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E:\Research\Projects\Ongoing\PADUCO\Phase2\Papers\MORWater\New_RWH_paper\Water\version_2\"/>
    </mc:Choice>
  </mc:AlternateContent>
  <xr:revisionPtr revIDLastSave="0" documentId="13_ncr:1_{1CEB7122-89D7-4C6D-9F2D-97D6EC5B6E4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RWH_tank_size" sheetId="45" r:id="rId1"/>
    <sheet name="Summary" sheetId="17" r:id="rId2"/>
    <sheet name="Summary_(50%)" sheetId="48" r:id="rId3"/>
    <sheet name="RRWHm" sheetId="16" r:id="rId4"/>
    <sheet name="Nablus_avg.monthly (12 regul.)" sheetId="10" r:id="rId5"/>
    <sheet name="Nablus_avg.monthly (8 regul.)" sheetId="14" r:id="rId6"/>
    <sheet name="Jeruslem_avg.monthly (12 regu.)" sheetId="20" r:id="rId7"/>
    <sheet name="Jerusalm_avg.monthly (8 regul.)" sheetId="21" r:id="rId8"/>
    <sheet name="Jenin_avg.monthly (12 regul.)" sheetId="22" r:id="rId9"/>
    <sheet name="Jenin_avg.monthly (8 regul.)" sheetId="23" r:id="rId10"/>
    <sheet name="Tulkarm_avg.monthly (12 regul.)" sheetId="26" r:id="rId11"/>
    <sheet name="Tulkarm_avg.monthly (8 regul.)" sheetId="25" r:id="rId12"/>
    <sheet name="Qalqilia_avg.monthly (12 regl.)" sheetId="27" r:id="rId13"/>
    <sheet name="Qalqilia_avg.monthly (8 regul.)" sheetId="28" r:id="rId14"/>
    <sheet name="Ramallah_avg.monthly (12 reul.)" sheetId="29" r:id="rId15"/>
    <sheet name="Ramallah_avg.monthly (8 regl. )" sheetId="30" r:id="rId16"/>
    <sheet name="Bethlhem_avg.monthly (12 regu.)" sheetId="31" r:id="rId17"/>
    <sheet name="Bethlehem_avg.monthly (8 regl)" sheetId="32" r:id="rId18"/>
    <sheet name="Hebron_avg.monthly (12 regul)" sheetId="33" r:id="rId19"/>
    <sheet name="Hebron_avg.monthly (8 regul)" sheetId="34" r:id="rId20"/>
    <sheet name="Jericho_avg.monthly (12 regu)" sheetId="35" r:id="rId21"/>
    <sheet name="Jericho_avg.monthly (8 regul.)" sheetId="36" r:id="rId22"/>
    <sheet name="Salfit_avg.monthly (12 regul.)" sheetId="37" r:id="rId23"/>
    <sheet name="Salfit_avg.monthly (8 regul.)" sheetId="38" r:id="rId24"/>
    <sheet name="Tubas_avg.monthly (12 regu )" sheetId="39" r:id="rId25"/>
    <sheet name="Tubas_avg.monthly (8 regul )" sheetId="40" r:id="rId26"/>
    <sheet name="Nablus_avg_daily (12 regul.)" sheetId="11" r:id="rId27"/>
    <sheet name="Nablus_avg_daily (8 regul.)" sheetId="19" r:id="rId2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" i="23" l="1"/>
  <c r="AA6" i="23"/>
  <c r="AA7" i="23"/>
  <c r="AA8" i="23"/>
  <c r="AA9" i="23"/>
  <c r="AA10" i="23"/>
  <c r="AA11" i="23"/>
  <c r="AA4" i="23"/>
  <c r="Z12" i="17" l="1"/>
  <c r="Z14" i="17"/>
  <c r="Z11" i="17"/>
  <c r="Z13" i="17"/>
  <c r="Z15" i="17"/>
  <c r="Z8" i="17" l="1"/>
  <c r="Z6" i="17"/>
  <c r="Z4" i="17"/>
  <c r="Z5" i="17"/>
  <c r="Z7" i="17"/>
  <c r="N2" i="16" l="1"/>
  <c r="E12" i="40" l="1"/>
  <c r="V11" i="40"/>
  <c r="R11" i="40"/>
  <c r="O11" i="40"/>
  <c r="N11" i="40"/>
  <c r="K11" i="40"/>
  <c r="J11" i="40"/>
  <c r="G11" i="40"/>
  <c r="F11" i="40"/>
  <c r="V10" i="40"/>
  <c r="R10" i="40"/>
  <c r="N10" i="40"/>
  <c r="J10" i="40"/>
  <c r="F10" i="40"/>
  <c r="W9" i="40"/>
  <c r="V9" i="40"/>
  <c r="S9" i="40"/>
  <c r="R9" i="40"/>
  <c r="O9" i="40"/>
  <c r="N9" i="40"/>
  <c r="J9" i="40"/>
  <c r="F9" i="40"/>
  <c r="W8" i="40"/>
  <c r="X8" i="40" s="1"/>
  <c r="V8" i="40"/>
  <c r="R8" i="40"/>
  <c r="O8" i="40"/>
  <c r="N8" i="40"/>
  <c r="J8" i="40"/>
  <c r="G8" i="40"/>
  <c r="F8" i="40"/>
  <c r="C8" i="40"/>
  <c r="W7" i="40" s="1"/>
  <c r="V7" i="40"/>
  <c r="R7" i="40"/>
  <c r="N7" i="40"/>
  <c r="J7" i="40"/>
  <c r="F7" i="40"/>
  <c r="V6" i="40"/>
  <c r="R6" i="40"/>
  <c r="N6" i="40"/>
  <c r="J6" i="40"/>
  <c r="F6" i="40"/>
  <c r="V5" i="40"/>
  <c r="R5" i="40"/>
  <c r="N5" i="40"/>
  <c r="J5" i="40"/>
  <c r="F5" i="40"/>
  <c r="V4" i="40"/>
  <c r="R4" i="40"/>
  <c r="N4" i="40"/>
  <c r="J4" i="40"/>
  <c r="F4" i="40"/>
  <c r="M2" i="16"/>
  <c r="E16" i="39"/>
  <c r="W15" i="39"/>
  <c r="X15" i="39" s="1"/>
  <c r="V15" i="39"/>
  <c r="R15" i="39"/>
  <c r="N15" i="39"/>
  <c r="J15" i="39"/>
  <c r="F15" i="39"/>
  <c r="V14" i="39"/>
  <c r="R14" i="39"/>
  <c r="N14" i="39"/>
  <c r="J14" i="39"/>
  <c r="F14" i="39"/>
  <c r="V13" i="39"/>
  <c r="S13" i="39"/>
  <c r="R13" i="39"/>
  <c r="O13" i="39"/>
  <c r="P13" i="39" s="1"/>
  <c r="N13" i="39"/>
  <c r="J13" i="39"/>
  <c r="F13" i="39"/>
  <c r="W12" i="39"/>
  <c r="V12" i="39"/>
  <c r="S12" i="39"/>
  <c r="T12" i="39" s="1"/>
  <c r="R12" i="39"/>
  <c r="N12" i="39"/>
  <c r="J12" i="39"/>
  <c r="F12" i="39"/>
  <c r="V11" i="39"/>
  <c r="R11" i="39"/>
  <c r="N11" i="39"/>
  <c r="J11" i="39"/>
  <c r="F11" i="39"/>
  <c r="V10" i="39"/>
  <c r="R10" i="39"/>
  <c r="O10" i="39"/>
  <c r="N10" i="39"/>
  <c r="K10" i="39"/>
  <c r="L10" i="39" s="1"/>
  <c r="J10" i="39"/>
  <c r="F10" i="39"/>
  <c r="V9" i="39"/>
  <c r="S9" i="39"/>
  <c r="R9" i="39"/>
  <c r="O9" i="39"/>
  <c r="P9" i="39" s="1"/>
  <c r="N9" i="39"/>
  <c r="J9" i="39"/>
  <c r="F9" i="39"/>
  <c r="V8" i="39"/>
  <c r="R8" i="39"/>
  <c r="N8" i="39"/>
  <c r="J8" i="39"/>
  <c r="F8" i="39"/>
  <c r="C8" i="39"/>
  <c r="G15" i="39" s="1"/>
  <c r="H15" i="39" s="1"/>
  <c r="V7" i="39"/>
  <c r="R7" i="39"/>
  <c r="N7" i="39"/>
  <c r="J7" i="39"/>
  <c r="F7" i="39"/>
  <c r="V6" i="39"/>
  <c r="R6" i="39"/>
  <c r="O6" i="39"/>
  <c r="N6" i="39"/>
  <c r="J6" i="39"/>
  <c r="F6" i="39"/>
  <c r="V5" i="39"/>
  <c r="R5" i="39"/>
  <c r="N5" i="39"/>
  <c r="J5" i="39"/>
  <c r="F5" i="39"/>
  <c r="V4" i="39"/>
  <c r="R4" i="39"/>
  <c r="N4" i="39"/>
  <c r="J4" i="39"/>
  <c r="F4" i="39"/>
  <c r="E12" i="38"/>
  <c r="V11" i="38"/>
  <c r="R11" i="38"/>
  <c r="N11" i="38"/>
  <c r="J11" i="38"/>
  <c r="F11" i="38"/>
  <c r="V10" i="38"/>
  <c r="R10" i="38"/>
  <c r="N10" i="38"/>
  <c r="J10" i="38"/>
  <c r="F10" i="38"/>
  <c r="V9" i="38"/>
  <c r="R9" i="38"/>
  <c r="N9" i="38"/>
  <c r="J9" i="38"/>
  <c r="F9" i="38"/>
  <c r="V8" i="38"/>
  <c r="S8" i="38"/>
  <c r="R8" i="38"/>
  <c r="N8" i="38"/>
  <c r="J8" i="38"/>
  <c r="F8" i="38"/>
  <c r="C8" i="38"/>
  <c r="V7" i="38"/>
  <c r="R7" i="38"/>
  <c r="N7" i="38"/>
  <c r="J7" i="38"/>
  <c r="F7" i="38"/>
  <c r="V6" i="38"/>
  <c r="R6" i="38"/>
  <c r="N6" i="38"/>
  <c r="J6" i="38"/>
  <c r="F6" i="38"/>
  <c r="V5" i="38"/>
  <c r="R5" i="38"/>
  <c r="N5" i="38"/>
  <c r="J5" i="38"/>
  <c r="F5" i="38"/>
  <c r="V4" i="38"/>
  <c r="R4" i="38"/>
  <c r="N4" i="38"/>
  <c r="J4" i="38"/>
  <c r="F4" i="38"/>
  <c r="E16" i="37"/>
  <c r="L2" i="16" s="1"/>
  <c r="V15" i="37"/>
  <c r="R15" i="37"/>
  <c r="N15" i="37"/>
  <c r="J15" i="37"/>
  <c r="F15" i="37"/>
  <c r="V14" i="37"/>
  <c r="R14" i="37"/>
  <c r="N14" i="37"/>
  <c r="J14" i="37"/>
  <c r="F14" i="37"/>
  <c r="V13" i="37"/>
  <c r="R13" i="37"/>
  <c r="N13" i="37"/>
  <c r="J13" i="37"/>
  <c r="F13" i="37"/>
  <c r="V12" i="37"/>
  <c r="R12" i="37"/>
  <c r="N12" i="37"/>
  <c r="J12" i="37"/>
  <c r="F12" i="37"/>
  <c r="V11" i="37"/>
  <c r="R11" i="37"/>
  <c r="N11" i="37"/>
  <c r="J11" i="37"/>
  <c r="F11" i="37"/>
  <c r="V10" i="37"/>
  <c r="R10" i="37"/>
  <c r="N10" i="37"/>
  <c r="J10" i="37"/>
  <c r="F10" i="37"/>
  <c r="V9" i="37"/>
  <c r="R9" i="37"/>
  <c r="N9" i="37"/>
  <c r="J9" i="37"/>
  <c r="F9" i="37"/>
  <c r="V8" i="37"/>
  <c r="R8" i="37"/>
  <c r="N8" i="37"/>
  <c r="J8" i="37"/>
  <c r="F8" i="37"/>
  <c r="C8" i="37"/>
  <c r="W7" i="37" s="1"/>
  <c r="X7" i="37" s="1"/>
  <c r="V7" i="37"/>
  <c r="R7" i="37"/>
  <c r="N7" i="37"/>
  <c r="J7" i="37"/>
  <c r="F7" i="37"/>
  <c r="V6" i="37"/>
  <c r="R6" i="37"/>
  <c r="N6" i="37"/>
  <c r="J6" i="37"/>
  <c r="F6" i="37"/>
  <c r="V5" i="37"/>
  <c r="R5" i="37"/>
  <c r="N5" i="37"/>
  <c r="J5" i="37"/>
  <c r="F5" i="37"/>
  <c r="V4" i="37"/>
  <c r="R4" i="37"/>
  <c r="N4" i="37"/>
  <c r="J4" i="37"/>
  <c r="F4" i="37"/>
  <c r="E12" i="36"/>
  <c r="V11" i="36"/>
  <c r="R11" i="36"/>
  <c r="N11" i="36"/>
  <c r="J11" i="36"/>
  <c r="F11" i="36"/>
  <c r="V10" i="36"/>
  <c r="R10" i="36"/>
  <c r="N10" i="36"/>
  <c r="J10" i="36"/>
  <c r="F10" i="36"/>
  <c r="V9" i="36"/>
  <c r="R9" i="36"/>
  <c r="N9" i="36"/>
  <c r="J9" i="36"/>
  <c r="F9" i="36"/>
  <c r="V8" i="36"/>
  <c r="R8" i="36"/>
  <c r="N8" i="36"/>
  <c r="J8" i="36"/>
  <c r="F8" i="36"/>
  <c r="C8" i="36"/>
  <c r="W7" i="36" s="1"/>
  <c r="V7" i="36"/>
  <c r="R7" i="36"/>
  <c r="N7" i="36"/>
  <c r="J7" i="36"/>
  <c r="F7" i="36"/>
  <c r="V6" i="36"/>
  <c r="R6" i="36"/>
  <c r="N6" i="36"/>
  <c r="J6" i="36"/>
  <c r="F6" i="36"/>
  <c r="V5" i="36"/>
  <c r="R5" i="36"/>
  <c r="N5" i="36"/>
  <c r="J5" i="36"/>
  <c r="F5" i="36"/>
  <c r="V4" i="36"/>
  <c r="R4" i="36"/>
  <c r="N4" i="36"/>
  <c r="J4" i="36"/>
  <c r="F4" i="36"/>
  <c r="K2" i="16"/>
  <c r="K4" i="16" s="1"/>
  <c r="L11" i="45" s="1"/>
  <c r="E16" i="35"/>
  <c r="V15" i="35"/>
  <c r="R15" i="35"/>
  <c r="O15" i="35"/>
  <c r="P15" i="35" s="1"/>
  <c r="N15" i="35"/>
  <c r="J15" i="35"/>
  <c r="F15" i="35"/>
  <c r="V14" i="35"/>
  <c r="R14" i="35"/>
  <c r="O14" i="35"/>
  <c r="N14" i="35"/>
  <c r="J14" i="35"/>
  <c r="F14" i="35"/>
  <c r="W13" i="35"/>
  <c r="X13" i="35" s="1"/>
  <c r="V13" i="35"/>
  <c r="R13" i="35"/>
  <c r="N13" i="35"/>
  <c r="J13" i="35"/>
  <c r="F13" i="35"/>
  <c r="W12" i="35"/>
  <c r="V12" i="35"/>
  <c r="R12" i="35"/>
  <c r="N12" i="35"/>
  <c r="K12" i="35"/>
  <c r="L12" i="35" s="1"/>
  <c r="J12" i="35"/>
  <c r="F12" i="35"/>
  <c r="V11" i="35"/>
  <c r="R11" i="35"/>
  <c r="N11" i="35"/>
  <c r="K11" i="35"/>
  <c r="J11" i="35"/>
  <c r="F11" i="35"/>
  <c r="V10" i="35"/>
  <c r="S10" i="35"/>
  <c r="T10" i="35" s="1"/>
  <c r="R10" i="35"/>
  <c r="N10" i="35"/>
  <c r="J10" i="35"/>
  <c r="F10" i="35"/>
  <c r="V9" i="35"/>
  <c r="S9" i="35"/>
  <c r="R9" i="35"/>
  <c r="N9" i="35"/>
  <c r="J9" i="35"/>
  <c r="G9" i="35"/>
  <c r="H9" i="35" s="1"/>
  <c r="F9" i="35"/>
  <c r="V8" i="35"/>
  <c r="R8" i="35"/>
  <c r="N8" i="35"/>
  <c r="J8" i="35"/>
  <c r="G8" i="35"/>
  <c r="F8" i="35"/>
  <c r="C8" i="35"/>
  <c r="W15" i="35" s="1"/>
  <c r="X15" i="35" s="1"/>
  <c r="V7" i="35"/>
  <c r="S7" i="35"/>
  <c r="T7" i="35" s="1"/>
  <c r="R7" i="35"/>
  <c r="O7" i="35"/>
  <c r="N7" i="35"/>
  <c r="K7" i="35"/>
  <c r="J7" i="35"/>
  <c r="F7" i="35"/>
  <c r="V6" i="35"/>
  <c r="R6" i="35"/>
  <c r="N6" i="35"/>
  <c r="J6" i="35"/>
  <c r="G6" i="35"/>
  <c r="F6" i="35"/>
  <c r="W5" i="35"/>
  <c r="V5" i="35"/>
  <c r="S5" i="35"/>
  <c r="R5" i="35"/>
  <c r="N5" i="35"/>
  <c r="J5" i="35"/>
  <c r="F5" i="35"/>
  <c r="V4" i="35"/>
  <c r="R4" i="35"/>
  <c r="N4" i="35"/>
  <c r="J4" i="35"/>
  <c r="F4" i="35"/>
  <c r="E12" i="34"/>
  <c r="V11" i="34"/>
  <c r="R11" i="34"/>
  <c r="N11" i="34"/>
  <c r="J11" i="34"/>
  <c r="F11" i="34"/>
  <c r="V10" i="34"/>
  <c r="S10" i="34"/>
  <c r="R10" i="34"/>
  <c r="N10" i="34"/>
  <c r="J10" i="34"/>
  <c r="F10" i="34"/>
  <c r="V9" i="34"/>
  <c r="R9" i="34"/>
  <c r="N9" i="34"/>
  <c r="J9" i="34"/>
  <c r="F9" i="34"/>
  <c r="V8" i="34"/>
  <c r="R8" i="34"/>
  <c r="N8" i="34"/>
  <c r="J8" i="34"/>
  <c r="F8" i="34"/>
  <c r="C8" i="34"/>
  <c r="O9" i="34" s="1"/>
  <c r="V7" i="34"/>
  <c r="R7" i="34"/>
  <c r="N7" i="34"/>
  <c r="J7" i="34"/>
  <c r="F7" i="34"/>
  <c r="V6" i="34"/>
  <c r="R6" i="34"/>
  <c r="N6" i="34"/>
  <c r="J6" i="34"/>
  <c r="F6" i="34"/>
  <c r="V5" i="34"/>
  <c r="R5" i="34"/>
  <c r="N5" i="34"/>
  <c r="J5" i="34"/>
  <c r="F5" i="34"/>
  <c r="V4" i="34"/>
  <c r="R4" i="34"/>
  <c r="N4" i="34"/>
  <c r="J4" i="34"/>
  <c r="F4" i="34"/>
  <c r="E16" i="33"/>
  <c r="J2" i="16" s="1"/>
  <c r="V15" i="33"/>
  <c r="R15" i="33"/>
  <c r="N15" i="33"/>
  <c r="J15" i="33"/>
  <c r="F15" i="33"/>
  <c r="V14" i="33"/>
  <c r="R14" i="33"/>
  <c r="N14" i="33"/>
  <c r="J14" i="33"/>
  <c r="F14" i="33"/>
  <c r="V13" i="33"/>
  <c r="R13" i="33"/>
  <c r="N13" i="33"/>
  <c r="J13" i="33"/>
  <c r="F13" i="33"/>
  <c r="V12" i="33"/>
  <c r="R12" i="33"/>
  <c r="N12" i="33"/>
  <c r="J12" i="33"/>
  <c r="F12" i="33"/>
  <c r="V11" i="33"/>
  <c r="R11" i="33"/>
  <c r="N11" i="33"/>
  <c r="J11" i="33"/>
  <c r="F11" i="33"/>
  <c r="V10" i="33"/>
  <c r="R10" i="33"/>
  <c r="N10" i="33"/>
  <c r="J10" i="33"/>
  <c r="F10" i="33"/>
  <c r="V9" i="33"/>
  <c r="R9" i="33"/>
  <c r="N9" i="33"/>
  <c r="J9" i="33"/>
  <c r="F9" i="33"/>
  <c r="V8" i="33"/>
  <c r="R8" i="33"/>
  <c r="N8" i="33"/>
  <c r="J8" i="33"/>
  <c r="F8" i="33"/>
  <c r="C8" i="33"/>
  <c r="V7" i="33"/>
  <c r="R7" i="33"/>
  <c r="N7" i="33"/>
  <c r="J7" i="33"/>
  <c r="F7" i="33"/>
  <c r="V6" i="33"/>
  <c r="R6" i="33"/>
  <c r="N6" i="33"/>
  <c r="J6" i="33"/>
  <c r="F6" i="33"/>
  <c r="V5" i="33"/>
  <c r="R5" i="33"/>
  <c r="N5" i="33"/>
  <c r="J5" i="33"/>
  <c r="F5" i="33"/>
  <c r="V4" i="33"/>
  <c r="R4" i="33"/>
  <c r="N4" i="33"/>
  <c r="J4" i="33"/>
  <c r="F4" i="33"/>
  <c r="E12" i="32"/>
  <c r="V11" i="32"/>
  <c r="R11" i="32"/>
  <c r="N11" i="32"/>
  <c r="J11" i="32"/>
  <c r="G11" i="32"/>
  <c r="H11" i="32" s="1"/>
  <c r="F11" i="32"/>
  <c r="V10" i="32"/>
  <c r="R10" i="32"/>
  <c r="N10" i="32"/>
  <c r="J10" i="32"/>
  <c r="F10" i="32"/>
  <c r="V9" i="32"/>
  <c r="R9" i="32"/>
  <c r="N9" i="32"/>
  <c r="J9" i="32"/>
  <c r="F9" i="32"/>
  <c r="V8" i="32"/>
  <c r="R8" i="32"/>
  <c r="N8" i="32"/>
  <c r="J8" i="32"/>
  <c r="F8" i="32"/>
  <c r="C8" i="32"/>
  <c r="V7" i="32"/>
  <c r="R7" i="32"/>
  <c r="N7" i="32"/>
  <c r="J7" i="32"/>
  <c r="F7" i="32"/>
  <c r="V6" i="32"/>
  <c r="S6" i="32"/>
  <c r="R6" i="32"/>
  <c r="N6" i="32"/>
  <c r="J6" i="32"/>
  <c r="G6" i="32"/>
  <c r="F6" i="32"/>
  <c r="V5" i="32"/>
  <c r="R5" i="32"/>
  <c r="N5" i="32"/>
  <c r="J5" i="32"/>
  <c r="F5" i="32"/>
  <c r="V4" i="32"/>
  <c r="R4" i="32"/>
  <c r="N4" i="32"/>
  <c r="J4" i="32"/>
  <c r="F4" i="32"/>
  <c r="I2" i="16"/>
  <c r="I4" i="16" s="1"/>
  <c r="D11" i="45" s="1"/>
  <c r="E16" i="31"/>
  <c r="W15" i="31"/>
  <c r="V15" i="31"/>
  <c r="S15" i="31"/>
  <c r="T15" i="31" s="1"/>
  <c r="R15" i="31"/>
  <c r="N15" i="31"/>
  <c r="J15" i="31"/>
  <c r="F15" i="31"/>
  <c r="V14" i="31"/>
  <c r="R14" i="31"/>
  <c r="O14" i="31"/>
  <c r="N14" i="31"/>
  <c r="K14" i="31"/>
  <c r="J14" i="31"/>
  <c r="G14" i="31"/>
  <c r="F14" i="31"/>
  <c r="V13" i="31"/>
  <c r="R13" i="31"/>
  <c r="N13" i="31"/>
  <c r="J13" i="31"/>
  <c r="F13" i="31"/>
  <c r="W12" i="31"/>
  <c r="V12" i="31"/>
  <c r="S12" i="31"/>
  <c r="R12" i="31"/>
  <c r="N12" i="31"/>
  <c r="J12" i="31"/>
  <c r="F12" i="31"/>
  <c r="V11" i="31"/>
  <c r="R11" i="31"/>
  <c r="O11" i="31"/>
  <c r="N11" i="31"/>
  <c r="K11" i="31"/>
  <c r="J11" i="31"/>
  <c r="G11" i="31"/>
  <c r="F11" i="31"/>
  <c r="V10" i="31"/>
  <c r="R10" i="31"/>
  <c r="N10" i="31"/>
  <c r="J10" i="31"/>
  <c r="F10" i="31"/>
  <c r="W9" i="31"/>
  <c r="V9" i="31"/>
  <c r="S9" i="31"/>
  <c r="R9" i="31"/>
  <c r="O9" i="31"/>
  <c r="N9" i="31"/>
  <c r="K9" i="31"/>
  <c r="L9" i="31" s="1"/>
  <c r="J9" i="31"/>
  <c r="G9" i="31"/>
  <c r="H9" i="31" s="1"/>
  <c r="F9" i="31"/>
  <c r="W8" i="31"/>
  <c r="V8" i="31"/>
  <c r="R8" i="31"/>
  <c r="N8" i="31"/>
  <c r="J8" i="31"/>
  <c r="F8" i="31"/>
  <c r="C8" i="31"/>
  <c r="W7" i="31" s="1"/>
  <c r="V7" i="31"/>
  <c r="R7" i="31"/>
  <c r="N7" i="31"/>
  <c r="K7" i="31"/>
  <c r="J7" i="31"/>
  <c r="L7" i="31" s="1"/>
  <c r="F7" i="31"/>
  <c r="W6" i="31"/>
  <c r="V6" i="31"/>
  <c r="R6" i="31"/>
  <c r="O6" i="31"/>
  <c r="N6" i="31"/>
  <c r="J6" i="31"/>
  <c r="G6" i="31"/>
  <c r="F6" i="31"/>
  <c r="V5" i="31"/>
  <c r="S5" i="31"/>
  <c r="R5" i="31"/>
  <c r="O5" i="31"/>
  <c r="N5" i="31"/>
  <c r="K5" i="31"/>
  <c r="J5" i="31"/>
  <c r="G5" i="31"/>
  <c r="F5" i="31"/>
  <c r="H5" i="31" s="1"/>
  <c r="W4" i="31"/>
  <c r="V4" i="31"/>
  <c r="S4" i="31"/>
  <c r="R4" i="31"/>
  <c r="O4" i="31"/>
  <c r="N4" i="31"/>
  <c r="K4" i="31"/>
  <c r="J4" i="31"/>
  <c r="G4" i="31"/>
  <c r="F4" i="31"/>
  <c r="E12" i="30"/>
  <c r="V11" i="30"/>
  <c r="R11" i="30"/>
  <c r="N11" i="30"/>
  <c r="J11" i="30"/>
  <c r="F11" i="30"/>
  <c r="V10" i="30"/>
  <c r="R10" i="30"/>
  <c r="O10" i="30"/>
  <c r="N10" i="30"/>
  <c r="J10" i="30"/>
  <c r="F10" i="30"/>
  <c r="V9" i="30"/>
  <c r="R9" i="30"/>
  <c r="N9" i="30"/>
  <c r="J9" i="30"/>
  <c r="F9" i="30"/>
  <c r="V8" i="30"/>
  <c r="R8" i="30"/>
  <c r="N8" i="30"/>
  <c r="J8" i="30"/>
  <c r="F8" i="30"/>
  <c r="C8" i="30"/>
  <c r="V7" i="30"/>
  <c r="R7" i="30"/>
  <c r="N7" i="30"/>
  <c r="J7" i="30"/>
  <c r="F7" i="30"/>
  <c r="V6" i="30"/>
  <c r="R6" i="30"/>
  <c r="N6" i="30"/>
  <c r="J6" i="30"/>
  <c r="F6" i="30"/>
  <c r="V5" i="30"/>
  <c r="S5" i="30"/>
  <c r="T5" i="30" s="1"/>
  <c r="R5" i="30"/>
  <c r="N5" i="30"/>
  <c r="K5" i="30"/>
  <c r="J5" i="30"/>
  <c r="F5" i="30"/>
  <c r="V4" i="30"/>
  <c r="R4" i="30"/>
  <c r="O4" i="30"/>
  <c r="N4" i="30"/>
  <c r="J4" i="30"/>
  <c r="G4" i="30"/>
  <c r="F4" i="30"/>
  <c r="G2" i="16"/>
  <c r="E16" i="29"/>
  <c r="V15" i="29"/>
  <c r="R15" i="29"/>
  <c r="N15" i="29"/>
  <c r="J15" i="29"/>
  <c r="F15" i="29"/>
  <c r="V14" i="29"/>
  <c r="R14" i="29"/>
  <c r="N14" i="29"/>
  <c r="J14" i="29"/>
  <c r="F14" i="29"/>
  <c r="V13" i="29"/>
  <c r="R13" i="29"/>
  <c r="N13" i="29"/>
  <c r="J13" i="29"/>
  <c r="F13" i="29"/>
  <c r="V12" i="29"/>
  <c r="R12" i="29"/>
  <c r="N12" i="29"/>
  <c r="J12" i="29"/>
  <c r="F12" i="29"/>
  <c r="V11" i="29"/>
  <c r="R11" i="29"/>
  <c r="N11" i="29"/>
  <c r="J11" i="29"/>
  <c r="F11" i="29"/>
  <c r="V10" i="29"/>
  <c r="R10" i="29"/>
  <c r="N10" i="29"/>
  <c r="J10" i="29"/>
  <c r="F10" i="29"/>
  <c r="V9" i="29"/>
  <c r="R9" i="29"/>
  <c r="N9" i="29"/>
  <c r="J9" i="29"/>
  <c r="F9" i="29"/>
  <c r="V8" i="29"/>
  <c r="R8" i="29"/>
  <c r="N8" i="29"/>
  <c r="J8" i="29"/>
  <c r="F8" i="29"/>
  <c r="C8" i="29"/>
  <c r="G8" i="29" s="1"/>
  <c r="V7" i="29"/>
  <c r="R7" i="29"/>
  <c r="N7" i="29"/>
  <c r="J7" i="29"/>
  <c r="F7" i="29"/>
  <c r="V6" i="29"/>
  <c r="R6" i="29"/>
  <c r="N6" i="29"/>
  <c r="J6" i="29"/>
  <c r="F6" i="29"/>
  <c r="W5" i="29"/>
  <c r="V5" i="29"/>
  <c r="R5" i="29"/>
  <c r="O5" i="29"/>
  <c r="N5" i="29"/>
  <c r="J5" i="29"/>
  <c r="G5" i="29"/>
  <c r="F5" i="29"/>
  <c r="V4" i="29"/>
  <c r="S4" i="29"/>
  <c r="R4" i="29"/>
  <c r="N4" i="29"/>
  <c r="K4" i="29"/>
  <c r="J4" i="29"/>
  <c r="F4" i="29"/>
  <c r="E12" i="28"/>
  <c r="V11" i="28"/>
  <c r="R11" i="28"/>
  <c r="N11" i="28"/>
  <c r="J11" i="28"/>
  <c r="F11" i="28"/>
  <c r="V10" i="28"/>
  <c r="R10" i="28"/>
  <c r="N10" i="28"/>
  <c r="J10" i="28"/>
  <c r="F10" i="28"/>
  <c r="V9" i="28"/>
  <c r="R9" i="28"/>
  <c r="N9" i="28"/>
  <c r="J9" i="28"/>
  <c r="G9" i="28"/>
  <c r="H9" i="28" s="1"/>
  <c r="F9" i="28"/>
  <c r="V8" i="28"/>
  <c r="R8" i="28"/>
  <c r="N8" i="28"/>
  <c r="J8" i="28"/>
  <c r="F8" i="28"/>
  <c r="C8" i="28"/>
  <c r="V7" i="28"/>
  <c r="R7" i="28"/>
  <c r="N7" i="28"/>
  <c r="J7" i="28"/>
  <c r="F7" i="28"/>
  <c r="V6" i="28"/>
  <c r="R6" i="28"/>
  <c r="N6" i="28"/>
  <c r="J6" i="28"/>
  <c r="G6" i="28"/>
  <c r="F6" i="28"/>
  <c r="V5" i="28"/>
  <c r="R5" i="28"/>
  <c r="N5" i="28"/>
  <c r="J5" i="28"/>
  <c r="F5" i="28"/>
  <c r="V4" i="28"/>
  <c r="R4" i="28"/>
  <c r="N4" i="28"/>
  <c r="J4" i="28"/>
  <c r="F4" i="28"/>
  <c r="E16" i="27"/>
  <c r="F2" i="16" s="1"/>
  <c r="V15" i="27"/>
  <c r="R15" i="27"/>
  <c r="N15" i="27"/>
  <c r="J15" i="27"/>
  <c r="F15" i="27"/>
  <c r="V14" i="27"/>
  <c r="R14" i="27"/>
  <c r="N14" i="27"/>
  <c r="J14" i="27"/>
  <c r="F14" i="27"/>
  <c r="V13" i="27"/>
  <c r="R13" i="27"/>
  <c r="N13" i="27"/>
  <c r="J13" i="27"/>
  <c r="F13" i="27"/>
  <c r="V12" i="27"/>
  <c r="R12" i="27"/>
  <c r="N12" i="27"/>
  <c r="J12" i="27"/>
  <c r="F12" i="27"/>
  <c r="V11" i="27"/>
  <c r="R11" i="27"/>
  <c r="N11" i="27"/>
  <c r="J11" i="27"/>
  <c r="F11" i="27"/>
  <c r="V10" i="27"/>
  <c r="R10" i="27"/>
  <c r="N10" i="27"/>
  <c r="J10" i="27"/>
  <c r="F10" i="27"/>
  <c r="V9" i="27"/>
  <c r="R9" i="27"/>
  <c r="N9" i="27"/>
  <c r="J9" i="27"/>
  <c r="F9" i="27"/>
  <c r="V8" i="27"/>
  <c r="R8" i="27"/>
  <c r="N8" i="27"/>
  <c r="J8" i="27"/>
  <c r="F8" i="27"/>
  <c r="C8" i="27"/>
  <c r="W15" i="27" s="1"/>
  <c r="V7" i="27"/>
  <c r="R7" i="27"/>
  <c r="N7" i="27"/>
  <c r="J7" i="27"/>
  <c r="F7" i="27"/>
  <c r="V6" i="27"/>
  <c r="R6" i="27"/>
  <c r="N6" i="27"/>
  <c r="J6" i="27"/>
  <c r="F6" i="27"/>
  <c r="V5" i="27"/>
  <c r="R5" i="27"/>
  <c r="N5" i="27"/>
  <c r="J5" i="27"/>
  <c r="F5" i="27"/>
  <c r="V4" i="27"/>
  <c r="R4" i="27"/>
  <c r="N4" i="27"/>
  <c r="J4" i="27"/>
  <c r="F4" i="27"/>
  <c r="E16" i="26"/>
  <c r="E2" i="16" s="1"/>
  <c r="W15" i="26"/>
  <c r="X15" i="26" s="1"/>
  <c r="V15" i="26"/>
  <c r="R15" i="26"/>
  <c r="N15" i="26"/>
  <c r="J15" i="26"/>
  <c r="F15" i="26"/>
  <c r="V14" i="26"/>
  <c r="R14" i="26"/>
  <c r="N14" i="26"/>
  <c r="J14" i="26"/>
  <c r="G14" i="26"/>
  <c r="F14" i="26"/>
  <c r="V13" i="26"/>
  <c r="R13" i="26"/>
  <c r="N13" i="26"/>
  <c r="J13" i="26"/>
  <c r="F13" i="26"/>
  <c r="V12" i="26"/>
  <c r="R12" i="26"/>
  <c r="N12" i="26"/>
  <c r="K12" i="26"/>
  <c r="L12" i="26" s="1"/>
  <c r="J12" i="26"/>
  <c r="F12" i="26"/>
  <c r="V11" i="26"/>
  <c r="R11" i="26"/>
  <c r="N11" i="26"/>
  <c r="J11" i="26"/>
  <c r="F11" i="26"/>
  <c r="V10" i="26"/>
  <c r="R10" i="26"/>
  <c r="N10" i="26"/>
  <c r="J10" i="26"/>
  <c r="F10" i="26"/>
  <c r="V9" i="26"/>
  <c r="R9" i="26"/>
  <c r="N9" i="26"/>
  <c r="J9" i="26"/>
  <c r="F9" i="26"/>
  <c r="V8" i="26"/>
  <c r="R8" i="26"/>
  <c r="N8" i="26"/>
  <c r="J8" i="26"/>
  <c r="F8" i="26"/>
  <c r="C8" i="26"/>
  <c r="V7" i="26"/>
  <c r="S7" i="26"/>
  <c r="R7" i="26"/>
  <c r="N7" i="26"/>
  <c r="J7" i="26"/>
  <c r="F7" i="26"/>
  <c r="V6" i="26"/>
  <c r="R6" i="26"/>
  <c r="N6" i="26"/>
  <c r="J6" i="26"/>
  <c r="G6" i="26"/>
  <c r="F6" i="26"/>
  <c r="W5" i="26"/>
  <c r="V5" i="26"/>
  <c r="R5" i="26"/>
  <c r="N5" i="26"/>
  <c r="K5" i="26"/>
  <c r="J5" i="26"/>
  <c r="F5" i="26"/>
  <c r="V4" i="26"/>
  <c r="R4" i="26"/>
  <c r="N4" i="26"/>
  <c r="J4" i="26"/>
  <c r="F4" i="26"/>
  <c r="E12" i="25"/>
  <c r="V11" i="25"/>
  <c r="R11" i="25"/>
  <c r="N11" i="25"/>
  <c r="J11" i="25"/>
  <c r="F11" i="25"/>
  <c r="V10" i="25"/>
  <c r="R10" i="25"/>
  <c r="N10" i="25"/>
  <c r="J10" i="25"/>
  <c r="F10" i="25"/>
  <c r="V9" i="25"/>
  <c r="R9" i="25"/>
  <c r="N9" i="25"/>
  <c r="J9" i="25"/>
  <c r="F9" i="25"/>
  <c r="V8" i="25"/>
  <c r="R8" i="25"/>
  <c r="N8" i="25"/>
  <c r="J8" i="25"/>
  <c r="F8" i="25"/>
  <c r="C8" i="25"/>
  <c r="K11" i="25" s="1"/>
  <c r="V7" i="25"/>
  <c r="R7" i="25"/>
  <c r="N7" i="25"/>
  <c r="J7" i="25"/>
  <c r="F7" i="25"/>
  <c r="V6" i="25"/>
  <c r="R6" i="25"/>
  <c r="N6" i="25"/>
  <c r="J6" i="25"/>
  <c r="F6" i="25"/>
  <c r="V5" i="25"/>
  <c r="S5" i="25"/>
  <c r="R5" i="25"/>
  <c r="N5" i="25"/>
  <c r="J5" i="25"/>
  <c r="F5" i="25"/>
  <c r="V4" i="25"/>
  <c r="R4" i="25"/>
  <c r="N4" i="25"/>
  <c r="J4" i="25"/>
  <c r="F4" i="25"/>
  <c r="L7" i="29" l="1"/>
  <c r="S4" i="25"/>
  <c r="K5" i="25"/>
  <c r="L5" i="25" s="1"/>
  <c r="W9" i="25"/>
  <c r="X9" i="25" s="1"/>
  <c r="P7" i="27"/>
  <c r="G12" i="27"/>
  <c r="O12" i="27"/>
  <c r="O7" i="28"/>
  <c r="P7" i="28" s="1"/>
  <c r="O11" i="28"/>
  <c r="P11" i="28" s="1"/>
  <c r="K8" i="28"/>
  <c r="L8" i="28" s="1"/>
  <c r="K5" i="28"/>
  <c r="W9" i="28"/>
  <c r="X9" i="28" s="1"/>
  <c r="W6" i="28"/>
  <c r="S10" i="28"/>
  <c r="T10" i="28" s="1"/>
  <c r="S11" i="29"/>
  <c r="G13" i="29"/>
  <c r="H13" i="29" s="1"/>
  <c r="O14" i="29"/>
  <c r="W11" i="30"/>
  <c r="X11" i="30" s="1"/>
  <c r="W10" i="30"/>
  <c r="K9" i="30"/>
  <c r="L9" i="30" s="1"/>
  <c r="W7" i="30"/>
  <c r="O7" i="30"/>
  <c r="G7" i="30"/>
  <c r="S6" i="30"/>
  <c r="T6" i="30" s="1"/>
  <c r="K6" i="30"/>
  <c r="W5" i="30"/>
  <c r="K11" i="30"/>
  <c r="S9" i="30"/>
  <c r="T9" i="30" s="1"/>
  <c r="G8" i="30"/>
  <c r="O5" i="30"/>
  <c r="G5" i="30"/>
  <c r="S4" i="30"/>
  <c r="T4" i="30" s="1"/>
  <c r="U4" i="30" s="1"/>
  <c r="U5" i="30" s="1"/>
  <c r="U6" i="30" s="1"/>
  <c r="U7" i="30" s="1"/>
  <c r="K4" i="30"/>
  <c r="S11" i="30"/>
  <c r="G10" i="30"/>
  <c r="O8" i="30"/>
  <c r="P8" i="30" s="1"/>
  <c r="S7" i="30"/>
  <c r="K7" i="30"/>
  <c r="W6" i="30"/>
  <c r="O6" i="30"/>
  <c r="G6" i="30"/>
  <c r="K14" i="27"/>
  <c r="O15" i="27"/>
  <c r="P15" i="27" s="1"/>
  <c r="G15" i="27"/>
  <c r="O14" i="27"/>
  <c r="W12" i="27"/>
  <c r="X12" i="27" s="1"/>
  <c r="O11" i="27"/>
  <c r="P11" i="27" s="1"/>
  <c r="W9" i="27"/>
  <c r="O9" i="27"/>
  <c r="G9" i="27"/>
  <c r="S8" i="27"/>
  <c r="W7" i="27"/>
  <c r="O7" i="27"/>
  <c r="G7" i="27"/>
  <c r="S6" i="27"/>
  <c r="T6" i="27" s="1"/>
  <c r="K6" i="27"/>
  <c r="W5" i="27"/>
  <c r="X5" i="27" s="1"/>
  <c r="Y5" i="27" s="1"/>
  <c r="Y6" i="27" s="1"/>
  <c r="O5" i="27"/>
  <c r="G5" i="27"/>
  <c r="H5" i="27" s="1"/>
  <c r="S4" i="27"/>
  <c r="K4" i="27"/>
  <c r="K15" i="27"/>
  <c r="L15" i="27" s="1"/>
  <c r="S13" i="27"/>
  <c r="T13" i="27" s="1"/>
  <c r="S11" i="27"/>
  <c r="S10" i="27"/>
  <c r="S9" i="27"/>
  <c r="T9" i="27" s="1"/>
  <c r="K9" i="27"/>
  <c r="L9" i="27" s="1"/>
  <c r="W8" i="27"/>
  <c r="O8" i="27"/>
  <c r="S7" i="27"/>
  <c r="K7" i="27"/>
  <c r="L7" i="27" s="1"/>
  <c r="W6" i="27"/>
  <c r="O6" i="27"/>
  <c r="G6" i="27"/>
  <c r="S5" i="27"/>
  <c r="T5" i="27" s="1"/>
  <c r="K5" i="27"/>
  <c r="W4" i="27"/>
  <c r="O4" i="27"/>
  <c r="G4" i="27"/>
  <c r="G16" i="27" s="1"/>
  <c r="S7" i="25"/>
  <c r="X8" i="27"/>
  <c r="G4" i="29"/>
  <c r="H4" i="29" s="1"/>
  <c r="I4" i="29" s="1"/>
  <c r="W7" i="34"/>
  <c r="W9" i="34"/>
  <c r="X9" i="34" s="1"/>
  <c r="K9" i="34"/>
  <c r="O11" i="34"/>
  <c r="O8" i="34"/>
  <c r="G9" i="34"/>
  <c r="W6" i="25"/>
  <c r="O7" i="25"/>
  <c r="G9" i="25"/>
  <c r="P8" i="27"/>
  <c r="W15" i="29"/>
  <c r="X15" i="29" s="1"/>
  <c r="S15" i="29"/>
  <c r="K15" i="29"/>
  <c r="W13" i="29"/>
  <c r="O12" i="29"/>
  <c r="G12" i="29"/>
  <c r="S10" i="29"/>
  <c r="K9" i="29"/>
  <c r="W8" i="29"/>
  <c r="S7" i="29"/>
  <c r="T7" i="29" s="1"/>
  <c r="K7" i="29"/>
  <c r="W6" i="29"/>
  <c r="X6" i="29" s="1"/>
  <c r="O6" i="29"/>
  <c r="P6" i="29" s="1"/>
  <c r="S14" i="29"/>
  <c r="K13" i="29"/>
  <c r="W12" i="29"/>
  <c r="X12" i="29" s="1"/>
  <c r="O11" i="29"/>
  <c r="G10" i="29"/>
  <c r="S9" i="29"/>
  <c r="O15" i="29"/>
  <c r="P15" i="29" s="1"/>
  <c r="G14" i="29"/>
  <c r="S13" i="29"/>
  <c r="K12" i="29"/>
  <c r="W10" i="29"/>
  <c r="O10" i="29"/>
  <c r="G9" i="29"/>
  <c r="W7" i="29"/>
  <c r="O7" i="29"/>
  <c r="P7" i="29" s="1"/>
  <c r="G7" i="29"/>
  <c r="S6" i="29"/>
  <c r="K8" i="29"/>
  <c r="W14" i="29"/>
  <c r="X14" i="29" s="1"/>
  <c r="S10" i="25"/>
  <c r="G8" i="27"/>
  <c r="H8" i="27" s="1"/>
  <c r="K10" i="27"/>
  <c r="K13" i="27"/>
  <c r="L13" i="27" s="1"/>
  <c r="O4" i="29"/>
  <c r="W4" i="29"/>
  <c r="X4" i="29" s="1"/>
  <c r="Y4" i="29" s="1"/>
  <c r="Y5" i="29" s="1"/>
  <c r="K5" i="29"/>
  <c r="S5" i="29"/>
  <c r="G6" i="29"/>
  <c r="O8" i="29"/>
  <c r="P8" i="29" s="1"/>
  <c r="W9" i="29"/>
  <c r="K11" i="29"/>
  <c r="O4" i="25"/>
  <c r="G6" i="25"/>
  <c r="H6" i="25" s="1"/>
  <c r="X6" i="25"/>
  <c r="K8" i="25"/>
  <c r="O11" i="25"/>
  <c r="S14" i="26"/>
  <c r="T14" i="26" s="1"/>
  <c r="O9" i="26"/>
  <c r="P9" i="26" s="1"/>
  <c r="X9" i="27"/>
  <c r="G11" i="27"/>
  <c r="K12" i="27"/>
  <c r="G14" i="27"/>
  <c r="S7" i="28"/>
  <c r="X7" i="29"/>
  <c r="W4" i="30"/>
  <c r="X4" i="30" s="1"/>
  <c r="Y4" i="30" s="1"/>
  <c r="Y5" i="30" s="1"/>
  <c r="Y6" i="30" s="1"/>
  <c r="Y7" i="30" s="1"/>
  <c r="W8" i="30"/>
  <c r="O10" i="32"/>
  <c r="P10" i="32" s="1"/>
  <c r="K10" i="32"/>
  <c r="W7" i="32"/>
  <c r="K4" i="32"/>
  <c r="W5" i="32"/>
  <c r="K9" i="32"/>
  <c r="L9" i="32" s="1"/>
  <c r="G5" i="32"/>
  <c r="H5" i="32" s="1"/>
  <c r="I5" i="32" s="1"/>
  <c r="I6" i="32" s="1"/>
  <c r="I7" i="32" s="1"/>
  <c r="O4" i="32"/>
  <c r="G4" i="32"/>
  <c r="O8" i="32"/>
  <c r="O5" i="33"/>
  <c r="P5" i="33" s="1"/>
  <c r="S4" i="33"/>
  <c r="S11" i="33"/>
  <c r="L10" i="27"/>
  <c r="T7" i="28"/>
  <c r="T4" i="29"/>
  <c r="U4" i="29" s="1"/>
  <c r="H5" i="29"/>
  <c r="I5" i="29" s="1"/>
  <c r="I6" i="29" s="1"/>
  <c r="I7" i="29" s="1"/>
  <c r="I8" i="29" s="1"/>
  <c r="I9" i="29" s="1"/>
  <c r="P5" i="29"/>
  <c r="X5" i="29"/>
  <c r="P5" i="30"/>
  <c r="Q5" i="30" s="1"/>
  <c r="X6" i="31"/>
  <c r="K8" i="31"/>
  <c r="L8" i="31" s="1"/>
  <c r="T9" i="31"/>
  <c r="O10" i="31"/>
  <c r="P10" i="31" s="1"/>
  <c r="W11" i="31"/>
  <c r="K12" i="31"/>
  <c r="L12" i="31" s="1"/>
  <c r="K13" i="31"/>
  <c r="S13" i="31"/>
  <c r="T13" i="31" s="1"/>
  <c r="L14" i="31"/>
  <c r="G15" i="31"/>
  <c r="H15" i="31" s="1"/>
  <c r="G5" i="35"/>
  <c r="O6" i="35"/>
  <c r="P6" i="35" s="1"/>
  <c r="W6" i="35"/>
  <c r="P6" i="39"/>
  <c r="K11" i="39"/>
  <c r="W11" i="39"/>
  <c r="X11" i="39" s="1"/>
  <c r="K10" i="40"/>
  <c r="S10" i="40"/>
  <c r="X5" i="30"/>
  <c r="L6" i="30"/>
  <c r="H7" i="30"/>
  <c r="P7" i="30"/>
  <c r="X7" i="30"/>
  <c r="P13" i="31"/>
  <c r="K8" i="35"/>
  <c r="L8" i="35" s="1"/>
  <c r="W8" i="35"/>
  <c r="W9" i="35"/>
  <c r="X9" i="35" s="1"/>
  <c r="O10" i="35"/>
  <c r="O11" i="35"/>
  <c r="P11" i="35" s="1"/>
  <c r="G12" i="35"/>
  <c r="G13" i="35"/>
  <c r="H13" i="35" s="1"/>
  <c r="S13" i="35"/>
  <c r="S14" i="35"/>
  <c r="T14" i="35" s="1"/>
  <c r="K15" i="35"/>
  <c r="H11" i="27"/>
  <c r="H14" i="27"/>
  <c r="L5" i="29"/>
  <c r="T5" i="29"/>
  <c r="H6" i="29"/>
  <c r="H4" i="30"/>
  <c r="I4" i="30" s="1"/>
  <c r="P4" i="30"/>
  <c r="Q4" i="30" s="1"/>
  <c r="L5" i="30"/>
  <c r="P5" i="31"/>
  <c r="H6" i="31"/>
  <c r="G8" i="31"/>
  <c r="H8" i="31" s="1"/>
  <c r="O8" i="31"/>
  <c r="K10" i="31"/>
  <c r="S10" i="31"/>
  <c r="L11" i="31"/>
  <c r="G12" i="31"/>
  <c r="H12" i="31" s="1"/>
  <c r="T12" i="31"/>
  <c r="O13" i="31"/>
  <c r="W14" i="31"/>
  <c r="X14" i="31" s="1"/>
  <c r="K15" i="31"/>
  <c r="H6" i="32"/>
  <c r="P8" i="34"/>
  <c r="T10" i="34"/>
  <c r="K4" i="35"/>
  <c r="W4" i="35"/>
  <c r="K5" i="35"/>
  <c r="S6" i="35"/>
  <c r="T6" i="35" s="1"/>
  <c r="G8" i="39"/>
  <c r="S8" i="39"/>
  <c r="T8" i="39" s="1"/>
  <c r="O14" i="39"/>
  <c r="K8" i="40"/>
  <c r="L8" i="40" s="1"/>
  <c r="G9" i="40"/>
  <c r="O10" i="40"/>
  <c r="W11" i="40"/>
  <c r="X11" i="40" s="1"/>
  <c r="T7" i="25"/>
  <c r="L8" i="25"/>
  <c r="H9" i="25"/>
  <c r="T10" i="25"/>
  <c r="P11" i="25"/>
  <c r="O4" i="26"/>
  <c r="P4" i="26" s="1"/>
  <c r="Q4" i="26" s="1"/>
  <c r="L5" i="26"/>
  <c r="W6" i="26"/>
  <c r="X6" i="26" s="1"/>
  <c r="S8" i="26"/>
  <c r="T8" i="26" s="1"/>
  <c r="O11" i="26"/>
  <c r="P11" i="26" s="1"/>
  <c r="K13" i="26"/>
  <c r="G15" i="26"/>
  <c r="H15" i="26" s="1"/>
  <c r="X6" i="28"/>
  <c r="H5" i="30"/>
  <c r="T5" i="31"/>
  <c r="X7" i="32"/>
  <c r="L10" i="32"/>
  <c r="O12" i="26"/>
  <c r="P12" i="26" s="1"/>
  <c r="K14" i="26"/>
  <c r="L14" i="26" s="1"/>
  <c r="O5" i="25"/>
  <c r="P5" i="25" s="1"/>
  <c r="K6" i="25"/>
  <c r="H7" i="25"/>
  <c r="O8" i="25"/>
  <c r="K9" i="25"/>
  <c r="G10" i="25"/>
  <c r="W10" i="25"/>
  <c r="S11" i="25"/>
  <c r="T11" i="25" s="1"/>
  <c r="S4" i="26"/>
  <c r="T4" i="26" s="1"/>
  <c r="U4" i="26" s="1"/>
  <c r="U5" i="26" s="1"/>
  <c r="U6" i="26" s="1"/>
  <c r="U7" i="26" s="1"/>
  <c r="W9" i="26"/>
  <c r="X9" i="26" s="1"/>
  <c r="S11" i="26"/>
  <c r="T11" i="26" s="1"/>
  <c r="O13" i="26"/>
  <c r="P13" i="26" s="1"/>
  <c r="P5" i="27"/>
  <c r="L6" i="27"/>
  <c r="H7" i="27"/>
  <c r="X7" i="27"/>
  <c r="S10" i="26"/>
  <c r="T10" i="26" s="1"/>
  <c r="G4" i="25"/>
  <c r="G12" i="25" s="1"/>
  <c r="W4" i="25"/>
  <c r="X4" i="25" s="1"/>
  <c r="Y4" i="25" s="1"/>
  <c r="T5" i="25"/>
  <c r="G7" i="25"/>
  <c r="W7" i="25"/>
  <c r="X7" i="25" s="1"/>
  <c r="O5" i="26"/>
  <c r="K6" i="26"/>
  <c r="L6" i="26" s="1"/>
  <c r="G9" i="26"/>
  <c r="H9" i="26" s="1"/>
  <c r="W10" i="26"/>
  <c r="S12" i="26"/>
  <c r="T12" i="26" s="1"/>
  <c r="O15" i="26"/>
  <c r="P15" i="26" s="1"/>
  <c r="L12" i="27"/>
  <c r="H6" i="28"/>
  <c r="W7" i="33"/>
  <c r="O15" i="33"/>
  <c r="P15" i="33" s="1"/>
  <c r="S14" i="33"/>
  <c r="K15" i="33"/>
  <c r="O14" i="33"/>
  <c r="S13" i="33"/>
  <c r="T13" i="33" s="1"/>
  <c r="K12" i="33"/>
  <c r="O11" i="33"/>
  <c r="S10" i="33"/>
  <c r="K9" i="33"/>
  <c r="L9" i="33" s="1"/>
  <c r="O8" i="33"/>
  <c r="S7" i="33"/>
  <c r="W6" i="33"/>
  <c r="G6" i="33"/>
  <c r="H6" i="33" s="1"/>
  <c r="W9" i="33"/>
  <c r="X9" i="33" s="1"/>
  <c r="K5" i="33"/>
  <c r="O4" i="33"/>
  <c r="W15" i="33"/>
  <c r="X15" i="33" s="1"/>
  <c r="G15" i="33"/>
  <c r="K14" i="33"/>
  <c r="L14" i="33" s="1"/>
  <c r="O13" i="33"/>
  <c r="W12" i="33"/>
  <c r="X12" i="33" s="1"/>
  <c r="G12" i="33"/>
  <c r="K11" i="33"/>
  <c r="O10" i="33"/>
  <c r="P10" i="33" s="1"/>
  <c r="G9" i="33"/>
  <c r="H9" i="33" s="1"/>
  <c r="K8" i="33"/>
  <c r="O7" i="33"/>
  <c r="P7" i="33" s="1"/>
  <c r="S6" i="33"/>
  <c r="T6" i="33" s="1"/>
  <c r="W5" i="33"/>
  <c r="X5" i="33" s="1"/>
  <c r="S15" i="33"/>
  <c r="W14" i="33"/>
  <c r="G14" i="33"/>
  <c r="H14" i="33" s="1"/>
  <c r="K13" i="33"/>
  <c r="L13" i="33" s="1"/>
  <c r="S12" i="33"/>
  <c r="W11" i="33"/>
  <c r="X11" i="33" s="1"/>
  <c r="G11" i="33"/>
  <c r="K10" i="33"/>
  <c r="L10" i="33" s="1"/>
  <c r="S9" i="33"/>
  <c r="T9" i="33" s="1"/>
  <c r="W8" i="33"/>
  <c r="G8" i="33"/>
  <c r="H8" i="33" s="1"/>
  <c r="K7" i="33"/>
  <c r="O6" i="33"/>
  <c r="S5" i="33"/>
  <c r="G10" i="33"/>
  <c r="O12" i="33"/>
  <c r="P12" i="33" s="1"/>
  <c r="K6" i="33"/>
  <c r="K4" i="33"/>
  <c r="S8" i="33"/>
  <c r="G5" i="33"/>
  <c r="H5" i="33" s="1"/>
  <c r="W10" i="33"/>
  <c r="G4" i="33"/>
  <c r="H4" i="33" s="1"/>
  <c r="I4" i="33" s="1"/>
  <c r="G7" i="33"/>
  <c r="W4" i="33"/>
  <c r="X4" i="33" s="1"/>
  <c r="Y4" i="33" s="1"/>
  <c r="G13" i="33"/>
  <c r="H13" i="33" s="1"/>
  <c r="O9" i="33"/>
  <c r="P9" i="33" s="1"/>
  <c r="W13" i="33"/>
  <c r="X13" i="33" s="1"/>
  <c r="O6" i="25"/>
  <c r="P6" i="25" s="1"/>
  <c r="K10" i="25"/>
  <c r="L10" i="25" s="1"/>
  <c r="W4" i="26"/>
  <c r="X4" i="26" s="1"/>
  <c r="Y4" i="26" s="1"/>
  <c r="Y5" i="26" s="1"/>
  <c r="Y6" i="26" s="1"/>
  <c r="K8" i="26"/>
  <c r="L8" i="26" s="1"/>
  <c r="T15" i="33"/>
  <c r="L6" i="25"/>
  <c r="O7" i="26"/>
  <c r="K15" i="26"/>
  <c r="O14" i="26"/>
  <c r="P14" i="26" s="1"/>
  <c r="S13" i="26"/>
  <c r="W12" i="26"/>
  <c r="G12" i="26"/>
  <c r="H12" i="26" s="1"/>
  <c r="K11" i="26"/>
  <c r="O10" i="26"/>
  <c r="P10" i="26" s="1"/>
  <c r="S9" i="26"/>
  <c r="W8" i="26"/>
  <c r="G8" i="26"/>
  <c r="H8" i="26" s="1"/>
  <c r="S6" i="26"/>
  <c r="W7" i="26"/>
  <c r="X7" i="26" s="1"/>
  <c r="G7" i="26"/>
  <c r="H7" i="26" s="1"/>
  <c r="O9" i="25"/>
  <c r="P9" i="25" s="1"/>
  <c r="G11" i="25"/>
  <c r="H11" i="25" s="1"/>
  <c r="G4" i="26"/>
  <c r="K4" i="25"/>
  <c r="L4" i="25" s="1"/>
  <c r="M4" i="25" s="1"/>
  <c r="M5" i="25" s="1"/>
  <c r="M6" i="25" s="1"/>
  <c r="M7" i="25" s="1"/>
  <c r="M8" i="25" s="1"/>
  <c r="G5" i="25"/>
  <c r="H5" i="25" s="1"/>
  <c r="T6" i="25"/>
  <c r="K7" i="25"/>
  <c r="S5" i="26"/>
  <c r="T5" i="26" s="1"/>
  <c r="O6" i="26"/>
  <c r="K9" i="26"/>
  <c r="G11" i="26"/>
  <c r="H11" i="26" s="1"/>
  <c r="W13" i="26"/>
  <c r="X13" i="26" s="1"/>
  <c r="S15" i="26"/>
  <c r="T10" i="27"/>
  <c r="P14" i="27"/>
  <c r="P8" i="32"/>
  <c r="L7" i="25"/>
  <c r="S8" i="25"/>
  <c r="T8" i="25" s="1"/>
  <c r="W11" i="25"/>
  <c r="X11" i="25" s="1"/>
  <c r="K7" i="26"/>
  <c r="L7" i="26" s="1"/>
  <c r="G10" i="26"/>
  <c r="W11" i="26"/>
  <c r="X11" i="26" s="1"/>
  <c r="P4" i="25"/>
  <c r="Q4" i="25" s="1"/>
  <c r="W5" i="25"/>
  <c r="X5" i="25" s="1"/>
  <c r="Y5" i="25" s="1"/>
  <c r="Y6" i="25" s="1"/>
  <c r="S6" i="25"/>
  <c r="P7" i="25"/>
  <c r="G8" i="25"/>
  <c r="W8" i="25"/>
  <c r="S9" i="25"/>
  <c r="O10" i="25"/>
  <c r="P10" i="25" s="1"/>
  <c r="K4" i="26"/>
  <c r="G5" i="26"/>
  <c r="H5" i="26" s="1"/>
  <c r="X5" i="26"/>
  <c r="T6" i="26"/>
  <c r="T7" i="26"/>
  <c r="O8" i="26"/>
  <c r="K10" i="26"/>
  <c r="L10" i="26" s="1"/>
  <c r="G13" i="26"/>
  <c r="H13" i="26" s="1"/>
  <c r="W14" i="26"/>
  <c r="L5" i="28"/>
  <c r="P6" i="31"/>
  <c r="T11" i="33"/>
  <c r="S4" i="28"/>
  <c r="O8" i="28"/>
  <c r="P8" i="28" s="1"/>
  <c r="K9" i="28"/>
  <c r="G10" i="28"/>
  <c r="H10" i="28" s="1"/>
  <c r="W10" i="28"/>
  <c r="S11" i="28"/>
  <c r="T11" i="28" s="1"/>
  <c r="L8" i="29"/>
  <c r="H9" i="29"/>
  <c r="X9" i="29"/>
  <c r="T10" i="29"/>
  <c r="P11" i="29"/>
  <c r="L12" i="29"/>
  <c r="X13" i="29"/>
  <c r="T14" i="29"/>
  <c r="O9" i="32"/>
  <c r="P9" i="32" s="1"/>
  <c r="K11" i="32"/>
  <c r="L11" i="32" s="1"/>
  <c r="H7" i="33"/>
  <c r="L8" i="33"/>
  <c r="W9" i="38"/>
  <c r="X9" i="38" s="1"/>
  <c r="S7" i="38"/>
  <c r="W6" i="38"/>
  <c r="G6" i="38"/>
  <c r="K5" i="38"/>
  <c r="O4" i="38"/>
  <c r="K11" i="38"/>
  <c r="O10" i="38"/>
  <c r="G9" i="38"/>
  <c r="H9" i="38" s="1"/>
  <c r="K8" i="38"/>
  <c r="L8" i="38" s="1"/>
  <c r="S9" i="38"/>
  <c r="T9" i="38" s="1"/>
  <c r="O7" i="38"/>
  <c r="S6" i="38"/>
  <c r="W5" i="38"/>
  <c r="X5" i="38" s="1"/>
  <c r="G5" i="38"/>
  <c r="K4" i="38"/>
  <c r="W11" i="38"/>
  <c r="X11" i="38" s="1"/>
  <c r="G11" i="38"/>
  <c r="H11" i="38" s="1"/>
  <c r="W8" i="38"/>
  <c r="X8" i="38" s="1"/>
  <c r="G8" i="38"/>
  <c r="K10" i="38"/>
  <c r="L10" i="38" s="1"/>
  <c r="O9" i="38"/>
  <c r="K7" i="38"/>
  <c r="O6" i="38"/>
  <c r="P6" i="38" s="1"/>
  <c r="S5" i="38"/>
  <c r="T5" i="38" s="1"/>
  <c r="W4" i="38"/>
  <c r="G4" i="38"/>
  <c r="G10" i="38"/>
  <c r="H10" i="38" s="1"/>
  <c r="W7" i="38"/>
  <c r="X7" i="38" s="1"/>
  <c r="G7" i="38"/>
  <c r="H7" i="38" s="1"/>
  <c r="K6" i="38"/>
  <c r="L6" i="38" s="1"/>
  <c r="O5" i="38"/>
  <c r="S4" i="38"/>
  <c r="O11" i="38"/>
  <c r="P11" i="38" s="1"/>
  <c r="P6" i="26"/>
  <c r="X4" i="27"/>
  <c r="Y4" i="27" s="1"/>
  <c r="P6" i="27"/>
  <c r="T8" i="27"/>
  <c r="P9" i="27"/>
  <c r="G10" i="27"/>
  <c r="H10" i="27" s="1"/>
  <c r="W10" i="27"/>
  <c r="T11" i="27"/>
  <c r="P12" i="27"/>
  <c r="G13" i="27"/>
  <c r="H13" i="27" s="1"/>
  <c r="W13" i="27"/>
  <c r="X13" i="27" s="1"/>
  <c r="S14" i="27"/>
  <c r="T14" i="27" s="1"/>
  <c r="G4" i="28"/>
  <c r="O5" i="28"/>
  <c r="P5" i="28" s="1"/>
  <c r="K6" i="28"/>
  <c r="L6" i="28" s="1"/>
  <c r="G7" i="28"/>
  <c r="H7" i="28" s="1"/>
  <c r="W7" i="28"/>
  <c r="X7" i="28" s="1"/>
  <c r="K6" i="29"/>
  <c r="L6" i="29" s="1"/>
  <c r="H7" i="29"/>
  <c r="H6" i="30"/>
  <c r="X6" i="30"/>
  <c r="T7" i="30"/>
  <c r="K8" i="30"/>
  <c r="L8" i="30" s="1"/>
  <c r="G9" i="30"/>
  <c r="H9" i="30" s="1"/>
  <c r="W9" i="30"/>
  <c r="X9" i="30" s="1"/>
  <c r="S10" i="30"/>
  <c r="T10" i="30" s="1"/>
  <c r="O11" i="30"/>
  <c r="P11" i="30" s="1"/>
  <c r="L5" i="31"/>
  <c r="W5" i="31"/>
  <c r="X5" i="31" s="1"/>
  <c r="S6" i="31"/>
  <c r="T6" i="31" s="1"/>
  <c r="O7" i="31"/>
  <c r="P8" i="31"/>
  <c r="X9" i="31"/>
  <c r="T10" i="31"/>
  <c r="P11" i="31"/>
  <c r="X12" i="31"/>
  <c r="P14" i="31"/>
  <c r="L15" i="31"/>
  <c r="X15" i="31"/>
  <c r="P4" i="32"/>
  <c r="Q4" i="32" s="1"/>
  <c r="K5" i="32"/>
  <c r="L5" i="32" s="1"/>
  <c r="G7" i="32"/>
  <c r="S8" i="32"/>
  <c r="T8" i="32" s="1"/>
  <c r="X10" i="33"/>
  <c r="H12" i="33"/>
  <c r="S8" i="28"/>
  <c r="T8" i="28" s="1"/>
  <c r="O9" i="28"/>
  <c r="P9" i="28" s="1"/>
  <c r="K10" i="28"/>
  <c r="L10" i="28" s="1"/>
  <c r="G11" i="28"/>
  <c r="H11" i="28" s="1"/>
  <c r="W11" i="28"/>
  <c r="X11" i="28" s="1"/>
  <c r="P5" i="32"/>
  <c r="O11" i="32"/>
  <c r="P11" i="32" s="1"/>
  <c r="S10" i="32"/>
  <c r="T10" i="32" s="1"/>
  <c r="W9" i="32"/>
  <c r="X9" i="32" s="1"/>
  <c r="G9" i="32"/>
  <c r="H9" i="32" s="1"/>
  <c r="K8" i="32"/>
  <c r="L8" i="32" s="1"/>
  <c r="S7" i="32"/>
  <c r="T7" i="32" s="1"/>
  <c r="W6" i="32"/>
  <c r="X6" i="32" s="1"/>
  <c r="K6" i="32"/>
  <c r="L6" i="32" s="1"/>
  <c r="O5" i="32"/>
  <c r="S4" i="32"/>
  <c r="S9" i="32"/>
  <c r="T9" i="32" s="1"/>
  <c r="L7" i="33"/>
  <c r="T8" i="33"/>
  <c r="T14" i="33"/>
  <c r="K9" i="38"/>
  <c r="L9" i="38" s="1"/>
  <c r="S10" i="38"/>
  <c r="S11" i="38"/>
  <c r="K4" i="28"/>
  <c r="L4" i="28" s="1"/>
  <c r="M4" i="28" s="1"/>
  <c r="W4" i="28"/>
  <c r="S5" i="28"/>
  <c r="T5" i="28" s="1"/>
  <c r="O6" i="28"/>
  <c r="P6" i="28" s="1"/>
  <c r="K7" i="28"/>
  <c r="L7" i="28" s="1"/>
  <c r="X10" i="31"/>
  <c r="H13" i="31"/>
  <c r="O6" i="32"/>
  <c r="P6" i="32" s="1"/>
  <c r="K7" i="32"/>
  <c r="L7" i="32" s="1"/>
  <c r="W8" i="32"/>
  <c r="X8" i="32" s="1"/>
  <c r="S11" i="32"/>
  <c r="T11" i="32" s="1"/>
  <c r="L6" i="33"/>
  <c r="H11" i="33"/>
  <c r="P13" i="33"/>
  <c r="X14" i="33"/>
  <c r="P5" i="38"/>
  <c r="P9" i="38"/>
  <c r="P7" i="26"/>
  <c r="W11" i="27"/>
  <c r="X11" i="27" s="1"/>
  <c r="S12" i="27"/>
  <c r="T12" i="27" s="1"/>
  <c r="L14" i="27"/>
  <c r="W14" i="27"/>
  <c r="X14" i="27" s="1"/>
  <c r="S15" i="27"/>
  <c r="T15" i="27" s="1"/>
  <c r="G8" i="28"/>
  <c r="H8" i="28" s="1"/>
  <c r="W8" i="28"/>
  <c r="S9" i="28"/>
  <c r="O10" i="28"/>
  <c r="K11" i="28"/>
  <c r="L11" i="28" s="1"/>
  <c r="S8" i="29"/>
  <c r="T8" i="29" s="1"/>
  <c r="O9" i="29"/>
  <c r="P9" i="29" s="1"/>
  <c r="K10" i="29"/>
  <c r="L10" i="29" s="1"/>
  <c r="G11" i="29"/>
  <c r="H11" i="29" s="1"/>
  <c r="W11" i="29"/>
  <c r="X11" i="29" s="1"/>
  <c r="S12" i="29"/>
  <c r="T12" i="29" s="1"/>
  <c r="O13" i="29"/>
  <c r="P13" i="29" s="1"/>
  <c r="K14" i="29"/>
  <c r="L14" i="29" s="1"/>
  <c r="G15" i="29"/>
  <c r="H15" i="29" s="1"/>
  <c r="S8" i="31"/>
  <c r="T8" i="31" s="1"/>
  <c r="G10" i="31"/>
  <c r="H10" i="31" s="1"/>
  <c r="W10" i="31"/>
  <c r="S11" i="31"/>
  <c r="T11" i="31" s="1"/>
  <c r="G13" i="31"/>
  <c r="W13" i="31"/>
  <c r="X13" i="31" s="1"/>
  <c r="S14" i="31"/>
  <c r="T14" i="31" s="1"/>
  <c r="O15" i="31"/>
  <c r="P15" i="31" s="1"/>
  <c r="S5" i="32"/>
  <c r="G8" i="32"/>
  <c r="H8" i="32" s="1"/>
  <c r="W10" i="32"/>
  <c r="X10" i="32" s="1"/>
  <c r="X8" i="33"/>
  <c r="H10" i="33"/>
  <c r="L11" i="33"/>
  <c r="H15" i="33"/>
  <c r="L7" i="38"/>
  <c r="O8" i="38"/>
  <c r="W10" i="38"/>
  <c r="X10" i="38" s="1"/>
  <c r="W7" i="39"/>
  <c r="G7" i="39"/>
  <c r="S5" i="39"/>
  <c r="T5" i="39" s="1"/>
  <c r="U5" i="39" s="1"/>
  <c r="W4" i="39"/>
  <c r="G4" i="39"/>
  <c r="S15" i="39"/>
  <c r="T15" i="39" s="1"/>
  <c r="W14" i="39"/>
  <c r="X14" i="39" s="1"/>
  <c r="G14" i="39"/>
  <c r="H14" i="39" s="1"/>
  <c r="K13" i="39"/>
  <c r="O12" i="39"/>
  <c r="S11" i="39"/>
  <c r="W10" i="39"/>
  <c r="G10" i="39"/>
  <c r="K9" i="39"/>
  <c r="L9" i="39" s="1"/>
  <c r="O8" i="39"/>
  <c r="P8" i="39" s="1"/>
  <c r="S7" i="39"/>
  <c r="T7" i="39" s="1"/>
  <c r="W6" i="39"/>
  <c r="K6" i="39"/>
  <c r="L6" i="39" s="1"/>
  <c r="O5" i="39"/>
  <c r="P5" i="39" s="1"/>
  <c r="S4" i="39"/>
  <c r="O15" i="39"/>
  <c r="P15" i="39" s="1"/>
  <c r="S14" i="39"/>
  <c r="T14" i="39" s="1"/>
  <c r="W13" i="39"/>
  <c r="X13" i="39" s="1"/>
  <c r="G13" i="39"/>
  <c r="H13" i="39" s="1"/>
  <c r="K12" i="39"/>
  <c r="L12" i="39" s="1"/>
  <c r="O11" i="39"/>
  <c r="P11" i="39" s="1"/>
  <c r="S10" i="39"/>
  <c r="T10" i="39" s="1"/>
  <c r="W9" i="39"/>
  <c r="X9" i="39" s="1"/>
  <c r="G9" i="39"/>
  <c r="H9" i="39" s="1"/>
  <c r="K8" i="39"/>
  <c r="L8" i="39" s="1"/>
  <c r="O7" i="39"/>
  <c r="P7" i="39" s="1"/>
  <c r="S6" i="39"/>
  <c r="T6" i="39" s="1"/>
  <c r="G6" i="39"/>
  <c r="H6" i="39" s="1"/>
  <c r="K5" i="39"/>
  <c r="O4" i="39"/>
  <c r="P4" i="39" s="1"/>
  <c r="Q4" i="39" s="1"/>
  <c r="Q5" i="39" s="1"/>
  <c r="Q6" i="39" s="1"/>
  <c r="Q7" i="39" s="1"/>
  <c r="K7" i="39"/>
  <c r="L7" i="39" s="1"/>
  <c r="W5" i="39"/>
  <c r="X5" i="39" s="1"/>
  <c r="Y5" i="39" s="1"/>
  <c r="G5" i="39"/>
  <c r="H5" i="39" s="1"/>
  <c r="I5" i="39" s="1"/>
  <c r="K4" i="39"/>
  <c r="L4" i="39" s="1"/>
  <c r="M4" i="39" s="1"/>
  <c r="M5" i="39" s="1"/>
  <c r="M6" i="39" s="1"/>
  <c r="W8" i="39"/>
  <c r="X8" i="39" s="1"/>
  <c r="G11" i="39"/>
  <c r="H11" i="39" s="1"/>
  <c r="G12" i="39"/>
  <c r="K14" i="39"/>
  <c r="L14" i="39" s="1"/>
  <c r="K15" i="39"/>
  <c r="H6" i="26"/>
  <c r="P4" i="27"/>
  <c r="Q4" i="27" s="1"/>
  <c r="Q5" i="27" s="1"/>
  <c r="Q6" i="27" s="1"/>
  <c r="L5" i="27"/>
  <c r="H6" i="27"/>
  <c r="X6" i="27"/>
  <c r="T7" i="27"/>
  <c r="K8" i="27"/>
  <c r="L8" i="27" s="1"/>
  <c r="H9" i="27"/>
  <c r="O10" i="27"/>
  <c r="P10" i="27" s="1"/>
  <c r="K11" i="27"/>
  <c r="L11" i="27" s="1"/>
  <c r="H12" i="27"/>
  <c r="O13" i="27"/>
  <c r="P13" i="27" s="1"/>
  <c r="H15" i="27"/>
  <c r="X15" i="27"/>
  <c r="O4" i="28"/>
  <c r="G5" i="28"/>
  <c r="H5" i="28" s="1"/>
  <c r="W5" i="28"/>
  <c r="X5" i="28" s="1"/>
  <c r="S6" i="28"/>
  <c r="T6" i="28" s="1"/>
  <c r="P4" i="29"/>
  <c r="Q4" i="29" s="1"/>
  <c r="Q5" i="29" s="1"/>
  <c r="T6" i="29"/>
  <c r="P6" i="30"/>
  <c r="L7" i="30"/>
  <c r="S8" i="30"/>
  <c r="T8" i="30" s="1"/>
  <c r="O9" i="30"/>
  <c r="P9" i="30" s="1"/>
  <c r="K10" i="30"/>
  <c r="L10" i="30" s="1"/>
  <c r="G11" i="30"/>
  <c r="H11" i="30" s="1"/>
  <c r="X4" i="31"/>
  <c r="Y4" i="31" s="1"/>
  <c r="K6" i="31"/>
  <c r="K16" i="31" s="1"/>
  <c r="G7" i="31"/>
  <c r="G16" i="31" s="1"/>
  <c r="X8" i="31"/>
  <c r="P9" i="31"/>
  <c r="L10" i="31"/>
  <c r="H11" i="31"/>
  <c r="X11" i="31"/>
  <c r="O12" i="31"/>
  <c r="P12" i="31" s="1"/>
  <c r="L13" i="31"/>
  <c r="H14" i="31"/>
  <c r="H4" i="32"/>
  <c r="I4" i="32" s="1"/>
  <c r="W4" i="32"/>
  <c r="W12" i="32" s="1"/>
  <c r="X5" i="32"/>
  <c r="T6" i="32"/>
  <c r="O7" i="32"/>
  <c r="P7" i="32" s="1"/>
  <c r="G10" i="32"/>
  <c r="H10" i="32" s="1"/>
  <c r="W11" i="32"/>
  <c r="X11" i="32" s="1"/>
  <c r="P6" i="33"/>
  <c r="T12" i="33"/>
  <c r="L5" i="39"/>
  <c r="S8" i="34"/>
  <c r="T8" i="34" s="1"/>
  <c r="P9" i="34"/>
  <c r="G10" i="34"/>
  <c r="H10" i="34" s="1"/>
  <c r="W10" i="34"/>
  <c r="X10" i="34" s="1"/>
  <c r="S11" i="34"/>
  <c r="T11" i="34" s="1"/>
  <c r="O4" i="35"/>
  <c r="L5" i="35"/>
  <c r="H6" i="35"/>
  <c r="X6" i="35"/>
  <c r="T8" i="38"/>
  <c r="T11" i="38"/>
  <c r="P8" i="40"/>
  <c r="H9" i="40"/>
  <c r="X9" i="40"/>
  <c r="T10" i="40"/>
  <c r="P11" i="40"/>
  <c r="L5" i="33"/>
  <c r="G8" i="34"/>
  <c r="H8" i="34" s="1"/>
  <c r="K10" i="34"/>
  <c r="L10" i="34" s="1"/>
  <c r="G11" i="34"/>
  <c r="H11" i="34" s="1"/>
  <c r="W11" i="34"/>
  <c r="X11" i="34" s="1"/>
  <c r="S4" i="35"/>
  <c r="X7" i="36"/>
  <c r="H8" i="38"/>
  <c r="T5" i="32"/>
  <c r="H7" i="32"/>
  <c r="X6" i="33"/>
  <c r="T7" i="33"/>
  <c r="P8" i="33"/>
  <c r="T10" i="33"/>
  <c r="P11" i="33"/>
  <c r="L12" i="33"/>
  <c r="P14" i="33"/>
  <c r="L15" i="33"/>
  <c r="W8" i="34"/>
  <c r="X8" i="34" s="1"/>
  <c r="S9" i="34"/>
  <c r="T9" i="34" s="1"/>
  <c r="G4" i="35"/>
  <c r="O5" i="35"/>
  <c r="P5" i="35" s="1"/>
  <c r="K6" i="35"/>
  <c r="G7" i="35"/>
  <c r="H7" i="35" s="1"/>
  <c r="O8" i="35"/>
  <c r="P8" i="35" s="1"/>
  <c r="K9" i="35"/>
  <c r="G10" i="35"/>
  <c r="W10" i="35"/>
  <c r="S11" i="35"/>
  <c r="T11" i="35" s="1"/>
  <c r="O12" i="35"/>
  <c r="K13" i="35"/>
  <c r="G14" i="35"/>
  <c r="H14" i="35" s="1"/>
  <c r="W14" i="35"/>
  <c r="S15" i="35"/>
  <c r="H5" i="38"/>
  <c r="T6" i="38"/>
  <c r="P7" i="38"/>
  <c r="T4" i="39"/>
  <c r="U4" i="39" s="1"/>
  <c r="X6" i="39"/>
  <c r="X7" i="40"/>
  <c r="S8" i="40"/>
  <c r="T8" i="40" s="1"/>
  <c r="K9" i="40"/>
  <c r="L9" i="40" s="1"/>
  <c r="G10" i="40"/>
  <c r="H10" i="40" s="1"/>
  <c r="W10" i="40"/>
  <c r="X10" i="40" s="1"/>
  <c r="S11" i="40"/>
  <c r="T11" i="40" s="1"/>
  <c r="K8" i="34"/>
  <c r="L8" i="34" s="1"/>
  <c r="H9" i="34"/>
  <c r="O10" i="34"/>
  <c r="P10" i="34" s="1"/>
  <c r="K11" i="34"/>
  <c r="L11" i="34" s="1"/>
  <c r="T5" i="35"/>
  <c r="L7" i="35"/>
  <c r="W7" i="35"/>
  <c r="X7" i="35" s="1"/>
  <c r="P10" i="38"/>
  <c r="L11" i="38"/>
  <c r="H8" i="40"/>
  <c r="P9" i="40"/>
  <c r="L10" i="40"/>
  <c r="H11" i="40"/>
  <c r="P11" i="34"/>
  <c r="S8" i="35"/>
  <c r="T8" i="35" s="1"/>
  <c r="O9" i="35"/>
  <c r="P9" i="35" s="1"/>
  <c r="K10" i="35"/>
  <c r="L10" i="35" s="1"/>
  <c r="G11" i="35"/>
  <c r="H11" i="35" s="1"/>
  <c r="W11" i="35"/>
  <c r="X11" i="35" s="1"/>
  <c r="S12" i="35"/>
  <c r="T12" i="35" s="1"/>
  <c r="O13" i="35"/>
  <c r="P13" i="35" s="1"/>
  <c r="K14" i="35"/>
  <c r="L14" i="35" s="1"/>
  <c r="G15" i="35"/>
  <c r="H15" i="35" s="1"/>
  <c r="P4" i="38"/>
  <c r="Q4" i="38" s="1"/>
  <c r="Q5" i="38" s="1"/>
  <c r="L5" i="38"/>
  <c r="H6" i="38"/>
  <c r="X6" i="38"/>
  <c r="T7" i="38"/>
  <c r="H4" i="39"/>
  <c r="I4" i="39" s="1"/>
  <c r="X4" i="39"/>
  <c r="Y4" i="39" s="1"/>
  <c r="H7" i="39"/>
  <c r="X7" i="39"/>
  <c r="L9" i="34"/>
  <c r="H5" i="35"/>
  <c r="X5" i="35"/>
  <c r="P7" i="35"/>
  <c r="P8" i="38"/>
  <c r="T10" i="38"/>
  <c r="T9" i="40"/>
  <c r="P10" i="40"/>
  <c r="L11" i="40"/>
  <c r="Y12" i="17"/>
  <c r="Y13" i="17"/>
  <c r="Y14" i="17"/>
  <c r="Y15" i="17"/>
  <c r="Y11" i="17"/>
  <c r="V12" i="40"/>
  <c r="Y14" i="40" s="1"/>
  <c r="F12" i="40"/>
  <c r="I14" i="40" s="1"/>
  <c r="N12" i="40"/>
  <c r="Q14" i="40" s="1"/>
  <c r="J12" i="40"/>
  <c r="M14" i="40" s="1"/>
  <c r="R12" i="40"/>
  <c r="U14" i="40" s="1"/>
  <c r="G4" i="40"/>
  <c r="K4" i="40"/>
  <c r="O4" i="40"/>
  <c r="S4" i="40"/>
  <c r="W4" i="40"/>
  <c r="G5" i="40"/>
  <c r="H5" i="40" s="1"/>
  <c r="K5" i="40"/>
  <c r="L5" i="40" s="1"/>
  <c r="O5" i="40"/>
  <c r="P5" i="40" s="1"/>
  <c r="S5" i="40"/>
  <c r="T5" i="40" s="1"/>
  <c r="W5" i="40"/>
  <c r="X5" i="40" s="1"/>
  <c r="G6" i="40"/>
  <c r="H6" i="40" s="1"/>
  <c r="K6" i="40"/>
  <c r="L6" i="40" s="1"/>
  <c r="O6" i="40"/>
  <c r="P6" i="40" s="1"/>
  <c r="S6" i="40"/>
  <c r="T6" i="40" s="1"/>
  <c r="W6" i="40"/>
  <c r="X6" i="40" s="1"/>
  <c r="G7" i="40"/>
  <c r="H7" i="40" s="1"/>
  <c r="K7" i="40"/>
  <c r="L7" i="40" s="1"/>
  <c r="O7" i="40"/>
  <c r="P7" i="40" s="1"/>
  <c r="S7" i="40"/>
  <c r="T7" i="40" s="1"/>
  <c r="H8" i="39"/>
  <c r="T9" i="39"/>
  <c r="H10" i="39"/>
  <c r="P10" i="39"/>
  <c r="X10" i="39"/>
  <c r="L11" i="39"/>
  <c r="T11" i="39"/>
  <c r="H12" i="39"/>
  <c r="P12" i="39"/>
  <c r="X12" i="39"/>
  <c r="L13" i="39"/>
  <c r="T13" i="39"/>
  <c r="P14" i="39"/>
  <c r="L15" i="39"/>
  <c r="J16" i="39"/>
  <c r="M18" i="39" s="1"/>
  <c r="V16" i="39"/>
  <c r="N16" i="39"/>
  <c r="F16" i="39"/>
  <c r="R16" i="39"/>
  <c r="U18" i="39" s="1"/>
  <c r="R12" i="38"/>
  <c r="U14" i="38" s="1"/>
  <c r="J12" i="38"/>
  <c r="M14" i="38" s="1"/>
  <c r="V12" i="38"/>
  <c r="Y14" i="38" s="1"/>
  <c r="N12" i="38"/>
  <c r="F12" i="38"/>
  <c r="I14" i="38" s="1"/>
  <c r="L4" i="38"/>
  <c r="M4" i="38" s="1"/>
  <c r="F16" i="37"/>
  <c r="I18" i="37" s="1"/>
  <c r="V16" i="37"/>
  <c r="Y18" i="37" s="1"/>
  <c r="R16" i="37"/>
  <c r="U18" i="37" s="1"/>
  <c r="J16" i="37"/>
  <c r="M18" i="37" s="1"/>
  <c r="N16" i="37"/>
  <c r="Q18" i="37" s="1"/>
  <c r="G8" i="37"/>
  <c r="H8" i="37" s="1"/>
  <c r="K8" i="37"/>
  <c r="L8" i="37" s="1"/>
  <c r="O8" i="37"/>
  <c r="P8" i="37" s="1"/>
  <c r="S8" i="37"/>
  <c r="T8" i="37" s="1"/>
  <c r="W8" i="37"/>
  <c r="X8" i="37" s="1"/>
  <c r="G9" i="37"/>
  <c r="H9" i="37" s="1"/>
  <c r="K9" i="37"/>
  <c r="L9" i="37" s="1"/>
  <c r="O9" i="37"/>
  <c r="P9" i="37" s="1"/>
  <c r="S9" i="37"/>
  <c r="T9" i="37" s="1"/>
  <c r="W9" i="37"/>
  <c r="X9" i="37" s="1"/>
  <c r="G10" i="37"/>
  <c r="H10" i="37" s="1"/>
  <c r="K10" i="37"/>
  <c r="L10" i="37" s="1"/>
  <c r="O10" i="37"/>
  <c r="P10" i="37" s="1"/>
  <c r="S10" i="37"/>
  <c r="T10" i="37" s="1"/>
  <c r="W10" i="37"/>
  <c r="X10" i="37" s="1"/>
  <c r="G11" i="37"/>
  <c r="H11" i="37" s="1"/>
  <c r="K11" i="37"/>
  <c r="L11" i="37" s="1"/>
  <c r="O11" i="37"/>
  <c r="P11" i="37" s="1"/>
  <c r="S11" i="37"/>
  <c r="T11" i="37" s="1"/>
  <c r="W11" i="37"/>
  <c r="X11" i="37" s="1"/>
  <c r="G12" i="37"/>
  <c r="H12" i="37" s="1"/>
  <c r="K12" i="37"/>
  <c r="L12" i="37" s="1"/>
  <c r="O12" i="37"/>
  <c r="P12" i="37" s="1"/>
  <c r="S12" i="37"/>
  <c r="T12" i="37" s="1"/>
  <c r="W12" i="37"/>
  <c r="X12" i="37" s="1"/>
  <c r="G13" i="37"/>
  <c r="H13" i="37" s="1"/>
  <c r="K13" i="37"/>
  <c r="L13" i="37" s="1"/>
  <c r="O13" i="37"/>
  <c r="P13" i="37" s="1"/>
  <c r="S13" i="37"/>
  <c r="T13" i="37" s="1"/>
  <c r="W13" i="37"/>
  <c r="X13" i="37" s="1"/>
  <c r="G14" i="37"/>
  <c r="H14" i="37" s="1"/>
  <c r="K14" i="37"/>
  <c r="L14" i="37" s="1"/>
  <c r="O14" i="37"/>
  <c r="P14" i="37" s="1"/>
  <c r="S14" i="37"/>
  <c r="T14" i="37" s="1"/>
  <c r="W14" i="37"/>
  <c r="X14" i="37" s="1"/>
  <c r="G15" i="37"/>
  <c r="H15" i="37" s="1"/>
  <c r="K15" i="37"/>
  <c r="L15" i="37" s="1"/>
  <c r="O15" i="37"/>
  <c r="P15" i="37" s="1"/>
  <c r="S15" i="37"/>
  <c r="T15" i="37" s="1"/>
  <c r="W15" i="37"/>
  <c r="X15" i="37" s="1"/>
  <c r="G4" i="37"/>
  <c r="K4" i="37"/>
  <c r="O4" i="37"/>
  <c r="S4" i="37"/>
  <c r="W4" i="37"/>
  <c r="G5" i="37"/>
  <c r="H5" i="37" s="1"/>
  <c r="K5" i="37"/>
  <c r="L5" i="37" s="1"/>
  <c r="O5" i="37"/>
  <c r="P5" i="37" s="1"/>
  <c r="S5" i="37"/>
  <c r="T5" i="37" s="1"/>
  <c r="W5" i="37"/>
  <c r="X5" i="37" s="1"/>
  <c r="G6" i="37"/>
  <c r="H6" i="37" s="1"/>
  <c r="K6" i="37"/>
  <c r="L6" i="37" s="1"/>
  <c r="O6" i="37"/>
  <c r="P6" i="37" s="1"/>
  <c r="S6" i="37"/>
  <c r="T6" i="37" s="1"/>
  <c r="W6" i="37"/>
  <c r="X6" i="37" s="1"/>
  <c r="G7" i="37"/>
  <c r="H7" i="37" s="1"/>
  <c r="K7" i="37"/>
  <c r="L7" i="37" s="1"/>
  <c r="O7" i="37"/>
  <c r="P7" i="37" s="1"/>
  <c r="S7" i="37"/>
  <c r="T7" i="37" s="1"/>
  <c r="V12" i="36"/>
  <c r="Y14" i="36" s="1"/>
  <c r="F12" i="36"/>
  <c r="I14" i="36" s="1"/>
  <c r="R12" i="36"/>
  <c r="U14" i="36" s="1"/>
  <c r="J12" i="36"/>
  <c r="M14" i="36" s="1"/>
  <c r="N12" i="36"/>
  <c r="Q14" i="36" s="1"/>
  <c r="G8" i="36"/>
  <c r="H8" i="36" s="1"/>
  <c r="K8" i="36"/>
  <c r="L8" i="36" s="1"/>
  <c r="O8" i="36"/>
  <c r="P8" i="36" s="1"/>
  <c r="S8" i="36"/>
  <c r="T8" i="36" s="1"/>
  <c r="W8" i="36"/>
  <c r="X8" i="36" s="1"/>
  <c r="G9" i="36"/>
  <c r="H9" i="36" s="1"/>
  <c r="K9" i="36"/>
  <c r="L9" i="36" s="1"/>
  <c r="O9" i="36"/>
  <c r="P9" i="36" s="1"/>
  <c r="S9" i="36"/>
  <c r="T9" i="36" s="1"/>
  <c r="W9" i="36"/>
  <c r="X9" i="36" s="1"/>
  <c r="G10" i="36"/>
  <c r="H10" i="36" s="1"/>
  <c r="K10" i="36"/>
  <c r="L10" i="36" s="1"/>
  <c r="O10" i="36"/>
  <c r="P10" i="36" s="1"/>
  <c r="S10" i="36"/>
  <c r="T10" i="36" s="1"/>
  <c r="W10" i="36"/>
  <c r="X10" i="36" s="1"/>
  <c r="G11" i="36"/>
  <c r="H11" i="36" s="1"/>
  <c r="K11" i="36"/>
  <c r="L11" i="36" s="1"/>
  <c r="O11" i="36"/>
  <c r="P11" i="36" s="1"/>
  <c r="S11" i="36"/>
  <c r="T11" i="36" s="1"/>
  <c r="W11" i="36"/>
  <c r="X11" i="36" s="1"/>
  <c r="G4" i="36"/>
  <c r="K4" i="36"/>
  <c r="O4" i="36"/>
  <c r="S4" i="36"/>
  <c r="W4" i="36"/>
  <c r="G5" i="36"/>
  <c r="H5" i="36" s="1"/>
  <c r="K5" i="36"/>
  <c r="L5" i="36" s="1"/>
  <c r="O5" i="36"/>
  <c r="P5" i="36" s="1"/>
  <c r="S5" i="36"/>
  <c r="T5" i="36" s="1"/>
  <c r="W5" i="36"/>
  <c r="X5" i="36" s="1"/>
  <c r="G6" i="36"/>
  <c r="H6" i="36" s="1"/>
  <c r="K6" i="36"/>
  <c r="L6" i="36" s="1"/>
  <c r="O6" i="36"/>
  <c r="P6" i="36" s="1"/>
  <c r="S6" i="36"/>
  <c r="T6" i="36" s="1"/>
  <c r="W6" i="36"/>
  <c r="X6" i="36" s="1"/>
  <c r="G7" i="36"/>
  <c r="H7" i="36" s="1"/>
  <c r="K7" i="36"/>
  <c r="L7" i="36" s="1"/>
  <c r="O7" i="36"/>
  <c r="P7" i="36" s="1"/>
  <c r="S7" i="36"/>
  <c r="T7" i="36" s="1"/>
  <c r="H8" i="35"/>
  <c r="X8" i="35"/>
  <c r="L9" i="35"/>
  <c r="T9" i="35"/>
  <c r="H10" i="35"/>
  <c r="P10" i="35"/>
  <c r="X10" i="35"/>
  <c r="L11" i="35"/>
  <c r="H12" i="35"/>
  <c r="P12" i="35"/>
  <c r="X12" i="35"/>
  <c r="L13" i="35"/>
  <c r="T13" i="35"/>
  <c r="P14" i="35"/>
  <c r="X14" i="35"/>
  <c r="L15" i="35"/>
  <c r="T15" i="35"/>
  <c r="V16" i="35"/>
  <c r="N16" i="35"/>
  <c r="Q18" i="35" s="1"/>
  <c r="J16" i="35"/>
  <c r="M18" i="35" s="1"/>
  <c r="X4" i="35"/>
  <c r="Y4" i="35" s="1"/>
  <c r="F16" i="35"/>
  <c r="I18" i="35" s="1"/>
  <c r="L4" i="35"/>
  <c r="M4" i="35" s="1"/>
  <c r="M5" i="35" s="1"/>
  <c r="R16" i="35"/>
  <c r="X7" i="34"/>
  <c r="J12" i="34"/>
  <c r="M14" i="34" s="1"/>
  <c r="F12" i="34"/>
  <c r="I14" i="34" s="1"/>
  <c r="V12" i="34"/>
  <c r="Y14" i="34" s="1"/>
  <c r="N12" i="34"/>
  <c r="Q14" i="34" s="1"/>
  <c r="R12" i="34"/>
  <c r="U14" i="34" s="1"/>
  <c r="G4" i="34"/>
  <c r="K4" i="34"/>
  <c r="O4" i="34"/>
  <c r="S4" i="34"/>
  <c r="W4" i="34"/>
  <c r="G5" i="34"/>
  <c r="H5" i="34" s="1"/>
  <c r="K5" i="34"/>
  <c r="L5" i="34" s="1"/>
  <c r="O5" i="34"/>
  <c r="P5" i="34" s="1"/>
  <c r="S5" i="34"/>
  <c r="T5" i="34" s="1"/>
  <c r="W5" i="34"/>
  <c r="X5" i="34" s="1"/>
  <c r="G6" i="34"/>
  <c r="H6" i="34" s="1"/>
  <c r="K6" i="34"/>
  <c r="L6" i="34" s="1"/>
  <c r="O6" i="34"/>
  <c r="P6" i="34" s="1"/>
  <c r="S6" i="34"/>
  <c r="T6" i="34" s="1"/>
  <c r="W6" i="34"/>
  <c r="X6" i="34" s="1"/>
  <c r="G7" i="34"/>
  <c r="H7" i="34" s="1"/>
  <c r="K7" i="34"/>
  <c r="L7" i="34" s="1"/>
  <c r="O7" i="34"/>
  <c r="P7" i="34" s="1"/>
  <c r="S7" i="34"/>
  <c r="T7" i="34" s="1"/>
  <c r="V16" i="33"/>
  <c r="Y18" i="33" s="1"/>
  <c r="N16" i="33"/>
  <c r="J16" i="33"/>
  <c r="M18" i="33" s="1"/>
  <c r="F16" i="33"/>
  <c r="I18" i="33" s="1"/>
  <c r="R16" i="33"/>
  <c r="U18" i="33" s="1"/>
  <c r="L4" i="33"/>
  <c r="M4" i="33" s="1"/>
  <c r="P4" i="33"/>
  <c r="Q4" i="33" s="1"/>
  <c r="T4" i="33"/>
  <c r="U4" i="33" s="1"/>
  <c r="X7" i="33"/>
  <c r="J12" i="32"/>
  <c r="V12" i="32"/>
  <c r="N12" i="32"/>
  <c r="Q14" i="32" s="1"/>
  <c r="F12" i="32"/>
  <c r="I14" i="32" s="1"/>
  <c r="L4" i="32"/>
  <c r="M4" i="32" s="1"/>
  <c r="R12" i="32"/>
  <c r="N16" i="31"/>
  <c r="Q18" i="31" s="1"/>
  <c r="F16" i="31"/>
  <c r="I18" i="31" s="1"/>
  <c r="R16" i="31"/>
  <c r="U18" i="31" s="1"/>
  <c r="J16" i="31"/>
  <c r="V16" i="31"/>
  <c r="Y18" i="31" s="1"/>
  <c r="H4" i="31"/>
  <c r="I4" i="31" s="1"/>
  <c r="I5" i="31" s="1"/>
  <c r="I6" i="31" s="1"/>
  <c r="L4" i="31"/>
  <c r="M4" i="31" s="1"/>
  <c r="M5" i="31" s="1"/>
  <c r="P4" i="31"/>
  <c r="Q4" i="31" s="1"/>
  <c r="Q5" i="31" s="1"/>
  <c r="Q6" i="31" s="1"/>
  <c r="T4" i="31"/>
  <c r="U4" i="31" s="1"/>
  <c r="U5" i="31" s="1"/>
  <c r="X7" i="31"/>
  <c r="S7" i="31"/>
  <c r="T7" i="31" s="1"/>
  <c r="J12" i="30"/>
  <c r="M14" i="30" s="1"/>
  <c r="H8" i="30"/>
  <c r="X8" i="30"/>
  <c r="H10" i="30"/>
  <c r="P10" i="30"/>
  <c r="X10" i="30"/>
  <c r="L11" i="30"/>
  <c r="T11" i="30"/>
  <c r="V12" i="30"/>
  <c r="N12" i="30"/>
  <c r="Q14" i="30" s="1"/>
  <c r="I5" i="30"/>
  <c r="I6" i="30" s="1"/>
  <c r="I7" i="30" s="1"/>
  <c r="F12" i="30"/>
  <c r="L4" i="30"/>
  <c r="M4" i="30" s="1"/>
  <c r="M5" i="30" s="1"/>
  <c r="R12" i="30"/>
  <c r="H8" i="29"/>
  <c r="X8" i="29"/>
  <c r="L9" i="29"/>
  <c r="T9" i="29"/>
  <c r="H10" i="29"/>
  <c r="P10" i="29"/>
  <c r="X10" i="29"/>
  <c r="L11" i="29"/>
  <c r="T11" i="29"/>
  <c r="H12" i="29"/>
  <c r="P12" i="29"/>
  <c r="L13" i="29"/>
  <c r="T13" i="29"/>
  <c r="H14" i="29"/>
  <c r="P14" i="29"/>
  <c r="L15" i="29"/>
  <c r="T15" i="29"/>
  <c r="J16" i="29"/>
  <c r="V16" i="29"/>
  <c r="N16" i="29"/>
  <c r="Q18" i="29" s="1"/>
  <c r="F16" i="29"/>
  <c r="L4" i="29"/>
  <c r="M4" i="29" s="1"/>
  <c r="R16" i="29"/>
  <c r="U5" i="29"/>
  <c r="M5" i="29"/>
  <c r="J12" i="28"/>
  <c r="V12" i="28"/>
  <c r="Y14" i="28" s="1"/>
  <c r="X8" i="28"/>
  <c r="L9" i="28"/>
  <c r="T9" i="28"/>
  <c r="P10" i="28"/>
  <c r="X10" i="28"/>
  <c r="F12" i="28"/>
  <c r="N12" i="28"/>
  <c r="Q14" i="28" s="1"/>
  <c r="H4" i="28"/>
  <c r="I4" i="28" s="1"/>
  <c r="R12" i="28"/>
  <c r="R16" i="27"/>
  <c r="U18" i="27" s="1"/>
  <c r="J16" i="27"/>
  <c r="F16" i="27"/>
  <c r="I18" i="27" s="1"/>
  <c r="V16" i="27"/>
  <c r="Y18" i="27" s="1"/>
  <c r="L4" i="27"/>
  <c r="M4" i="27" s="1"/>
  <c r="M5" i="27" s="1"/>
  <c r="M6" i="27" s="1"/>
  <c r="T4" i="27"/>
  <c r="U4" i="27" s="1"/>
  <c r="N16" i="27"/>
  <c r="P8" i="26"/>
  <c r="X8" i="26"/>
  <c r="L9" i="26"/>
  <c r="T9" i="26"/>
  <c r="H10" i="26"/>
  <c r="X10" i="26"/>
  <c r="L11" i="26"/>
  <c r="X12" i="26"/>
  <c r="L13" i="26"/>
  <c r="T13" i="26"/>
  <c r="H14" i="26"/>
  <c r="X14" i="26"/>
  <c r="L15" i="26"/>
  <c r="T15" i="26"/>
  <c r="N16" i="26"/>
  <c r="Q18" i="26" s="1"/>
  <c r="F16" i="26"/>
  <c r="I18" i="26" s="1"/>
  <c r="V16" i="26"/>
  <c r="Y18" i="26" s="1"/>
  <c r="J16" i="26"/>
  <c r="M18" i="26" s="1"/>
  <c r="P5" i="26"/>
  <c r="H4" i="26"/>
  <c r="I4" i="26" s="1"/>
  <c r="R16" i="26"/>
  <c r="U18" i="26" s="1"/>
  <c r="H8" i="25"/>
  <c r="P8" i="25"/>
  <c r="X8" i="25"/>
  <c r="L9" i="25"/>
  <c r="T9" i="25"/>
  <c r="H10" i="25"/>
  <c r="X10" i="25"/>
  <c r="L11" i="25"/>
  <c r="N12" i="25"/>
  <c r="Q14" i="25" s="1"/>
  <c r="R12" i="25"/>
  <c r="U14" i="25" s="1"/>
  <c r="F12" i="25"/>
  <c r="V12" i="25"/>
  <c r="Y14" i="25" s="1"/>
  <c r="J12" i="25"/>
  <c r="M14" i="25" s="1"/>
  <c r="T4" i="25"/>
  <c r="U4" i="25" s="1"/>
  <c r="U5" i="25" s="1"/>
  <c r="U6" i="25" s="1"/>
  <c r="H4" i="25"/>
  <c r="I4" i="25" s="1"/>
  <c r="I5" i="25" s="1"/>
  <c r="E12" i="23"/>
  <c r="W11" i="23"/>
  <c r="V11" i="23"/>
  <c r="R11" i="23"/>
  <c r="N11" i="23"/>
  <c r="J11" i="23"/>
  <c r="F11" i="23"/>
  <c r="V10" i="23"/>
  <c r="R10" i="23"/>
  <c r="N10" i="23"/>
  <c r="J10" i="23"/>
  <c r="F10" i="23"/>
  <c r="V9" i="23"/>
  <c r="R9" i="23"/>
  <c r="N9" i="23"/>
  <c r="J9" i="23"/>
  <c r="F9" i="23"/>
  <c r="V8" i="23"/>
  <c r="R8" i="23"/>
  <c r="O8" i="23"/>
  <c r="N8" i="23"/>
  <c r="J8" i="23"/>
  <c r="F8" i="23"/>
  <c r="C8" i="23"/>
  <c r="W7" i="23" s="1"/>
  <c r="V7" i="23"/>
  <c r="R7" i="23"/>
  <c r="N7" i="23"/>
  <c r="J7" i="23"/>
  <c r="F7" i="23"/>
  <c r="V6" i="23"/>
  <c r="R6" i="23"/>
  <c r="N6" i="23"/>
  <c r="J6" i="23"/>
  <c r="F6" i="23"/>
  <c r="V5" i="23"/>
  <c r="R5" i="23"/>
  <c r="N5" i="23"/>
  <c r="J5" i="23"/>
  <c r="F5" i="23"/>
  <c r="V4" i="23"/>
  <c r="R4" i="23"/>
  <c r="N4" i="23"/>
  <c r="J4" i="23"/>
  <c r="F4" i="23"/>
  <c r="E16" i="22"/>
  <c r="D2" i="16" s="1"/>
  <c r="V15" i="22"/>
  <c r="R15" i="22"/>
  <c r="N15" i="22"/>
  <c r="J15" i="22"/>
  <c r="F15" i="22"/>
  <c r="V14" i="22"/>
  <c r="R14" i="22"/>
  <c r="N14" i="22"/>
  <c r="J14" i="22"/>
  <c r="F14" i="22"/>
  <c r="V13" i="22"/>
  <c r="R13" i="22"/>
  <c r="N13" i="22"/>
  <c r="J13" i="22"/>
  <c r="F13" i="22"/>
  <c r="V12" i="22"/>
  <c r="R12" i="22"/>
  <c r="N12" i="22"/>
  <c r="J12" i="22"/>
  <c r="F12" i="22"/>
  <c r="V11" i="22"/>
  <c r="R11" i="22"/>
  <c r="N11" i="22"/>
  <c r="J11" i="22"/>
  <c r="F11" i="22"/>
  <c r="V10" i="22"/>
  <c r="R10" i="22"/>
  <c r="N10" i="22"/>
  <c r="J10" i="22"/>
  <c r="F10" i="22"/>
  <c r="V9" i="22"/>
  <c r="R9" i="22"/>
  <c r="N9" i="22"/>
  <c r="J9" i="22"/>
  <c r="F9" i="22"/>
  <c r="V8" i="22"/>
  <c r="R8" i="22"/>
  <c r="N8" i="22"/>
  <c r="J8" i="22"/>
  <c r="F8" i="22"/>
  <c r="C8" i="22"/>
  <c r="W7" i="22" s="1"/>
  <c r="V7" i="22"/>
  <c r="R7" i="22"/>
  <c r="N7" i="22"/>
  <c r="J7" i="22"/>
  <c r="F7" i="22"/>
  <c r="V6" i="22"/>
  <c r="R6" i="22"/>
  <c r="N6" i="22"/>
  <c r="J6" i="22"/>
  <c r="F6" i="22"/>
  <c r="V5" i="22"/>
  <c r="R5" i="22"/>
  <c r="N5" i="22"/>
  <c r="J5" i="22"/>
  <c r="F5" i="22"/>
  <c r="V4" i="22"/>
  <c r="R4" i="22"/>
  <c r="N4" i="22"/>
  <c r="J4" i="22"/>
  <c r="F4" i="22"/>
  <c r="E12" i="21"/>
  <c r="V11" i="21"/>
  <c r="R11" i="21"/>
  <c r="N11" i="21"/>
  <c r="J11" i="21"/>
  <c r="F11" i="21"/>
  <c r="V10" i="21"/>
  <c r="S10" i="21"/>
  <c r="R10" i="21"/>
  <c r="N10" i="21"/>
  <c r="J10" i="21"/>
  <c r="F10" i="21"/>
  <c r="W9" i="21"/>
  <c r="V9" i="21"/>
  <c r="R9" i="21"/>
  <c r="N9" i="21"/>
  <c r="K9" i="21"/>
  <c r="J9" i="21"/>
  <c r="G9" i="21"/>
  <c r="F9" i="21"/>
  <c r="V8" i="21"/>
  <c r="R8" i="21"/>
  <c r="O8" i="21"/>
  <c r="N8" i="21"/>
  <c r="K8" i="21"/>
  <c r="J8" i="21"/>
  <c r="F8" i="21"/>
  <c r="C8" i="21"/>
  <c r="O10" i="21" s="1"/>
  <c r="V7" i="21"/>
  <c r="R7" i="21"/>
  <c r="N7" i="21"/>
  <c r="K7" i="21"/>
  <c r="J7" i="21"/>
  <c r="G7" i="21"/>
  <c r="F7" i="21"/>
  <c r="W6" i="21"/>
  <c r="V6" i="21"/>
  <c r="R6" i="21"/>
  <c r="O6" i="21"/>
  <c r="N6" i="21"/>
  <c r="P6" i="21" s="1"/>
  <c r="K6" i="21"/>
  <c r="J6" i="21"/>
  <c r="G6" i="21"/>
  <c r="F6" i="21"/>
  <c r="W5" i="21"/>
  <c r="V5" i="21"/>
  <c r="X5" i="21" s="1"/>
  <c r="S5" i="21"/>
  <c r="R5" i="21"/>
  <c r="T5" i="21" s="1"/>
  <c r="O5" i="21"/>
  <c r="N5" i="21"/>
  <c r="K5" i="21"/>
  <c r="J5" i="21"/>
  <c r="G5" i="21"/>
  <c r="F5" i="21"/>
  <c r="H5" i="21" s="1"/>
  <c r="W4" i="21"/>
  <c r="V4" i="21"/>
  <c r="X4" i="21" s="1"/>
  <c r="Y4" i="21" s="1"/>
  <c r="S4" i="21"/>
  <c r="R4" i="21"/>
  <c r="O4" i="21"/>
  <c r="N4" i="21"/>
  <c r="K4" i="21"/>
  <c r="J4" i="21"/>
  <c r="G4" i="21"/>
  <c r="F4" i="21"/>
  <c r="H4" i="21" s="1"/>
  <c r="I4" i="21" s="1"/>
  <c r="E16" i="20"/>
  <c r="C2" i="16" s="1"/>
  <c r="Y6" i="29" l="1"/>
  <c r="Y7" i="29" s="1"/>
  <c r="Q6" i="29"/>
  <c r="K12" i="32"/>
  <c r="M16" i="32" s="1"/>
  <c r="P12" i="17" s="1"/>
  <c r="T10" i="21"/>
  <c r="G11" i="21"/>
  <c r="H11" i="21" s="1"/>
  <c r="O11" i="21"/>
  <c r="X7" i="22"/>
  <c r="G8" i="23"/>
  <c r="H8" i="23" s="1"/>
  <c r="S9" i="23"/>
  <c r="K10" i="23"/>
  <c r="K11" i="23"/>
  <c r="L11" i="23" s="1"/>
  <c r="X11" i="23"/>
  <c r="U7" i="25"/>
  <c r="U8" i="25" s="1"/>
  <c r="Q5" i="26"/>
  <c r="Q6" i="26" s="1"/>
  <c r="Q7" i="26" s="1"/>
  <c r="Q8" i="26" s="1"/>
  <c r="Q9" i="26" s="1"/>
  <c r="G12" i="30"/>
  <c r="Q7" i="27"/>
  <c r="Q8" i="27" s="1"/>
  <c r="Q9" i="27" s="1"/>
  <c r="Q10" i="27" s="1"/>
  <c r="Q11" i="27" s="1"/>
  <c r="Q12" i="27" s="1"/>
  <c r="Q13" i="27" s="1"/>
  <c r="Q14" i="27" s="1"/>
  <c r="Q15" i="27" s="1"/>
  <c r="G16" i="29"/>
  <c r="Q5" i="32"/>
  <c r="Q6" i="32" s="1"/>
  <c r="Q7" i="32" s="1"/>
  <c r="Q8" i="32" s="1"/>
  <c r="Q9" i="32" s="1"/>
  <c r="Q10" i="32" s="1"/>
  <c r="Q11" i="32" s="1"/>
  <c r="Y5" i="31"/>
  <c r="Y6" i="31" s="1"/>
  <c r="W16" i="27"/>
  <c r="H4" i="27"/>
  <c r="I4" i="27" s="1"/>
  <c r="I5" i="27" s="1"/>
  <c r="I6" i="27" s="1"/>
  <c r="I7" i="27" s="1"/>
  <c r="I8" i="27" s="1"/>
  <c r="I9" i="27" s="1"/>
  <c r="I10" i="27" s="1"/>
  <c r="I11" i="27" s="1"/>
  <c r="I12" i="27" s="1"/>
  <c r="I13" i="27" s="1"/>
  <c r="I14" i="27" s="1"/>
  <c r="I15" i="27" s="1"/>
  <c r="S12" i="25"/>
  <c r="U16" i="25" s="1"/>
  <c r="H14" i="17" s="1"/>
  <c r="I6" i="25"/>
  <c r="I7" i="25" s="1"/>
  <c r="Y5" i="35"/>
  <c r="Y6" i="35" s="1"/>
  <c r="H7" i="31"/>
  <c r="S12" i="32"/>
  <c r="U16" i="32" s="1"/>
  <c r="P14" i="17" s="1"/>
  <c r="Y7" i="25"/>
  <c r="Y8" i="25" s="1"/>
  <c r="Y9" i="25" s="1"/>
  <c r="Y10" i="25" s="1"/>
  <c r="Y11" i="25" s="1"/>
  <c r="I5" i="33"/>
  <c r="I6" i="33" s="1"/>
  <c r="I7" i="33" s="1"/>
  <c r="S16" i="33"/>
  <c r="Q5" i="25"/>
  <c r="O12" i="25"/>
  <c r="M7" i="27"/>
  <c r="M8" i="27" s="1"/>
  <c r="M9" i="27" s="1"/>
  <c r="M10" i="27" s="1"/>
  <c r="M11" i="27" s="1"/>
  <c r="M12" i="27" s="1"/>
  <c r="M13" i="27" s="1"/>
  <c r="M14" i="27" s="1"/>
  <c r="M15" i="27" s="1"/>
  <c r="Q5" i="33"/>
  <c r="Q6" i="33" s="1"/>
  <c r="Q7" i="33" s="1"/>
  <c r="Q8" i="33" s="1"/>
  <c r="Q9" i="33" s="1"/>
  <c r="S7" i="21"/>
  <c r="T7" i="21" s="1"/>
  <c r="X9" i="21"/>
  <c r="K10" i="21"/>
  <c r="K11" i="21"/>
  <c r="W8" i="23"/>
  <c r="X8" i="23" s="1"/>
  <c r="O9" i="23"/>
  <c r="O10" i="23"/>
  <c r="G11" i="23"/>
  <c r="O11" i="23"/>
  <c r="U5" i="27"/>
  <c r="U6" i="27" s="1"/>
  <c r="U7" i="27" s="1"/>
  <c r="U8" i="27" s="1"/>
  <c r="U9" i="27" s="1"/>
  <c r="U10" i="27" s="1"/>
  <c r="U11" i="27" s="1"/>
  <c r="M6" i="30"/>
  <c r="M7" i="30" s="1"/>
  <c r="W16" i="35"/>
  <c r="Y20" i="35" s="1"/>
  <c r="S15" i="17" s="1"/>
  <c r="K16" i="35"/>
  <c r="I5" i="28"/>
  <c r="I6" i="28" s="1"/>
  <c r="I7" i="28" s="1"/>
  <c r="W12" i="28"/>
  <c r="O12" i="32"/>
  <c r="Q16" i="32" s="1"/>
  <c r="P13" i="17" s="1"/>
  <c r="G12" i="32"/>
  <c r="O16" i="31"/>
  <c r="G12" i="38"/>
  <c r="I6" i="39"/>
  <c r="I7" i="39" s="1"/>
  <c r="I8" i="39" s="1"/>
  <c r="I9" i="39" s="1"/>
  <c r="I10" i="39" s="1"/>
  <c r="I11" i="39" s="1"/>
  <c r="I12" i="39" s="1"/>
  <c r="I13" i="39" s="1"/>
  <c r="I14" i="39" s="1"/>
  <c r="I15" i="39" s="1"/>
  <c r="Y7" i="26"/>
  <c r="Y8" i="26" s="1"/>
  <c r="Y9" i="26" s="1"/>
  <c r="Y10" i="26" s="1"/>
  <c r="Y11" i="26" s="1"/>
  <c r="Y12" i="26" s="1"/>
  <c r="Y13" i="26" s="1"/>
  <c r="Y14" i="26" s="1"/>
  <c r="Y15" i="26" s="1"/>
  <c r="Y5" i="33"/>
  <c r="Y6" i="33" s="1"/>
  <c r="Q10" i="33"/>
  <c r="I8" i="33"/>
  <c r="I9" i="33" s="1"/>
  <c r="I10" i="33" s="1"/>
  <c r="I11" i="33" s="1"/>
  <c r="I12" i="33" s="1"/>
  <c r="I13" i="33" s="1"/>
  <c r="I14" i="33" s="1"/>
  <c r="I15" i="33" s="1"/>
  <c r="U12" i="27"/>
  <c r="U13" i="27" s="1"/>
  <c r="U14" i="27" s="1"/>
  <c r="U15" i="27" s="1"/>
  <c r="P5" i="21"/>
  <c r="L6" i="21"/>
  <c r="H7" i="21"/>
  <c r="P8" i="21"/>
  <c r="L9" i="21"/>
  <c r="P11" i="21"/>
  <c r="T9" i="23"/>
  <c r="P10" i="23"/>
  <c r="M8" i="30"/>
  <c r="M9" i="30" s="1"/>
  <c r="M10" i="30" s="1"/>
  <c r="W16" i="33"/>
  <c r="Y20" i="33" s="1"/>
  <c r="Q15" i="17" s="1"/>
  <c r="K16" i="39"/>
  <c r="L6" i="31"/>
  <c r="M6" i="31" s="1"/>
  <c r="W12" i="38"/>
  <c r="Y16" i="38" s="1"/>
  <c r="V15" i="17" s="1"/>
  <c r="P7" i="31"/>
  <c r="Q7" i="31" s="1"/>
  <c r="S12" i="28"/>
  <c r="U16" i="28" s="1"/>
  <c r="J14" i="17" s="1"/>
  <c r="T4" i="28"/>
  <c r="U4" i="28" s="1"/>
  <c r="U5" i="28" s="1"/>
  <c r="K16" i="26"/>
  <c r="K12" i="30"/>
  <c r="M16" i="30" s="1"/>
  <c r="L12" i="17" s="1"/>
  <c r="S16" i="26"/>
  <c r="U20" i="26" s="1"/>
  <c r="G14" i="17" s="1"/>
  <c r="I7" i="31"/>
  <c r="I8" i="31" s="1"/>
  <c r="I9" i="31" s="1"/>
  <c r="I10" i="31" s="1"/>
  <c r="I11" i="31" s="1"/>
  <c r="I12" i="31" s="1"/>
  <c r="I13" i="31" s="1"/>
  <c r="I14" i="31" s="1"/>
  <c r="I15" i="31" s="1"/>
  <c r="O16" i="27"/>
  <c r="Q20" i="27" s="1"/>
  <c r="I13" i="17" s="1"/>
  <c r="L7" i="21"/>
  <c r="W7" i="21"/>
  <c r="G10" i="21"/>
  <c r="H10" i="21" s="1"/>
  <c r="W10" i="21"/>
  <c r="X10" i="21" s="1"/>
  <c r="K8" i="23"/>
  <c r="M14" i="32"/>
  <c r="Y16" i="32"/>
  <c r="P15" i="17" s="1"/>
  <c r="M16" i="38"/>
  <c r="V12" i="17" s="1"/>
  <c r="Q6" i="38"/>
  <c r="Q7" i="38" s="1"/>
  <c r="Q8" i="38" s="1"/>
  <c r="Q9" i="38" s="1"/>
  <c r="Q10" i="38" s="1"/>
  <c r="Q11" i="38" s="1"/>
  <c r="G16" i="39"/>
  <c r="I20" i="39" s="1"/>
  <c r="W11" i="17" s="1"/>
  <c r="K16" i="29"/>
  <c r="M20" i="29" s="1"/>
  <c r="K12" i="17" s="1"/>
  <c r="K12" i="28"/>
  <c r="M16" i="28" s="1"/>
  <c r="J12" i="17" s="1"/>
  <c r="K12" i="38"/>
  <c r="T5" i="33"/>
  <c r="U5" i="33" s="1"/>
  <c r="M20" i="39"/>
  <c r="W12" i="17" s="1"/>
  <c r="U6" i="29"/>
  <c r="U7" i="29" s="1"/>
  <c r="U8" i="29" s="1"/>
  <c r="U9" i="29" s="1"/>
  <c r="U10" i="29" s="1"/>
  <c r="U11" i="29" s="1"/>
  <c r="U12" i="29" s="1"/>
  <c r="U13" i="29" s="1"/>
  <c r="U14" i="29" s="1"/>
  <c r="U15" i="29" s="1"/>
  <c r="S12" i="38"/>
  <c r="U16" i="38" s="1"/>
  <c r="V14" i="17" s="1"/>
  <c r="S16" i="27"/>
  <c r="S8" i="21"/>
  <c r="T8" i="21" s="1"/>
  <c r="O9" i="21"/>
  <c r="P9" i="21" s="1"/>
  <c r="L10" i="21"/>
  <c r="S11" i="21"/>
  <c r="T11" i="21" s="1"/>
  <c r="P8" i="23"/>
  <c r="G9" i="23"/>
  <c r="H9" i="23" s="1"/>
  <c r="W9" i="23"/>
  <c r="X9" i="23" s="1"/>
  <c r="S10" i="23"/>
  <c r="T10" i="23" s="1"/>
  <c r="P11" i="23"/>
  <c r="Y7" i="27"/>
  <c r="Y8" i="27" s="1"/>
  <c r="X4" i="28"/>
  <c r="Y4" i="28" s="1"/>
  <c r="Y5" i="28" s="1"/>
  <c r="Y6" i="28" s="1"/>
  <c r="Y7" i="28" s="1"/>
  <c r="Y8" i="28" s="1"/>
  <c r="Y9" i="28" s="1"/>
  <c r="Y10" i="28" s="1"/>
  <c r="Y11" i="28" s="1"/>
  <c r="S16" i="31"/>
  <c r="M20" i="31"/>
  <c r="O12" i="17" s="1"/>
  <c r="Y7" i="35"/>
  <c r="Y8" i="35" s="1"/>
  <c r="Y9" i="35" s="1"/>
  <c r="Y10" i="35" s="1"/>
  <c r="Y11" i="35" s="1"/>
  <c r="G16" i="35"/>
  <c r="H4" i="35"/>
  <c r="I4" i="35" s="1"/>
  <c r="I5" i="35" s="1"/>
  <c r="I6" i="35" s="1"/>
  <c r="I7" i="35" s="1"/>
  <c r="S16" i="35"/>
  <c r="U20" i="35" s="1"/>
  <c r="S14" i="17" s="1"/>
  <c r="T4" i="35"/>
  <c r="U4" i="35" s="1"/>
  <c r="U5" i="35" s="1"/>
  <c r="U6" i="35" s="1"/>
  <c r="U7" i="35" s="1"/>
  <c r="U8" i="35" s="1"/>
  <c r="U9" i="35" s="1"/>
  <c r="U10" i="35" s="1"/>
  <c r="U11" i="35" s="1"/>
  <c r="U12" i="35" s="1"/>
  <c r="U13" i="35" s="1"/>
  <c r="U14" i="35" s="1"/>
  <c r="U15" i="35" s="1"/>
  <c r="S16" i="39"/>
  <c r="U20" i="39" s="1"/>
  <c r="W14" i="17" s="1"/>
  <c r="W16" i="39"/>
  <c r="X4" i="38"/>
  <c r="Y4" i="38" s="1"/>
  <c r="Y5" i="38" s="1"/>
  <c r="Y6" i="38" s="1"/>
  <c r="Y7" i="38" s="1"/>
  <c r="Y8" i="38" s="1"/>
  <c r="Y9" i="38" s="1"/>
  <c r="Y10" i="38" s="1"/>
  <c r="Y11" i="38" s="1"/>
  <c r="K12" i="25"/>
  <c r="X10" i="27"/>
  <c r="W16" i="31"/>
  <c r="Y20" i="31" s="1"/>
  <c r="O15" i="17" s="1"/>
  <c r="M5" i="33"/>
  <c r="M6" i="33" s="1"/>
  <c r="M7" i="33" s="1"/>
  <c r="M8" i="33" s="1"/>
  <c r="M9" i="33" s="1"/>
  <c r="M10" i="33" s="1"/>
  <c r="M11" i="33" s="1"/>
  <c r="T4" i="38"/>
  <c r="U4" i="38" s="1"/>
  <c r="U5" i="38" s="1"/>
  <c r="U6" i="38" s="1"/>
  <c r="U7" i="38" s="1"/>
  <c r="U8" i="38" s="1"/>
  <c r="U9" i="38" s="1"/>
  <c r="U10" i="38" s="1"/>
  <c r="U11" i="38" s="1"/>
  <c r="W12" i="30"/>
  <c r="O12" i="28"/>
  <c r="P4" i="28"/>
  <c r="Q4" i="28" s="1"/>
  <c r="Q5" i="28" s="1"/>
  <c r="O16" i="39"/>
  <c r="Q20" i="39" s="1"/>
  <c r="W13" i="17" s="1"/>
  <c r="H4" i="38"/>
  <c r="I4" i="38" s="1"/>
  <c r="I5" i="38" s="1"/>
  <c r="I6" i="38" s="1"/>
  <c r="I7" i="38" s="1"/>
  <c r="I8" i="38" s="1"/>
  <c r="I9" i="38" s="1"/>
  <c r="I10" i="38" s="1"/>
  <c r="I11" i="38" s="1"/>
  <c r="K16" i="27"/>
  <c r="M20" i="27" s="1"/>
  <c r="I12" i="17" s="1"/>
  <c r="T4" i="32"/>
  <c r="U4" i="32" s="1"/>
  <c r="U5" i="32" s="1"/>
  <c r="S12" i="30"/>
  <c r="U16" i="30" s="1"/>
  <c r="L14" i="17" s="1"/>
  <c r="O12" i="38"/>
  <c r="Q16" i="38" s="1"/>
  <c r="V13" i="17" s="1"/>
  <c r="G16" i="26"/>
  <c r="O16" i="33"/>
  <c r="Q10" i="26"/>
  <c r="Q11" i="26" s="1"/>
  <c r="Q12" i="26" s="1"/>
  <c r="Q13" i="26" s="1"/>
  <c r="Q14" i="26" s="1"/>
  <c r="Q15" i="26" s="1"/>
  <c r="U6" i="39"/>
  <c r="U7" i="39" s="1"/>
  <c r="U8" i="39" s="1"/>
  <c r="U9" i="39" s="1"/>
  <c r="U10" i="39" s="1"/>
  <c r="U11" i="39" s="1"/>
  <c r="U12" i="39" s="1"/>
  <c r="U13" i="39" s="1"/>
  <c r="U14" i="39" s="1"/>
  <c r="U15" i="39" s="1"/>
  <c r="L8" i="23"/>
  <c r="Q20" i="33"/>
  <c r="Q13" i="17" s="1"/>
  <c r="K12" i="21"/>
  <c r="S6" i="21"/>
  <c r="O7" i="21"/>
  <c r="O12" i="21" s="1"/>
  <c r="G8" i="21"/>
  <c r="W8" i="21"/>
  <c r="X8" i="21" s="1"/>
  <c r="S9" i="21"/>
  <c r="T9" i="21" s="1"/>
  <c r="P10" i="21"/>
  <c r="W11" i="21"/>
  <c r="K9" i="23"/>
  <c r="L9" i="23" s="1"/>
  <c r="G10" i="23"/>
  <c r="H10" i="23" s="1"/>
  <c r="W10" i="23"/>
  <c r="X10" i="23" s="1"/>
  <c r="I16" i="25"/>
  <c r="H11" i="17" s="1"/>
  <c r="M6" i="29"/>
  <c r="M7" i="29" s="1"/>
  <c r="M8" i="29" s="1"/>
  <c r="I20" i="29"/>
  <c r="K11" i="17" s="1"/>
  <c r="U8" i="30"/>
  <c r="Y16" i="30"/>
  <c r="L15" i="17" s="1"/>
  <c r="M5" i="32"/>
  <c r="M6" i="32" s="1"/>
  <c r="M7" i="32" s="1"/>
  <c r="M8" i="32" s="1"/>
  <c r="M5" i="38"/>
  <c r="M6" i="38" s="1"/>
  <c r="M7" i="38" s="1"/>
  <c r="M8" i="38" s="1"/>
  <c r="M9" i="38" s="1"/>
  <c r="M10" i="38" s="1"/>
  <c r="M11" i="38" s="1"/>
  <c r="Q18" i="39"/>
  <c r="O16" i="35"/>
  <c r="Q20" i="35" s="1"/>
  <c r="S13" i="17" s="1"/>
  <c r="P4" i="35"/>
  <c r="Q4" i="35" s="1"/>
  <c r="Q5" i="35" s="1"/>
  <c r="Q6" i="35" s="1"/>
  <c r="Q7" i="35" s="1"/>
  <c r="Q8" i="35" s="1"/>
  <c r="Q9" i="35" s="1"/>
  <c r="Q10" i="35" s="1"/>
  <c r="Q11" i="35" s="1"/>
  <c r="Q12" i="35" s="1"/>
  <c r="Q13" i="35" s="1"/>
  <c r="Q14" i="35" s="1"/>
  <c r="Q15" i="35" s="1"/>
  <c r="O12" i="30"/>
  <c r="G12" i="28"/>
  <c r="K16" i="33"/>
  <c r="M20" i="33" s="1"/>
  <c r="Q12" i="17" s="1"/>
  <c r="M5" i="28"/>
  <c r="M6" i="28" s="1"/>
  <c r="M7" i="28" s="1"/>
  <c r="M8" i="28" s="1"/>
  <c r="I16" i="30"/>
  <c r="L11" i="17" s="1"/>
  <c r="I14" i="30"/>
  <c r="L6" i="35"/>
  <c r="M6" i="35" s="1"/>
  <c r="G16" i="33"/>
  <c r="T6" i="21"/>
  <c r="X11" i="21"/>
  <c r="P4" i="21"/>
  <c r="Q4" i="21" s="1"/>
  <c r="L5" i="21"/>
  <c r="H6" i="21"/>
  <c r="X6" i="21"/>
  <c r="L8" i="21"/>
  <c r="H9" i="21"/>
  <c r="L11" i="21"/>
  <c r="S8" i="23"/>
  <c r="T8" i="23" s="1"/>
  <c r="P9" i="23"/>
  <c r="L10" i="23"/>
  <c r="H11" i="23"/>
  <c r="S11" i="23"/>
  <c r="T11" i="23" s="1"/>
  <c r="I5" i="26"/>
  <c r="I6" i="26" s="1"/>
  <c r="I7" i="26" s="1"/>
  <c r="I16" i="28"/>
  <c r="J11" i="17" s="1"/>
  <c r="Y8" i="29"/>
  <c r="Y9" i="29" s="1"/>
  <c r="U6" i="31"/>
  <c r="U7" i="31" s="1"/>
  <c r="U8" i="31" s="1"/>
  <c r="U9" i="31" s="1"/>
  <c r="U10" i="31" s="1"/>
  <c r="U11" i="31" s="1"/>
  <c r="U12" i="31" s="1"/>
  <c r="U13" i="31" s="1"/>
  <c r="U14" i="31" s="1"/>
  <c r="U15" i="31" s="1"/>
  <c r="I16" i="32"/>
  <c r="P11" i="17" s="1"/>
  <c r="Q18" i="33"/>
  <c r="Y20" i="39"/>
  <c r="W15" i="17" s="1"/>
  <c r="X4" i="32"/>
  <c r="Y4" i="32" s="1"/>
  <c r="Y5" i="32" s="1"/>
  <c r="Y6" i="32" s="1"/>
  <c r="Y7" i="32" s="1"/>
  <c r="Y8" i="32" s="1"/>
  <c r="Y9" i="32" s="1"/>
  <c r="Y10" i="32" s="1"/>
  <c r="Y11" i="32" s="1"/>
  <c r="W16" i="29"/>
  <c r="Y20" i="29" s="1"/>
  <c r="K15" i="17" s="1"/>
  <c r="S16" i="29"/>
  <c r="U20" i="29" s="1"/>
  <c r="K14" i="17" s="1"/>
  <c r="L4" i="26"/>
  <c r="M4" i="26" s="1"/>
  <c r="M5" i="26" s="1"/>
  <c r="M6" i="26" s="1"/>
  <c r="M7" i="26" s="1"/>
  <c r="M8" i="26" s="1"/>
  <c r="M9" i="26" s="1"/>
  <c r="M10" i="26" s="1"/>
  <c r="M11" i="26" s="1"/>
  <c r="M12" i="26" s="1"/>
  <c r="M13" i="26" s="1"/>
  <c r="M14" i="26" s="1"/>
  <c r="M15" i="26" s="1"/>
  <c r="W16" i="26"/>
  <c r="Y20" i="26" s="1"/>
  <c r="G15" i="17" s="1"/>
  <c r="W12" i="25"/>
  <c r="O16" i="29"/>
  <c r="Q20" i="29" s="1"/>
  <c r="K13" i="17" s="1"/>
  <c r="O16" i="26"/>
  <c r="Q20" i="26" s="1"/>
  <c r="G13" i="17" s="1"/>
  <c r="Y8" i="17"/>
  <c r="P4" i="40"/>
  <c r="Q4" i="40" s="1"/>
  <c r="Q5" i="40" s="1"/>
  <c r="Q6" i="40" s="1"/>
  <c r="Q7" i="40" s="1"/>
  <c r="Q8" i="40" s="1"/>
  <c r="Q9" i="40" s="1"/>
  <c r="Q10" i="40" s="1"/>
  <c r="Q11" i="40" s="1"/>
  <c r="O12" i="40"/>
  <c r="Q16" i="40" s="1"/>
  <c r="X13" i="17" s="1"/>
  <c r="S12" i="40"/>
  <c r="U16" i="40" s="1"/>
  <c r="X14" i="17" s="1"/>
  <c r="T4" i="40"/>
  <c r="U4" i="40" s="1"/>
  <c r="U5" i="40" s="1"/>
  <c r="U6" i="40" s="1"/>
  <c r="U7" i="40" s="1"/>
  <c r="U8" i="40" s="1"/>
  <c r="U9" i="40" s="1"/>
  <c r="U10" i="40" s="1"/>
  <c r="U11" i="40" s="1"/>
  <c r="W12" i="40"/>
  <c r="Y16" i="40" s="1"/>
  <c r="X15" i="17" s="1"/>
  <c r="X4" i="40"/>
  <c r="Y4" i="40" s="1"/>
  <c r="G12" i="40"/>
  <c r="I16" i="40" s="1"/>
  <c r="X11" i="17" s="1"/>
  <c r="H4" i="40"/>
  <c r="I4" i="40" s="1"/>
  <c r="I5" i="40" s="1"/>
  <c r="I6" i="40" s="1"/>
  <c r="I7" i="40" s="1"/>
  <c r="I8" i="40" s="1"/>
  <c r="I9" i="40" s="1"/>
  <c r="I10" i="40" s="1"/>
  <c r="I11" i="40" s="1"/>
  <c r="K12" i="40"/>
  <c r="M16" i="40" s="1"/>
  <c r="X12" i="17" s="1"/>
  <c r="L4" i="40"/>
  <c r="M4" i="40" s="1"/>
  <c r="Q8" i="39"/>
  <c r="Q9" i="39" s="1"/>
  <c r="Q10" i="39" s="1"/>
  <c r="Q11" i="39" s="1"/>
  <c r="Q12" i="39" s="1"/>
  <c r="Q13" i="39" s="1"/>
  <c r="Q14" i="39" s="1"/>
  <c r="Q15" i="39" s="1"/>
  <c r="Y18" i="39"/>
  <c r="I18" i="39"/>
  <c r="M7" i="39"/>
  <c r="M8" i="39" s="1"/>
  <c r="M9" i="39" s="1"/>
  <c r="M10" i="39" s="1"/>
  <c r="M11" i="39" s="1"/>
  <c r="M12" i="39" s="1"/>
  <c r="M13" i="39" s="1"/>
  <c r="M14" i="39" s="1"/>
  <c r="M15" i="39" s="1"/>
  <c r="Y6" i="39"/>
  <c r="Y7" i="39" s="1"/>
  <c r="Y8" i="39" s="1"/>
  <c r="Y9" i="39" s="1"/>
  <c r="Y10" i="39" s="1"/>
  <c r="Y11" i="39" s="1"/>
  <c r="Y12" i="39" s="1"/>
  <c r="Y13" i="39" s="1"/>
  <c r="Y14" i="39" s="1"/>
  <c r="Y15" i="39" s="1"/>
  <c r="Q14" i="38"/>
  <c r="Q13" i="38"/>
  <c r="O13" i="45" s="1"/>
  <c r="I16" i="38"/>
  <c r="V11" i="17" s="1"/>
  <c r="Y13" i="38"/>
  <c r="M13" i="38"/>
  <c r="K16" i="37"/>
  <c r="M20" i="37" s="1"/>
  <c r="U12" i="17" s="1"/>
  <c r="L4" i="37"/>
  <c r="M4" i="37" s="1"/>
  <c r="P4" i="37"/>
  <c r="Q4" i="37" s="1"/>
  <c r="O16" i="37"/>
  <c r="Q20" i="37" s="1"/>
  <c r="U13" i="17" s="1"/>
  <c r="S16" i="37"/>
  <c r="U20" i="37" s="1"/>
  <c r="U14" i="17" s="1"/>
  <c r="T4" i="37"/>
  <c r="U4" i="37" s="1"/>
  <c r="U5" i="37" s="1"/>
  <c r="U6" i="37" s="1"/>
  <c r="U7" i="37" s="1"/>
  <c r="U8" i="37" s="1"/>
  <c r="U9" i="37" s="1"/>
  <c r="U10" i="37" s="1"/>
  <c r="U11" i="37" s="1"/>
  <c r="U12" i="37" s="1"/>
  <c r="U13" i="37" s="1"/>
  <c r="U14" i="37" s="1"/>
  <c r="U15" i="37" s="1"/>
  <c r="X4" i="37"/>
  <c r="Y4" i="37" s="1"/>
  <c r="W16" i="37"/>
  <c r="Y20" i="37" s="1"/>
  <c r="U15" i="17" s="1"/>
  <c r="H4" i="37"/>
  <c r="I4" i="37" s="1"/>
  <c r="I5" i="37" s="1"/>
  <c r="I6" i="37" s="1"/>
  <c r="I7" i="37" s="1"/>
  <c r="I8" i="37" s="1"/>
  <c r="I9" i="37" s="1"/>
  <c r="I10" i="37" s="1"/>
  <c r="I11" i="37" s="1"/>
  <c r="I12" i="37" s="1"/>
  <c r="I13" i="37" s="1"/>
  <c r="I14" i="37" s="1"/>
  <c r="I15" i="37" s="1"/>
  <c r="G16" i="37"/>
  <c r="I20" i="37" s="1"/>
  <c r="U11" i="17" s="1"/>
  <c r="P4" i="36"/>
  <c r="Q4" i="36" s="1"/>
  <c r="Q5" i="36" s="1"/>
  <c r="Q6" i="36" s="1"/>
  <c r="Q7" i="36" s="1"/>
  <c r="Q8" i="36" s="1"/>
  <c r="Q9" i="36" s="1"/>
  <c r="Q10" i="36" s="1"/>
  <c r="Q11" i="36" s="1"/>
  <c r="O12" i="36"/>
  <c r="Q16" i="36" s="1"/>
  <c r="T13" i="17" s="1"/>
  <c r="S12" i="36"/>
  <c r="U16" i="36" s="1"/>
  <c r="T14" i="17" s="1"/>
  <c r="T4" i="36"/>
  <c r="U4" i="36" s="1"/>
  <c r="U5" i="36" s="1"/>
  <c r="U6" i="36" s="1"/>
  <c r="U7" i="36" s="1"/>
  <c r="U8" i="36" s="1"/>
  <c r="U9" i="36" s="1"/>
  <c r="U10" i="36" s="1"/>
  <c r="U11" i="36" s="1"/>
  <c r="K12" i="36"/>
  <c r="M16" i="36" s="1"/>
  <c r="T12" i="17" s="1"/>
  <c r="L4" i="36"/>
  <c r="M4" i="36" s="1"/>
  <c r="M5" i="36" s="1"/>
  <c r="M6" i="36" s="1"/>
  <c r="M7" i="36" s="1"/>
  <c r="M8" i="36" s="1"/>
  <c r="M9" i="36" s="1"/>
  <c r="M10" i="36" s="1"/>
  <c r="M11" i="36" s="1"/>
  <c r="X4" i="36"/>
  <c r="Y4" i="36" s="1"/>
  <c r="W12" i="36"/>
  <c r="Y16" i="36" s="1"/>
  <c r="T15" i="17" s="1"/>
  <c r="H4" i="36"/>
  <c r="I4" i="36" s="1"/>
  <c r="I5" i="36" s="1"/>
  <c r="I6" i="36" s="1"/>
  <c r="I7" i="36" s="1"/>
  <c r="I8" i="36" s="1"/>
  <c r="I9" i="36" s="1"/>
  <c r="I10" i="36" s="1"/>
  <c r="I11" i="36" s="1"/>
  <c r="G12" i="36"/>
  <c r="I16" i="36" s="1"/>
  <c r="T11" i="17" s="1"/>
  <c r="I8" i="35"/>
  <c r="I9" i="35" s="1"/>
  <c r="I10" i="35" s="1"/>
  <c r="I11" i="35" s="1"/>
  <c r="I12" i="35" s="1"/>
  <c r="I13" i="35" s="1"/>
  <c r="I14" i="35" s="1"/>
  <c r="I15" i="35" s="1"/>
  <c r="Y12" i="35"/>
  <c r="Y13" i="35" s="1"/>
  <c r="Y14" i="35" s="1"/>
  <c r="Y15" i="35" s="1"/>
  <c r="Y18" i="35"/>
  <c r="M20" i="35"/>
  <c r="S12" i="17" s="1"/>
  <c r="U18" i="35"/>
  <c r="I20" i="35"/>
  <c r="S11" i="17" s="1"/>
  <c r="O12" i="34"/>
  <c r="Q16" i="34" s="1"/>
  <c r="R13" i="17" s="1"/>
  <c r="P4" i="34"/>
  <c r="Q4" i="34" s="1"/>
  <c r="Q5" i="34" s="1"/>
  <c r="Q6" i="34" s="1"/>
  <c r="Q7" i="34" s="1"/>
  <c r="Q8" i="34" s="1"/>
  <c r="Q9" i="34" s="1"/>
  <c r="Q10" i="34" s="1"/>
  <c r="Q11" i="34" s="1"/>
  <c r="T4" i="34"/>
  <c r="U4" i="34" s="1"/>
  <c r="S12" i="34"/>
  <c r="U16" i="34" s="1"/>
  <c r="R14" i="17" s="1"/>
  <c r="X4" i="34"/>
  <c r="Y4" i="34" s="1"/>
  <c r="Y5" i="34" s="1"/>
  <c r="Y6" i="34" s="1"/>
  <c r="Y7" i="34" s="1"/>
  <c r="Y8" i="34" s="1"/>
  <c r="Y9" i="34" s="1"/>
  <c r="Y10" i="34" s="1"/>
  <c r="Y11" i="34" s="1"/>
  <c r="W12" i="34"/>
  <c r="Y16" i="34" s="1"/>
  <c r="R15" i="17" s="1"/>
  <c r="H4" i="34"/>
  <c r="I4" i="34" s="1"/>
  <c r="G12" i="34"/>
  <c r="I16" i="34" s="1"/>
  <c r="R11" i="17" s="1"/>
  <c r="L4" i="34"/>
  <c r="M4" i="34" s="1"/>
  <c r="K12" i="34"/>
  <c r="M16" i="34" s="1"/>
  <c r="R12" i="17" s="1"/>
  <c r="I20" i="33"/>
  <c r="Q11" i="17" s="1"/>
  <c r="U20" i="33"/>
  <c r="Q14" i="17" s="1"/>
  <c r="M12" i="33"/>
  <c r="M13" i="33" s="1"/>
  <c r="M14" i="33" s="1"/>
  <c r="M15" i="33" s="1"/>
  <c r="Q11" i="33"/>
  <c r="Q12" i="33" s="1"/>
  <c r="Q13" i="33" s="1"/>
  <c r="Q14" i="33" s="1"/>
  <c r="Q15" i="33" s="1"/>
  <c r="Y17" i="33"/>
  <c r="Y7" i="33"/>
  <c r="Y8" i="33" s="1"/>
  <c r="Y9" i="33" s="1"/>
  <c r="Y10" i="33" s="1"/>
  <c r="Y11" i="33" s="1"/>
  <c r="Y12" i="33" s="1"/>
  <c r="Y13" i="33" s="1"/>
  <c r="Y14" i="33" s="1"/>
  <c r="Y15" i="33" s="1"/>
  <c r="U14" i="32"/>
  <c r="Y14" i="32"/>
  <c r="M9" i="32"/>
  <c r="M10" i="32" s="1"/>
  <c r="M11" i="32" s="1"/>
  <c r="U6" i="32"/>
  <c r="U7" i="32" s="1"/>
  <c r="U8" i="32" s="1"/>
  <c r="U9" i="32" s="1"/>
  <c r="U10" i="32" s="1"/>
  <c r="U11" i="32" s="1"/>
  <c r="I8" i="32"/>
  <c r="I9" i="32" s="1"/>
  <c r="I10" i="32" s="1"/>
  <c r="I11" i="32" s="1"/>
  <c r="Q20" i="31"/>
  <c r="O13" i="17" s="1"/>
  <c r="I20" i="31"/>
  <c r="O11" i="17" s="1"/>
  <c r="U20" i="31"/>
  <c r="O14" i="17" s="1"/>
  <c r="M18" i="31"/>
  <c r="Y7" i="31"/>
  <c r="Y8" i="31" s="1"/>
  <c r="Y9" i="31" s="1"/>
  <c r="Y10" i="31" s="1"/>
  <c r="Y11" i="31" s="1"/>
  <c r="Y12" i="31" s="1"/>
  <c r="Y13" i="31" s="1"/>
  <c r="Y14" i="31" s="1"/>
  <c r="Y15" i="31" s="1"/>
  <c r="I17" i="31"/>
  <c r="I8" i="30"/>
  <c r="I9" i="30" s="1"/>
  <c r="I10" i="30" s="1"/>
  <c r="I11" i="30" s="1"/>
  <c r="M11" i="30"/>
  <c r="M13" i="30" s="1"/>
  <c r="U9" i="30"/>
  <c r="U10" i="30" s="1"/>
  <c r="U11" i="30" s="1"/>
  <c r="Y8" i="30"/>
  <c r="Y9" i="30" s="1"/>
  <c r="Y14" i="30"/>
  <c r="Q16" i="30"/>
  <c r="L13" i="17" s="1"/>
  <c r="U14" i="30"/>
  <c r="Q6" i="30"/>
  <c r="Q7" i="30" s="1"/>
  <c r="Q8" i="30" s="1"/>
  <c r="Q9" i="30" s="1"/>
  <c r="Q10" i="30" s="1"/>
  <c r="Q11" i="30" s="1"/>
  <c r="Y10" i="30"/>
  <c r="Y11" i="30" s="1"/>
  <c r="I13" i="30"/>
  <c r="S3" i="45" s="1"/>
  <c r="I10" i="29"/>
  <c r="I11" i="29" s="1"/>
  <c r="I12" i="29" s="1"/>
  <c r="I13" i="29" s="1"/>
  <c r="I14" i="29" s="1"/>
  <c r="I15" i="29" s="1"/>
  <c r="I18" i="29"/>
  <c r="Y10" i="29"/>
  <c r="Y11" i="29" s="1"/>
  <c r="Y12" i="29" s="1"/>
  <c r="Y13" i="29" s="1"/>
  <c r="Y14" i="29" s="1"/>
  <c r="Y15" i="29" s="1"/>
  <c r="M18" i="29"/>
  <c r="U18" i="29"/>
  <c r="Y18" i="29"/>
  <c r="M9" i="29"/>
  <c r="M10" i="29" s="1"/>
  <c r="M11" i="29" s="1"/>
  <c r="M12" i="29" s="1"/>
  <c r="M13" i="29" s="1"/>
  <c r="M14" i="29" s="1"/>
  <c r="M15" i="29" s="1"/>
  <c r="Q7" i="29"/>
  <c r="Q8" i="29" s="1"/>
  <c r="Q9" i="29" s="1"/>
  <c r="Q10" i="29" s="1"/>
  <c r="Q11" i="29" s="1"/>
  <c r="Q12" i="29" s="1"/>
  <c r="Q13" i="29" s="1"/>
  <c r="Q14" i="29" s="1"/>
  <c r="Q15" i="29" s="1"/>
  <c r="I8" i="28"/>
  <c r="I9" i="28" s="1"/>
  <c r="I10" i="28" s="1"/>
  <c r="I11" i="28" s="1"/>
  <c r="Y16" i="28"/>
  <c r="J15" i="17" s="1"/>
  <c r="U14" i="28"/>
  <c r="I14" i="28"/>
  <c r="M14" i="28"/>
  <c r="Q16" i="28"/>
  <c r="J13" i="17" s="1"/>
  <c r="U6" i="28"/>
  <c r="U7" i="28" s="1"/>
  <c r="U8" i="28" s="1"/>
  <c r="U9" i="28" s="1"/>
  <c r="U10" i="28" s="1"/>
  <c r="U11" i="28" s="1"/>
  <c r="M9" i="28"/>
  <c r="M10" i="28" s="1"/>
  <c r="M11" i="28" s="1"/>
  <c r="M18" i="27"/>
  <c r="U20" i="27"/>
  <c r="I14" i="17" s="1"/>
  <c r="Y20" i="27"/>
  <c r="I15" i="17" s="1"/>
  <c r="Y9" i="27"/>
  <c r="Y10" i="27" s="1"/>
  <c r="Y11" i="27" s="1"/>
  <c r="Y12" i="27" s="1"/>
  <c r="Y13" i="27" s="1"/>
  <c r="Y14" i="27" s="1"/>
  <c r="Y15" i="27" s="1"/>
  <c r="Q18" i="27"/>
  <c r="I20" i="27"/>
  <c r="I11" i="17" s="1"/>
  <c r="U17" i="27"/>
  <c r="Q17" i="27"/>
  <c r="N5" i="45" s="1"/>
  <c r="I20" i="26"/>
  <c r="G11" i="17" s="1"/>
  <c r="M20" i="26"/>
  <c r="G12" i="17" s="1"/>
  <c r="I8" i="26"/>
  <c r="I9" i="26" s="1"/>
  <c r="I10" i="26" s="1"/>
  <c r="I11" i="26" s="1"/>
  <c r="I12" i="26" s="1"/>
  <c r="I13" i="26" s="1"/>
  <c r="I14" i="26" s="1"/>
  <c r="I15" i="26" s="1"/>
  <c r="U8" i="26"/>
  <c r="U9" i="26" s="1"/>
  <c r="U10" i="26" s="1"/>
  <c r="U11" i="26" s="1"/>
  <c r="U12" i="26" s="1"/>
  <c r="U13" i="26" s="1"/>
  <c r="U14" i="26" s="1"/>
  <c r="U15" i="26" s="1"/>
  <c r="U9" i="25"/>
  <c r="U10" i="25" s="1"/>
  <c r="M9" i="25"/>
  <c r="M10" i="25" s="1"/>
  <c r="M11" i="25" s="1"/>
  <c r="I8" i="25"/>
  <c r="I9" i="25" s="1"/>
  <c r="I10" i="25" s="1"/>
  <c r="I11" i="25" s="1"/>
  <c r="U11" i="25"/>
  <c r="U13" i="25" s="1"/>
  <c r="Q16" i="25"/>
  <c r="H13" i="17" s="1"/>
  <c r="I14" i="25"/>
  <c r="M16" i="25"/>
  <c r="H12" i="17" s="1"/>
  <c r="Y16" i="25"/>
  <c r="H15" i="17" s="1"/>
  <c r="Y13" i="25"/>
  <c r="Q6" i="25"/>
  <c r="Q7" i="25" s="1"/>
  <c r="Q8" i="25" s="1"/>
  <c r="Q9" i="25" s="1"/>
  <c r="Q10" i="25" s="1"/>
  <c r="Q11" i="25" s="1"/>
  <c r="X7" i="23"/>
  <c r="F12" i="23"/>
  <c r="I14" i="23" s="1"/>
  <c r="V12" i="23"/>
  <c r="Y14" i="23" s="1"/>
  <c r="N12" i="23"/>
  <c r="Q14" i="23" s="1"/>
  <c r="R12" i="23"/>
  <c r="U14" i="23" s="1"/>
  <c r="J12" i="23"/>
  <c r="M14" i="23" s="1"/>
  <c r="G4" i="23"/>
  <c r="K4" i="23"/>
  <c r="O4" i="23"/>
  <c r="S4" i="23"/>
  <c r="W4" i="23"/>
  <c r="G5" i="23"/>
  <c r="H5" i="23" s="1"/>
  <c r="K5" i="23"/>
  <c r="L5" i="23" s="1"/>
  <c r="O5" i="23"/>
  <c r="P5" i="23" s="1"/>
  <c r="S5" i="23"/>
  <c r="T5" i="23" s="1"/>
  <c r="W5" i="23"/>
  <c r="X5" i="23" s="1"/>
  <c r="G6" i="23"/>
  <c r="H6" i="23" s="1"/>
  <c r="K6" i="23"/>
  <c r="L6" i="23" s="1"/>
  <c r="O6" i="23"/>
  <c r="P6" i="23" s="1"/>
  <c r="S6" i="23"/>
  <c r="T6" i="23" s="1"/>
  <c r="W6" i="23"/>
  <c r="X6" i="23" s="1"/>
  <c r="G7" i="23"/>
  <c r="H7" i="23" s="1"/>
  <c r="K7" i="23"/>
  <c r="L7" i="23" s="1"/>
  <c r="O7" i="23"/>
  <c r="P7" i="23" s="1"/>
  <c r="S7" i="23"/>
  <c r="T7" i="23" s="1"/>
  <c r="N16" i="22"/>
  <c r="Q18" i="22" s="1"/>
  <c r="J16" i="22"/>
  <c r="M18" i="22" s="1"/>
  <c r="F16" i="22"/>
  <c r="I18" i="22" s="1"/>
  <c r="V16" i="22"/>
  <c r="Y18" i="22" s="1"/>
  <c r="R16" i="22"/>
  <c r="U18" i="22" s="1"/>
  <c r="G8" i="22"/>
  <c r="H8" i="22" s="1"/>
  <c r="K8" i="22"/>
  <c r="L8" i="22" s="1"/>
  <c r="O8" i="22"/>
  <c r="P8" i="22" s="1"/>
  <c r="S8" i="22"/>
  <c r="T8" i="22" s="1"/>
  <c r="W8" i="22"/>
  <c r="X8" i="22" s="1"/>
  <c r="G9" i="22"/>
  <c r="H9" i="22" s="1"/>
  <c r="K9" i="22"/>
  <c r="L9" i="22" s="1"/>
  <c r="O9" i="22"/>
  <c r="P9" i="22" s="1"/>
  <c r="S9" i="22"/>
  <c r="T9" i="22" s="1"/>
  <c r="W9" i="22"/>
  <c r="X9" i="22" s="1"/>
  <c r="G10" i="22"/>
  <c r="H10" i="22" s="1"/>
  <c r="K10" i="22"/>
  <c r="L10" i="22" s="1"/>
  <c r="O10" i="22"/>
  <c r="P10" i="22" s="1"/>
  <c r="S10" i="22"/>
  <c r="T10" i="22" s="1"/>
  <c r="W10" i="22"/>
  <c r="X10" i="22" s="1"/>
  <c r="G11" i="22"/>
  <c r="H11" i="22" s="1"/>
  <c r="K11" i="22"/>
  <c r="L11" i="22" s="1"/>
  <c r="O11" i="22"/>
  <c r="P11" i="22" s="1"/>
  <c r="S11" i="22"/>
  <c r="T11" i="22" s="1"/>
  <c r="W11" i="22"/>
  <c r="X11" i="22" s="1"/>
  <c r="G12" i="22"/>
  <c r="H12" i="22" s="1"/>
  <c r="K12" i="22"/>
  <c r="L12" i="22" s="1"/>
  <c r="O12" i="22"/>
  <c r="P12" i="22" s="1"/>
  <c r="S12" i="22"/>
  <c r="T12" i="22" s="1"/>
  <c r="W12" i="22"/>
  <c r="X12" i="22" s="1"/>
  <c r="G13" i="22"/>
  <c r="H13" i="22" s="1"/>
  <c r="K13" i="22"/>
  <c r="L13" i="22" s="1"/>
  <c r="O13" i="22"/>
  <c r="P13" i="22" s="1"/>
  <c r="S13" i="22"/>
  <c r="T13" i="22" s="1"/>
  <c r="W13" i="22"/>
  <c r="X13" i="22" s="1"/>
  <c r="G14" i="22"/>
  <c r="H14" i="22" s="1"/>
  <c r="K14" i="22"/>
  <c r="L14" i="22" s="1"/>
  <c r="O14" i="22"/>
  <c r="P14" i="22" s="1"/>
  <c r="S14" i="22"/>
  <c r="T14" i="22" s="1"/>
  <c r="W14" i="22"/>
  <c r="X14" i="22" s="1"/>
  <c r="G15" i="22"/>
  <c r="H15" i="22" s="1"/>
  <c r="K15" i="22"/>
  <c r="L15" i="22" s="1"/>
  <c r="O15" i="22"/>
  <c r="P15" i="22" s="1"/>
  <c r="S15" i="22"/>
  <c r="T15" i="22" s="1"/>
  <c r="W15" i="22"/>
  <c r="X15" i="22" s="1"/>
  <c r="G4" i="22"/>
  <c r="K4" i="22"/>
  <c r="O4" i="22"/>
  <c r="S4" i="22"/>
  <c r="W4" i="22"/>
  <c r="G5" i="22"/>
  <c r="H5" i="22" s="1"/>
  <c r="K5" i="22"/>
  <c r="L5" i="22" s="1"/>
  <c r="O5" i="22"/>
  <c r="P5" i="22" s="1"/>
  <c r="S5" i="22"/>
  <c r="T5" i="22" s="1"/>
  <c r="W5" i="22"/>
  <c r="X5" i="22" s="1"/>
  <c r="G6" i="22"/>
  <c r="H6" i="22" s="1"/>
  <c r="K6" i="22"/>
  <c r="L6" i="22" s="1"/>
  <c r="O6" i="22"/>
  <c r="P6" i="22" s="1"/>
  <c r="S6" i="22"/>
  <c r="T6" i="22" s="1"/>
  <c r="W6" i="22"/>
  <c r="X6" i="22" s="1"/>
  <c r="G7" i="22"/>
  <c r="H7" i="22" s="1"/>
  <c r="K7" i="22"/>
  <c r="L7" i="22" s="1"/>
  <c r="O7" i="22"/>
  <c r="P7" i="22" s="1"/>
  <c r="S7" i="22"/>
  <c r="T7" i="22" s="1"/>
  <c r="Q5" i="21"/>
  <c r="Q6" i="21" s="1"/>
  <c r="J12" i="21"/>
  <c r="R12" i="21"/>
  <c r="V12" i="21"/>
  <c r="Y14" i="21" s="1"/>
  <c r="N12" i="21"/>
  <c r="F12" i="21"/>
  <c r="I14" i="21" s="1"/>
  <c r="L4" i="21"/>
  <c r="M4" i="21" s="1"/>
  <c r="M5" i="21" s="1"/>
  <c r="M6" i="21" s="1"/>
  <c r="M7" i="21" s="1"/>
  <c r="M8" i="21" s="1"/>
  <c r="M9" i="21" s="1"/>
  <c r="M10" i="21" s="1"/>
  <c r="M11" i="21" s="1"/>
  <c r="T4" i="21"/>
  <c r="U4" i="21" s="1"/>
  <c r="U5" i="21" s="1"/>
  <c r="U6" i="21" s="1"/>
  <c r="I5" i="21"/>
  <c r="I6" i="21" s="1"/>
  <c r="I7" i="21" s="1"/>
  <c r="Y5" i="21"/>
  <c r="M7" i="31" l="1"/>
  <c r="M8" i="31" s="1"/>
  <c r="M9" i="31" s="1"/>
  <c r="M10" i="31" s="1"/>
  <c r="M11" i="31" s="1"/>
  <c r="M12" i="31" s="1"/>
  <c r="M13" i="31" s="1"/>
  <c r="M14" i="31" s="1"/>
  <c r="M15" i="31" s="1"/>
  <c r="M17" i="31"/>
  <c r="Q8" i="31"/>
  <c r="Q9" i="31" s="1"/>
  <c r="Q10" i="31" s="1"/>
  <c r="Q11" i="31" s="1"/>
  <c r="Q12" i="31" s="1"/>
  <c r="Q13" i="31" s="1"/>
  <c r="Q14" i="31" s="1"/>
  <c r="Q15" i="31" s="1"/>
  <c r="Q17" i="31"/>
  <c r="Q19" i="31" s="1"/>
  <c r="O6" i="17" s="1"/>
  <c r="Y6" i="21"/>
  <c r="M16" i="21"/>
  <c r="D12" i="17" s="1"/>
  <c r="G12" i="21"/>
  <c r="P7" i="21"/>
  <c r="Q7" i="21" s="1"/>
  <c r="Q8" i="21" s="1"/>
  <c r="Q9" i="21" s="1"/>
  <c r="Q10" i="21" s="1"/>
  <c r="Q11" i="21" s="1"/>
  <c r="Q13" i="21" s="1"/>
  <c r="W5" i="45" s="1"/>
  <c r="Y17" i="35"/>
  <c r="J15" i="45" s="1"/>
  <c r="W12" i="21"/>
  <c r="X7" i="21"/>
  <c r="U7" i="21"/>
  <c r="U8" i="21" s="1"/>
  <c r="U9" i="21" s="1"/>
  <c r="U10" i="21" s="1"/>
  <c r="M17" i="26"/>
  <c r="S12" i="21"/>
  <c r="Q6" i="28"/>
  <c r="Q7" i="28" s="1"/>
  <c r="Q8" i="28" s="1"/>
  <c r="Q9" i="28" s="1"/>
  <c r="Q10" i="28" s="1"/>
  <c r="Q11" i="28" s="1"/>
  <c r="U6" i="33"/>
  <c r="U7" i="33" s="1"/>
  <c r="U8" i="33" s="1"/>
  <c r="U9" i="33" s="1"/>
  <c r="U10" i="33" s="1"/>
  <c r="U11" i="33" s="1"/>
  <c r="U12" i="33" s="1"/>
  <c r="U13" i="33" s="1"/>
  <c r="U14" i="33" s="1"/>
  <c r="U15" i="33" s="1"/>
  <c r="U17" i="33"/>
  <c r="M7" i="35"/>
  <c r="M8" i="35" s="1"/>
  <c r="M9" i="35" s="1"/>
  <c r="M10" i="35" s="1"/>
  <c r="M11" i="35" s="1"/>
  <c r="M12" i="35" s="1"/>
  <c r="M13" i="35" s="1"/>
  <c r="M14" i="35" s="1"/>
  <c r="M15" i="35" s="1"/>
  <c r="M17" i="35"/>
  <c r="M19" i="31"/>
  <c r="O5" i="17" s="1"/>
  <c r="B12" i="45"/>
  <c r="U17" i="29"/>
  <c r="R6" i="45" s="1"/>
  <c r="I19" i="31"/>
  <c r="O4" i="17" s="1"/>
  <c r="B11" i="45"/>
  <c r="I17" i="33"/>
  <c r="M15" i="30"/>
  <c r="L5" i="17" s="1"/>
  <c r="S4" i="45"/>
  <c r="M19" i="26"/>
  <c r="G5" i="17" s="1"/>
  <c r="J4" i="45"/>
  <c r="U16" i="21"/>
  <c r="D14" i="17" s="1"/>
  <c r="Y17" i="26"/>
  <c r="I17" i="29"/>
  <c r="Q13" i="32"/>
  <c r="B13" i="45"/>
  <c r="Y15" i="38"/>
  <c r="V8" i="17" s="1"/>
  <c r="O15" i="45"/>
  <c r="Q17" i="39"/>
  <c r="Y7" i="21"/>
  <c r="Y8" i="21" s="1"/>
  <c r="Y9" i="21" s="1"/>
  <c r="Y10" i="21" s="1"/>
  <c r="Y11" i="21" s="1"/>
  <c r="Q17" i="26"/>
  <c r="M17" i="27"/>
  <c r="N4" i="45" s="1"/>
  <c r="Y19" i="33"/>
  <c r="Q8" i="17" s="1"/>
  <c r="F15" i="45"/>
  <c r="H8" i="21"/>
  <c r="Y15" i="25"/>
  <c r="H8" i="17" s="1"/>
  <c r="K7" i="45"/>
  <c r="I8" i="21"/>
  <c r="I9" i="21" s="1"/>
  <c r="I10" i="21" s="1"/>
  <c r="I11" i="21" s="1"/>
  <c r="U15" i="25"/>
  <c r="H7" i="17" s="1"/>
  <c r="K6" i="45"/>
  <c r="U19" i="27"/>
  <c r="I7" i="17" s="1"/>
  <c r="N6" i="45"/>
  <c r="Y13" i="32"/>
  <c r="C15" i="45" s="1"/>
  <c r="U11" i="21"/>
  <c r="U13" i="21" s="1"/>
  <c r="W6" i="45" s="1"/>
  <c r="I13" i="28"/>
  <c r="M15" i="38"/>
  <c r="V5" i="17" s="1"/>
  <c r="O12" i="45"/>
  <c r="Y5" i="17"/>
  <c r="Y6" i="17"/>
  <c r="Y7" i="17"/>
  <c r="Y4" i="17"/>
  <c r="Y5" i="40"/>
  <c r="Y6" i="40" s="1"/>
  <c r="Y7" i="40" s="1"/>
  <c r="Y8" i="40" s="1"/>
  <c r="Y9" i="40" s="1"/>
  <c r="Y10" i="40" s="1"/>
  <c r="Y11" i="40" s="1"/>
  <c r="Q13" i="40"/>
  <c r="M5" i="40"/>
  <c r="M6" i="40" s="1"/>
  <c r="M7" i="40" s="1"/>
  <c r="M8" i="40" s="1"/>
  <c r="M9" i="40" s="1"/>
  <c r="M10" i="40" s="1"/>
  <c r="M11" i="40" s="1"/>
  <c r="I13" i="40"/>
  <c r="U13" i="40"/>
  <c r="M17" i="39"/>
  <c r="Y17" i="39"/>
  <c r="U17" i="39"/>
  <c r="I17" i="39"/>
  <c r="Q15" i="38"/>
  <c r="V6" i="17" s="1"/>
  <c r="I13" i="38"/>
  <c r="U13" i="38"/>
  <c r="U17" i="37"/>
  <c r="Y5" i="37"/>
  <c r="Y6" i="37" s="1"/>
  <c r="Y7" i="37" s="1"/>
  <c r="Y8" i="37" s="1"/>
  <c r="Y9" i="37" s="1"/>
  <c r="Y10" i="37" s="1"/>
  <c r="Y11" i="37" s="1"/>
  <c r="Y12" i="37" s="1"/>
  <c r="Y13" i="37" s="1"/>
  <c r="Y14" i="37" s="1"/>
  <c r="Y15" i="37" s="1"/>
  <c r="Q5" i="37"/>
  <c r="Q6" i="37" s="1"/>
  <c r="Q7" i="37" s="1"/>
  <c r="Q8" i="37" s="1"/>
  <c r="Q9" i="37" s="1"/>
  <c r="Q10" i="37" s="1"/>
  <c r="Q11" i="37" s="1"/>
  <c r="Q12" i="37" s="1"/>
  <c r="Q13" i="37" s="1"/>
  <c r="Q14" i="37" s="1"/>
  <c r="Q15" i="37" s="1"/>
  <c r="M5" i="37"/>
  <c r="M6" i="37" s="1"/>
  <c r="M7" i="37" s="1"/>
  <c r="M8" i="37" s="1"/>
  <c r="M9" i="37" s="1"/>
  <c r="M10" i="37" s="1"/>
  <c r="M11" i="37" s="1"/>
  <c r="M12" i="37" s="1"/>
  <c r="M13" i="37" s="1"/>
  <c r="M14" i="37" s="1"/>
  <c r="M15" i="37" s="1"/>
  <c r="I17" i="37"/>
  <c r="Q13" i="36"/>
  <c r="I13" i="36"/>
  <c r="Y5" i="36"/>
  <c r="Y6" i="36" s="1"/>
  <c r="Y7" i="36" s="1"/>
  <c r="Y8" i="36" s="1"/>
  <c r="Y9" i="36" s="1"/>
  <c r="Y10" i="36" s="1"/>
  <c r="Y11" i="36" s="1"/>
  <c r="M13" i="36"/>
  <c r="U13" i="36"/>
  <c r="Y19" i="35"/>
  <c r="S8" i="17" s="1"/>
  <c r="Q17" i="35"/>
  <c r="I17" i="35"/>
  <c r="U17" i="35"/>
  <c r="Y13" i="34"/>
  <c r="Q13" i="34"/>
  <c r="I5" i="34"/>
  <c r="I6" i="34" s="1"/>
  <c r="I7" i="34" s="1"/>
  <c r="I8" i="34" s="1"/>
  <c r="I9" i="34" s="1"/>
  <c r="I10" i="34" s="1"/>
  <c r="I11" i="34" s="1"/>
  <c r="M5" i="34"/>
  <c r="M6" i="34" s="1"/>
  <c r="M7" i="34" s="1"/>
  <c r="M8" i="34" s="1"/>
  <c r="M9" i="34" s="1"/>
  <c r="M10" i="34" s="1"/>
  <c r="M11" i="34" s="1"/>
  <c r="U5" i="34"/>
  <c r="U6" i="34" s="1"/>
  <c r="U7" i="34" s="1"/>
  <c r="U8" i="34" s="1"/>
  <c r="U9" i="34" s="1"/>
  <c r="U10" i="34" s="1"/>
  <c r="U11" i="34" s="1"/>
  <c r="Q17" i="33"/>
  <c r="M17" i="33"/>
  <c r="Y15" i="32"/>
  <c r="P8" i="17" s="1"/>
  <c r="U13" i="32"/>
  <c r="M13" i="32"/>
  <c r="I13" i="32"/>
  <c r="Y17" i="31"/>
  <c r="U17" i="31"/>
  <c r="U13" i="30"/>
  <c r="Q13" i="30"/>
  <c r="I15" i="30"/>
  <c r="L4" i="17" s="1"/>
  <c r="Y13" i="30"/>
  <c r="Y17" i="29"/>
  <c r="Q17" i="29"/>
  <c r="M17" i="29"/>
  <c r="Y13" i="28"/>
  <c r="U13" i="28"/>
  <c r="M13" i="28"/>
  <c r="M19" i="27"/>
  <c r="I5" i="17" s="1"/>
  <c r="Q19" i="27"/>
  <c r="I6" i="17" s="1"/>
  <c r="I17" i="27"/>
  <c r="Y17" i="27"/>
  <c r="U17" i="26"/>
  <c r="I17" i="26"/>
  <c r="M13" i="25"/>
  <c r="I13" i="25"/>
  <c r="Q13" i="25"/>
  <c r="H4" i="23"/>
  <c r="I4" i="23" s="1"/>
  <c r="I5" i="23" s="1"/>
  <c r="I6" i="23" s="1"/>
  <c r="I7" i="23" s="1"/>
  <c r="I8" i="23" s="1"/>
  <c r="I9" i="23" s="1"/>
  <c r="I10" i="23" s="1"/>
  <c r="I11" i="23" s="1"/>
  <c r="G12" i="23"/>
  <c r="I16" i="23" s="1"/>
  <c r="F11" i="17" s="1"/>
  <c r="P4" i="23"/>
  <c r="Q4" i="23" s="1"/>
  <c r="Q5" i="23" s="1"/>
  <c r="Q6" i="23" s="1"/>
  <c r="Q7" i="23" s="1"/>
  <c r="Q8" i="23" s="1"/>
  <c r="Q9" i="23" s="1"/>
  <c r="Q10" i="23" s="1"/>
  <c r="Q11" i="23" s="1"/>
  <c r="O12" i="23"/>
  <c r="Q16" i="23" s="1"/>
  <c r="F13" i="17" s="1"/>
  <c r="S12" i="23"/>
  <c r="U16" i="23" s="1"/>
  <c r="F14" i="17" s="1"/>
  <c r="T4" i="23"/>
  <c r="U4" i="23" s="1"/>
  <c r="X4" i="23"/>
  <c r="Y4" i="23" s="1"/>
  <c r="Y5" i="23" s="1"/>
  <c r="Y6" i="23" s="1"/>
  <c r="Y7" i="23" s="1"/>
  <c r="Y8" i="23" s="1"/>
  <c r="Y9" i="23" s="1"/>
  <c r="Y10" i="23" s="1"/>
  <c r="Y11" i="23" s="1"/>
  <c r="W12" i="23"/>
  <c r="Y16" i="23" s="1"/>
  <c r="F15" i="17" s="1"/>
  <c r="K12" i="23"/>
  <c r="M16" i="23" s="1"/>
  <c r="F12" i="17" s="1"/>
  <c r="L4" i="23"/>
  <c r="M4" i="23" s="1"/>
  <c r="K16" i="22"/>
  <c r="M20" i="22" s="1"/>
  <c r="E12" i="17" s="1"/>
  <c r="L4" i="22"/>
  <c r="M4" i="22" s="1"/>
  <c r="P4" i="22"/>
  <c r="Q4" i="22" s="1"/>
  <c r="Q5" i="22" s="1"/>
  <c r="Q6" i="22" s="1"/>
  <c r="Q7" i="22" s="1"/>
  <c r="Q8" i="22" s="1"/>
  <c r="Q9" i="22" s="1"/>
  <c r="Q10" i="22" s="1"/>
  <c r="Q11" i="22" s="1"/>
  <c r="Q12" i="22" s="1"/>
  <c r="Q13" i="22" s="1"/>
  <c r="Q14" i="22" s="1"/>
  <c r="Q15" i="22" s="1"/>
  <c r="O16" i="22"/>
  <c r="Q20" i="22" s="1"/>
  <c r="E13" i="17" s="1"/>
  <c r="S16" i="22"/>
  <c r="U20" i="22" s="1"/>
  <c r="E14" i="17" s="1"/>
  <c r="T4" i="22"/>
  <c r="U4" i="22" s="1"/>
  <c r="U5" i="22" s="1"/>
  <c r="U6" i="22" s="1"/>
  <c r="U7" i="22" s="1"/>
  <c r="U8" i="22" s="1"/>
  <c r="U9" i="22" s="1"/>
  <c r="U10" i="22" s="1"/>
  <c r="U11" i="22" s="1"/>
  <c r="U12" i="22" s="1"/>
  <c r="U13" i="22" s="1"/>
  <c r="U14" i="22" s="1"/>
  <c r="U15" i="22" s="1"/>
  <c r="X4" i="22"/>
  <c r="Y4" i="22" s="1"/>
  <c r="W16" i="22"/>
  <c r="Y20" i="22" s="1"/>
  <c r="E15" i="17" s="1"/>
  <c r="H4" i="22"/>
  <c r="I4" i="22" s="1"/>
  <c r="G16" i="22"/>
  <c r="I20" i="22" s="1"/>
  <c r="E11" i="17" s="1"/>
  <c r="Y5" i="22"/>
  <c r="Y6" i="22" s="1"/>
  <c r="Y7" i="22" s="1"/>
  <c r="Y8" i="22" s="1"/>
  <c r="Y9" i="22" s="1"/>
  <c r="Y10" i="22" s="1"/>
  <c r="Y11" i="22" s="1"/>
  <c r="Y12" i="22" s="1"/>
  <c r="Y13" i="22" s="1"/>
  <c r="Y14" i="22" s="1"/>
  <c r="Y15" i="22" s="1"/>
  <c r="M14" i="21"/>
  <c r="U14" i="21"/>
  <c r="I16" i="21"/>
  <c r="D11" i="17" s="1"/>
  <c r="Q16" i="21"/>
  <c r="D13" i="17" s="1"/>
  <c r="Q14" i="21"/>
  <c r="Y16" i="21"/>
  <c r="D15" i="17" s="1"/>
  <c r="M13" i="21"/>
  <c r="W4" i="45" s="1"/>
  <c r="U19" i="26" l="1"/>
  <c r="G7" i="17" s="1"/>
  <c r="J6" i="45"/>
  <c r="M19" i="29"/>
  <c r="K5" i="17" s="1"/>
  <c r="R4" i="45"/>
  <c r="U19" i="31"/>
  <c r="O7" i="17" s="1"/>
  <c r="B14" i="45"/>
  <c r="Y19" i="39"/>
  <c r="W8" i="17" s="1"/>
  <c r="R15" i="45"/>
  <c r="U15" i="28"/>
  <c r="J7" i="17" s="1"/>
  <c r="O6" i="45"/>
  <c r="I19" i="26"/>
  <c r="G4" i="17" s="1"/>
  <c r="J3" i="45"/>
  <c r="U15" i="30"/>
  <c r="L7" i="17" s="1"/>
  <c r="S6" i="45"/>
  <c r="Q19" i="35"/>
  <c r="S6" i="17" s="1"/>
  <c r="J13" i="45"/>
  <c r="M19" i="35"/>
  <c r="S5" i="17" s="1"/>
  <c r="J12" i="45"/>
  <c r="I19" i="27"/>
  <c r="I4" i="17" s="1"/>
  <c r="N3" i="45"/>
  <c r="U19" i="29"/>
  <c r="K7" i="17" s="1"/>
  <c r="I15" i="32"/>
  <c r="P4" i="17" s="1"/>
  <c r="C11" i="45"/>
  <c r="M15" i="36"/>
  <c r="T5" i="17" s="1"/>
  <c r="K12" i="45"/>
  <c r="U19" i="37"/>
  <c r="U7" i="17" s="1"/>
  <c r="N14" i="45"/>
  <c r="U15" i="40"/>
  <c r="X7" i="17" s="1"/>
  <c r="S14" i="45"/>
  <c r="Y15" i="28"/>
  <c r="J8" i="17" s="1"/>
  <c r="O7" i="45"/>
  <c r="Q19" i="33"/>
  <c r="Q6" i="17" s="1"/>
  <c r="F13" i="45"/>
  <c r="U19" i="39"/>
  <c r="W7" i="17" s="1"/>
  <c r="R14" i="45"/>
  <c r="Y19" i="27"/>
  <c r="I8" i="17" s="1"/>
  <c r="N7" i="45"/>
  <c r="Q19" i="29"/>
  <c r="K6" i="17" s="1"/>
  <c r="R5" i="45"/>
  <c r="Y19" i="31"/>
  <c r="O8" i="17" s="1"/>
  <c r="B15" i="45"/>
  <c r="U15" i="36"/>
  <c r="T7" i="17" s="1"/>
  <c r="K14" i="45"/>
  <c r="M19" i="39"/>
  <c r="W5" i="17" s="1"/>
  <c r="R12" i="45"/>
  <c r="Y19" i="29"/>
  <c r="K8" i="17" s="1"/>
  <c r="R7" i="45"/>
  <c r="M15" i="32"/>
  <c r="P5" i="17" s="1"/>
  <c r="C12" i="45"/>
  <c r="Q15" i="34"/>
  <c r="R6" i="17" s="1"/>
  <c r="G13" i="45"/>
  <c r="U15" i="38"/>
  <c r="V7" i="17" s="1"/>
  <c r="O14" i="45"/>
  <c r="I15" i="40"/>
  <c r="X4" i="17" s="1"/>
  <c r="S11" i="45"/>
  <c r="Q15" i="32"/>
  <c r="P6" i="17" s="1"/>
  <c r="C13" i="45"/>
  <c r="I19" i="33"/>
  <c r="Q4" i="17" s="1"/>
  <c r="F11" i="45"/>
  <c r="U19" i="33"/>
  <c r="Q7" i="17" s="1"/>
  <c r="F14" i="45"/>
  <c r="I13" i="21"/>
  <c r="Q15" i="25"/>
  <c r="H6" i="17" s="1"/>
  <c r="K5" i="45"/>
  <c r="Y15" i="30"/>
  <c r="L8" i="17" s="1"/>
  <c r="S7" i="45"/>
  <c r="U15" i="32"/>
  <c r="P7" i="17" s="1"/>
  <c r="C14" i="45"/>
  <c r="Y15" i="34"/>
  <c r="R8" i="17" s="1"/>
  <c r="G15" i="45"/>
  <c r="I15" i="36"/>
  <c r="T4" i="17" s="1"/>
  <c r="K11" i="45"/>
  <c r="I15" i="38"/>
  <c r="V4" i="17" s="1"/>
  <c r="O11" i="45"/>
  <c r="Q19" i="26"/>
  <c r="G6" i="17" s="1"/>
  <c r="J5" i="45"/>
  <c r="I19" i="29"/>
  <c r="K4" i="17" s="1"/>
  <c r="R3" i="45"/>
  <c r="I15" i="25"/>
  <c r="H4" i="17" s="1"/>
  <c r="K3" i="45"/>
  <c r="M15" i="28"/>
  <c r="J5" i="17" s="1"/>
  <c r="O4" i="45"/>
  <c r="U19" i="35"/>
  <c r="S7" i="17" s="1"/>
  <c r="J14" i="45"/>
  <c r="Q15" i="36"/>
  <c r="T6" i="17" s="1"/>
  <c r="K13" i="45"/>
  <c r="Q15" i="40"/>
  <c r="X6" i="17" s="1"/>
  <c r="S13" i="45"/>
  <c r="I15" i="28"/>
  <c r="J4" i="17" s="1"/>
  <c r="O3" i="45"/>
  <c r="Y19" i="26"/>
  <c r="G8" i="17" s="1"/>
  <c r="J7" i="45"/>
  <c r="Q13" i="28"/>
  <c r="M15" i="25"/>
  <c r="H5" i="17" s="1"/>
  <c r="K4" i="45"/>
  <c r="Q15" i="30"/>
  <c r="L6" i="17" s="1"/>
  <c r="S5" i="45"/>
  <c r="M19" i="33"/>
  <c r="Q5" i="17" s="1"/>
  <c r="F12" i="45"/>
  <c r="I19" i="35"/>
  <c r="S4" i="17" s="1"/>
  <c r="J11" i="45"/>
  <c r="I19" i="37"/>
  <c r="U4" i="17" s="1"/>
  <c r="N11" i="45"/>
  <c r="I19" i="39"/>
  <c r="W4" i="17" s="1"/>
  <c r="R11" i="45"/>
  <c r="Q19" i="39"/>
  <c r="W6" i="17" s="1"/>
  <c r="R13" i="45"/>
  <c r="Y13" i="40"/>
  <c r="M13" i="40"/>
  <c r="M17" i="37"/>
  <c r="Q17" i="37"/>
  <c r="Y17" i="37"/>
  <c r="Y13" i="36"/>
  <c r="U13" i="34"/>
  <c r="M13" i="34"/>
  <c r="I13" i="34"/>
  <c r="Y13" i="23"/>
  <c r="Q13" i="23"/>
  <c r="M5" i="23"/>
  <c r="M6" i="23" s="1"/>
  <c r="M7" i="23" s="1"/>
  <c r="M8" i="23" s="1"/>
  <c r="M9" i="23" s="1"/>
  <c r="M10" i="23" s="1"/>
  <c r="M11" i="23" s="1"/>
  <c r="U5" i="23"/>
  <c r="U6" i="23" s="1"/>
  <c r="U7" i="23" s="1"/>
  <c r="U8" i="23" s="1"/>
  <c r="U9" i="23" s="1"/>
  <c r="U10" i="23" s="1"/>
  <c r="U11" i="23" s="1"/>
  <c r="I13" i="23"/>
  <c r="Y17" i="22"/>
  <c r="M5" i="22"/>
  <c r="M6" i="22" s="1"/>
  <c r="M7" i="22" s="1"/>
  <c r="M8" i="22" s="1"/>
  <c r="M9" i="22" s="1"/>
  <c r="M10" i="22" s="1"/>
  <c r="M11" i="22" s="1"/>
  <c r="M12" i="22" s="1"/>
  <c r="M13" i="22" s="1"/>
  <c r="M14" i="22" s="1"/>
  <c r="M15" i="22" s="1"/>
  <c r="I5" i="22"/>
  <c r="I6" i="22" s="1"/>
  <c r="I7" i="22" s="1"/>
  <c r="I8" i="22" s="1"/>
  <c r="I9" i="22" s="1"/>
  <c r="I10" i="22" s="1"/>
  <c r="I11" i="22" s="1"/>
  <c r="I12" i="22" s="1"/>
  <c r="I13" i="22" s="1"/>
  <c r="I14" i="22" s="1"/>
  <c r="I15" i="22" s="1"/>
  <c r="U17" i="22"/>
  <c r="Q17" i="22"/>
  <c r="M15" i="21"/>
  <c r="D5" i="17" s="1"/>
  <c r="U15" i="21"/>
  <c r="D7" i="17" s="1"/>
  <c r="Y13" i="21"/>
  <c r="Q15" i="21"/>
  <c r="D6" i="17" s="1"/>
  <c r="Y19" i="37" l="1"/>
  <c r="U8" i="17" s="1"/>
  <c r="N15" i="45"/>
  <c r="Q19" i="37"/>
  <c r="U6" i="17" s="1"/>
  <c r="N13" i="45"/>
  <c r="M19" i="37"/>
  <c r="U5" i="17" s="1"/>
  <c r="N12" i="45"/>
  <c r="U19" i="22"/>
  <c r="E7" i="17" s="1"/>
  <c r="F6" i="45"/>
  <c r="Q15" i="28"/>
  <c r="J6" i="17" s="1"/>
  <c r="O5" i="45"/>
  <c r="I15" i="21"/>
  <c r="D4" i="17" s="1"/>
  <c r="W3" i="45"/>
  <c r="M15" i="40"/>
  <c r="X5" i="17" s="1"/>
  <c r="S12" i="45"/>
  <c r="Y15" i="40"/>
  <c r="X8" i="17" s="1"/>
  <c r="S15" i="45"/>
  <c r="Q19" i="22"/>
  <c r="E6" i="17" s="1"/>
  <c r="F5" i="45"/>
  <c r="Q15" i="23"/>
  <c r="F6" i="17" s="1"/>
  <c r="G5" i="45"/>
  <c r="Y19" i="22"/>
  <c r="E8" i="17" s="1"/>
  <c r="F7" i="45"/>
  <c r="U15" i="34"/>
  <c r="R7" i="17" s="1"/>
  <c r="G14" i="45"/>
  <c r="Y15" i="23"/>
  <c r="F8" i="17" s="1"/>
  <c r="G7" i="45"/>
  <c r="I15" i="34"/>
  <c r="R4" i="17" s="1"/>
  <c r="G11" i="45"/>
  <c r="M15" i="34"/>
  <c r="R5" i="17" s="1"/>
  <c r="G12" i="45"/>
  <c r="Y15" i="21"/>
  <c r="D8" i="17" s="1"/>
  <c r="W7" i="45"/>
  <c r="I15" i="23"/>
  <c r="F4" i="17" s="1"/>
  <c r="G3" i="45"/>
  <c r="Y15" i="36"/>
  <c r="T8" i="17" s="1"/>
  <c r="K15" i="45"/>
  <c r="M13" i="23"/>
  <c r="U13" i="23"/>
  <c r="M17" i="22"/>
  <c r="I17" i="22"/>
  <c r="V15" i="20"/>
  <c r="R15" i="20"/>
  <c r="N15" i="20"/>
  <c r="J15" i="20"/>
  <c r="F15" i="20"/>
  <c r="V14" i="20"/>
  <c r="S14" i="20"/>
  <c r="R14" i="20"/>
  <c r="N14" i="20"/>
  <c r="J14" i="20"/>
  <c r="F14" i="20"/>
  <c r="V13" i="20"/>
  <c r="R13" i="20"/>
  <c r="N13" i="20"/>
  <c r="J13" i="20"/>
  <c r="F13" i="20"/>
  <c r="V12" i="20"/>
  <c r="R12" i="20"/>
  <c r="N12" i="20"/>
  <c r="J12" i="20"/>
  <c r="F12" i="20"/>
  <c r="V11" i="20"/>
  <c r="R11" i="20"/>
  <c r="O11" i="20"/>
  <c r="N11" i="20"/>
  <c r="J11" i="20"/>
  <c r="F11" i="20"/>
  <c r="V10" i="20"/>
  <c r="R10" i="20"/>
  <c r="N10" i="20"/>
  <c r="J10" i="20"/>
  <c r="F10" i="20"/>
  <c r="W9" i="20"/>
  <c r="V9" i="20"/>
  <c r="R9" i="20"/>
  <c r="N9" i="20"/>
  <c r="J9" i="20"/>
  <c r="F9" i="20"/>
  <c r="V8" i="20"/>
  <c r="R8" i="20"/>
  <c r="N8" i="20"/>
  <c r="J8" i="20"/>
  <c r="F8" i="20"/>
  <c r="C8" i="20"/>
  <c r="K8" i="20" s="1"/>
  <c r="V7" i="20"/>
  <c r="R7" i="20"/>
  <c r="N7" i="20"/>
  <c r="J7" i="20"/>
  <c r="F7" i="20"/>
  <c r="V6" i="20"/>
  <c r="R6" i="20"/>
  <c r="N6" i="20"/>
  <c r="K6" i="20"/>
  <c r="J6" i="20"/>
  <c r="F6" i="20"/>
  <c r="V5" i="20"/>
  <c r="R5" i="20"/>
  <c r="O5" i="20"/>
  <c r="N5" i="20"/>
  <c r="P5" i="20" s="1"/>
  <c r="J5" i="20"/>
  <c r="F5" i="20"/>
  <c r="W4" i="20"/>
  <c r="V4" i="20"/>
  <c r="X4" i="20" s="1"/>
  <c r="Y4" i="20" s="1"/>
  <c r="S4" i="20"/>
  <c r="R4" i="20"/>
  <c r="T4" i="20" s="1"/>
  <c r="U4" i="20" s="1"/>
  <c r="N4" i="20"/>
  <c r="J4" i="20"/>
  <c r="G4" i="20"/>
  <c r="F4" i="20"/>
  <c r="H4" i="20" s="1"/>
  <c r="I4" i="20" s="1"/>
  <c r="L6" i="20" l="1"/>
  <c r="O8" i="20"/>
  <c r="P8" i="20" s="1"/>
  <c r="G9" i="20"/>
  <c r="H9" i="20" s="1"/>
  <c r="K12" i="20"/>
  <c r="O15" i="20"/>
  <c r="G13" i="20"/>
  <c r="G7" i="20"/>
  <c r="H7" i="20" s="1"/>
  <c r="S7" i="20"/>
  <c r="S10" i="20"/>
  <c r="W13" i="20"/>
  <c r="L13" i="20"/>
  <c r="W7" i="20"/>
  <c r="K9" i="20"/>
  <c r="L9" i="20" s="1"/>
  <c r="G10" i="20"/>
  <c r="W10" i="20"/>
  <c r="X10" i="20" s="1"/>
  <c r="S11" i="20"/>
  <c r="T11" i="20" s="1"/>
  <c r="O12" i="20"/>
  <c r="P12" i="20" s="1"/>
  <c r="K13" i="20"/>
  <c r="G14" i="20"/>
  <c r="H14" i="20" s="1"/>
  <c r="W14" i="20"/>
  <c r="S15" i="20"/>
  <c r="T15" i="20" s="1"/>
  <c r="U15" i="23"/>
  <c r="F7" i="17" s="1"/>
  <c r="G6" i="45"/>
  <c r="I19" i="22"/>
  <c r="E4" i="17" s="1"/>
  <c r="F3" i="45"/>
  <c r="M19" i="22"/>
  <c r="E5" i="17" s="1"/>
  <c r="F4" i="45"/>
  <c r="S8" i="20"/>
  <c r="T8" i="20" s="1"/>
  <c r="M15" i="23"/>
  <c r="F5" i="17" s="1"/>
  <c r="G4" i="45"/>
  <c r="X7" i="20"/>
  <c r="O6" i="20"/>
  <c r="P6" i="20" s="1"/>
  <c r="K7" i="20"/>
  <c r="L7" i="20" s="1"/>
  <c r="O9" i="20"/>
  <c r="P9" i="20" s="1"/>
  <c r="K10" i="20"/>
  <c r="L10" i="20" s="1"/>
  <c r="G11" i="20"/>
  <c r="H11" i="20" s="1"/>
  <c r="W11" i="20"/>
  <c r="X11" i="20" s="1"/>
  <c r="S12" i="20"/>
  <c r="T12" i="20" s="1"/>
  <c r="O13" i="20"/>
  <c r="P13" i="20" s="1"/>
  <c r="K14" i="20"/>
  <c r="L14" i="20" s="1"/>
  <c r="G15" i="20"/>
  <c r="H15" i="20" s="1"/>
  <c r="W15" i="20"/>
  <c r="X15" i="20" s="1"/>
  <c r="X14" i="20"/>
  <c r="S5" i="20"/>
  <c r="S16" i="20" s="1"/>
  <c r="G5" i="20"/>
  <c r="S6" i="20"/>
  <c r="T6" i="20" s="1"/>
  <c r="W8" i="20"/>
  <c r="X8" i="20" s="1"/>
  <c r="P10" i="20"/>
  <c r="H10" i="20"/>
  <c r="K4" i="20"/>
  <c r="W5" i="20"/>
  <c r="G8" i="20"/>
  <c r="H8" i="20" s="1"/>
  <c r="T9" i="20"/>
  <c r="O7" i="20"/>
  <c r="P7" i="20" s="1"/>
  <c r="L8" i="20"/>
  <c r="S9" i="20"/>
  <c r="O10" i="20"/>
  <c r="K11" i="20"/>
  <c r="L11" i="20" s="1"/>
  <c r="G12" i="20"/>
  <c r="H12" i="20" s="1"/>
  <c r="W12" i="20"/>
  <c r="X12" i="20" s="1"/>
  <c r="S13" i="20"/>
  <c r="T13" i="20" s="1"/>
  <c r="O14" i="20"/>
  <c r="P14" i="20" s="1"/>
  <c r="K15" i="20"/>
  <c r="L15" i="20" s="1"/>
  <c r="O4" i="20"/>
  <c r="P4" i="20" s="1"/>
  <c r="Q4" i="20" s="1"/>
  <c r="Q5" i="20" s="1"/>
  <c r="Q6" i="20" s="1"/>
  <c r="K5" i="20"/>
  <c r="L5" i="20" s="1"/>
  <c r="G6" i="20"/>
  <c r="H6" i="20" s="1"/>
  <c r="W6" i="20"/>
  <c r="X6" i="20" s="1"/>
  <c r="T7" i="20"/>
  <c r="X9" i="20"/>
  <c r="T10" i="20"/>
  <c r="P11" i="20"/>
  <c r="L12" i="20"/>
  <c r="H13" i="20"/>
  <c r="X13" i="20"/>
  <c r="T14" i="20"/>
  <c r="P15" i="20"/>
  <c r="V16" i="20"/>
  <c r="Y18" i="20" s="1"/>
  <c r="F16" i="20"/>
  <c r="I18" i="20" s="1"/>
  <c r="N16" i="20"/>
  <c r="J16" i="20"/>
  <c r="M18" i="20" s="1"/>
  <c r="R16" i="20"/>
  <c r="U18" i="20" s="1"/>
  <c r="E247" i="19"/>
  <c r="N247" i="19" s="1"/>
  <c r="V246" i="19"/>
  <c r="R246" i="19"/>
  <c r="N246" i="19"/>
  <c r="J246" i="19"/>
  <c r="F246" i="19"/>
  <c r="V245" i="19"/>
  <c r="R245" i="19"/>
  <c r="N245" i="19"/>
  <c r="J245" i="19"/>
  <c r="F245" i="19"/>
  <c r="V244" i="19"/>
  <c r="R244" i="19"/>
  <c r="N244" i="19"/>
  <c r="J244" i="19"/>
  <c r="F244" i="19"/>
  <c r="V243" i="19"/>
  <c r="R243" i="19"/>
  <c r="N243" i="19"/>
  <c r="J243" i="19"/>
  <c r="F243" i="19"/>
  <c r="V242" i="19"/>
  <c r="R242" i="19"/>
  <c r="N242" i="19"/>
  <c r="J242" i="19"/>
  <c r="F242" i="19"/>
  <c r="V241" i="19"/>
  <c r="R241" i="19"/>
  <c r="N241" i="19"/>
  <c r="J241" i="19"/>
  <c r="F241" i="19"/>
  <c r="V240" i="19"/>
  <c r="R240" i="19"/>
  <c r="N240" i="19"/>
  <c r="J240" i="19"/>
  <c r="F240" i="19"/>
  <c r="V239" i="19"/>
  <c r="R239" i="19"/>
  <c r="N239" i="19"/>
  <c r="J239" i="19"/>
  <c r="F239" i="19"/>
  <c r="V238" i="19"/>
  <c r="R238" i="19"/>
  <c r="N238" i="19"/>
  <c r="J238" i="19"/>
  <c r="F238" i="19"/>
  <c r="V237" i="19"/>
  <c r="R237" i="19"/>
  <c r="N237" i="19"/>
  <c r="J237" i="19"/>
  <c r="F237" i="19"/>
  <c r="V236" i="19"/>
  <c r="R236" i="19"/>
  <c r="N236" i="19"/>
  <c r="J236" i="19"/>
  <c r="F236" i="19"/>
  <c r="V235" i="19"/>
  <c r="R235" i="19"/>
  <c r="N235" i="19"/>
  <c r="J235" i="19"/>
  <c r="F235" i="19"/>
  <c r="V234" i="19"/>
  <c r="R234" i="19"/>
  <c r="N234" i="19"/>
  <c r="J234" i="19"/>
  <c r="F234" i="19"/>
  <c r="V233" i="19"/>
  <c r="R233" i="19"/>
  <c r="N233" i="19"/>
  <c r="J233" i="19"/>
  <c r="F233" i="19"/>
  <c r="V232" i="19"/>
  <c r="R232" i="19"/>
  <c r="N232" i="19"/>
  <c r="J232" i="19"/>
  <c r="F232" i="19"/>
  <c r="V231" i="19"/>
  <c r="R231" i="19"/>
  <c r="N231" i="19"/>
  <c r="J231" i="19"/>
  <c r="F231" i="19"/>
  <c r="V230" i="19"/>
  <c r="R230" i="19"/>
  <c r="N230" i="19"/>
  <c r="J230" i="19"/>
  <c r="F230" i="19"/>
  <c r="V229" i="19"/>
  <c r="R229" i="19"/>
  <c r="N229" i="19"/>
  <c r="J229" i="19"/>
  <c r="F229" i="19"/>
  <c r="V228" i="19"/>
  <c r="R228" i="19"/>
  <c r="N228" i="19"/>
  <c r="J228" i="19"/>
  <c r="F228" i="19"/>
  <c r="V227" i="19"/>
  <c r="R227" i="19"/>
  <c r="N227" i="19"/>
  <c r="J227" i="19"/>
  <c r="F227" i="19"/>
  <c r="V226" i="19"/>
  <c r="R226" i="19"/>
  <c r="N226" i="19"/>
  <c r="J226" i="19"/>
  <c r="F226" i="19"/>
  <c r="V225" i="19"/>
  <c r="R225" i="19"/>
  <c r="N225" i="19"/>
  <c r="J225" i="19"/>
  <c r="F225" i="19"/>
  <c r="V224" i="19"/>
  <c r="R224" i="19"/>
  <c r="N224" i="19"/>
  <c r="J224" i="19"/>
  <c r="F224" i="19"/>
  <c r="V223" i="19"/>
  <c r="R223" i="19"/>
  <c r="N223" i="19"/>
  <c r="J223" i="19"/>
  <c r="F223" i="19"/>
  <c r="V222" i="19"/>
  <c r="R222" i="19"/>
  <c r="N222" i="19"/>
  <c r="J222" i="19"/>
  <c r="F222" i="19"/>
  <c r="V221" i="19"/>
  <c r="R221" i="19"/>
  <c r="N221" i="19"/>
  <c r="J221" i="19"/>
  <c r="F221" i="19"/>
  <c r="V220" i="19"/>
  <c r="R220" i="19"/>
  <c r="N220" i="19"/>
  <c r="J220" i="19"/>
  <c r="F220" i="19"/>
  <c r="V219" i="19"/>
  <c r="R219" i="19"/>
  <c r="N219" i="19"/>
  <c r="J219" i="19"/>
  <c r="F219" i="19"/>
  <c r="V218" i="19"/>
  <c r="R218" i="19"/>
  <c r="N218" i="19"/>
  <c r="J218" i="19"/>
  <c r="F218" i="19"/>
  <c r="V217" i="19"/>
  <c r="R217" i="19"/>
  <c r="N217" i="19"/>
  <c r="J217" i="19"/>
  <c r="F217" i="19"/>
  <c r="V216" i="19"/>
  <c r="R216" i="19"/>
  <c r="N216" i="19"/>
  <c r="J216" i="19"/>
  <c r="F216" i="19"/>
  <c r="V215" i="19"/>
  <c r="R215" i="19"/>
  <c r="N215" i="19"/>
  <c r="J215" i="19"/>
  <c r="F215" i="19"/>
  <c r="V214" i="19"/>
  <c r="R214" i="19"/>
  <c r="N214" i="19"/>
  <c r="J214" i="19"/>
  <c r="F214" i="19"/>
  <c r="V213" i="19"/>
  <c r="R213" i="19"/>
  <c r="N213" i="19"/>
  <c r="J213" i="19"/>
  <c r="F213" i="19"/>
  <c r="V212" i="19"/>
  <c r="R212" i="19"/>
  <c r="N212" i="19"/>
  <c r="J212" i="19"/>
  <c r="F212" i="19"/>
  <c r="V211" i="19"/>
  <c r="R211" i="19"/>
  <c r="N211" i="19"/>
  <c r="J211" i="19"/>
  <c r="F211" i="19"/>
  <c r="V210" i="19"/>
  <c r="R210" i="19"/>
  <c r="N210" i="19"/>
  <c r="J210" i="19"/>
  <c r="F210" i="19"/>
  <c r="V209" i="19"/>
  <c r="R209" i="19"/>
  <c r="N209" i="19"/>
  <c r="J209" i="19"/>
  <c r="F209" i="19"/>
  <c r="V208" i="19"/>
  <c r="R208" i="19"/>
  <c r="N208" i="19"/>
  <c r="J208" i="19"/>
  <c r="F208" i="19"/>
  <c r="V207" i="19"/>
  <c r="R207" i="19"/>
  <c r="N207" i="19"/>
  <c r="J207" i="19"/>
  <c r="F207" i="19"/>
  <c r="V206" i="19"/>
  <c r="R206" i="19"/>
  <c r="N206" i="19"/>
  <c r="J206" i="19"/>
  <c r="F206" i="19"/>
  <c r="V205" i="19"/>
  <c r="R205" i="19"/>
  <c r="N205" i="19"/>
  <c r="J205" i="19"/>
  <c r="F205" i="19"/>
  <c r="V204" i="19"/>
  <c r="R204" i="19"/>
  <c r="N204" i="19"/>
  <c r="J204" i="19"/>
  <c r="F204" i="19"/>
  <c r="V203" i="19"/>
  <c r="R203" i="19"/>
  <c r="N203" i="19"/>
  <c r="J203" i="19"/>
  <c r="F203" i="19"/>
  <c r="V202" i="19"/>
  <c r="R202" i="19"/>
  <c r="N202" i="19"/>
  <c r="J202" i="19"/>
  <c r="F202" i="19"/>
  <c r="V201" i="19"/>
  <c r="R201" i="19"/>
  <c r="N201" i="19"/>
  <c r="J201" i="19"/>
  <c r="F201" i="19"/>
  <c r="V200" i="19"/>
  <c r="R200" i="19"/>
  <c r="N200" i="19"/>
  <c r="J200" i="19"/>
  <c r="F200" i="19"/>
  <c r="V199" i="19"/>
  <c r="R199" i="19"/>
  <c r="N199" i="19"/>
  <c r="J199" i="19"/>
  <c r="F199" i="19"/>
  <c r="V198" i="19"/>
  <c r="R198" i="19"/>
  <c r="N198" i="19"/>
  <c r="J198" i="19"/>
  <c r="F198" i="19"/>
  <c r="V197" i="19"/>
  <c r="R197" i="19"/>
  <c r="N197" i="19"/>
  <c r="J197" i="19"/>
  <c r="F197" i="19"/>
  <c r="V196" i="19"/>
  <c r="R196" i="19"/>
  <c r="N196" i="19"/>
  <c r="J196" i="19"/>
  <c r="F196" i="19"/>
  <c r="V195" i="19"/>
  <c r="R195" i="19"/>
  <c r="N195" i="19"/>
  <c r="J195" i="19"/>
  <c r="F195" i="19"/>
  <c r="V194" i="19"/>
  <c r="R194" i="19"/>
  <c r="N194" i="19"/>
  <c r="J194" i="19"/>
  <c r="F194" i="19"/>
  <c r="V193" i="19"/>
  <c r="R193" i="19"/>
  <c r="N193" i="19"/>
  <c r="J193" i="19"/>
  <c r="F193" i="19"/>
  <c r="V192" i="19"/>
  <c r="R192" i="19"/>
  <c r="N192" i="19"/>
  <c r="J192" i="19"/>
  <c r="F192" i="19"/>
  <c r="V191" i="19"/>
  <c r="R191" i="19"/>
  <c r="N191" i="19"/>
  <c r="J191" i="19"/>
  <c r="F191" i="19"/>
  <c r="V190" i="19"/>
  <c r="R190" i="19"/>
  <c r="N190" i="19"/>
  <c r="J190" i="19"/>
  <c r="F190" i="19"/>
  <c r="V189" i="19"/>
  <c r="R189" i="19"/>
  <c r="N189" i="19"/>
  <c r="J189" i="19"/>
  <c r="F189" i="19"/>
  <c r="V188" i="19"/>
  <c r="R188" i="19"/>
  <c r="N188" i="19"/>
  <c r="J188" i="19"/>
  <c r="F188" i="19"/>
  <c r="V187" i="19"/>
  <c r="R187" i="19"/>
  <c r="N187" i="19"/>
  <c r="J187" i="19"/>
  <c r="F187" i="19"/>
  <c r="V186" i="19"/>
  <c r="R186" i="19"/>
  <c r="N186" i="19"/>
  <c r="J186" i="19"/>
  <c r="F186" i="19"/>
  <c r="V185" i="19"/>
  <c r="R185" i="19"/>
  <c r="N185" i="19"/>
  <c r="J185" i="19"/>
  <c r="F185" i="19"/>
  <c r="V184" i="19"/>
  <c r="R184" i="19"/>
  <c r="N184" i="19"/>
  <c r="J184" i="19"/>
  <c r="F184" i="19"/>
  <c r="V183" i="19"/>
  <c r="R183" i="19"/>
  <c r="N183" i="19"/>
  <c r="J183" i="19"/>
  <c r="F183" i="19"/>
  <c r="V182" i="19"/>
  <c r="R182" i="19"/>
  <c r="N182" i="19"/>
  <c r="J182" i="19"/>
  <c r="F182" i="19"/>
  <c r="V181" i="19"/>
  <c r="R181" i="19"/>
  <c r="N181" i="19"/>
  <c r="J181" i="19"/>
  <c r="F181" i="19"/>
  <c r="V180" i="19"/>
  <c r="R180" i="19"/>
  <c r="N180" i="19"/>
  <c r="J180" i="19"/>
  <c r="F180" i="19"/>
  <c r="V179" i="19"/>
  <c r="R179" i="19"/>
  <c r="N179" i="19"/>
  <c r="J179" i="19"/>
  <c r="F179" i="19"/>
  <c r="V178" i="19"/>
  <c r="R178" i="19"/>
  <c r="N178" i="19"/>
  <c r="J178" i="19"/>
  <c r="F178" i="19"/>
  <c r="V177" i="19"/>
  <c r="R177" i="19"/>
  <c r="N177" i="19"/>
  <c r="J177" i="19"/>
  <c r="F177" i="19"/>
  <c r="V176" i="19"/>
  <c r="R176" i="19"/>
  <c r="N176" i="19"/>
  <c r="J176" i="19"/>
  <c r="F176" i="19"/>
  <c r="V175" i="19"/>
  <c r="R175" i="19"/>
  <c r="N175" i="19"/>
  <c r="J175" i="19"/>
  <c r="F175" i="19"/>
  <c r="V174" i="19"/>
  <c r="R174" i="19"/>
  <c r="N174" i="19"/>
  <c r="J174" i="19"/>
  <c r="F174" i="19"/>
  <c r="V173" i="19"/>
  <c r="R173" i="19"/>
  <c r="N173" i="19"/>
  <c r="J173" i="19"/>
  <c r="F173" i="19"/>
  <c r="V172" i="19"/>
  <c r="R172" i="19"/>
  <c r="N172" i="19"/>
  <c r="J172" i="19"/>
  <c r="F172" i="19"/>
  <c r="V171" i="19"/>
  <c r="R171" i="19"/>
  <c r="N171" i="19"/>
  <c r="J171" i="19"/>
  <c r="F171" i="19"/>
  <c r="V170" i="19"/>
  <c r="R170" i="19"/>
  <c r="N170" i="19"/>
  <c r="J170" i="19"/>
  <c r="F170" i="19"/>
  <c r="V169" i="19"/>
  <c r="R169" i="19"/>
  <c r="N169" i="19"/>
  <c r="J169" i="19"/>
  <c r="F169" i="19"/>
  <c r="V168" i="19"/>
  <c r="R168" i="19"/>
  <c r="N168" i="19"/>
  <c r="J168" i="19"/>
  <c r="F168" i="19"/>
  <c r="V167" i="19"/>
  <c r="R167" i="19"/>
  <c r="N167" i="19"/>
  <c r="J167" i="19"/>
  <c r="F167" i="19"/>
  <c r="V166" i="19"/>
  <c r="R166" i="19"/>
  <c r="N166" i="19"/>
  <c r="J166" i="19"/>
  <c r="F166" i="19"/>
  <c r="V165" i="19"/>
  <c r="R165" i="19"/>
  <c r="N165" i="19"/>
  <c r="J165" i="19"/>
  <c r="F165" i="19"/>
  <c r="V164" i="19"/>
  <c r="R164" i="19"/>
  <c r="N164" i="19"/>
  <c r="J164" i="19"/>
  <c r="F164" i="19"/>
  <c r="V163" i="19"/>
  <c r="R163" i="19"/>
  <c r="N163" i="19"/>
  <c r="J163" i="19"/>
  <c r="F163" i="19"/>
  <c r="V162" i="19"/>
  <c r="R162" i="19"/>
  <c r="N162" i="19"/>
  <c r="J162" i="19"/>
  <c r="F162" i="19"/>
  <c r="V161" i="19"/>
  <c r="R161" i="19"/>
  <c r="N161" i="19"/>
  <c r="J161" i="19"/>
  <c r="F161" i="19"/>
  <c r="V160" i="19"/>
  <c r="R160" i="19"/>
  <c r="N160" i="19"/>
  <c r="J160" i="19"/>
  <c r="F160" i="19"/>
  <c r="V159" i="19"/>
  <c r="R159" i="19"/>
  <c r="N159" i="19"/>
  <c r="J159" i="19"/>
  <c r="F159" i="19"/>
  <c r="V158" i="19"/>
  <c r="R158" i="19"/>
  <c r="N158" i="19"/>
  <c r="J158" i="19"/>
  <c r="F158" i="19"/>
  <c r="V157" i="19"/>
  <c r="R157" i="19"/>
  <c r="N157" i="19"/>
  <c r="J157" i="19"/>
  <c r="F157" i="19"/>
  <c r="V156" i="19"/>
  <c r="R156" i="19"/>
  <c r="N156" i="19"/>
  <c r="J156" i="19"/>
  <c r="F156" i="19"/>
  <c r="V155" i="19"/>
  <c r="R155" i="19"/>
  <c r="N155" i="19"/>
  <c r="J155" i="19"/>
  <c r="F155" i="19"/>
  <c r="V154" i="19"/>
  <c r="R154" i="19"/>
  <c r="N154" i="19"/>
  <c r="J154" i="19"/>
  <c r="F154" i="19"/>
  <c r="V153" i="19"/>
  <c r="R153" i="19"/>
  <c r="N153" i="19"/>
  <c r="J153" i="19"/>
  <c r="F153" i="19"/>
  <c r="V152" i="19"/>
  <c r="R152" i="19"/>
  <c r="N152" i="19"/>
  <c r="J152" i="19"/>
  <c r="F152" i="19"/>
  <c r="V151" i="19"/>
  <c r="R151" i="19"/>
  <c r="N151" i="19"/>
  <c r="J151" i="19"/>
  <c r="F151" i="19"/>
  <c r="V150" i="19"/>
  <c r="R150" i="19"/>
  <c r="N150" i="19"/>
  <c r="J150" i="19"/>
  <c r="F150" i="19"/>
  <c r="V149" i="19"/>
  <c r="R149" i="19"/>
  <c r="N149" i="19"/>
  <c r="J149" i="19"/>
  <c r="F149" i="19"/>
  <c r="V148" i="19"/>
  <c r="R148" i="19"/>
  <c r="N148" i="19"/>
  <c r="J148" i="19"/>
  <c r="F148" i="19"/>
  <c r="V147" i="19"/>
  <c r="R147" i="19"/>
  <c r="N147" i="19"/>
  <c r="J147" i="19"/>
  <c r="F147" i="19"/>
  <c r="V146" i="19"/>
  <c r="R146" i="19"/>
  <c r="N146" i="19"/>
  <c r="J146" i="19"/>
  <c r="F146" i="19"/>
  <c r="V145" i="19"/>
  <c r="R145" i="19"/>
  <c r="N145" i="19"/>
  <c r="J145" i="19"/>
  <c r="F145" i="19"/>
  <c r="V144" i="19"/>
  <c r="R144" i="19"/>
  <c r="N144" i="19"/>
  <c r="J144" i="19"/>
  <c r="F144" i="19"/>
  <c r="V143" i="19"/>
  <c r="R143" i="19"/>
  <c r="N143" i="19"/>
  <c r="J143" i="19"/>
  <c r="F143" i="19"/>
  <c r="V142" i="19"/>
  <c r="R142" i="19"/>
  <c r="N142" i="19"/>
  <c r="J142" i="19"/>
  <c r="F142" i="19"/>
  <c r="V141" i="19"/>
  <c r="R141" i="19"/>
  <c r="N141" i="19"/>
  <c r="J141" i="19"/>
  <c r="F141" i="19"/>
  <c r="V140" i="19"/>
  <c r="R140" i="19"/>
  <c r="N140" i="19"/>
  <c r="J140" i="19"/>
  <c r="F140" i="19"/>
  <c r="V139" i="19"/>
  <c r="R139" i="19"/>
  <c r="N139" i="19"/>
  <c r="J139" i="19"/>
  <c r="F139" i="19"/>
  <c r="V138" i="19"/>
  <c r="R138" i="19"/>
  <c r="N138" i="19"/>
  <c r="J138" i="19"/>
  <c r="F138" i="19"/>
  <c r="V137" i="19"/>
  <c r="R137" i="19"/>
  <c r="N137" i="19"/>
  <c r="J137" i="19"/>
  <c r="F137" i="19"/>
  <c r="V136" i="19"/>
  <c r="R136" i="19"/>
  <c r="N136" i="19"/>
  <c r="J136" i="19"/>
  <c r="F136" i="19"/>
  <c r="V135" i="19"/>
  <c r="R135" i="19"/>
  <c r="N135" i="19"/>
  <c r="J135" i="19"/>
  <c r="F135" i="19"/>
  <c r="V134" i="19"/>
  <c r="R134" i="19"/>
  <c r="N134" i="19"/>
  <c r="J134" i="19"/>
  <c r="F134" i="19"/>
  <c r="V133" i="19"/>
  <c r="R133" i="19"/>
  <c r="N133" i="19"/>
  <c r="J133" i="19"/>
  <c r="F133" i="19"/>
  <c r="V132" i="19"/>
  <c r="R132" i="19"/>
  <c r="N132" i="19"/>
  <c r="J132" i="19"/>
  <c r="F132" i="19"/>
  <c r="V131" i="19"/>
  <c r="R131" i="19"/>
  <c r="N131" i="19"/>
  <c r="J131" i="19"/>
  <c r="F131" i="19"/>
  <c r="V130" i="19"/>
  <c r="R130" i="19"/>
  <c r="N130" i="19"/>
  <c r="J130" i="19"/>
  <c r="F130" i="19"/>
  <c r="V129" i="19"/>
  <c r="R129" i="19"/>
  <c r="N129" i="19"/>
  <c r="J129" i="19"/>
  <c r="F129" i="19"/>
  <c r="V128" i="19"/>
  <c r="R128" i="19"/>
  <c r="N128" i="19"/>
  <c r="J128" i="19"/>
  <c r="F128" i="19"/>
  <c r="V127" i="19"/>
  <c r="R127" i="19"/>
  <c r="N127" i="19"/>
  <c r="J127" i="19"/>
  <c r="F127" i="19"/>
  <c r="V126" i="19"/>
  <c r="R126" i="19"/>
  <c r="N126" i="19"/>
  <c r="J126" i="19"/>
  <c r="F126" i="19"/>
  <c r="V125" i="19"/>
  <c r="R125" i="19"/>
  <c r="N125" i="19"/>
  <c r="J125" i="19"/>
  <c r="F125" i="19"/>
  <c r="V124" i="19"/>
  <c r="R124" i="19"/>
  <c r="N124" i="19"/>
  <c r="J124" i="19"/>
  <c r="F124" i="19"/>
  <c r="V123" i="19"/>
  <c r="R123" i="19"/>
  <c r="N123" i="19"/>
  <c r="J123" i="19"/>
  <c r="F123" i="19"/>
  <c r="V122" i="19"/>
  <c r="R122" i="19"/>
  <c r="N122" i="19"/>
  <c r="J122" i="19"/>
  <c r="F122" i="19"/>
  <c r="V121" i="19"/>
  <c r="R121" i="19"/>
  <c r="N121" i="19"/>
  <c r="J121" i="19"/>
  <c r="F121" i="19"/>
  <c r="V120" i="19"/>
  <c r="R120" i="19"/>
  <c r="N120" i="19"/>
  <c r="J120" i="19"/>
  <c r="F120" i="19"/>
  <c r="V119" i="19"/>
  <c r="R119" i="19"/>
  <c r="N119" i="19"/>
  <c r="J119" i="19"/>
  <c r="F119" i="19"/>
  <c r="V118" i="19"/>
  <c r="R118" i="19"/>
  <c r="N118" i="19"/>
  <c r="J118" i="19"/>
  <c r="F118" i="19"/>
  <c r="V117" i="19"/>
  <c r="R117" i="19"/>
  <c r="N117" i="19"/>
  <c r="J117" i="19"/>
  <c r="F117" i="19"/>
  <c r="V116" i="19"/>
  <c r="R116" i="19"/>
  <c r="N116" i="19"/>
  <c r="J116" i="19"/>
  <c r="F116" i="19"/>
  <c r="V115" i="19"/>
  <c r="R115" i="19"/>
  <c r="N115" i="19"/>
  <c r="J115" i="19"/>
  <c r="F115" i="19"/>
  <c r="V114" i="19"/>
  <c r="R114" i="19"/>
  <c r="N114" i="19"/>
  <c r="J114" i="19"/>
  <c r="F114" i="19"/>
  <c r="V113" i="19"/>
  <c r="R113" i="19"/>
  <c r="N113" i="19"/>
  <c r="J113" i="19"/>
  <c r="F113" i="19"/>
  <c r="V112" i="19"/>
  <c r="R112" i="19"/>
  <c r="N112" i="19"/>
  <c r="J112" i="19"/>
  <c r="F112" i="19"/>
  <c r="V111" i="19"/>
  <c r="R111" i="19"/>
  <c r="N111" i="19"/>
  <c r="J111" i="19"/>
  <c r="F111" i="19"/>
  <c r="V110" i="19"/>
  <c r="R110" i="19"/>
  <c r="N110" i="19"/>
  <c r="J110" i="19"/>
  <c r="F110" i="19"/>
  <c r="V109" i="19"/>
  <c r="R109" i="19"/>
  <c r="N109" i="19"/>
  <c r="J109" i="19"/>
  <c r="F109" i="19"/>
  <c r="V108" i="19"/>
  <c r="R108" i="19"/>
  <c r="N108" i="19"/>
  <c r="J108" i="19"/>
  <c r="F108" i="19"/>
  <c r="V107" i="19"/>
  <c r="R107" i="19"/>
  <c r="N107" i="19"/>
  <c r="J107" i="19"/>
  <c r="F107" i="19"/>
  <c r="V106" i="19"/>
  <c r="R106" i="19"/>
  <c r="N106" i="19"/>
  <c r="J106" i="19"/>
  <c r="F106" i="19"/>
  <c r="V105" i="19"/>
  <c r="R105" i="19"/>
  <c r="N105" i="19"/>
  <c r="J105" i="19"/>
  <c r="F105" i="19"/>
  <c r="V104" i="19"/>
  <c r="R104" i="19"/>
  <c r="N104" i="19"/>
  <c r="J104" i="19"/>
  <c r="F104" i="19"/>
  <c r="V103" i="19"/>
  <c r="R103" i="19"/>
  <c r="N103" i="19"/>
  <c r="J103" i="19"/>
  <c r="F103" i="19"/>
  <c r="V102" i="19"/>
  <c r="R102" i="19"/>
  <c r="N102" i="19"/>
  <c r="J102" i="19"/>
  <c r="F102" i="19"/>
  <c r="V101" i="19"/>
  <c r="R101" i="19"/>
  <c r="N101" i="19"/>
  <c r="J101" i="19"/>
  <c r="F101" i="19"/>
  <c r="V100" i="19"/>
  <c r="R100" i="19"/>
  <c r="N100" i="19"/>
  <c r="J100" i="19"/>
  <c r="F100" i="19"/>
  <c r="V99" i="19"/>
  <c r="R99" i="19"/>
  <c r="N99" i="19"/>
  <c r="J99" i="19"/>
  <c r="F99" i="19"/>
  <c r="V98" i="19"/>
  <c r="R98" i="19"/>
  <c r="N98" i="19"/>
  <c r="J98" i="19"/>
  <c r="F98" i="19"/>
  <c r="V97" i="19"/>
  <c r="R97" i="19"/>
  <c r="N97" i="19"/>
  <c r="J97" i="19"/>
  <c r="F97" i="19"/>
  <c r="V96" i="19"/>
  <c r="R96" i="19"/>
  <c r="N96" i="19"/>
  <c r="J96" i="19"/>
  <c r="F96" i="19"/>
  <c r="V95" i="19"/>
  <c r="R95" i="19"/>
  <c r="N95" i="19"/>
  <c r="J95" i="19"/>
  <c r="F95" i="19"/>
  <c r="V94" i="19"/>
  <c r="R94" i="19"/>
  <c r="N94" i="19"/>
  <c r="J94" i="19"/>
  <c r="F94" i="19"/>
  <c r="V93" i="19"/>
  <c r="R93" i="19"/>
  <c r="N93" i="19"/>
  <c r="J93" i="19"/>
  <c r="F93" i="19"/>
  <c r="V92" i="19"/>
  <c r="R92" i="19"/>
  <c r="N92" i="19"/>
  <c r="J92" i="19"/>
  <c r="F92" i="19"/>
  <c r="V91" i="19"/>
  <c r="R91" i="19"/>
  <c r="N91" i="19"/>
  <c r="J91" i="19"/>
  <c r="F91" i="19"/>
  <c r="V90" i="19"/>
  <c r="R90" i="19"/>
  <c r="N90" i="19"/>
  <c r="J90" i="19"/>
  <c r="F90" i="19"/>
  <c r="V89" i="19"/>
  <c r="R89" i="19"/>
  <c r="N89" i="19"/>
  <c r="J89" i="19"/>
  <c r="F89" i="19"/>
  <c r="V88" i="19"/>
  <c r="R88" i="19"/>
  <c r="N88" i="19"/>
  <c r="J88" i="19"/>
  <c r="F88" i="19"/>
  <c r="V87" i="19"/>
  <c r="R87" i="19"/>
  <c r="N87" i="19"/>
  <c r="J87" i="19"/>
  <c r="F87" i="19"/>
  <c r="V86" i="19"/>
  <c r="R86" i="19"/>
  <c r="N86" i="19"/>
  <c r="J86" i="19"/>
  <c r="F86" i="19"/>
  <c r="V85" i="19"/>
  <c r="R85" i="19"/>
  <c r="N85" i="19"/>
  <c r="J85" i="19"/>
  <c r="F85" i="19"/>
  <c r="V84" i="19"/>
  <c r="R84" i="19"/>
  <c r="N84" i="19"/>
  <c r="J84" i="19"/>
  <c r="F84" i="19"/>
  <c r="V83" i="19"/>
  <c r="R83" i="19"/>
  <c r="N83" i="19"/>
  <c r="J83" i="19"/>
  <c r="F83" i="19"/>
  <c r="V82" i="19"/>
  <c r="R82" i="19"/>
  <c r="N82" i="19"/>
  <c r="J82" i="19"/>
  <c r="F82" i="19"/>
  <c r="V81" i="19"/>
  <c r="R81" i="19"/>
  <c r="N81" i="19"/>
  <c r="J81" i="19"/>
  <c r="F81" i="19"/>
  <c r="V80" i="19"/>
  <c r="R80" i="19"/>
  <c r="N80" i="19"/>
  <c r="J80" i="19"/>
  <c r="F80" i="19"/>
  <c r="V79" i="19"/>
  <c r="R79" i="19"/>
  <c r="N79" i="19"/>
  <c r="J79" i="19"/>
  <c r="F79" i="19"/>
  <c r="V78" i="19"/>
  <c r="R78" i="19"/>
  <c r="N78" i="19"/>
  <c r="J78" i="19"/>
  <c r="F78" i="19"/>
  <c r="V77" i="19"/>
  <c r="R77" i="19"/>
  <c r="N77" i="19"/>
  <c r="J77" i="19"/>
  <c r="F77" i="19"/>
  <c r="V76" i="19"/>
  <c r="R76" i="19"/>
  <c r="N76" i="19"/>
  <c r="J76" i="19"/>
  <c r="F76" i="19"/>
  <c r="V75" i="19"/>
  <c r="R75" i="19"/>
  <c r="N75" i="19"/>
  <c r="J75" i="19"/>
  <c r="F75" i="19"/>
  <c r="V74" i="19"/>
  <c r="R74" i="19"/>
  <c r="N74" i="19"/>
  <c r="J74" i="19"/>
  <c r="F74" i="19"/>
  <c r="V73" i="19"/>
  <c r="R73" i="19"/>
  <c r="N73" i="19"/>
  <c r="J73" i="19"/>
  <c r="F73" i="19"/>
  <c r="V72" i="19"/>
  <c r="R72" i="19"/>
  <c r="N72" i="19"/>
  <c r="J72" i="19"/>
  <c r="F72" i="19"/>
  <c r="V71" i="19"/>
  <c r="R71" i="19"/>
  <c r="N71" i="19"/>
  <c r="J71" i="19"/>
  <c r="F71" i="19"/>
  <c r="V70" i="19"/>
  <c r="R70" i="19"/>
  <c r="N70" i="19"/>
  <c r="J70" i="19"/>
  <c r="F70" i="19"/>
  <c r="V69" i="19"/>
  <c r="R69" i="19"/>
  <c r="N69" i="19"/>
  <c r="J69" i="19"/>
  <c r="F69" i="19"/>
  <c r="V68" i="19"/>
  <c r="R68" i="19"/>
  <c r="N68" i="19"/>
  <c r="J68" i="19"/>
  <c r="F68" i="19"/>
  <c r="V67" i="19"/>
  <c r="R67" i="19"/>
  <c r="N67" i="19"/>
  <c r="J67" i="19"/>
  <c r="F67" i="19"/>
  <c r="V66" i="19"/>
  <c r="R66" i="19"/>
  <c r="N66" i="19"/>
  <c r="J66" i="19"/>
  <c r="F66" i="19"/>
  <c r="V65" i="19"/>
  <c r="R65" i="19"/>
  <c r="N65" i="19"/>
  <c r="J65" i="19"/>
  <c r="F65" i="19"/>
  <c r="V64" i="19"/>
  <c r="R64" i="19"/>
  <c r="N64" i="19"/>
  <c r="J64" i="19"/>
  <c r="F64" i="19"/>
  <c r="V63" i="19"/>
  <c r="R63" i="19"/>
  <c r="N63" i="19"/>
  <c r="J63" i="19"/>
  <c r="F63" i="19"/>
  <c r="V62" i="19"/>
  <c r="R62" i="19"/>
  <c r="N62" i="19"/>
  <c r="J62" i="19"/>
  <c r="F62" i="19"/>
  <c r="V61" i="19"/>
  <c r="R61" i="19"/>
  <c r="N61" i="19"/>
  <c r="J61" i="19"/>
  <c r="F61" i="19"/>
  <c r="V60" i="19"/>
  <c r="R60" i="19"/>
  <c r="N60" i="19"/>
  <c r="J60" i="19"/>
  <c r="F60" i="19"/>
  <c r="V59" i="19"/>
  <c r="R59" i="19"/>
  <c r="N59" i="19"/>
  <c r="J59" i="19"/>
  <c r="F59" i="19"/>
  <c r="V58" i="19"/>
  <c r="R58" i="19"/>
  <c r="N58" i="19"/>
  <c r="J58" i="19"/>
  <c r="F58" i="19"/>
  <c r="V57" i="19"/>
  <c r="R57" i="19"/>
  <c r="N57" i="19"/>
  <c r="J57" i="19"/>
  <c r="F57" i="19"/>
  <c r="V56" i="19"/>
  <c r="R56" i="19"/>
  <c r="N56" i="19"/>
  <c r="J56" i="19"/>
  <c r="F56" i="19"/>
  <c r="V55" i="19"/>
  <c r="R55" i="19"/>
  <c r="N55" i="19"/>
  <c r="J55" i="19"/>
  <c r="F55" i="19"/>
  <c r="V54" i="19"/>
  <c r="R54" i="19"/>
  <c r="N54" i="19"/>
  <c r="J54" i="19"/>
  <c r="F54" i="19"/>
  <c r="V53" i="19"/>
  <c r="R53" i="19"/>
  <c r="N53" i="19"/>
  <c r="J53" i="19"/>
  <c r="F53" i="19"/>
  <c r="V52" i="19"/>
  <c r="R52" i="19"/>
  <c r="N52" i="19"/>
  <c r="J52" i="19"/>
  <c r="F52" i="19"/>
  <c r="V51" i="19"/>
  <c r="R51" i="19"/>
  <c r="N51" i="19"/>
  <c r="J51" i="19"/>
  <c r="F51" i="19"/>
  <c r="V50" i="19"/>
  <c r="R50" i="19"/>
  <c r="N50" i="19"/>
  <c r="J50" i="19"/>
  <c r="F50" i="19"/>
  <c r="V49" i="19"/>
  <c r="R49" i="19"/>
  <c r="N49" i="19"/>
  <c r="J49" i="19"/>
  <c r="F49" i="19"/>
  <c r="V48" i="19"/>
  <c r="R48" i="19"/>
  <c r="N48" i="19"/>
  <c r="J48" i="19"/>
  <c r="F48" i="19"/>
  <c r="V47" i="19"/>
  <c r="R47" i="19"/>
  <c r="N47" i="19"/>
  <c r="J47" i="19"/>
  <c r="F47" i="19"/>
  <c r="V46" i="19"/>
  <c r="R46" i="19"/>
  <c r="N46" i="19"/>
  <c r="J46" i="19"/>
  <c r="F46" i="19"/>
  <c r="V45" i="19"/>
  <c r="R45" i="19"/>
  <c r="N45" i="19"/>
  <c r="J45" i="19"/>
  <c r="F45" i="19"/>
  <c r="V44" i="19"/>
  <c r="R44" i="19"/>
  <c r="N44" i="19"/>
  <c r="J44" i="19"/>
  <c r="F44" i="19"/>
  <c r="V43" i="19"/>
  <c r="R43" i="19"/>
  <c r="N43" i="19"/>
  <c r="J43" i="19"/>
  <c r="F43" i="19"/>
  <c r="V42" i="19"/>
  <c r="R42" i="19"/>
  <c r="N42" i="19"/>
  <c r="J42" i="19"/>
  <c r="F42" i="19"/>
  <c r="V41" i="19"/>
  <c r="R41" i="19"/>
  <c r="N41" i="19"/>
  <c r="J41" i="19"/>
  <c r="F41" i="19"/>
  <c r="V40" i="19"/>
  <c r="R40" i="19"/>
  <c r="N40" i="19"/>
  <c r="J40" i="19"/>
  <c r="F40" i="19"/>
  <c r="V39" i="19"/>
  <c r="R39" i="19"/>
  <c r="N39" i="19"/>
  <c r="J39" i="19"/>
  <c r="F39" i="19"/>
  <c r="V38" i="19"/>
  <c r="R38" i="19"/>
  <c r="N38" i="19"/>
  <c r="J38" i="19"/>
  <c r="F38" i="19"/>
  <c r="V37" i="19"/>
  <c r="R37" i="19"/>
  <c r="N37" i="19"/>
  <c r="J37" i="19"/>
  <c r="F37" i="19"/>
  <c r="V36" i="19"/>
  <c r="R36" i="19"/>
  <c r="N36" i="19"/>
  <c r="J36" i="19"/>
  <c r="F36" i="19"/>
  <c r="V35" i="19"/>
  <c r="R35" i="19"/>
  <c r="N35" i="19"/>
  <c r="J35" i="19"/>
  <c r="F35" i="19"/>
  <c r="V34" i="19"/>
  <c r="R34" i="19"/>
  <c r="N34" i="19"/>
  <c r="J34" i="19"/>
  <c r="F34" i="19"/>
  <c r="V33" i="19"/>
  <c r="R33" i="19"/>
  <c r="N33" i="19"/>
  <c r="J33" i="19"/>
  <c r="F33" i="19"/>
  <c r="V32" i="19"/>
  <c r="R32" i="19"/>
  <c r="N32" i="19"/>
  <c r="J32" i="19"/>
  <c r="F32" i="19"/>
  <c r="V31" i="19"/>
  <c r="R31" i="19"/>
  <c r="N31" i="19"/>
  <c r="J31" i="19"/>
  <c r="F31" i="19"/>
  <c r="V30" i="19"/>
  <c r="R30" i="19"/>
  <c r="N30" i="19"/>
  <c r="J30" i="19"/>
  <c r="F30" i="19"/>
  <c r="V29" i="19"/>
  <c r="R29" i="19"/>
  <c r="N29" i="19"/>
  <c r="J29" i="19"/>
  <c r="F29" i="19"/>
  <c r="V28" i="19"/>
  <c r="R28" i="19"/>
  <c r="N28" i="19"/>
  <c r="J28" i="19"/>
  <c r="F28" i="19"/>
  <c r="V27" i="19"/>
  <c r="R27" i="19"/>
  <c r="N27" i="19"/>
  <c r="J27" i="19"/>
  <c r="F27" i="19"/>
  <c r="V26" i="19"/>
  <c r="R26" i="19"/>
  <c r="N26" i="19"/>
  <c r="J26" i="19"/>
  <c r="F26" i="19"/>
  <c r="V25" i="19"/>
  <c r="R25" i="19"/>
  <c r="N25" i="19"/>
  <c r="J25" i="19"/>
  <c r="F25" i="19"/>
  <c r="V24" i="19"/>
  <c r="R24" i="19"/>
  <c r="N24" i="19"/>
  <c r="J24" i="19"/>
  <c r="F24" i="19"/>
  <c r="V23" i="19"/>
  <c r="R23" i="19"/>
  <c r="N23" i="19"/>
  <c r="J23" i="19"/>
  <c r="F23" i="19"/>
  <c r="V22" i="19"/>
  <c r="R22" i="19"/>
  <c r="N22" i="19"/>
  <c r="J22" i="19"/>
  <c r="F22" i="19"/>
  <c r="V21" i="19"/>
  <c r="R21" i="19"/>
  <c r="N21" i="19"/>
  <c r="J21" i="19"/>
  <c r="F21" i="19"/>
  <c r="V20" i="19"/>
  <c r="R20" i="19"/>
  <c r="N20" i="19"/>
  <c r="J20" i="19"/>
  <c r="F20" i="19"/>
  <c r="V19" i="19"/>
  <c r="R19" i="19"/>
  <c r="N19" i="19"/>
  <c r="J19" i="19"/>
  <c r="F19" i="19"/>
  <c r="V18" i="19"/>
  <c r="R18" i="19"/>
  <c r="N18" i="19"/>
  <c r="J18" i="19"/>
  <c r="F18" i="19"/>
  <c r="V17" i="19"/>
  <c r="R17" i="19"/>
  <c r="N17" i="19"/>
  <c r="J17" i="19"/>
  <c r="F17" i="19"/>
  <c r="V16" i="19"/>
  <c r="R16" i="19"/>
  <c r="N16" i="19"/>
  <c r="J16" i="19"/>
  <c r="F16" i="19"/>
  <c r="V15" i="19"/>
  <c r="R15" i="19"/>
  <c r="N15" i="19"/>
  <c r="J15" i="19"/>
  <c r="F15" i="19"/>
  <c r="V14" i="19"/>
  <c r="R14" i="19"/>
  <c r="N14" i="19"/>
  <c r="J14" i="19"/>
  <c r="F14" i="19"/>
  <c r="V13" i="19"/>
  <c r="R13" i="19"/>
  <c r="N13" i="19"/>
  <c r="J13" i="19"/>
  <c r="F13" i="19"/>
  <c r="V12" i="19"/>
  <c r="R12" i="19"/>
  <c r="N12" i="19"/>
  <c r="J12" i="19"/>
  <c r="F12" i="19"/>
  <c r="V11" i="19"/>
  <c r="R11" i="19"/>
  <c r="N11" i="19"/>
  <c r="J11" i="19"/>
  <c r="F11" i="19"/>
  <c r="V10" i="19"/>
  <c r="R10" i="19"/>
  <c r="N10" i="19"/>
  <c r="J10" i="19"/>
  <c r="F10" i="19"/>
  <c r="V9" i="19"/>
  <c r="R9" i="19"/>
  <c r="N9" i="19"/>
  <c r="J9" i="19"/>
  <c r="F9" i="19"/>
  <c r="V8" i="19"/>
  <c r="R8" i="19"/>
  <c r="N8" i="19"/>
  <c r="J8" i="19"/>
  <c r="F8" i="19"/>
  <c r="C8" i="19"/>
  <c r="O124" i="19" s="1"/>
  <c r="P124" i="19" s="1"/>
  <c r="V7" i="19"/>
  <c r="R7" i="19"/>
  <c r="N7" i="19"/>
  <c r="J7" i="19"/>
  <c r="F7" i="19"/>
  <c r="V6" i="19"/>
  <c r="R6" i="19"/>
  <c r="N6" i="19"/>
  <c r="J6" i="19"/>
  <c r="F6" i="19"/>
  <c r="V5" i="19"/>
  <c r="R5" i="19"/>
  <c r="N5" i="19"/>
  <c r="J5" i="19"/>
  <c r="F5" i="19"/>
  <c r="V4" i="19"/>
  <c r="R4" i="19"/>
  <c r="N4" i="19"/>
  <c r="J4" i="19"/>
  <c r="F4" i="19"/>
  <c r="V5" i="11"/>
  <c r="V6" i="11"/>
  <c r="V7" i="11"/>
  <c r="V8" i="11"/>
  <c r="V9" i="11"/>
  <c r="V10" i="11"/>
  <c r="V11" i="11"/>
  <c r="V12" i="11"/>
  <c r="V13" i="11"/>
  <c r="V14" i="11"/>
  <c r="V15" i="11"/>
  <c r="V16" i="11"/>
  <c r="V17" i="11"/>
  <c r="V18" i="11"/>
  <c r="V19" i="11"/>
  <c r="V20" i="11"/>
  <c r="V21" i="11"/>
  <c r="V22" i="11"/>
  <c r="V23" i="11"/>
  <c r="V24" i="11"/>
  <c r="V25" i="11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V82" i="11"/>
  <c r="V83" i="11"/>
  <c r="V84" i="11"/>
  <c r="V85" i="11"/>
  <c r="V86" i="11"/>
  <c r="V87" i="11"/>
  <c r="V88" i="11"/>
  <c r="V89" i="11"/>
  <c r="V90" i="11"/>
  <c r="V91" i="11"/>
  <c r="V92" i="11"/>
  <c r="V93" i="11"/>
  <c r="V94" i="11"/>
  <c r="V95" i="11"/>
  <c r="V96" i="11"/>
  <c r="V97" i="11"/>
  <c r="V98" i="11"/>
  <c r="V99" i="11"/>
  <c r="V100" i="11"/>
  <c r="V101" i="11"/>
  <c r="V102" i="11"/>
  <c r="V103" i="11"/>
  <c r="V104" i="11"/>
  <c r="V105" i="11"/>
  <c r="V106" i="11"/>
  <c r="V107" i="11"/>
  <c r="V108" i="11"/>
  <c r="V109" i="11"/>
  <c r="V110" i="11"/>
  <c r="V111" i="11"/>
  <c r="V112" i="11"/>
  <c r="V113" i="11"/>
  <c r="V114" i="11"/>
  <c r="V115" i="11"/>
  <c r="V116" i="11"/>
  <c r="V117" i="11"/>
  <c r="V118" i="11"/>
  <c r="V119" i="11"/>
  <c r="V120" i="11"/>
  <c r="V121" i="11"/>
  <c r="V122" i="11"/>
  <c r="V123" i="11"/>
  <c r="V124" i="11"/>
  <c r="V125" i="11"/>
  <c r="V126" i="11"/>
  <c r="V127" i="11"/>
  <c r="V128" i="11"/>
  <c r="V129" i="11"/>
  <c r="V130" i="11"/>
  <c r="V131" i="11"/>
  <c r="V132" i="11"/>
  <c r="V133" i="11"/>
  <c r="V134" i="11"/>
  <c r="V135" i="11"/>
  <c r="V136" i="11"/>
  <c r="V137" i="11"/>
  <c r="V138" i="11"/>
  <c r="V139" i="11"/>
  <c r="V140" i="11"/>
  <c r="V141" i="11"/>
  <c r="V142" i="11"/>
  <c r="V143" i="11"/>
  <c r="V144" i="11"/>
  <c r="V145" i="11"/>
  <c r="V146" i="11"/>
  <c r="V147" i="11"/>
  <c r="V148" i="11"/>
  <c r="V149" i="11"/>
  <c r="V150" i="11"/>
  <c r="V151" i="11"/>
  <c r="V152" i="11"/>
  <c r="V153" i="11"/>
  <c r="V154" i="11"/>
  <c r="V155" i="11"/>
  <c r="V156" i="11"/>
  <c r="V157" i="11"/>
  <c r="V158" i="11"/>
  <c r="V159" i="11"/>
  <c r="V160" i="11"/>
  <c r="V161" i="11"/>
  <c r="V162" i="11"/>
  <c r="V163" i="11"/>
  <c r="V164" i="11"/>
  <c r="V165" i="11"/>
  <c r="V166" i="11"/>
  <c r="V167" i="11"/>
  <c r="V168" i="11"/>
  <c r="V169" i="11"/>
  <c r="V170" i="11"/>
  <c r="V171" i="11"/>
  <c r="V172" i="11"/>
  <c r="V173" i="11"/>
  <c r="V174" i="11"/>
  <c r="V175" i="11"/>
  <c r="V176" i="11"/>
  <c r="V177" i="11"/>
  <c r="V178" i="11"/>
  <c r="V179" i="11"/>
  <c r="V180" i="11"/>
  <c r="V181" i="11"/>
  <c r="V182" i="11"/>
  <c r="V183" i="11"/>
  <c r="V184" i="11"/>
  <c r="V185" i="11"/>
  <c r="V186" i="11"/>
  <c r="V187" i="11"/>
  <c r="V188" i="11"/>
  <c r="V189" i="11"/>
  <c r="V190" i="11"/>
  <c r="V191" i="11"/>
  <c r="V192" i="11"/>
  <c r="V193" i="11"/>
  <c r="V194" i="11"/>
  <c r="V195" i="11"/>
  <c r="V196" i="11"/>
  <c r="V197" i="11"/>
  <c r="V198" i="11"/>
  <c r="V199" i="11"/>
  <c r="V200" i="11"/>
  <c r="V201" i="11"/>
  <c r="V202" i="11"/>
  <c r="V203" i="11"/>
  <c r="V204" i="11"/>
  <c r="V205" i="11"/>
  <c r="V206" i="11"/>
  <c r="V207" i="11"/>
  <c r="V208" i="11"/>
  <c r="V209" i="11"/>
  <c r="V210" i="11"/>
  <c r="V211" i="11"/>
  <c r="V212" i="11"/>
  <c r="V213" i="11"/>
  <c r="V214" i="11"/>
  <c r="V215" i="11"/>
  <c r="V216" i="11"/>
  <c r="V217" i="11"/>
  <c r="V218" i="11"/>
  <c r="V219" i="11"/>
  <c r="V220" i="11"/>
  <c r="V221" i="11"/>
  <c r="V222" i="11"/>
  <c r="V223" i="11"/>
  <c r="V224" i="11"/>
  <c r="V225" i="11"/>
  <c r="V226" i="11"/>
  <c r="V227" i="11"/>
  <c r="V228" i="11"/>
  <c r="V229" i="11"/>
  <c r="V230" i="11"/>
  <c r="V231" i="11"/>
  <c r="V232" i="11"/>
  <c r="V233" i="11"/>
  <c r="V234" i="11"/>
  <c r="V235" i="11"/>
  <c r="V236" i="11"/>
  <c r="V237" i="11"/>
  <c r="V238" i="11"/>
  <c r="V239" i="11"/>
  <c r="V240" i="11"/>
  <c r="V241" i="11"/>
  <c r="V242" i="11"/>
  <c r="V243" i="11"/>
  <c r="V244" i="11"/>
  <c r="V245" i="11"/>
  <c r="V246" i="11"/>
  <c r="V247" i="11"/>
  <c r="V248" i="11"/>
  <c r="V249" i="11"/>
  <c r="V250" i="11"/>
  <c r="V251" i="11"/>
  <c r="V252" i="11"/>
  <c r="V253" i="11"/>
  <c r="V254" i="11"/>
  <c r="V255" i="11"/>
  <c r="V256" i="11"/>
  <c r="V257" i="11"/>
  <c r="V258" i="11"/>
  <c r="V259" i="11"/>
  <c r="V260" i="11"/>
  <c r="V261" i="11"/>
  <c r="V262" i="11"/>
  <c r="V263" i="11"/>
  <c r="V264" i="11"/>
  <c r="V265" i="11"/>
  <c r="V266" i="11"/>
  <c r="V267" i="11"/>
  <c r="V268" i="11"/>
  <c r="V269" i="11"/>
  <c r="V270" i="11"/>
  <c r="V271" i="11"/>
  <c r="V272" i="11"/>
  <c r="V273" i="11"/>
  <c r="V274" i="11"/>
  <c r="V275" i="11"/>
  <c r="V276" i="11"/>
  <c r="V277" i="11"/>
  <c r="V278" i="11"/>
  <c r="V279" i="11"/>
  <c r="V280" i="11"/>
  <c r="V281" i="11"/>
  <c r="V282" i="11"/>
  <c r="V283" i="11"/>
  <c r="V284" i="11"/>
  <c r="V285" i="11"/>
  <c r="V286" i="11"/>
  <c r="V287" i="11"/>
  <c r="V288" i="11"/>
  <c r="V289" i="11"/>
  <c r="V290" i="11"/>
  <c r="V291" i="11"/>
  <c r="V292" i="11"/>
  <c r="V293" i="11"/>
  <c r="V294" i="11"/>
  <c r="V295" i="11"/>
  <c r="V296" i="11"/>
  <c r="V297" i="11"/>
  <c r="V298" i="11"/>
  <c r="V299" i="11"/>
  <c r="V300" i="11"/>
  <c r="V301" i="11"/>
  <c r="V302" i="11"/>
  <c r="V303" i="11"/>
  <c r="V304" i="11"/>
  <c r="V305" i="11"/>
  <c r="V306" i="11"/>
  <c r="V307" i="11"/>
  <c r="V308" i="11"/>
  <c r="V309" i="11"/>
  <c r="V310" i="11"/>
  <c r="V311" i="11"/>
  <c r="V312" i="11"/>
  <c r="V313" i="11"/>
  <c r="V314" i="11"/>
  <c r="V315" i="11"/>
  <c r="V316" i="11"/>
  <c r="V317" i="11"/>
  <c r="V318" i="11"/>
  <c r="V319" i="11"/>
  <c r="V320" i="11"/>
  <c r="V321" i="11"/>
  <c r="V322" i="11"/>
  <c r="V323" i="11"/>
  <c r="V324" i="11"/>
  <c r="V325" i="11"/>
  <c r="V326" i="11"/>
  <c r="V327" i="11"/>
  <c r="V328" i="11"/>
  <c r="V329" i="11"/>
  <c r="V330" i="11"/>
  <c r="V331" i="11"/>
  <c r="V332" i="11"/>
  <c r="V333" i="11"/>
  <c r="V334" i="11"/>
  <c r="V335" i="11"/>
  <c r="V336" i="11"/>
  <c r="V337" i="11"/>
  <c r="V338" i="11"/>
  <c r="V339" i="11"/>
  <c r="V340" i="11"/>
  <c r="V341" i="11"/>
  <c r="V342" i="11"/>
  <c r="V343" i="11"/>
  <c r="V344" i="11"/>
  <c r="V345" i="11"/>
  <c r="V346" i="11"/>
  <c r="V347" i="11"/>
  <c r="V348" i="11"/>
  <c r="V349" i="11"/>
  <c r="V350" i="11"/>
  <c r="V351" i="11"/>
  <c r="V352" i="11"/>
  <c r="V353" i="11"/>
  <c r="V354" i="11"/>
  <c r="V355" i="11"/>
  <c r="V356" i="11"/>
  <c r="V357" i="11"/>
  <c r="V358" i="11"/>
  <c r="V359" i="11"/>
  <c r="V360" i="11"/>
  <c r="V361" i="11"/>
  <c r="V362" i="11"/>
  <c r="V363" i="11"/>
  <c r="V364" i="11"/>
  <c r="V365" i="11"/>
  <c r="V366" i="11"/>
  <c r="V367" i="11"/>
  <c r="V368" i="11"/>
  <c r="V4" i="11"/>
  <c r="R5" i="1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65" i="11"/>
  <c r="R66" i="11"/>
  <c r="R67" i="11"/>
  <c r="R68" i="11"/>
  <c r="R69" i="11"/>
  <c r="R70" i="11"/>
  <c r="R71" i="11"/>
  <c r="R72" i="11"/>
  <c r="R73" i="11"/>
  <c r="R74" i="11"/>
  <c r="R75" i="11"/>
  <c r="R76" i="11"/>
  <c r="R77" i="11"/>
  <c r="R78" i="11"/>
  <c r="R79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6" i="11"/>
  <c r="R97" i="11"/>
  <c r="R98" i="11"/>
  <c r="R99" i="11"/>
  <c r="R100" i="11"/>
  <c r="R101" i="11"/>
  <c r="R102" i="11"/>
  <c r="R103" i="11"/>
  <c r="R104" i="11"/>
  <c r="R105" i="11"/>
  <c r="R106" i="11"/>
  <c r="R107" i="11"/>
  <c r="R108" i="11"/>
  <c r="R109" i="11"/>
  <c r="R110" i="11"/>
  <c r="R111" i="11"/>
  <c r="R112" i="11"/>
  <c r="R113" i="11"/>
  <c r="R114" i="11"/>
  <c r="R115" i="11"/>
  <c r="R116" i="11"/>
  <c r="R117" i="11"/>
  <c r="R118" i="11"/>
  <c r="R119" i="11"/>
  <c r="R120" i="11"/>
  <c r="R121" i="11"/>
  <c r="R122" i="11"/>
  <c r="R123" i="11"/>
  <c r="R124" i="11"/>
  <c r="R125" i="11"/>
  <c r="R126" i="11"/>
  <c r="R127" i="11"/>
  <c r="R128" i="11"/>
  <c r="R129" i="11"/>
  <c r="R130" i="11"/>
  <c r="R131" i="11"/>
  <c r="R132" i="11"/>
  <c r="R133" i="11"/>
  <c r="R134" i="11"/>
  <c r="R135" i="11"/>
  <c r="R136" i="11"/>
  <c r="R137" i="11"/>
  <c r="R138" i="11"/>
  <c r="R139" i="11"/>
  <c r="R140" i="11"/>
  <c r="R141" i="11"/>
  <c r="R142" i="11"/>
  <c r="R143" i="11"/>
  <c r="R144" i="11"/>
  <c r="R145" i="11"/>
  <c r="R146" i="11"/>
  <c r="R147" i="11"/>
  <c r="R148" i="11"/>
  <c r="R149" i="11"/>
  <c r="R150" i="11"/>
  <c r="R151" i="11"/>
  <c r="R152" i="11"/>
  <c r="R153" i="11"/>
  <c r="R154" i="11"/>
  <c r="R155" i="11"/>
  <c r="R156" i="11"/>
  <c r="R157" i="11"/>
  <c r="R158" i="11"/>
  <c r="R159" i="11"/>
  <c r="R160" i="11"/>
  <c r="R161" i="11"/>
  <c r="R162" i="11"/>
  <c r="R163" i="11"/>
  <c r="R164" i="11"/>
  <c r="R165" i="11"/>
  <c r="R166" i="11"/>
  <c r="R167" i="11"/>
  <c r="R168" i="11"/>
  <c r="R169" i="11"/>
  <c r="R170" i="11"/>
  <c r="R171" i="11"/>
  <c r="R172" i="11"/>
  <c r="R173" i="11"/>
  <c r="R174" i="11"/>
  <c r="R175" i="11"/>
  <c r="R176" i="11"/>
  <c r="R177" i="11"/>
  <c r="R178" i="11"/>
  <c r="R179" i="11"/>
  <c r="R180" i="11"/>
  <c r="R181" i="11"/>
  <c r="R182" i="11"/>
  <c r="R183" i="11"/>
  <c r="R184" i="11"/>
  <c r="R185" i="11"/>
  <c r="R186" i="11"/>
  <c r="R187" i="11"/>
  <c r="R188" i="11"/>
  <c r="R189" i="11"/>
  <c r="R190" i="11"/>
  <c r="R191" i="11"/>
  <c r="R192" i="11"/>
  <c r="R193" i="11"/>
  <c r="R194" i="11"/>
  <c r="R195" i="11"/>
  <c r="R196" i="11"/>
  <c r="R197" i="11"/>
  <c r="R198" i="11"/>
  <c r="R199" i="11"/>
  <c r="R200" i="11"/>
  <c r="R201" i="11"/>
  <c r="R202" i="11"/>
  <c r="R203" i="11"/>
  <c r="R204" i="11"/>
  <c r="R205" i="11"/>
  <c r="R206" i="11"/>
  <c r="R207" i="11"/>
  <c r="R208" i="11"/>
  <c r="R209" i="11"/>
  <c r="R210" i="11"/>
  <c r="R211" i="11"/>
  <c r="R212" i="11"/>
  <c r="R213" i="11"/>
  <c r="R214" i="11"/>
  <c r="R215" i="11"/>
  <c r="R216" i="11"/>
  <c r="R217" i="11"/>
  <c r="R218" i="11"/>
  <c r="R219" i="11"/>
  <c r="R220" i="11"/>
  <c r="R221" i="11"/>
  <c r="R222" i="11"/>
  <c r="R223" i="11"/>
  <c r="R224" i="11"/>
  <c r="R225" i="11"/>
  <c r="R226" i="11"/>
  <c r="R227" i="11"/>
  <c r="R228" i="11"/>
  <c r="R229" i="11"/>
  <c r="R230" i="11"/>
  <c r="R231" i="11"/>
  <c r="R232" i="11"/>
  <c r="R233" i="11"/>
  <c r="R234" i="11"/>
  <c r="R235" i="11"/>
  <c r="R236" i="11"/>
  <c r="R237" i="11"/>
  <c r="R238" i="11"/>
  <c r="R239" i="11"/>
  <c r="R240" i="11"/>
  <c r="R241" i="11"/>
  <c r="R242" i="11"/>
  <c r="R243" i="11"/>
  <c r="R244" i="11"/>
  <c r="R245" i="11"/>
  <c r="R246" i="11"/>
  <c r="R247" i="11"/>
  <c r="R248" i="11"/>
  <c r="R249" i="11"/>
  <c r="R250" i="11"/>
  <c r="R251" i="11"/>
  <c r="R252" i="11"/>
  <c r="R253" i="11"/>
  <c r="R254" i="11"/>
  <c r="R255" i="11"/>
  <c r="R256" i="11"/>
  <c r="R257" i="11"/>
  <c r="R258" i="11"/>
  <c r="R259" i="11"/>
  <c r="R260" i="11"/>
  <c r="R261" i="11"/>
  <c r="R262" i="11"/>
  <c r="R263" i="11"/>
  <c r="R264" i="11"/>
  <c r="R265" i="11"/>
  <c r="R266" i="11"/>
  <c r="R267" i="11"/>
  <c r="R268" i="11"/>
  <c r="R269" i="11"/>
  <c r="R270" i="11"/>
  <c r="R271" i="11"/>
  <c r="R272" i="11"/>
  <c r="R273" i="11"/>
  <c r="R274" i="11"/>
  <c r="R275" i="11"/>
  <c r="R276" i="11"/>
  <c r="R277" i="11"/>
  <c r="R278" i="11"/>
  <c r="R279" i="11"/>
  <c r="R280" i="11"/>
  <c r="R281" i="11"/>
  <c r="R282" i="11"/>
  <c r="R283" i="11"/>
  <c r="R284" i="11"/>
  <c r="R285" i="11"/>
  <c r="R286" i="11"/>
  <c r="R287" i="11"/>
  <c r="R288" i="11"/>
  <c r="R289" i="11"/>
  <c r="R290" i="11"/>
  <c r="R291" i="11"/>
  <c r="R292" i="11"/>
  <c r="R293" i="11"/>
  <c r="R294" i="11"/>
  <c r="R295" i="11"/>
  <c r="R296" i="11"/>
  <c r="R297" i="11"/>
  <c r="R298" i="11"/>
  <c r="R299" i="11"/>
  <c r="R300" i="11"/>
  <c r="R301" i="11"/>
  <c r="R302" i="11"/>
  <c r="R303" i="11"/>
  <c r="R304" i="11"/>
  <c r="R305" i="11"/>
  <c r="R306" i="11"/>
  <c r="R307" i="11"/>
  <c r="R308" i="11"/>
  <c r="R309" i="11"/>
  <c r="R310" i="11"/>
  <c r="R311" i="11"/>
  <c r="R312" i="11"/>
  <c r="R313" i="11"/>
  <c r="R314" i="11"/>
  <c r="R315" i="11"/>
  <c r="R316" i="11"/>
  <c r="R317" i="11"/>
  <c r="R318" i="11"/>
  <c r="R319" i="11"/>
  <c r="R320" i="11"/>
  <c r="R321" i="11"/>
  <c r="R322" i="11"/>
  <c r="R323" i="11"/>
  <c r="R324" i="11"/>
  <c r="R325" i="11"/>
  <c r="R326" i="11"/>
  <c r="R327" i="11"/>
  <c r="R328" i="11"/>
  <c r="R329" i="11"/>
  <c r="R330" i="11"/>
  <c r="R331" i="11"/>
  <c r="R332" i="11"/>
  <c r="R333" i="11"/>
  <c r="R334" i="11"/>
  <c r="R335" i="11"/>
  <c r="R336" i="11"/>
  <c r="R337" i="11"/>
  <c r="R338" i="11"/>
  <c r="R339" i="11"/>
  <c r="R340" i="11"/>
  <c r="R341" i="11"/>
  <c r="R342" i="11"/>
  <c r="R343" i="11"/>
  <c r="R344" i="11"/>
  <c r="R345" i="11"/>
  <c r="R346" i="11"/>
  <c r="R347" i="11"/>
  <c r="R348" i="11"/>
  <c r="R349" i="11"/>
  <c r="R350" i="11"/>
  <c r="R351" i="11"/>
  <c r="R352" i="11"/>
  <c r="R353" i="11"/>
  <c r="R354" i="11"/>
  <c r="R355" i="11"/>
  <c r="R356" i="11"/>
  <c r="R357" i="11"/>
  <c r="R358" i="11"/>
  <c r="R359" i="11"/>
  <c r="R360" i="11"/>
  <c r="R361" i="11"/>
  <c r="R362" i="11"/>
  <c r="R363" i="11"/>
  <c r="R364" i="11"/>
  <c r="R365" i="11"/>
  <c r="R366" i="11"/>
  <c r="R367" i="11"/>
  <c r="R368" i="11"/>
  <c r="R4" i="11"/>
  <c r="N5" i="11"/>
  <c r="N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N53" i="11"/>
  <c r="N54" i="11"/>
  <c r="N55" i="11"/>
  <c r="N56" i="11"/>
  <c r="N57" i="11"/>
  <c r="N58" i="11"/>
  <c r="N59" i="11"/>
  <c r="N60" i="11"/>
  <c r="N61" i="11"/>
  <c r="N62" i="11"/>
  <c r="N63" i="11"/>
  <c r="N64" i="11"/>
  <c r="N65" i="11"/>
  <c r="N66" i="11"/>
  <c r="N67" i="11"/>
  <c r="N68" i="11"/>
  <c r="N69" i="11"/>
  <c r="N70" i="11"/>
  <c r="N71" i="11"/>
  <c r="N72" i="11"/>
  <c r="N73" i="11"/>
  <c r="N74" i="11"/>
  <c r="N75" i="11"/>
  <c r="N76" i="11"/>
  <c r="N77" i="11"/>
  <c r="N78" i="11"/>
  <c r="N79" i="11"/>
  <c r="N80" i="11"/>
  <c r="N81" i="11"/>
  <c r="N82" i="11"/>
  <c r="N83" i="11"/>
  <c r="N84" i="11"/>
  <c r="N85" i="11"/>
  <c r="N86" i="11"/>
  <c r="N87" i="11"/>
  <c r="N88" i="11"/>
  <c r="N89" i="11"/>
  <c r="N90" i="11"/>
  <c r="N91" i="11"/>
  <c r="N92" i="11"/>
  <c r="N93" i="11"/>
  <c r="N94" i="11"/>
  <c r="N95" i="11"/>
  <c r="N96" i="11"/>
  <c r="N97" i="11"/>
  <c r="N98" i="11"/>
  <c r="N99" i="11"/>
  <c r="N100" i="11"/>
  <c r="N101" i="11"/>
  <c r="N102" i="11"/>
  <c r="N103" i="11"/>
  <c r="N104" i="11"/>
  <c r="N105" i="11"/>
  <c r="N106" i="11"/>
  <c r="N107" i="11"/>
  <c r="N108" i="11"/>
  <c r="N109" i="11"/>
  <c r="N110" i="11"/>
  <c r="N111" i="11"/>
  <c r="N112" i="11"/>
  <c r="N113" i="11"/>
  <c r="N114" i="11"/>
  <c r="N115" i="11"/>
  <c r="N116" i="11"/>
  <c r="N117" i="11"/>
  <c r="N118" i="11"/>
  <c r="N119" i="11"/>
  <c r="N120" i="11"/>
  <c r="N121" i="11"/>
  <c r="N122" i="11"/>
  <c r="N123" i="11"/>
  <c r="N124" i="11"/>
  <c r="N125" i="11"/>
  <c r="N126" i="11"/>
  <c r="N127" i="11"/>
  <c r="N128" i="11"/>
  <c r="N129" i="11"/>
  <c r="N130" i="11"/>
  <c r="N131" i="11"/>
  <c r="N132" i="11"/>
  <c r="N133" i="11"/>
  <c r="N134" i="11"/>
  <c r="N135" i="11"/>
  <c r="N136" i="11"/>
  <c r="N137" i="11"/>
  <c r="N138" i="11"/>
  <c r="N139" i="11"/>
  <c r="N140" i="11"/>
  <c r="N141" i="11"/>
  <c r="N142" i="11"/>
  <c r="N143" i="11"/>
  <c r="N144" i="11"/>
  <c r="N145" i="11"/>
  <c r="N146" i="11"/>
  <c r="N147" i="11"/>
  <c r="N148" i="11"/>
  <c r="N149" i="11"/>
  <c r="N150" i="11"/>
  <c r="N151" i="11"/>
  <c r="N152" i="11"/>
  <c r="N153" i="11"/>
  <c r="N154" i="11"/>
  <c r="N155" i="11"/>
  <c r="N156" i="11"/>
  <c r="N157" i="11"/>
  <c r="N158" i="11"/>
  <c r="N159" i="11"/>
  <c r="N160" i="11"/>
  <c r="N161" i="11"/>
  <c r="N162" i="11"/>
  <c r="N163" i="11"/>
  <c r="N164" i="11"/>
  <c r="N165" i="11"/>
  <c r="N166" i="11"/>
  <c r="N167" i="11"/>
  <c r="N168" i="11"/>
  <c r="N169" i="11"/>
  <c r="N170" i="11"/>
  <c r="N171" i="11"/>
  <c r="N172" i="11"/>
  <c r="N173" i="11"/>
  <c r="N174" i="11"/>
  <c r="N175" i="11"/>
  <c r="N176" i="11"/>
  <c r="N177" i="11"/>
  <c r="N178" i="11"/>
  <c r="N179" i="11"/>
  <c r="N180" i="11"/>
  <c r="N181" i="11"/>
  <c r="N182" i="11"/>
  <c r="N183" i="11"/>
  <c r="N184" i="11"/>
  <c r="N185" i="11"/>
  <c r="N186" i="11"/>
  <c r="N187" i="11"/>
  <c r="N188" i="11"/>
  <c r="N189" i="11"/>
  <c r="N190" i="11"/>
  <c r="N191" i="11"/>
  <c r="N192" i="11"/>
  <c r="N193" i="11"/>
  <c r="N194" i="11"/>
  <c r="N195" i="11"/>
  <c r="N196" i="11"/>
  <c r="N197" i="11"/>
  <c r="N198" i="11"/>
  <c r="N199" i="11"/>
  <c r="N200" i="11"/>
  <c r="N201" i="11"/>
  <c r="N202" i="11"/>
  <c r="N203" i="11"/>
  <c r="N204" i="11"/>
  <c r="N205" i="11"/>
  <c r="N206" i="11"/>
  <c r="N207" i="11"/>
  <c r="N208" i="11"/>
  <c r="N209" i="11"/>
  <c r="N210" i="11"/>
  <c r="N211" i="11"/>
  <c r="N212" i="11"/>
  <c r="N213" i="11"/>
  <c r="N214" i="11"/>
  <c r="N215" i="11"/>
  <c r="N216" i="11"/>
  <c r="N217" i="11"/>
  <c r="N218" i="11"/>
  <c r="N219" i="11"/>
  <c r="N220" i="11"/>
  <c r="N221" i="11"/>
  <c r="N222" i="11"/>
  <c r="N223" i="11"/>
  <c r="N224" i="11"/>
  <c r="N225" i="11"/>
  <c r="N226" i="11"/>
  <c r="N227" i="11"/>
  <c r="N228" i="11"/>
  <c r="N229" i="11"/>
  <c r="N230" i="11"/>
  <c r="N231" i="11"/>
  <c r="N232" i="11"/>
  <c r="N233" i="11"/>
  <c r="N234" i="11"/>
  <c r="N235" i="11"/>
  <c r="N236" i="11"/>
  <c r="N237" i="11"/>
  <c r="N238" i="11"/>
  <c r="N239" i="11"/>
  <c r="N240" i="11"/>
  <c r="N241" i="11"/>
  <c r="N242" i="11"/>
  <c r="N243" i="11"/>
  <c r="N244" i="11"/>
  <c r="N245" i="11"/>
  <c r="N246" i="11"/>
  <c r="N247" i="11"/>
  <c r="N248" i="11"/>
  <c r="N249" i="11"/>
  <c r="N250" i="11"/>
  <c r="N251" i="11"/>
  <c r="N252" i="11"/>
  <c r="N253" i="11"/>
  <c r="N254" i="11"/>
  <c r="N255" i="11"/>
  <c r="N256" i="11"/>
  <c r="N257" i="11"/>
  <c r="N258" i="11"/>
  <c r="N259" i="11"/>
  <c r="N260" i="11"/>
  <c r="N261" i="11"/>
  <c r="N262" i="11"/>
  <c r="N263" i="11"/>
  <c r="N264" i="11"/>
  <c r="N265" i="11"/>
  <c r="N266" i="11"/>
  <c r="N267" i="11"/>
  <c r="N268" i="11"/>
  <c r="N269" i="11"/>
  <c r="N270" i="11"/>
  <c r="N271" i="11"/>
  <c r="N272" i="11"/>
  <c r="N273" i="11"/>
  <c r="N274" i="11"/>
  <c r="N275" i="11"/>
  <c r="N276" i="11"/>
  <c r="N277" i="11"/>
  <c r="N278" i="11"/>
  <c r="N279" i="11"/>
  <c r="N280" i="11"/>
  <c r="N281" i="11"/>
  <c r="N282" i="11"/>
  <c r="N283" i="11"/>
  <c r="N284" i="11"/>
  <c r="N285" i="11"/>
  <c r="N286" i="11"/>
  <c r="N287" i="11"/>
  <c r="N288" i="11"/>
  <c r="N289" i="11"/>
  <c r="N290" i="11"/>
  <c r="N291" i="11"/>
  <c r="N292" i="11"/>
  <c r="N293" i="11"/>
  <c r="N294" i="11"/>
  <c r="N295" i="11"/>
  <c r="N296" i="11"/>
  <c r="N297" i="11"/>
  <c r="N298" i="11"/>
  <c r="N299" i="11"/>
  <c r="N300" i="11"/>
  <c r="N301" i="11"/>
  <c r="N302" i="11"/>
  <c r="N303" i="11"/>
  <c r="N304" i="11"/>
  <c r="N305" i="11"/>
  <c r="N306" i="11"/>
  <c r="N307" i="11"/>
  <c r="N308" i="11"/>
  <c r="N309" i="11"/>
  <c r="N310" i="11"/>
  <c r="N311" i="11"/>
  <c r="N312" i="11"/>
  <c r="N313" i="11"/>
  <c r="N314" i="11"/>
  <c r="N315" i="11"/>
  <c r="N316" i="11"/>
  <c r="N317" i="11"/>
  <c r="N318" i="11"/>
  <c r="N319" i="11"/>
  <c r="N320" i="11"/>
  <c r="N321" i="11"/>
  <c r="N322" i="11"/>
  <c r="N323" i="11"/>
  <c r="N324" i="11"/>
  <c r="N325" i="11"/>
  <c r="N326" i="11"/>
  <c r="N327" i="11"/>
  <c r="N328" i="11"/>
  <c r="N329" i="11"/>
  <c r="N330" i="11"/>
  <c r="N331" i="11"/>
  <c r="N332" i="11"/>
  <c r="N333" i="11"/>
  <c r="N334" i="11"/>
  <c r="N335" i="11"/>
  <c r="N336" i="11"/>
  <c r="N337" i="11"/>
  <c r="N338" i="11"/>
  <c r="N339" i="11"/>
  <c r="N340" i="11"/>
  <c r="N341" i="11"/>
  <c r="N342" i="11"/>
  <c r="N343" i="11"/>
  <c r="N344" i="11"/>
  <c r="N345" i="11"/>
  <c r="N346" i="11"/>
  <c r="N347" i="11"/>
  <c r="N348" i="11"/>
  <c r="N349" i="11"/>
  <c r="N350" i="11"/>
  <c r="N351" i="11"/>
  <c r="N352" i="11"/>
  <c r="N353" i="11"/>
  <c r="N354" i="11"/>
  <c r="N355" i="11"/>
  <c r="N356" i="11"/>
  <c r="N357" i="11"/>
  <c r="N358" i="11"/>
  <c r="N359" i="11"/>
  <c r="N360" i="11"/>
  <c r="N361" i="11"/>
  <c r="N362" i="11"/>
  <c r="N363" i="11"/>
  <c r="N364" i="11"/>
  <c r="N365" i="11"/>
  <c r="N366" i="11"/>
  <c r="N367" i="11"/>
  <c r="N368" i="11"/>
  <c r="N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06" i="11"/>
  <c r="J107" i="11"/>
  <c r="J108" i="11"/>
  <c r="J109" i="11"/>
  <c r="J110" i="11"/>
  <c r="J111" i="11"/>
  <c r="J112" i="11"/>
  <c r="J113" i="11"/>
  <c r="J114" i="11"/>
  <c r="J115" i="11"/>
  <c r="J116" i="11"/>
  <c r="J117" i="11"/>
  <c r="J118" i="11"/>
  <c r="J119" i="11"/>
  <c r="J120" i="11"/>
  <c r="J121" i="11"/>
  <c r="J122" i="11"/>
  <c r="J123" i="11"/>
  <c r="J124" i="11"/>
  <c r="J125" i="11"/>
  <c r="J126" i="11"/>
  <c r="J127" i="11"/>
  <c r="J128" i="11"/>
  <c r="J129" i="11"/>
  <c r="J130" i="11"/>
  <c r="J131" i="11"/>
  <c r="J132" i="11"/>
  <c r="J133" i="11"/>
  <c r="J134" i="11"/>
  <c r="J135" i="11"/>
  <c r="J136" i="11"/>
  <c r="J137" i="11"/>
  <c r="J138" i="11"/>
  <c r="J139" i="11"/>
  <c r="J140" i="11"/>
  <c r="J141" i="11"/>
  <c r="J142" i="11"/>
  <c r="J143" i="11"/>
  <c r="J144" i="11"/>
  <c r="J145" i="11"/>
  <c r="J146" i="11"/>
  <c r="J147" i="11"/>
  <c r="J148" i="11"/>
  <c r="J149" i="11"/>
  <c r="J150" i="11"/>
  <c r="J151" i="11"/>
  <c r="J152" i="11"/>
  <c r="J153" i="11"/>
  <c r="J154" i="11"/>
  <c r="J155" i="11"/>
  <c r="J156" i="11"/>
  <c r="J157" i="11"/>
  <c r="J158" i="11"/>
  <c r="J159" i="11"/>
  <c r="J160" i="11"/>
  <c r="J161" i="11"/>
  <c r="J162" i="11"/>
  <c r="J163" i="11"/>
  <c r="J164" i="11"/>
  <c r="J165" i="11"/>
  <c r="J166" i="11"/>
  <c r="J167" i="11"/>
  <c r="J168" i="11"/>
  <c r="J169" i="11"/>
  <c r="J170" i="11"/>
  <c r="J171" i="11"/>
  <c r="J172" i="11"/>
  <c r="J173" i="11"/>
  <c r="J174" i="11"/>
  <c r="J175" i="11"/>
  <c r="J176" i="11"/>
  <c r="J177" i="11"/>
  <c r="J178" i="11"/>
  <c r="J179" i="11"/>
  <c r="J180" i="11"/>
  <c r="J181" i="11"/>
  <c r="J182" i="11"/>
  <c r="J183" i="11"/>
  <c r="J184" i="11"/>
  <c r="J185" i="11"/>
  <c r="J186" i="11"/>
  <c r="J187" i="11"/>
  <c r="J188" i="11"/>
  <c r="J189" i="11"/>
  <c r="J190" i="11"/>
  <c r="J191" i="11"/>
  <c r="J192" i="11"/>
  <c r="J193" i="11"/>
  <c r="J194" i="11"/>
  <c r="J195" i="11"/>
  <c r="J196" i="11"/>
  <c r="J197" i="11"/>
  <c r="J198" i="11"/>
  <c r="J199" i="11"/>
  <c r="J200" i="11"/>
  <c r="J201" i="11"/>
  <c r="J202" i="11"/>
  <c r="J203" i="11"/>
  <c r="J204" i="11"/>
  <c r="J205" i="11"/>
  <c r="J206" i="11"/>
  <c r="J207" i="11"/>
  <c r="J208" i="11"/>
  <c r="J209" i="11"/>
  <c r="J210" i="11"/>
  <c r="J211" i="11"/>
  <c r="J212" i="11"/>
  <c r="J213" i="11"/>
  <c r="J214" i="11"/>
  <c r="J215" i="11"/>
  <c r="J216" i="11"/>
  <c r="J217" i="11"/>
  <c r="J218" i="11"/>
  <c r="J219" i="11"/>
  <c r="J220" i="11"/>
  <c r="J221" i="11"/>
  <c r="J222" i="11"/>
  <c r="J223" i="11"/>
  <c r="J224" i="11"/>
  <c r="J225" i="11"/>
  <c r="J226" i="11"/>
  <c r="J227" i="11"/>
  <c r="J228" i="11"/>
  <c r="J229" i="11"/>
  <c r="J230" i="11"/>
  <c r="J231" i="11"/>
  <c r="J232" i="11"/>
  <c r="J233" i="11"/>
  <c r="J234" i="11"/>
  <c r="J235" i="11"/>
  <c r="J236" i="11"/>
  <c r="J237" i="11"/>
  <c r="J238" i="11"/>
  <c r="J239" i="11"/>
  <c r="J240" i="11"/>
  <c r="J241" i="11"/>
  <c r="J242" i="11"/>
  <c r="J243" i="11"/>
  <c r="J244" i="11"/>
  <c r="J245" i="11"/>
  <c r="J246" i="11"/>
  <c r="J247" i="11"/>
  <c r="J248" i="11"/>
  <c r="J249" i="11"/>
  <c r="J250" i="11"/>
  <c r="J251" i="11"/>
  <c r="J252" i="11"/>
  <c r="J253" i="11"/>
  <c r="J254" i="11"/>
  <c r="J255" i="11"/>
  <c r="J256" i="11"/>
  <c r="J257" i="11"/>
  <c r="J258" i="11"/>
  <c r="J259" i="11"/>
  <c r="J260" i="11"/>
  <c r="J261" i="11"/>
  <c r="J262" i="11"/>
  <c r="J263" i="11"/>
  <c r="J264" i="11"/>
  <c r="J265" i="11"/>
  <c r="J266" i="11"/>
  <c r="J267" i="11"/>
  <c r="J268" i="11"/>
  <c r="J269" i="11"/>
  <c r="J270" i="11"/>
  <c r="J271" i="11"/>
  <c r="J272" i="11"/>
  <c r="J273" i="11"/>
  <c r="J274" i="11"/>
  <c r="J275" i="11"/>
  <c r="J276" i="11"/>
  <c r="J277" i="11"/>
  <c r="J278" i="11"/>
  <c r="J279" i="11"/>
  <c r="J280" i="11"/>
  <c r="J281" i="11"/>
  <c r="J282" i="11"/>
  <c r="J283" i="11"/>
  <c r="J284" i="11"/>
  <c r="J285" i="11"/>
  <c r="J286" i="11"/>
  <c r="J287" i="11"/>
  <c r="J288" i="11"/>
  <c r="J289" i="11"/>
  <c r="J290" i="11"/>
  <c r="J291" i="11"/>
  <c r="J292" i="11"/>
  <c r="J293" i="11"/>
  <c r="J294" i="11"/>
  <c r="J295" i="11"/>
  <c r="J296" i="11"/>
  <c r="J297" i="11"/>
  <c r="J298" i="11"/>
  <c r="J299" i="11"/>
  <c r="J300" i="11"/>
  <c r="J301" i="11"/>
  <c r="J302" i="11"/>
  <c r="J303" i="11"/>
  <c r="J304" i="11"/>
  <c r="J305" i="11"/>
  <c r="J306" i="11"/>
  <c r="J307" i="11"/>
  <c r="J308" i="11"/>
  <c r="J309" i="11"/>
  <c r="J310" i="11"/>
  <c r="J311" i="11"/>
  <c r="J312" i="11"/>
  <c r="J313" i="11"/>
  <c r="J314" i="11"/>
  <c r="J315" i="11"/>
  <c r="J316" i="11"/>
  <c r="J317" i="11"/>
  <c r="J318" i="11"/>
  <c r="J319" i="11"/>
  <c r="J320" i="11"/>
  <c r="J321" i="11"/>
  <c r="J322" i="11"/>
  <c r="J323" i="11"/>
  <c r="J324" i="11"/>
  <c r="J325" i="11"/>
  <c r="J326" i="11"/>
  <c r="J327" i="11"/>
  <c r="J328" i="11"/>
  <c r="J329" i="11"/>
  <c r="J330" i="11"/>
  <c r="J331" i="11"/>
  <c r="J332" i="11"/>
  <c r="J333" i="11"/>
  <c r="J334" i="11"/>
  <c r="J335" i="11"/>
  <c r="J336" i="11"/>
  <c r="J337" i="11"/>
  <c r="J338" i="11"/>
  <c r="J339" i="11"/>
  <c r="J340" i="11"/>
  <c r="J341" i="11"/>
  <c r="J342" i="11"/>
  <c r="J343" i="11"/>
  <c r="J344" i="11"/>
  <c r="J345" i="11"/>
  <c r="J346" i="11"/>
  <c r="J347" i="11"/>
  <c r="J348" i="11"/>
  <c r="J349" i="11"/>
  <c r="J350" i="11"/>
  <c r="J351" i="11"/>
  <c r="J352" i="11"/>
  <c r="J353" i="11"/>
  <c r="J354" i="11"/>
  <c r="J355" i="11"/>
  <c r="J356" i="11"/>
  <c r="J357" i="11"/>
  <c r="J358" i="11"/>
  <c r="J359" i="11"/>
  <c r="J360" i="11"/>
  <c r="J361" i="11"/>
  <c r="J362" i="11"/>
  <c r="J363" i="11"/>
  <c r="J364" i="11"/>
  <c r="J365" i="11"/>
  <c r="J366" i="11"/>
  <c r="J367" i="11"/>
  <c r="J368" i="11"/>
  <c r="J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217" i="11"/>
  <c r="F218" i="11"/>
  <c r="F219" i="11"/>
  <c r="F220" i="11"/>
  <c r="F221" i="11"/>
  <c r="F222" i="11"/>
  <c r="F223" i="11"/>
  <c r="F224" i="11"/>
  <c r="F225" i="11"/>
  <c r="F226" i="11"/>
  <c r="F227" i="11"/>
  <c r="F228" i="11"/>
  <c r="F229" i="11"/>
  <c r="F230" i="11"/>
  <c r="F231" i="11"/>
  <c r="F232" i="11"/>
  <c r="F233" i="11"/>
  <c r="F234" i="11"/>
  <c r="F235" i="11"/>
  <c r="F236" i="11"/>
  <c r="F237" i="11"/>
  <c r="F238" i="11"/>
  <c r="F239" i="11"/>
  <c r="F240" i="11"/>
  <c r="F241" i="11"/>
  <c r="F242" i="11"/>
  <c r="F243" i="11"/>
  <c r="F244" i="11"/>
  <c r="F245" i="11"/>
  <c r="F246" i="11"/>
  <c r="F247" i="11"/>
  <c r="F248" i="11"/>
  <c r="F249" i="11"/>
  <c r="F250" i="11"/>
  <c r="F251" i="11"/>
  <c r="F252" i="11"/>
  <c r="F253" i="11"/>
  <c r="F254" i="11"/>
  <c r="F255" i="11"/>
  <c r="F256" i="11"/>
  <c r="F257" i="11"/>
  <c r="F258" i="11"/>
  <c r="F259" i="11"/>
  <c r="F260" i="11"/>
  <c r="F261" i="11"/>
  <c r="F262" i="11"/>
  <c r="F263" i="11"/>
  <c r="F264" i="11"/>
  <c r="F265" i="11"/>
  <c r="F266" i="11"/>
  <c r="F267" i="11"/>
  <c r="F268" i="11"/>
  <c r="F269" i="11"/>
  <c r="F270" i="11"/>
  <c r="F271" i="11"/>
  <c r="F272" i="11"/>
  <c r="F273" i="11"/>
  <c r="F274" i="11"/>
  <c r="F275" i="11"/>
  <c r="F276" i="11"/>
  <c r="F277" i="11"/>
  <c r="F278" i="11"/>
  <c r="F279" i="11"/>
  <c r="F280" i="11"/>
  <c r="F281" i="11"/>
  <c r="F282" i="11"/>
  <c r="F283" i="11"/>
  <c r="F284" i="11"/>
  <c r="F285" i="11"/>
  <c r="F286" i="11"/>
  <c r="F287" i="11"/>
  <c r="F288" i="11"/>
  <c r="F289" i="11"/>
  <c r="F290" i="11"/>
  <c r="F291" i="11"/>
  <c r="F292" i="11"/>
  <c r="F293" i="11"/>
  <c r="F294" i="11"/>
  <c r="F295" i="11"/>
  <c r="F296" i="11"/>
  <c r="F297" i="11"/>
  <c r="F298" i="11"/>
  <c r="F299" i="11"/>
  <c r="F300" i="11"/>
  <c r="F301" i="11"/>
  <c r="F302" i="11"/>
  <c r="F303" i="11"/>
  <c r="F304" i="11"/>
  <c r="F305" i="11"/>
  <c r="F306" i="11"/>
  <c r="F307" i="11"/>
  <c r="F308" i="11"/>
  <c r="F309" i="11"/>
  <c r="F310" i="11"/>
  <c r="F311" i="11"/>
  <c r="F312" i="11"/>
  <c r="F313" i="11"/>
  <c r="F314" i="11"/>
  <c r="F315" i="11"/>
  <c r="F316" i="11"/>
  <c r="F317" i="11"/>
  <c r="F318" i="11"/>
  <c r="F319" i="11"/>
  <c r="F320" i="11"/>
  <c r="F321" i="11"/>
  <c r="F322" i="11"/>
  <c r="F323" i="11"/>
  <c r="F324" i="11"/>
  <c r="F325" i="11"/>
  <c r="F326" i="11"/>
  <c r="F327" i="11"/>
  <c r="F328" i="11"/>
  <c r="F329" i="11"/>
  <c r="F330" i="11"/>
  <c r="F331" i="11"/>
  <c r="F332" i="11"/>
  <c r="F333" i="11"/>
  <c r="F334" i="11"/>
  <c r="F335" i="11"/>
  <c r="F336" i="11"/>
  <c r="F337" i="11"/>
  <c r="F338" i="11"/>
  <c r="F339" i="11"/>
  <c r="F340" i="11"/>
  <c r="F341" i="11"/>
  <c r="F342" i="11"/>
  <c r="F343" i="11"/>
  <c r="F344" i="11"/>
  <c r="F345" i="11"/>
  <c r="F346" i="11"/>
  <c r="F347" i="11"/>
  <c r="F348" i="11"/>
  <c r="F349" i="11"/>
  <c r="F350" i="11"/>
  <c r="F351" i="11"/>
  <c r="F352" i="11"/>
  <c r="F353" i="11"/>
  <c r="F354" i="11"/>
  <c r="F355" i="11"/>
  <c r="F356" i="11"/>
  <c r="F357" i="11"/>
  <c r="F358" i="11"/>
  <c r="F359" i="11"/>
  <c r="F360" i="11"/>
  <c r="F361" i="11"/>
  <c r="F362" i="11"/>
  <c r="F363" i="11"/>
  <c r="F364" i="11"/>
  <c r="F365" i="11"/>
  <c r="F366" i="11"/>
  <c r="F367" i="11"/>
  <c r="F368" i="11"/>
  <c r="F4" i="11"/>
  <c r="E369" i="11"/>
  <c r="N369" i="11" s="1"/>
  <c r="C8" i="14"/>
  <c r="C8" i="11"/>
  <c r="F4" i="14"/>
  <c r="K16" i="20" l="1"/>
  <c r="M20" i="20" s="1"/>
  <c r="C12" i="17" s="1"/>
  <c r="T5" i="20"/>
  <c r="U5" i="20" s="1"/>
  <c r="F369" i="11"/>
  <c r="I371" i="11" s="1"/>
  <c r="X11" i="45" s="1"/>
  <c r="Q7" i="20"/>
  <c r="Q8" i="20" s="1"/>
  <c r="W16" i="20"/>
  <c r="Y20" i="20" s="1"/>
  <c r="C15" i="17" s="1"/>
  <c r="G16" i="20"/>
  <c r="U6" i="20"/>
  <c r="U7" i="20" s="1"/>
  <c r="U8" i="20" s="1"/>
  <c r="U9" i="20" s="1"/>
  <c r="U10" i="20" s="1"/>
  <c r="U11" i="20" s="1"/>
  <c r="U12" i="20" s="1"/>
  <c r="U13" i="20" s="1"/>
  <c r="U14" i="20" s="1"/>
  <c r="U15" i="20" s="1"/>
  <c r="Q249" i="19"/>
  <c r="O16" i="20"/>
  <c r="Q20" i="20" s="1"/>
  <c r="C13" i="17" s="1"/>
  <c r="X5" i="20"/>
  <c r="Y5" i="20" s="1"/>
  <c r="Y6" i="20" s="1"/>
  <c r="Y7" i="20" s="1"/>
  <c r="Y8" i="20" s="1"/>
  <c r="Y9" i="20" s="1"/>
  <c r="Y10" i="20" s="1"/>
  <c r="Y11" i="20" s="1"/>
  <c r="Y12" i="20" s="1"/>
  <c r="Y13" i="20" s="1"/>
  <c r="Y14" i="20" s="1"/>
  <c r="Y15" i="20" s="1"/>
  <c r="H5" i="20"/>
  <c r="I5" i="20" s="1"/>
  <c r="I6" i="20" s="1"/>
  <c r="I7" i="20" s="1"/>
  <c r="I8" i="20" s="1"/>
  <c r="I9" i="20" s="1"/>
  <c r="I10" i="20" s="1"/>
  <c r="I11" i="20" s="1"/>
  <c r="I12" i="20" s="1"/>
  <c r="I13" i="20" s="1"/>
  <c r="I14" i="20" s="1"/>
  <c r="I15" i="20" s="1"/>
  <c r="L4" i="20"/>
  <c r="M4" i="20" s="1"/>
  <c r="M5" i="20" s="1"/>
  <c r="Q18" i="20"/>
  <c r="U20" i="20"/>
  <c r="C14" i="17" s="1"/>
  <c r="I20" i="20"/>
  <c r="C11" i="17" s="1"/>
  <c r="Q9" i="20"/>
  <c r="Q10" i="20" s="1"/>
  <c r="Q11" i="20" s="1"/>
  <c r="Q12" i="20" s="1"/>
  <c r="Q13" i="20" s="1"/>
  <c r="Q14" i="20" s="1"/>
  <c r="Q15" i="20" s="1"/>
  <c r="W365" i="11"/>
  <c r="W359" i="11"/>
  <c r="W352" i="11"/>
  <c r="W345" i="11"/>
  <c r="W331" i="11"/>
  <c r="X331" i="11" s="1"/>
  <c r="W325" i="11"/>
  <c r="X325" i="11" s="1"/>
  <c r="W300" i="11"/>
  <c r="W288" i="11"/>
  <c r="X288" i="11" s="1"/>
  <c r="W282" i="11"/>
  <c r="X282" i="11" s="1"/>
  <c r="W277" i="11"/>
  <c r="X277" i="11" s="1"/>
  <c r="W271" i="11"/>
  <c r="W265" i="11"/>
  <c r="W259" i="11"/>
  <c r="X259" i="11" s="1"/>
  <c r="W254" i="11"/>
  <c r="X254" i="11" s="1"/>
  <c r="W242" i="11"/>
  <c r="X242" i="11" s="1"/>
  <c r="W236" i="11"/>
  <c r="X236" i="11" s="1"/>
  <c r="W364" i="11"/>
  <c r="W358" i="11"/>
  <c r="W351" i="11"/>
  <c r="X351" i="11" s="1"/>
  <c r="W338" i="11"/>
  <c r="X338" i="11" s="1"/>
  <c r="W324" i="11"/>
  <c r="X324" i="11" s="1"/>
  <c r="W318" i="11"/>
  <c r="X318" i="11" s="1"/>
  <c r="W312" i="11"/>
  <c r="X312" i="11" s="1"/>
  <c r="W306" i="11"/>
  <c r="X306" i="11" s="1"/>
  <c r="W299" i="11"/>
  <c r="W363" i="11"/>
  <c r="W357" i="11"/>
  <c r="W350" i="11"/>
  <c r="W344" i="11"/>
  <c r="X344" i="11" s="1"/>
  <c r="W337" i="11"/>
  <c r="X337" i="11" s="1"/>
  <c r="W330" i="11"/>
  <c r="X330" i="11" s="1"/>
  <c r="W323" i="11"/>
  <c r="X323" i="11" s="1"/>
  <c r="W317" i="11"/>
  <c r="W311" i="11"/>
  <c r="W305" i="11"/>
  <c r="X305" i="11" s="1"/>
  <c r="W293" i="11"/>
  <c r="W287" i="11"/>
  <c r="W281" i="11"/>
  <c r="X281" i="11" s="1"/>
  <c r="W275" i="11"/>
  <c r="W270" i="11"/>
  <c r="X270" i="11" s="1"/>
  <c r="W252" i="11"/>
  <c r="W246" i="11"/>
  <c r="X246" i="11" s="1"/>
  <c r="W240" i="11"/>
  <c r="X240" i="11" s="1"/>
  <c r="W234" i="11"/>
  <c r="X234" i="11" s="1"/>
  <c r="W229" i="11"/>
  <c r="X229" i="11" s="1"/>
  <c r="W223" i="11"/>
  <c r="X223" i="11" s="1"/>
  <c r="W217" i="11"/>
  <c r="X217" i="11" s="1"/>
  <c r="W211" i="11"/>
  <c r="X211" i="11" s="1"/>
  <c r="W200" i="11"/>
  <c r="X200" i="11" s="1"/>
  <c r="W190" i="11"/>
  <c r="X190" i="11" s="1"/>
  <c r="W184" i="11"/>
  <c r="W174" i="11"/>
  <c r="X174" i="11" s="1"/>
  <c r="W168" i="11"/>
  <c r="X168" i="11" s="1"/>
  <c r="W157" i="11"/>
  <c r="X157" i="11" s="1"/>
  <c r="W152" i="11"/>
  <c r="X152" i="11" s="1"/>
  <c r="W141" i="11"/>
  <c r="X141" i="11" s="1"/>
  <c r="W130" i="11"/>
  <c r="X130" i="11" s="1"/>
  <c r="W126" i="11"/>
  <c r="X126" i="11" s="1"/>
  <c r="W368" i="11"/>
  <c r="W361" i="11"/>
  <c r="W347" i="11"/>
  <c r="X347" i="11" s="1"/>
  <c r="W341" i="11"/>
  <c r="X341" i="11" s="1"/>
  <c r="W334" i="11"/>
  <c r="X334" i="11" s="1"/>
  <c r="W328" i="11"/>
  <c r="X328" i="11" s="1"/>
  <c r="W321" i="11"/>
  <c r="W309" i="11"/>
  <c r="W290" i="11"/>
  <c r="X290" i="11" s="1"/>
  <c r="W285" i="11"/>
  <c r="W279" i="11"/>
  <c r="X279" i="11" s="1"/>
  <c r="W273" i="11"/>
  <c r="X273" i="11" s="1"/>
  <c r="W267" i="11"/>
  <c r="W244" i="11"/>
  <c r="X244" i="11" s="1"/>
  <c r="W232" i="11"/>
  <c r="X232" i="11" s="1"/>
  <c r="W226" i="11"/>
  <c r="X226" i="11" s="1"/>
  <c r="W221" i="11"/>
  <c r="W215" i="11"/>
  <c r="X215" i="11" s="1"/>
  <c r="W209" i="11"/>
  <c r="X209" i="11" s="1"/>
  <c r="W203" i="11"/>
  <c r="X203" i="11" s="1"/>
  <c r="W187" i="11"/>
  <c r="W171" i="11"/>
  <c r="X171" i="11" s="1"/>
  <c r="W160" i="11"/>
  <c r="W144" i="11"/>
  <c r="W138" i="11"/>
  <c r="X138" i="11" s="1"/>
  <c r="W134" i="11"/>
  <c r="X134" i="11" s="1"/>
  <c r="W123" i="11"/>
  <c r="X123" i="11" s="1"/>
  <c r="W366" i="11"/>
  <c r="X366" i="11" s="1"/>
  <c r="W353" i="11"/>
  <c r="X353" i="11" s="1"/>
  <c r="W339" i="11"/>
  <c r="X339" i="11" s="1"/>
  <c r="W326" i="11"/>
  <c r="W313" i="11"/>
  <c r="W301" i="11"/>
  <c r="W280" i="11"/>
  <c r="X280" i="11" s="1"/>
  <c r="W262" i="11"/>
  <c r="X262" i="11" s="1"/>
  <c r="W253" i="11"/>
  <c r="X253" i="11" s="1"/>
  <c r="W243" i="11"/>
  <c r="X243" i="11" s="1"/>
  <c r="W218" i="11"/>
  <c r="X218" i="11" s="1"/>
  <c r="W210" i="11"/>
  <c r="X210" i="11" s="1"/>
  <c r="W196" i="11"/>
  <c r="W189" i="11"/>
  <c r="X189" i="11" s="1"/>
  <c r="W182" i="11"/>
  <c r="X182" i="11" s="1"/>
  <c r="W159" i="11"/>
  <c r="X159" i="11" s="1"/>
  <c r="W153" i="11"/>
  <c r="X153" i="11" s="1"/>
  <c r="W146" i="11"/>
  <c r="X146" i="11" s="1"/>
  <c r="W132" i="11"/>
  <c r="X132" i="11" s="1"/>
  <c r="W125" i="11"/>
  <c r="X125" i="11" s="1"/>
  <c r="W117" i="11"/>
  <c r="X117" i="11" s="1"/>
  <c r="W104" i="11"/>
  <c r="W98" i="11"/>
  <c r="X98" i="11" s="1"/>
  <c r="W93" i="11"/>
  <c r="X93" i="11" s="1"/>
  <c r="W87" i="11"/>
  <c r="X87" i="11" s="1"/>
  <c r="W80" i="11"/>
  <c r="W74" i="11"/>
  <c r="X74" i="11" s="1"/>
  <c r="W66" i="11"/>
  <c r="X66" i="11" s="1"/>
  <c r="W58" i="11"/>
  <c r="X58" i="11" s="1"/>
  <c r="W50" i="11"/>
  <c r="X50" i="11" s="1"/>
  <c r="W42" i="11"/>
  <c r="X42" i="11" s="1"/>
  <c r="W34" i="11"/>
  <c r="X34" i="11" s="1"/>
  <c r="W26" i="11"/>
  <c r="X26" i="11" s="1"/>
  <c r="W18" i="11"/>
  <c r="X18" i="11" s="1"/>
  <c r="W10" i="11"/>
  <c r="X10" i="11" s="1"/>
  <c r="S362" i="11"/>
  <c r="S347" i="11"/>
  <c r="S330" i="11"/>
  <c r="S316" i="11"/>
  <c r="S311" i="11"/>
  <c r="T311" i="11" s="1"/>
  <c r="S306" i="11"/>
  <c r="T306" i="11" s="1"/>
  <c r="S302" i="11"/>
  <c r="T302" i="11" s="1"/>
  <c r="S292" i="11"/>
  <c r="T292" i="11" s="1"/>
  <c r="S287" i="11"/>
  <c r="T287" i="11" s="1"/>
  <c r="W349" i="11"/>
  <c r="W336" i="11"/>
  <c r="W298" i="11"/>
  <c r="X298" i="11" s="1"/>
  <c r="W289" i="11"/>
  <c r="X289" i="11" s="1"/>
  <c r="W261" i="11"/>
  <c r="X261" i="11" s="1"/>
  <c r="W251" i="11"/>
  <c r="W233" i="11"/>
  <c r="X233" i="11" s="1"/>
  <c r="W225" i="11"/>
  <c r="X225" i="11" s="1"/>
  <c r="W202" i="11"/>
  <c r="X202" i="11" s="1"/>
  <c r="W195" i="11"/>
  <c r="X195" i="11" s="1"/>
  <c r="W188" i="11"/>
  <c r="W181" i="11"/>
  <c r="X181" i="11" s="1"/>
  <c r="W167" i="11"/>
  <c r="X167" i="11" s="1"/>
  <c r="W145" i="11"/>
  <c r="X145" i="11" s="1"/>
  <c r="W131" i="11"/>
  <c r="X131" i="11" s="1"/>
  <c r="W124" i="11"/>
  <c r="W116" i="11"/>
  <c r="W110" i="11"/>
  <c r="X110" i="11" s="1"/>
  <c r="W97" i="11"/>
  <c r="X97" i="11" s="1"/>
  <c r="W92" i="11"/>
  <c r="W86" i="11"/>
  <c r="X86" i="11" s="1"/>
  <c r="W79" i="11"/>
  <c r="X79" i="11" s="1"/>
  <c r="W73" i="11"/>
  <c r="X73" i="11" s="1"/>
  <c r="W65" i="11"/>
  <c r="X65" i="11" s="1"/>
  <c r="W57" i="11"/>
  <c r="X57" i="11" s="1"/>
  <c r="W49" i="11"/>
  <c r="X49" i="11" s="1"/>
  <c r="W41" i="11"/>
  <c r="X41" i="11" s="1"/>
  <c r="W33" i="11"/>
  <c r="X33" i="11" s="1"/>
  <c r="W25" i="11"/>
  <c r="X25" i="11" s="1"/>
  <c r="W17" i="11"/>
  <c r="X17" i="11" s="1"/>
  <c r="W9" i="11"/>
  <c r="X9" i="11" s="1"/>
  <c r="S367" i="11"/>
  <c r="T367" i="11" s="1"/>
  <c r="S357" i="11"/>
  <c r="T357" i="11" s="1"/>
  <c r="S351" i="11"/>
  <c r="T351" i="11" s="1"/>
  <c r="S346" i="11"/>
  <c r="S341" i="11"/>
  <c r="T341" i="11" s="1"/>
  <c r="S335" i="11"/>
  <c r="T335" i="11" s="1"/>
  <c r="S329" i="11"/>
  <c r="S325" i="11"/>
  <c r="T325" i="11" s="1"/>
  <c r="S320" i="11"/>
  <c r="T320" i="11" s="1"/>
  <c r="S315" i="11"/>
  <c r="S296" i="11"/>
  <c r="T296" i="11" s="1"/>
  <c r="S291" i="11"/>
  <c r="S272" i="11"/>
  <c r="T272" i="11" s="1"/>
  <c r="S267" i="11"/>
  <c r="T267" i="11" s="1"/>
  <c r="S262" i="11"/>
  <c r="T262" i="11" s="1"/>
  <c r="S257" i="11"/>
  <c r="T257" i="11" s="1"/>
  <c r="S243" i="11"/>
  <c r="S238" i="11"/>
  <c r="T238" i="11" s="1"/>
  <c r="S233" i="11"/>
  <c r="T233" i="11" s="1"/>
  <c r="S229" i="11"/>
  <c r="T229" i="11" s="1"/>
  <c r="S223" i="11"/>
  <c r="T223" i="11" s="1"/>
  <c r="S219" i="11"/>
  <c r="T219" i="11" s="1"/>
  <c r="S211" i="11"/>
  <c r="T211" i="11" s="1"/>
  <c r="S206" i="11"/>
  <c r="T206" i="11" s="1"/>
  <c r="S192" i="11"/>
  <c r="T192" i="11" s="1"/>
  <c r="S188" i="11"/>
  <c r="S179" i="11"/>
  <c r="T179" i="11" s="1"/>
  <c r="W362" i="11"/>
  <c r="X362" i="11" s="1"/>
  <c r="W348" i="11"/>
  <c r="X348" i="11" s="1"/>
  <c r="W335" i="11"/>
  <c r="X335" i="11" s="1"/>
  <c r="W322" i="11"/>
  <c r="X322" i="11" s="1"/>
  <c r="W310" i="11"/>
  <c r="X310" i="11" s="1"/>
  <c r="W297" i="11"/>
  <c r="W278" i="11"/>
  <c r="X278" i="11" s="1"/>
  <c r="W269" i="11"/>
  <c r="W260" i="11"/>
  <c r="W250" i="11"/>
  <c r="X250" i="11" s="1"/>
  <c r="W241" i="11"/>
  <c r="X241" i="11" s="1"/>
  <c r="W224" i="11"/>
  <c r="X224" i="11" s="1"/>
  <c r="W216" i="11"/>
  <c r="X216" i="11" s="1"/>
  <c r="W208" i="11"/>
  <c r="X208" i="11" s="1"/>
  <c r="W201" i="11"/>
  <c r="W194" i="11"/>
  <c r="X194" i="11" s="1"/>
  <c r="W180" i="11"/>
  <c r="W173" i="11"/>
  <c r="X173" i="11" s="1"/>
  <c r="W166" i="11"/>
  <c r="X166" i="11" s="1"/>
  <c r="W143" i="11"/>
  <c r="X143" i="11" s="1"/>
  <c r="W137" i="11"/>
  <c r="X137" i="11" s="1"/>
  <c r="W122" i="11"/>
  <c r="X122" i="11" s="1"/>
  <c r="W115" i="11"/>
  <c r="W109" i="11"/>
  <c r="X109" i="11" s="1"/>
  <c r="W103" i="11"/>
  <c r="X103" i="11" s="1"/>
  <c r="W91" i="11"/>
  <c r="W72" i="11"/>
  <c r="X72" i="11" s="1"/>
  <c r="W64" i="11"/>
  <c r="X64" i="11" s="1"/>
  <c r="W56" i="11"/>
  <c r="X56" i="11" s="1"/>
  <c r="W48" i="11"/>
  <c r="W40" i="11"/>
  <c r="W32" i="11"/>
  <c r="W24" i="11"/>
  <c r="W16" i="11"/>
  <c r="W8" i="11"/>
  <c r="X8" i="11" s="1"/>
  <c r="S361" i="11"/>
  <c r="T361" i="11" s="1"/>
  <c r="S356" i="11"/>
  <c r="S345" i="11"/>
  <c r="S340" i="11"/>
  <c r="S324" i="11"/>
  <c r="S314" i="11"/>
  <c r="S310" i="11"/>
  <c r="T310" i="11" s="1"/>
  <c r="S305" i="11"/>
  <c r="T305" i="11" s="1"/>
  <c r="S301" i="11"/>
  <c r="T301" i="11" s="1"/>
  <c r="S290" i="11"/>
  <c r="S286" i="11"/>
  <c r="T286" i="11" s="1"/>
  <c r="S281" i="11"/>
  <c r="T281" i="11" s="1"/>
  <c r="S277" i="11"/>
  <c r="T277" i="11" s="1"/>
  <c r="S266" i="11"/>
  <c r="S253" i="11"/>
  <c r="T253" i="11" s="1"/>
  <c r="S247" i="11"/>
  <c r="T247" i="11" s="1"/>
  <c r="S242" i="11"/>
  <c r="T242" i="11" s="1"/>
  <c r="S232" i="11"/>
  <c r="T232" i="11" s="1"/>
  <c r="S228" i="11"/>
  <c r="S214" i="11"/>
  <c r="T214" i="11" s="1"/>
  <c r="S210" i="11"/>
  <c r="S201" i="11"/>
  <c r="T201" i="11" s="1"/>
  <c r="S197" i="11"/>
  <c r="T197" i="11" s="1"/>
  <c r="S183" i="11"/>
  <c r="T183" i="11" s="1"/>
  <c r="W333" i="11"/>
  <c r="X333" i="11" s="1"/>
  <c r="W320" i="11"/>
  <c r="X320" i="11" s="1"/>
  <c r="W308" i="11"/>
  <c r="W296" i="11"/>
  <c r="X296" i="11" s="1"/>
  <c r="W268" i="11"/>
  <c r="W258" i="11"/>
  <c r="X258" i="11" s="1"/>
  <c r="W249" i="11"/>
  <c r="X249" i="11" s="1"/>
  <c r="W231" i="11"/>
  <c r="X231" i="11" s="1"/>
  <c r="W193" i="11"/>
  <c r="X193" i="11" s="1"/>
  <c r="W186" i="11"/>
  <c r="X186" i="11" s="1"/>
  <c r="W179" i="11"/>
  <c r="W172" i="11"/>
  <c r="W165" i="11"/>
  <c r="X165" i="11" s="1"/>
  <c r="W158" i="11"/>
  <c r="X158" i="11" s="1"/>
  <c r="W151" i="11"/>
  <c r="X151" i="11" s="1"/>
  <c r="W136" i="11"/>
  <c r="X136" i="11" s="1"/>
  <c r="W129" i="11"/>
  <c r="X129" i="11" s="1"/>
  <c r="W114" i="11"/>
  <c r="X114" i="11" s="1"/>
  <c r="W108" i="11"/>
  <c r="W102" i="11"/>
  <c r="X102" i="11" s="1"/>
  <c r="W96" i="11"/>
  <c r="X96" i="11" s="1"/>
  <c r="W90" i="11"/>
  <c r="X90" i="11" s="1"/>
  <c r="W85" i="11"/>
  <c r="X85" i="11" s="1"/>
  <c r="W71" i="11"/>
  <c r="X71" i="11" s="1"/>
  <c r="W63" i="11"/>
  <c r="X63" i="11" s="1"/>
  <c r="W55" i="11"/>
  <c r="X55" i="11" s="1"/>
  <c r="W47" i="11"/>
  <c r="X47" i="11" s="1"/>
  <c r="W39" i="11"/>
  <c r="X39" i="11" s="1"/>
  <c r="W31" i="11"/>
  <c r="X31" i="11" s="1"/>
  <c r="W23" i="11"/>
  <c r="X23" i="11" s="1"/>
  <c r="W15" i="11"/>
  <c r="X15" i="11" s="1"/>
  <c r="W7" i="11"/>
  <c r="X7" i="11" s="1"/>
  <c r="S366" i="11"/>
  <c r="T366" i="11" s="1"/>
  <c r="S360" i="11"/>
  <c r="T360" i="11" s="1"/>
  <c r="S355" i="11"/>
  <c r="S350" i="11"/>
  <c r="T350" i="11" s="1"/>
  <c r="S344" i="11"/>
  <c r="S339" i="11"/>
  <c r="S334" i="11"/>
  <c r="T334" i="11" s="1"/>
  <c r="S328" i="11"/>
  <c r="T328" i="11" s="1"/>
  <c r="S323" i="11"/>
  <c r="T323" i="11" s="1"/>
  <c r="S319" i="11"/>
  <c r="T319" i="11" s="1"/>
  <c r="S300" i="11"/>
  <c r="S295" i="11"/>
  <c r="T295" i="11" s="1"/>
  <c r="W360" i="11"/>
  <c r="X360" i="11" s="1"/>
  <c r="W346" i="11"/>
  <c r="X346" i="11" s="1"/>
  <c r="W332" i="11"/>
  <c r="W319" i="11"/>
  <c r="X319" i="11" s="1"/>
  <c r="W307" i="11"/>
  <c r="X307" i="11" s="1"/>
  <c r="W295" i="11"/>
  <c r="X295" i="11" s="1"/>
  <c r="W286" i="11"/>
  <c r="X286" i="11" s="1"/>
  <c r="W276" i="11"/>
  <c r="W266" i="11"/>
  <c r="X266" i="11" s="1"/>
  <c r="W257" i="11"/>
  <c r="X257" i="11" s="1"/>
  <c r="W248" i="11"/>
  <c r="X248" i="11" s="1"/>
  <c r="W239" i="11"/>
  <c r="W230" i="11"/>
  <c r="X230" i="11" s="1"/>
  <c r="W207" i="11"/>
  <c r="X207" i="11" s="1"/>
  <c r="W192" i="11"/>
  <c r="X192" i="11" s="1"/>
  <c r="W178" i="11"/>
  <c r="X178" i="11" s="1"/>
  <c r="W164" i="11"/>
  <c r="W156" i="11"/>
  <c r="W150" i="11"/>
  <c r="X150" i="11" s="1"/>
  <c r="W128" i="11"/>
  <c r="X128" i="11" s="1"/>
  <c r="W121" i="11"/>
  <c r="X121" i="11" s="1"/>
  <c r="W113" i="11"/>
  <c r="X113" i="11" s="1"/>
  <c r="W107" i="11"/>
  <c r="W95" i="11"/>
  <c r="X95" i="11" s="1"/>
  <c r="W84" i="11"/>
  <c r="W78" i="11"/>
  <c r="X78" i="11" s="1"/>
  <c r="W70" i="11"/>
  <c r="X70" i="11" s="1"/>
  <c r="W62" i="11"/>
  <c r="X62" i="11" s="1"/>
  <c r="W54" i="11"/>
  <c r="X54" i="11" s="1"/>
  <c r="W46" i="11"/>
  <c r="X46" i="11" s="1"/>
  <c r="W38" i="11"/>
  <c r="X38" i="11" s="1"/>
  <c r="W30" i="11"/>
  <c r="X30" i="11" s="1"/>
  <c r="W22" i="11"/>
  <c r="X22" i="11" s="1"/>
  <c r="W14" i="11"/>
  <c r="X14" i="11" s="1"/>
  <c r="W6" i="11"/>
  <c r="X6" i="11" s="1"/>
  <c r="S354" i="11"/>
  <c r="T354" i="11" s="1"/>
  <c r="W355" i="11"/>
  <c r="X355" i="11" s="1"/>
  <c r="W342" i="11"/>
  <c r="X342" i="11" s="1"/>
  <c r="W315" i="11"/>
  <c r="W303" i="11"/>
  <c r="X303" i="11" s="1"/>
  <c r="W292" i="11"/>
  <c r="W283" i="11"/>
  <c r="W274" i="11"/>
  <c r="X274" i="11" s="1"/>
  <c r="W264" i="11"/>
  <c r="X264" i="11" s="1"/>
  <c r="W255" i="11"/>
  <c r="W237" i="11"/>
  <c r="X237" i="11" s="1"/>
  <c r="W228" i="11"/>
  <c r="W220" i="11"/>
  <c r="W213" i="11"/>
  <c r="W205" i="11"/>
  <c r="W198" i="11"/>
  <c r="X198" i="11" s="1"/>
  <c r="W176" i="11"/>
  <c r="X176" i="11" s="1"/>
  <c r="W162" i="11"/>
  <c r="X162" i="11" s="1"/>
  <c r="W154" i="11"/>
  <c r="X154" i="11" s="1"/>
  <c r="W148" i="11"/>
  <c r="W140" i="11"/>
  <c r="W119" i="11"/>
  <c r="X119" i="11" s="1"/>
  <c r="W111" i="11"/>
  <c r="X111" i="11" s="1"/>
  <c r="W100" i="11"/>
  <c r="X100" i="11" s="1"/>
  <c r="W88" i="11"/>
  <c r="X88" i="11" s="1"/>
  <c r="W82" i="11"/>
  <c r="X82" i="11" s="1"/>
  <c r="W76" i="11"/>
  <c r="X76" i="11" s="1"/>
  <c r="W68" i="11"/>
  <c r="W60" i="11"/>
  <c r="W52" i="11"/>
  <c r="W44" i="11"/>
  <c r="W36" i="11"/>
  <c r="X36" i="11" s="1"/>
  <c r="W28" i="11"/>
  <c r="X28" i="11" s="1"/>
  <c r="W20" i="11"/>
  <c r="X20" i="11" s="1"/>
  <c r="W12" i="11"/>
  <c r="X12" i="11" s="1"/>
  <c r="W4" i="11"/>
  <c r="S364" i="11"/>
  <c r="S337" i="11"/>
  <c r="T337" i="11" s="1"/>
  <c r="S332" i="11"/>
  <c r="S312" i="11"/>
  <c r="T312" i="11" s="1"/>
  <c r="S307" i="11"/>
  <c r="T307" i="11" s="1"/>
  <c r="S303" i="11"/>
  <c r="T303" i="11" s="1"/>
  <c r="S288" i="11"/>
  <c r="T288" i="11" s="1"/>
  <c r="S284" i="11"/>
  <c r="T284" i="11" s="1"/>
  <c r="S279" i="11"/>
  <c r="T279" i="11" s="1"/>
  <c r="S269" i="11"/>
  <c r="T269" i="11" s="1"/>
  <c r="S259" i="11"/>
  <c r="S245" i="11"/>
  <c r="T245" i="11" s="1"/>
  <c r="S240" i="11"/>
  <c r="T240" i="11" s="1"/>
  <c r="S235" i="11"/>
  <c r="T235" i="11" s="1"/>
  <c r="S230" i="11"/>
  <c r="T230" i="11" s="1"/>
  <c r="S221" i="11"/>
  <c r="T221" i="11" s="1"/>
  <c r="S216" i="11"/>
  <c r="T216" i="11" s="1"/>
  <c r="S208" i="11"/>
  <c r="T208" i="11" s="1"/>
  <c r="S203" i="11"/>
  <c r="T203" i="11" s="1"/>
  <c r="S199" i="11"/>
  <c r="T199" i="11" s="1"/>
  <c r="S194" i="11"/>
  <c r="T194" i="11" s="1"/>
  <c r="S185" i="11"/>
  <c r="T185" i="11" s="1"/>
  <c r="S181" i="11"/>
  <c r="T181" i="11" s="1"/>
  <c r="W367" i="11"/>
  <c r="X367" i="11" s="1"/>
  <c r="W354" i="11"/>
  <c r="X354" i="11" s="1"/>
  <c r="W340" i="11"/>
  <c r="W327" i="11"/>
  <c r="W314" i="11"/>
  <c r="X314" i="11" s="1"/>
  <c r="W302" i="11"/>
  <c r="X302" i="11" s="1"/>
  <c r="W291" i="11"/>
  <c r="W272" i="11"/>
  <c r="X272" i="11" s="1"/>
  <c r="W263" i="11"/>
  <c r="W245" i="11"/>
  <c r="X245" i="11" s="1"/>
  <c r="W235" i="11"/>
  <c r="W227" i="11"/>
  <c r="W219" i="11"/>
  <c r="X219" i="11" s="1"/>
  <c r="W212" i="11"/>
  <c r="X212" i="11" s="1"/>
  <c r="W204" i="11"/>
  <c r="X204" i="11" s="1"/>
  <c r="W197" i="11"/>
  <c r="X197" i="11" s="1"/>
  <c r="W183" i="11"/>
  <c r="X183" i="11" s="1"/>
  <c r="W175" i="11"/>
  <c r="X175" i="11" s="1"/>
  <c r="W169" i="11"/>
  <c r="X169" i="11" s="1"/>
  <c r="W161" i="11"/>
  <c r="X161" i="11" s="1"/>
  <c r="W147" i="11"/>
  <c r="X147" i="11" s="1"/>
  <c r="W139" i="11"/>
  <c r="X139" i="11" s="1"/>
  <c r="W133" i="11"/>
  <c r="X133" i="11" s="1"/>
  <c r="W118" i="11"/>
  <c r="X118" i="11" s="1"/>
  <c r="W105" i="11"/>
  <c r="X105" i="11" s="1"/>
  <c r="W99" i="11"/>
  <c r="W94" i="11"/>
  <c r="X94" i="11" s="1"/>
  <c r="W81" i="11"/>
  <c r="X81" i="11" s="1"/>
  <c r="W75" i="11"/>
  <c r="X75" i="11" s="1"/>
  <c r="W67" i="11"/>
  <c r="X67" i="11" s="1"/>
  <c r="W59" i="11"/>
  <c r="X59" i="11" s="1"/>
  <c r="W51" i="11"/>
  <c r="X51" i="11" s="1"/>
  <c r="W43" i="11"/>
  <c r="W35" i="11"/>
  <c r="W27" i="11"/>
  <c r="W19" i="11"/>
  <c r="W11" i="11"/>
  <c r="X11" i="11" s="1"/>
  <c r="S368" i="11"/>
  <c r="T368" i="11" s="1"/>
  <c r="S363" i="11"/>
  <c r="T363" i="11" s="1"/>
  <c r="S358" i="11"/>
  <c r="T358" i="11" s="1"/>
  <c r="S352" i="11"/>
  <c r="T352" i="11" s="1"/>
  <c r="S348" i="11"/>
  <c r="T348" i="11" s="1"/>
  <c r="S342" i="11"/>
  <c r="T342" i="11" s="1"/>
  <c r="S336" i="11"/>
  <c r="S331" i="11"/>
  <c r="T331" i="11" s="1"/>
  <c r="S326" i="11"/>
  <c r="T326" i="11" s="1"/>
  <c r="S321" i="11"/>
  <c r="T321" i="11" s="1"/>
  <c r="S317" i="11"/>
  <c r="T317" i="11" s="1"/>
  <c r="S297" i="11"/>
  <c r="T297" i="11" s="1"/>
  <c r="S293" i="11"/>
  <c r="T293" i="11" s="1"/>
  <c r="S283" i="11"/>
  <c r="S273" i="11"/>
  <c r="T273" i="11" s="1"/>
  <c r="S263" i="11"/>
  <c r="T263" i="11" s="1"/>
  <c r="S254" i="11"/>
  <c r="T254" i="11" s="1"/>
  <c r="S249" i="11"/>
  <c r="T249" i="11" s="1"/>
  <c r="S239" i="11"/>
  <c r="T239" i="11" s="1"/>
  <c r="S234" i="11"/>
  <c r="S212" i="11"/>
  <c r="T212" i="11" s="1"/>
  <c r="S207" i="11"/>
  <c r="T207" i="11" s="1"/>
  <c r="S198" i="11"/>
  <c r="T198" i="11" s="1"/>
  <c r="S184" i="11"/>
  <c r="T184" i="11" s="1"/>
  <c r="W343" i="11"/>
  <c r="X343" i="11" s="1"/>
  <c r="W256" i="11"/>
  <c r="X256" i="11" s="1"/>
  <c r="W329" i="11"/>
  <c r="W247" i="11"/>
  <c r="W185" i="11"/>
  <c r="X185" i="11" s="1"/>
  <c r="W127" i="11"/>
  <c r="X127" i="11" s="1"/>
  <c r="W77" i="11"/>
  <c r="X77" i="11" s="1"/>
  <c r="W13" i="11"/>
  <c r="X13" i="11" s="1"/>
  <c r="S338" i="11"/>
  <c r="T338" i="11" s="1"/>
  <c r="S299" i="11"/>
  <c r="T299" i="11" s="1"/>
  <c r="S282" i="11"/>
  <c r="T282" i="11" s="1"/>
  <c r="S271" i="11"/>
  <c r="T271" i="11" s="1"/>
  <c r="S252" i="11"/>
  <c r="S241" i="11"/>
  <c r="T241" i="11" s="1"/>
  <c r="S222" i="11"/>
  <c r="T222" i="11" s="1"/>
  <c r="S196" i="11"/>
  <c r="T196" i="11" s="1"/>
  <c r="S187" i="11"/>
  <c r="T187" i="11" s="1"/>
  <c r="S174" i="11"/>
  <c r="T174" i="11" s="1"/>
  <c r="S169" i="11"/>
  <c r="T169" i="11" s="1"/>
  <c r="S164" i="11"/>
  <c r="T164" i="11" s="1"/>
  <c r="S159" i="11"/>
  <c r="T159" i="11" s="1"/>
  <c r="S153" i="11"/>
  <c r="T153" i="11" s="1"/>
  <c r="S148" i="11"/>
  <c r="S143" i="11"/>
  <c r="T143" i="11" s="1"/>
  <c r="S137" i="11"/>
  <c r="T137" i="11" s="1"/>
  <c r="S132" i="11"/>
  <c r="T132" i="11" s="1"/>
  <c r="S127" i="11"/>
  <c r="T127" i="11" s="1"/>
  <c r="S121" i="11"/>
  <c r="T121" i="11" s="1"/>
  <c r="S116" i="11"/>
  <c r="S111" i="11"/>
  <c r="T111" i="11" s="1"/>
  <c r="S105" i="11"/>
  <c r="T105" i="11" s="1"/>
  <c r="S100" i="11"/>
  <c r="T100" i="11" s="1"/>
  <c r="S95" i="11"/>
  <c r="T95" i="11" s="1"/>
  <c r="S89" i="11"/>
  <c r="T89" i="11" s="1"/>
  <c r="S84" i="11"/>
  <c r="T84" i="11" s="1"/>
  <c r="S77" i="11"/>
  <c r="T77" i="11" s="1"/>
  <c r="S69" i="11"/>
  <c r="T69" i="11" s="1"/>
  <c r="S61" i="11"/>
  <c r="T61" i="11" s="1"/>
  <c r="S53" i="11"/>
  <c r="T53" i="11" s="1"/>
  <c r="S45" i="11"/>
  <c r="T45" i="11" s="1"/>
  <c r="S37" i="11"/>
  <c r="T37" i="11" s="1"/>
  <c r="S29" i="11"/>
  <c r="T29" i="11" s="1"/>
  <c r="S21" i="11"/>
  <c r="T21" i="11" s="1"/>
  <c r="S13" i="11"/>
  <c r="T13" i="11" s="1"/>
  <c r="S5" i="11"/>
  <c r="T5" i="11" s="1"/>
  <c r="O359" i="11"/>
  <c r="P359" i="11" s="1"/>
  <c r="O350" i="11"/>
  <c r="P350" i="11" s="1"/>
  <c r="O340" i="11"/>
  <c r="P340" i="11" s="1"/>
  <c r="O330" i="11"/>
  <c r="P330" i="11" s="1"/>
  <c r="O325" i="11"/>
  <c r="P325" i="11" s="1"/>
  <c r="O320" i="11"/>
  <c r="P320" i="11" s="1"/>
  <c r="O315" i="11"/>
  <c r="P315" i="11" s="1"/>
  <c r="O310" i="11"/>
  <c r="P310" i="11" s="1"/>
  <c r="O305" i="11"/>
  <c r="P305" i="11" s="1"/>
  <c r="O295" i="11"/>
  <c r="P295" i="11" s="1"/>
  <c r="O286" i="11"/>
  <c r="P286" i="11" s="1"/>
  <c r="O276" i="11"/>
  <c r="P276" i="11" s="1"/>
  <c r="W316" i="11"/>
  <c r="X316" i="11" s="1"/>
  <c r="W238" i="11"/>
  <c r="X238" i="11" s="1"/>
  <c r="W177" i="11"/>
  <c r="X177" i="11" s="1"/>
  <c r="W120" i="11"/>
  <c r="X120" i="11" s="1"/>
  <c r="W69" i="11"/>
  <c r="X69" i="11" s="1"/>
  <c r="W5" i="11"/>
  <c r="X5" i="11" s="1"/>
  <c r="S318" i="11"/>
  <c r="T318" i="11" s="1"/>
  <c r="S298" i="11"/>
  <c r="T298" i="11" s="1"/>
  <c r="S280" i="11"/>
  <c r="T280" i="11" s="1"/>
  <c r="S261" i="11"/>
  <c r="T261" i="11" s="1"/>
  <c r="S251" i="11"/>
  <c r="S231" i="11"/>
  <c r="T231" i="11" s="1"/>
  <c r="S205" i="11"/>
  <c r="T205" i="11" s="1"/>
  <c r="S186" i="11"/>
  <c r="S178" i="11"/>
  <c r="S163" i="11"/>
  <c r="T163" i="11" s="1"/>
  <c r="S158" i="11"/>
  <c r="T158" i="11" s="1"/>
  <c r="S142" i="11"/>
  <c r="S126" i="11"/>
  <c r="S110" i="11"/>
  <c r="S94" i="11"/>
  <c r="S76" i="11"/>
  <c r="S68" i="11"/>
  <c r="T68" i="11" s="1"/>
  <c r="S60" i="11"/>
  <c r="T60" i="11" s="1"/>
  <c r="S52" i="11"/>
  <c r="T52" i="11" s="1"/>
  <c r="S44" i="11"/>
  <c r="T44" i="11" s="1"/>
  <c r="S36" i="11"/>
  <c r="T36" i="11" s="1"/>
  <c r="S28" i="11"/>
  <c r="T28" i="11" s="1"/>
  <c r="S20" i="11"/>
  <c r="T20" i="11" s="1"/>
  <c r="S12" i="11"/>
  <c r="T12" i="11" s="1"/>
  <c r="S4" i="11"/>
  <c r="O364" i="11"/>
  <c r="O354" i="11"/>
  <c r="P354" i="11" s="1"/>
  <c r="O349" i="11"/>
  <c r="P349" i="11" s="1"/>
  <c r="O344" i="11"/>
  <c r="O339" i="11"/>
  <c r="P339" i="11" s="1"/>
  <c r="O329" i="11"/>
  <c r="P329" i="11" s="1"/>
  <c r="O319" i="11"/>
  <c r="P319" i="11" s="1"/>
  <c r="O300" i="11"/>
  <c r="P300" i="11" s="1"/>
  <c r="O290" i="11"/>
  <c r="O285" i="11"/>
  <c r="P285" i="11" s="1"/>
  <c r="O280" i="11"/>
  <c r="O275" i="11"/>
  <c r="P275" i="11" s="1"/>
  <c r="O265" i="11"/>
  <c r="P265" i="11" s="1"/>
  <c r="O236" i="11"/>
  <c r="O231" i="11"/>
  <c r="P231" i="11" s="1"/>
  <c r="O226" i="11"/>
  <c r="P226" i="11" s="1"/>
  <c r="O216" i="11"/>
  <c r="P216" i="11" s="1"/>
  <c r="O211" i="11"/>
  <c r="P211" i="11" s="1"/>
  <c r="O206" i="11"/>
  <c r="P206" i="11" s="1"/>
  <c r="O197" i="11"/>
  <c r="P197" i="11" s="1"/>
  <c r="W304" i="11"/>
  <c r="W170" i="11"/>
  <c r="X170" i="11" s="1"/>
  <c r="W112" i="11"/>
  <c r="W61" i="11"/>
  <c r="X61" i="11" s="1"/>
  <c r="S365" i="11"/>
  <c r="T365" i="11" s="1"/>
  <c r="S313" i="11"/>
  <c r="T313" i="11" s="1"/>
  <c r="S270" i="11"/>
  <c r="T270" i="11" s="1"/>
  <c r="S260" i="11"/>
  <c r="S250" i="11"/>
  <c r="S213" i="11"/>
  <c r="T213" i="11" s="1"/>
  <c r="S204" i="11"/>
  <c r="S195" i="11"/>
  <c r="T195" i="11" s="1"/>
  <c r="S168" i="11"/>
  <c r="S152" i="11"/>
  <c r="S147" i="11"/>
  <c r="T147" i="11" s="1"/>
  <c r="S141" i="11"/>
  <c r="T141" i="11" s="1"/>
  <c r="S136" i="11"/>
  <c r="S131" i="11"/>
  <c r="T131" i="11" s="1"/>
  <c r="S125" i="11"/>
  <c r="T125" i="11" s="1"/>
  <c r="S120" i="11"/>
  <c r="T120" i="11" s="1"/>
  <c r="S115" i="11"/>
  <c r="T115" i="11" s="1"/>
  <c r="S109" i="11"/>
  <c r="T109" i="11" s="1"/>
  <c r="S104" i="11"/>
  <c r="T104" i="11" s="1"/>
  <c r="S99" i="11"/>
  <c r="T99" i="11" s="1"/>
  <c r="S93" i="11"/>
  <c r="T93" i="11" s="1"/>
  <c r="S88" i="11"/>
  <c r="S83" i="11"/>
  <c r="T83" i="11" s="1"/>
  <c r="S75" i="11"/>
  <c r="T75" i="11" s="1"/>
  <c r="S67" i="11"/>
  <c r="T67" i="11" s="1"/>
  <c r="S59" i="11"/>
  <c r="T59" i="11" s="1"/>
  <c r="S51" i="11"/>
  <c r="T51" i="11" s="1"/>
  <c r="S43" i="11"/>
  <c r="T43" i="11" s="1"/>
  <c r="S35" i="11"/>
  <c r="T35" i="11" s="1"/>
  <c r="S27" i="11"/>
  <c r="T27" i="11" s="1"/>
  <c r="S19" i="11"/>
  <c r="T19" i="11" s="1"/>
  <c r="S11" i="11"/>
  <c r="T11" i="11" s="1"/>
  <c r="O368" i="11"/>
  <c r="P368" i="11" s="1"/>
  <c r="O363" i="11"/>
  <c r="P363" i="11" s="1"/>
  <c r="O353" i="11"/>
  <c r="P353" i="11" s="1"/>
  <c r="O343" i="11"/>
  <c r="P343" i="11" s="1"/>
  <c r="O334" i="11"/>
  <c r="P334" i="11" s="1"/>
  <c r="O324" i="11"/>
  <c r="O314" i="11"/>
  <c r="O309" i="11"/>
  <c r="P309" i="11" s="1"/>
  <c r="O304" i="11"/>
  <c r="P304" i="11" s="1"/>
  <c r="O299" i="11"/>
  <c r="P299" i="11" s="1"/>
  <c r="O294" i="11"/>
  <c r="P294" i="11" s="1"/>
  <c r="O289" i="11"/>
  <c r="P289" i="11" s="1"/>
  <c r="O279" i="11"/>
  <c r="P279" i="11" s="1"/>
  <c r="O270" i="11"/>
  <c r="P270" i="11" s="1"/>
  <c r="W294" i="11"/>
  <c r="X294" i="11" s="1"/>
  <c r="W206" i="11"/>
  <c r="X206" i="11" s="1"/>
  <c r="W149" i="11"/>
  <c r="X149" i="11" s="1"/>
  <c r="W37" i="11"/>
  <c r="X37" i="11" s="1"/>
  <c r="S349" i="11"/>
  <c r="T349" i="11" s="1"/>
  <c r="S327" i="11"/>
  <c r="T327" i="11" s="1"/>
  <c r="S308" i="11"/>
  <c r="S275" i="11"/>
  <c r="S265" i="11"/>
  <c r="T265" i="11" s="1"/>
  <c r="S256" i="11"/>
  <c r="T256" i="11" s="1"/>
  <c r="S246" i="11"/>
  <c r="T246" i="11" s="1"/>
  <c r="S237" i="11"/>
  <c r="T237" i="11" s="1"/>
  <c r="S226" i="11"/>
  <c r="T226" i="11" s="1"/>
  <c r="S191" i="11"/>
  <c r="T191" i="11" s="1"/>
  <c r="S171" i="11"/>
  <c r="T171" i="11" s="1"/>
  <c r="S166" i="11"/>
  <c r="S161" i="11"/>
  <c r="T161" i="11" s="1"/>
  <c r="S155" i="11"/>
  <c r="T155" i="11" s="1"/>
  <c r="S150" i="11"/>
  <c r="S134" i="11"/>
  <c r="S118" i="11"/>
  <c r="T118" i="11" s="1"/>
  <c r="S102" i="11"/>
  <c r="S86" i="11"/>
  <c r="S80" i="11"/>
  <c r="T80" i="11" s="1"/>
  <c r="S72" i="11"/>
  <c r="T72" i="11" s="1"/>
  <c r="S64" i="11"/>
  <c r="T64" i="11" s="1"/>
  <c r="S56" i="11"/>
  <c r="T56" i="11" s="1"/>
  <c r="S48" i="11"/>
  <c r="T48" i="11" s="1"/>
  <c r="S40" i="11"/>
  <c r="T40" i="11" s="1"/>
  <c r="S32" i="11"/>
  <c r="T32" i="11" s="1"/>
  <c r="S24" i="11"/>
  <c r="T24" i="11" s="1"/>
  <c r="S16" i="11"/>
  <c r="T16" i="11" s="1"/>
  <c r="S8" i="11"/>
  <c r="T8" i="11" s="1"/>
  <c r="O361" i="11"/>
  <c r="P361" i="11" s="1"/>
  <c r="O351" i="11"/>
  <c r="P351" i="11" s="1"/>
  <c r="O342" i="11"/>
  <c r="P342" i="11" s="1"/>
  <c r="O332" i="11"/>
  <c r="P332" i="11" s="1"/>
  <c r="O322" i="11"/>
  <c r="O317" i="11"/>
  <c r="P317" i="11" s="1"/>
  <c r="O312" i="11"/>
  <c r="O307" i="11"/>
  <c r="P307" i="11" s="1"/>
  <c r="O297" i="11"/>
  <c r="P297" i="11" s="1"/>
  <c r="O287" i="11"/>
  <c r="P287" i="11" s="1"/>
  <c r="O268" i="11"/>
  <c r="P268" i="11" s="1"/>
  <c r="O258" i="11"/>
  <c r="P258" i="11" s="1"/>
  <c r="O248" i="11"/>
  <c r="O243" i="11"/>
  <c r="P243" i="11" s="1"/>
  <c r="O238" i="11"/>
  <c r="P238" i="11" s="1"/>
  <c r="O233" i="11"/>
  <c r="P233" i="11" s="1"/>
  <c r="O229" i="11"/>
  <c r="P229" i="11" s="1"/>
  <c r="O204" i="11"/>
  <c r="P204" i="11" s="1"/>
  <c r="O199" i="11"/>
  <c r="P199" i="11" s="1"/>
  <c r="O194" i="11"/>
  <c r="P194" i="11" s="1"/>
  <c r="W284" i="11"/>
  <c r="W142" i="11"/>
  <c r="X142" i="11" s="1"/>
  <c r="W29" i="11"/>
  <c r="X29" i="11" s="1"/>
  <c r="S285" i="11"/>
  <c r="T285" i="11" s="1"/>
  <c r="S264" i="11"/>
  <c r="T264" i="11" s="1"/>
  <c r="S225" i="11"/>
  <c r="T225" i="11" s="1"/>
  <c r="S190" i="11"/>
  <c r="T190" i="11" s="1"/>
  <c r="S165" i="11"/>
  <c r="T165" i="11" s="1"/>
  <c r="S144" i="11"/>
  <c r="S133" i="11"/>
  <c r="T133" i="11" s="1"/>
  <c r="S123" i="11"/>
  <c r="T123" i="11" s="1"/>
  <c r="S112" i="11"/>
  <c r="S101" i="11"/>
  <c r="T101" i="11" s="1"/>
  <c r="S91" i="11"/>
  <c r="T91" i="11" s="1"/>
  <c r="S79" i="11"/>
  <c r="T79" i="11" s="1"/>
  <c r="S63" i="11"/>
  <c r="T63" i="11" s="1"/>
  <c r="S47" i="11"/>
  <c r="T47" i="11" s="1"/>
  <c r="S31" i="11"/>
  <c r="T31" i="11" s="1"/>
  <c r="S15" i="11"/>
  <c r="T15" i="11" s="1"/>
  <c r="O366" i="11"/>
  <c r="P366" i="11" s="1"/>
  <c r="O356" i="11"/>
  <c r="P356" i="11" s="1"/>
  <c r="O346" i="11"/>
  <c r="P346" i="11" s="1"/>
  <c r="O336" i="11"/>
  <c r="P336" i="11" s="1"/>
  <c r="O277" i="11"/>
  <c r="P277" i="11" s="1"/>
  <c r="O267" i="11"/>
  <c r="P267" i="11" s="1"/>
  <c r="O260" i="11"/>
  <c r="O247" i="11"/>
  <c r="P247" i="11" s="1"/>
  <c r="O240" i="11"/>
  <c r="O234" i="11"/>
  <c r="P234" i="11" s="1"/>
  <c r="O227" i="11"/>
  <c r="P227" i="11" s="1"/>
  <c r="O221" i="11"/>
  <c r="P221" i="11" s="1"/>
  <c r="O214" i="11"/>
  <c r="P214" i="11" s="1"/>
  <c r="O201" i="11"/>
  <c r="P201" i="11" s="1"/>
  <c r="O195" i="11"/>
  <c r="P195" i="11" s="1"/>
  <c r="O188" i="11"/>
  <c r="O183" i="11"/>
  <c r="P183" i="11" s="1"/>
  <c r="O178" i="11"/>
  <c r="P178" i="11" s="1"/>
  <c r="O168" i="11"/>
  <c r="O162" i="11"/>
  <c r="P162" i="11" s="1"/>
  <c r="O156" i="11"/>
  <c r="P156" i="11" s="1"/>
  <c r="O150" i="11"/>
  <c r="P150" i="11" s="1"/>
  <c r="O144" i="11"/>
  <c r="O132" i="11"/>
  <c r="O107" i="11"/>
  <c r="O95" i="11"/>
  <c r="P95" i="11" s="1"/>
  <c r="O89" i="11"/>
  <c r="P89" i="11" s="1"/>
  <c r="O83" i="11"/>
  <c r="P83" i="11" s="1"/>
  <c r="O77" i="11"/>
  <c r="P77" i="11" s="1"/>
  <c r="O71" i="11"/>
  <c r="P71" i="11" s="1"/>
  <c r="W222" i="11"/>
  <c r="X222" i="11" s="1"/>
  <c r="W106" i="11"/>
  <c r="X106" i="11" s="1"/>
  <c r="S359" i="11"/>
  <c r="T359" i="11" s="1"/>
  <c r="S278" i="11"/>
  <c r="T278" i="11" s="1"/>
  <c r="S258" i="11"/>
  <c r="T258" i="11" s="1"/>
  <c r="S220" i="11"/>
  <c r="T220" i="11" s="1"/>
  <c r="S202" i="11"/>
  <c r="T202" i="11" s="1"/>
  <c r="S173" i="11"/>
  <c r="T173" i="11" s="1"/>
  <c r="S162" i="11"/>
  <c r="S130" i="11"/>
  <c r="S98" i="11"/>
  <c r="S74" i="11"/>
  <c r="T74" i="11" s="1"/>
  <c r="S58" i="11"/>
  <c r="T58" i="11" s="1"/>
  <c r="S42" i="11"/>
  <c r="T42" i="11" s="1"/>
  <c r="S26" i="11"/>
  <c r="T26" i="11" s="1"/>
  <c r="S10" i="11"/>
  <c r="W214" i="11"/>
  <c r="X214" i="11" s="1"/>
  <c r="W101" i="11"/>
  <c r="X101" i="11" s="1"/>
  <c r="S353" i="11"/>
  <c r="S309" i="11"/>
  <c r="T309" i="11" s="1"/>
  <c r="S276" i="11"/>
  <c r="T276" i="11" s="1"/>
  <c r="S218" i="11"/>
  <c r="S200" i="11"/>
  <c r="T200" i="11" s="1"/>
  <c r="S182" i="11"/>
  <c r="T182" i="11" s="1"/>
  <c r="S172" i="11"/>
  <c r="S151" i="11"/>
  <c r="T151" i="11" s="1"/>
  <c r="S140" i="11"/>
  <c r="S129" i="11"/>
  <c r="T129" i="11" s="1"/>
  <c r="S119" i="11"/>
  <c r="T119" i="11" s="1"/>
  <c r="S108" i="11"/>
  <c r="S97" i="11"/>
  <c r="T97" i="11" s="1"/>
  <c r="S87" i="11"/>
  <c r="T87" i="11" s="1"/>
  <c r="S73" i="11"/>
  <c r="T73" i="11" s="1"/>
  <c r="S57" i="11"/>
  <c r="T57" i="11" s="1"/>
  <c r="S41" i="11"/>
  <c r="T41" i="11" s="1"/>
  <c r="S25" i="11"/>
  <c r="T25" i="11" s="1"/>
  <c r="S9" i="11"/>
  <c r="T9" i="11" s="1"/>
  <c r="O362" i="11"/>
  <c r="P362" i="11" s="1"/>
  <c r="O352" i="11"/>
  <c r="P352" i="11" s="1"/>
  <c r="O293" i="11"/>
  <c r="P293" i="11" s="1"/>
  <c r="O283" i="11"/>
  <c r="P283" i="11" s="1"/>
  <c r="O273" i="11"/>
  <c r="P273" i="11" s="1"/>
  <c r="O264" i="11"/>
  <c r="W199" i="11"/>
  <c r="X199" i="11" s="1"/>
  <c r="W89" i="11"/>
  <c r="X89" i="11" s="1"/>
  <c r="S304" i="11"/>
  <c r="T304" i="11" s="1"/>
  <c r="S274" i="11"/>
  <c r="T274" i="11" s="1"/>
  <c r="S255" i="11"/>
  <c r="T255" i="11" s="1"/>
  <c r="S236" i="11"/>
  <c r="S217" i="11"/>
  <c r="T217" i="11" s="1"/>
  <c r="S160" i="11"/>
  <c r="S149" i="11"/>
  <c r="T149" i="11" s="1"/>
  <c r="S139" i="11"/>
  <c r="T139" i="11" s="1"/>
  <c r="S128" i="11"/>
  <c r="T128" i="11" s="1"/>
  <c r="S117" i="11"/>
  <c r="T117" i="11" s="1"/>
  <c r="S107" i="11"/>
  <c r="T107" i="11" s="1"/>
  <c r="S96" i="11"/>
  <c r="S85" i="11"/>
  <c r="T85" i="11" s="1"/>
  <c r="S71" i="11"/>
  <c r="T71" i="11" s="1"/>
  <c r="S55" i="11"/>
  <c r="T55" i="11" s="1"/>
  <c r="S39" i="11"/>
  <c r="T39" i="11" s="1"/>
  <c r="S23" i="11"/>
  <c r="T23" i="11" s="1"/>
  <c r="S7" i="11"/>
  <c r="T7" i="11" s="1"/>
  <c r="O341" i="11"/>
  <c r="P341" i="11" s="1"/>
  <c r="O331" i="11"/>
  <c r="P331" i="11" s="1"/>
  <c r="O321" i="11"/>
  <c r="P321" i="11" s="1"/>
  <c r="O311" i="11"/>
  <c r="P311" i="11" s="1"/>
  <c r="O302" i="11"/>
  <c r="P302" i="11" s="1"/>
  <c r="O292" i="11"/>
  <c r="P292" i="11" s="1"/>
  <c r="O282" i="11"/>
  <c r="O272" i="11"/>
  <c r="P272" i="11" s="1"/>
  <c r="O263" i="11"/>
  <c r="P263" i="11" s="1"/>
  <c r="O250" i="11"/>
  <c r="O244" i="11"/>
  <c r="O230" i="11"/>
  <c r="P230" i="11" s="1"/>
  <c r="O224" i="11"/>
  <c r="P224" i="11" s="1"/>
  <c r="O217" i="11"/>
  <c r="P217" i="11" s="1"/>
  <c r="O205" i="11"/>
  <c r="P205" i="11" s="1"/>
  <c r="O191" i="11"/>
  <c r="P191" i="11" s="1"/>
  <c r="O181" i="11"/>
  <c r="P181" i="11" s="1"/>
  <c r="O171" i="11"/>
  <c r="P171" i="11" s="1"/>
  <c r="O159" i="11"/>
  <c r="P159" i="11" s="1"/>
  <c r="O153" i="11"/>
  <c r="P153" i="11" s="1"/>
  <c r="O147" i="11"/>
  <c r="P147" i="11" s="1"/>
  <c r="O141" i="11"/>
  <c r="P141" i="11" s="1"/>
  <c r="O135" i="11"/>
  <c r="P135" i="11" s="1"/>
  <c r="O129" i="11"/>
  <c r="P129" i="11" s="1"/>
  <c r="O122" i="11"/>
  <c r="P122" i="11" s="1"/>
  <c r="O117" i="11"/>
  <c r="P117" i="11" s="1"/>
  <c r="O110" i="11"/>
  <c r="P110" i="11" s="1"/>
  <c r="O104" i="11"/>
  <c r="P104" i="11" s="1"/>
  <c r="O98" i="11"/>
  <c r="P98" i="11" s="1"/>
  <c r="O92" i="11"/>
  <c r="O86" i="11"/>
  <c r="P86" i="11" s="1"/>
  <c r="O80" i="11"/>
  <c r="P80" i="11" s="1"/>
  <c r="O69" i="11"/>
  <c r="P69" i="11" s="1"/>
  <c r="O63" i="11"/>
  <c r="P63" i="11" s="1"/>
  <c r="O53" i="11"/>
  <c r="P53" i="11" s="1"/>
  <c r="O47" i="11"/>
  <c r="P47" i="11" s="1"/>
  <c r="O37" i="11"/>
  <c r="P37" i="11" s="1"/>
  <c r="O31" i="11"/>
  <c r="P31" i="11" s="1"/>
  <c r="O21" i="11"/>
  <c r="P21" i="11" s="1"/>
  <c r="O15" i="11"/>
  <c r="P15" i="11" s="1"/>
  <c r="O5" i="11"/>
  <c r="P5" i="11" s="1"/>
  <c r="W163" i="11"/>
  <c r="W53" i="11"/>
  <c r="X53" i="11" s="1"/>
  <c r="S333" i="11"/>
  <c r="T333" i="11" s="1"/>
  <c r="S294" i="11"/>
  <c r="T294" i="11" s="1"/>
  <c r="S268" i="11"/>
  <c r="T268" i="11" s="1"/>
  <c r="S248" i="11"/>
  <c r="T248" i="11" s="1"/>
  <c r="S193" i="11"/>
  <c r="T193" i="11" s="1"/>
  <c r="S177" i="11"/>
  <c r="T177" i="11" s="1"/>
  <c r="S157" i="11"/>
  <c r="T157" i="11" s="1"/>
  <c r="S146" i="11"/>
  <c r="S114" i="11"/>
  <c r="S82" i="11"/>
  <c r="T82" i="11" s="1"/>
  <c r="S66" i="11"/>
  <c r="S50" i="11"/>
  <c r="T50" i="11" s="1"/>
  <c r="S34" i="11"/>
  <c r="S18" i="11"/>
  <c r="O367" i="11"/>
  <c r="P367" i="11" s="1"/>
  <c r="O358" i="11"/>
  <c r="P358" i="11" s="1"/>
  <c r="O348" i="11"/>
  <c r="O338" i="11"/>
  <c r="P338" i="11" s="1"/>
  <c r="O328" i="11"/>
  <c r="O269" i="11"/>
  <c r="P269" i="11" s="1"/>
  <c r="O255" i="11"/>
  <c r="P255" i="11" s="1"/>
  <c r="O242" i="11"/>
  <c r="O235" i="11"/>
  <c r="P235" i="11" s="1"/>
  <c r="O222" i="11"/>
  <c r="P222" i="11" s="1"/>
  <c r="O209" i="11"/>
  <c r="P209" i="11" s="1"/>
  <c r="O203" i="11"/>
  <c r="P203" i="11" s="1"/>
  <c r="O196" i="11"/>
  <c r="P196" i="11" s="1"/>
  <c r="O184" i="11"/>
  <c r="P184" i="11" s="1"/>
  <c r="O174" i="11"/>
  <c r="P174" i="11" s="1"/>
  <c r="O164" i="11"/>
  <c r="O139" i="11"/>
  <c r="O127" i="11"/>
  <c r="P127" i="11" s="1"/>
  <c r="O121" i="11"/>
  <c r="P121" i="11" s="1"/>
  <c r="O115" i="11"/>
  <c r="P115" i="11" s="1"/>
  <c r="O109" i="11"/>
  <c r="P109" i="11" s="1"/>
  <c r="O103" i="11"/>
  <c r="P103" i="11" s="1"/>
  <c r="O97" i="11"/>
  <c r="P97" i="11" s="1"/>
  <c r="O90" i="11"/>
  <c r="P90" i="11" s="1"/>
  <c r="O85" i="11"/>
  <c r="P85" i="11" s="1"/>
  <c r="O78" i="11"/>
  <c r="P78" i="11" s="1"/>
  <c r="O72" i="11"/>
  <c r="O67" i="11"/>
  <c r="P67" i="11" s="1"/>
  <c r="O56" i="11"/>
  <c r="P56" i="11" s="1"/>
  <c r="O51" i="11"/>
  <c r="P51" i="11" s="1"/>
  <c r="O40" i="11"/>
  <c r="P40" i="11" s="1"/>
  <c r="O35" i="11"/>
  <c r="O24" i="11"/>
  <c r="O19" i="11"/>
  <c r="O8" i="11"/>
  <c r="K365" i="11"/>
  <c r="L365" i="11" s="1"/>
  <c r="K358" i="11"/>
  <c r="K351" i="11"/>
  <c r="W356" i="11"/>
  <c r="W155" i="11"/>
  <c r="W45" i="11"/>
  <c r="X45" i="11" s="1"/>
  <c r="S289" i="11"/>
  <c r="T289" i="11" s="1"/>
  <c r="S227" i="11"/>
  <c r="S209" i="11"/>
  <c r="T209" i="11" s="1"/>
  <c r="S176" i="11"/>
  <c r="T176" i="11" s="1"/>
  <c r="S167" i="11"/>
  <c r="T167" i="11" s="1"/>
  <c r="S156" i="11"/>
  <c r="T156" i="11" s="1"/>
  <c r="S145" i="11"/>
  <c r="T145" i="11" s="1"/>
  <c r="S135" i="11"/>
  <c r="T135" i="11" s="1"/>
  <c r="S124" i="11"/>
  <c r="S113" i="11"/>
  <c r="T113" i="11" s="1"/>
  <c r="S103" i="11"/>
  <c r="T103" i="11" s="1"/>
  <c r="S92" i="11"/>
  <c r="T92" i="11" s="1"/>
  <c r="S81" i="11"/>
  <c r="T81" i="11" s="1"/>
  <c r="S65" i="11"/>
  <c r="T65" i="11" s="1"/>
  <c r="S49" i="11"/>
  <c r="T49" i="11" s="1"/>
  <c r="S33" i="11"/>
  <c r="T33" i="11" s="1"/>
  <c r="S17" i="11"/>
  <c r="T17" i="11" s="1"/>
  <c r="O357" i="11"/>
  <c r="P357" i="11" s="1"/>
  <c r="O347" i="11"/>
  <c r="P347" i="11" s="1"/>
  <c r="O337" i="11"/>
  <c r="P337" i="11" s="1"/>
  <c r="O327" i="11"/>
  <c r="P327" i="11" s="1"/>
  <c r="O318" i="11"/>
  <c r="P318" i="11" s="1"/>
  <c r="O308" i="11"/>
  <c r="O298" i="11"/>
  <c r="O288" i="11"/>
  <c r="O278" i="11"/>
  <c r="P278" i="11" s="1"/>
  <c r="O261" i="11"/>
  <c r="P261" i="11" s="1"/>
  <c r="O254" i="11"/>
  <c r="P254" i="11" s="1"/>
  <c r="O241" i="11"/>
  <c r="P241" i="11" s="1"/>
  <c r="O228" i="11"/>
  <c r="P228" i="11" s="1"/>
  <c r="O215" i="11"/>
  <c r="P215" i="11" s="1"/>
  <c r="O208" i="11"/>
  <c r="O202" i="11"/>
  <c r="O189" i="11"/>
  <c r="P189" i="11" s="1"/>
  <c r="O179" i="11"/>
  <c r="P179" i="11" s="1"/>
  <c r="O169" i="11"/>
  <c r="P169" i="11" s="1"/>
  <c r="O163" i="11"/>
  <c r="P163" i="11" s="1"/>
  <c r="O157" i="11"/>
  <c r="P157" i="11" s="1"/>
  <c r="O151" i="11"/>
  <c r="P151" i="11" s="1"/>
  <c r="O145" i="11"/>
  <c r="P145" i="11" s="1"/>
  <c r="O138" i="11"/>
  <c r="P138" i="11" s="1"/>
  <c r="O133" i="11"/>
  <c r="P133" i="11" s="1"/>
  <c r="O126" i="11"/>
  <c r="P126" i="11" s="1"/>
  <c r="O120" i="11"/>
  <c r="P120" i="11" s="1"/>
  <c r="O114" i="11"/>
  <c r="P114" i="11" s="1"/>
  <c r="O108" i="11"/>
  <c r="P108" i="11" s="1"/>
  <c r="O102" i="11"/>
  <c r="P102" i="11" s="1"/>
  <c r="O96" i="11"/>
  <c r="O84" i="11"/>
  <c r="O66" i="11"/>
  <c r="O50" i="11"/>
  <c r="O34" i="11"/>
  <c r="P34" i="11" s="1"/>
  <c r="O18" i="11"/>
  <c r="P18" i="11" s="1"/>
  <c r="W135" i="11"/>
  <c r="X135" i="11" s="1"/>
  <c r="S189" i="11"/>
  <c r="T189" i="11" s="1"/>
  <c r="S46" i="11"/>
  <c r="T46" i="11" s="1"/>
  <c r="O355" i="11"/>
  <c r="P355" i="11" s="1"/>
  <c r="O326" i="11"/>
  <c r="P326" i="11" s="1"/>
  <c r="O301" i="11"/>
  <c r="P301" i="11" s="1"/>
  <c r="O274" i="11"/>
  <c r="P274" i="11" s="1"/>
  <c r="O256" i="11"/>
  <c r="P256" i="11" s="1"/>
  <c r="O190" i="11"/>
  <c r="P190" i="11" s="1"/>
  <c r="O180" i="11"/>
  <c r="O170" i="11"/>
  <c r="O158" i="11"/>
  <c r="P158" i="11" s="1"/>
  <c r="O146" i="11"/>
  <c r="P146" i="11" s="1"/>
  <c r="O134" i="11"/>
  <c r="P134" i="11" s="1"/>
  <c r="O73" i="11"/>
  <c r="P73" i="11" s="1"/>
  <c r="O62" i="11"/>
  <c r="P62" i="11" s="1"/>
  <c r="O45" i="11"/>
  <c r="P45" i="11" s="1"/>
  <c r="O28" i="11"/>
  <c r="O20" i="11"/>
  <c r="O11" i="11"/>
  <c r="K364" i="11"/>
  <c r="K356" i="11"/>
  <c r="K348" i="11"/>
  <c r="L348" i="11" s="1"/>
  <c r="K341" i="11"/>
  <c r="L341" i="11" s="1"/>
  <c r="K328" i="11"/>
  <c r="L328" i="11" s="1"/>
  <c r="K321" i="11"/>
  <c r="L321" i="11" s="1"/>
  <c r="K315" i="11"/>
  <c r="K309" i="11"/>
  <c r="K303" i="11"/>
  <c r="L303" i="11" s="1"/>
  <c r="K297" i="11"/>
  <c r="L297" i="11" s="1"/>
  <c r="W83" i="11"/>
  <c r="X83" i="11" s="1"/>
  <c r="S180" i="11"/>
  <c r="T180" i="11" s="1"/>
  <c r="S138" i="11"/>
  <c r="T138" i="11" s="1"/>
  <c r="S38" i="11"/>
  <c r="T38" i="11" s="1"/>
  <c r="O323" i="11"/>
  <c r="P323" i="11" s="1"/>
  <c r="O296" i="11"/>
  <c r="O271" i="11"/>
  <c r="P271" i="11" s="1"/>
  <c r="O253" i="11"/>
  <c r="P253" i="11" s="1"/>
  <c r="O200" i="11"/>
  <c r="P200" i="11" s="1"/>
  <c r="O155" i="11"/>
  <c r="P155" i="11" s="1"/>
  <c r="O143" i="11"/>
  <c r="P143" i="11" s="1"/>
  <c r="O131" i="11"/>
  <c r="O119" i="11"/>
  <c r="P119" i="11" s="1"/>
  <c r="O106" i="11"/>
  <c r="P106" i="11" s="1"/>
  <c r="O94" i="11"/>
  <c r="P94" i="11" s="1"/>
  <c r="O82" i="11"/>
  <c r="P82" i="11" s="1"/>
  <c r="O70" i="11"/>
  <c r="P70" i="11" s="1"/>
  <c r="O61" i="11"/>
  <c r="P61" i="11" s="1"/>
  <c r="O44" i="11"/>
  <c r="P44" i="11" s="1"/>
  <c r="O36" i="11"/>
  <c r="O27" i="11"/>
  <c r="O10" i="11"/>
  <c r="K363" i="11"/>
  <c r="K355" i="11"/>
  <c r="K347" i="11"/>
  <c r="K340" i="11"/>
  <c r="L340" i="11" s="1"/>
  <c r="K334" i="11"/>
  <c r="L334" i="11" s="1"/>
  <c r="K327" i="11"/>
  <c r="K308" i="11"/>
  <c r="K290" i="11"/>
  <c r="L290" i="11" s="1"/>
  <c r="K286" i="11"/>
  <c r="L286" i="11" s="1"/>
  <c r="K281" i="11"/>
  <c r="L281" i="11" s="1"/>
  <c r="K277" i="11"/>
  <c r="L277" i="11" s="1"/>
  <c r="K264" i="11"/>
  <c r="L264" i="11" s="1"/>
  <c r="K260" i="11"/>
  <c r="L260" i="11" s="1"/>
  <c r="K255" i="11"/>
  <c r="L255" i="11" s="1"/>
  <c r="K245" i="11"/>
  <c r="L245" i="11" s="1"/>
  <c r="K239" i="11"/>
  <c r="K233" i="11"/>
  <c r="L233" i="11" s="1"/>
  <c r="K226" i="11"/>
  <c r="L226" i="11" s="1"/>
  <c r="K219" i="11"/>
  <c r="L219" i="11" s="1"/>
  <c r="K206" i="11"/>
  <c r="L206" i="11" s="1"/>
  <c r="K200" i="11"/>
  <c r="L200" i="11" s="1"/>
  <c r="K192" i="11"/>
  <c r="L192" i="11" s="1"/>
  <c r="K186" i="11"/>
  <c r="L186" i="11" s="1"/>
  <c r="K179" i="11"/>
  <c r="L179" i="11" s="1"/>
  <c r="K166" i="11"/>
  <c r="L166" i="11" s="1"/>
  <c r="K158" i="11"/>
  <c r="L158" i="11" s="1"/>
  <c r="K152" i="11"/>
  <c r="L152" i="11" s="1"/>
  <c r="K144" i="11"/>
  <c r="L144" i="11" s="1"/>
  <c r="K138" i="11"/>
  <c r="L138" i="11" s="1"/>
  <c r="K131" i="11"/>
  <c r="L131" i="11" s="1"/>
  <c r="K124" i="11"/>
  <c r="L124" i="11" s="1"/>
  <c r="K119" i="11"/>
  <c r="L119" i="11" s="1"/>
  <c r="K112" i="11"/>
  <c r="L112" i="11" s="1"/>
  <c r="K101" i="11"/>
  <c r="L101" i="11" s="1"/>
  <c r="K89" i="11"/>
  <c r="L89" i="11" s="1"/>
  <c r="K83" i="11"/>
  <c r="L83" i="11" s="1"/>
  <c r="K78" i="11"/>
  <c r="L78" i="11" s="1"/>
  <c r="K71" i="11"/>
  <c r="L71" i="11" s="1"/>
  <c r="K65" i="11"/>
  <c r="L65" i="11" s="1"/>
  <c r="W21" i="11"/>
  <c r="X21" i="11" s="1"/>
  <c r="S244" i="11"/>
  <c r="S175" i="11"/>
  <c r="T175" i="11" s="1"/>
  <c r="S90" i="11"/>
  <c r="S30" i="11"/>
  <c r="T30" i="11" s="1"/>
  <c r="O345" i="11"/>
  <c r="P345" i="11" s="1"/>
  <c r="O252" i="11"/>
  <c r="O239" i="11"/>
  <c r="P239" i="11" s="1"/>
  <c r="O225" i="11"/>
  <c r="P225" i="11" s="1"/>
  <c r="O213" i="11"/>
  <c r="P213" i="11" s="1"/>
  <c r="O187" i="11"/>
  <c r="P187" i="11" s="1"/>
  <c r="O177" i="11"/>
  <c r="P177" i="11" s="1"/>
  <c r="O167" i="11"/>
  <c r="P167" i="11" s="1"/>
  <c r="O154" i="11"/>
  <c r="P154" i="11" s="1"/>
  <c r="O142" i="11"/>
  <c r="P142" i="11" s="1"/>
  <c r="O130" i="11"/>
  <c r="P130" i="11" s="1"/>
  <c r="O118" i="11"/>
  <c r="P118" i="11" s="1"/>
  <c r="O60" i="11"/>
  <c r="O52" i="11"/>
  <c r="P52" i="11" s="1"/>
  <c r="O43" i="11"/>
  <c r="O26" i="11"/>
  <c r="P26" i="11" s="1"/>
  <c r="O17" i="11"/>
  <c r="P17" i="11" s="1"/>
  <c r="O9" i="11"/>
  <c r="P9" i="11" s="1"/>
  <c r="S343" i="11"/>
  <c r="T343" i="11" s="1"/>
  <c r="S170" i="11"/>
  <c r="S22" i="11"/>
  <c r="T22" i="11" s="1"/>
  <c r="O316" i="11"/>
  <c r="P316" i="11" s="1"/>
  <c r="O291" i="11"/>
  <c r="P291" i="11" s="1"/>
  <c r="O266" i="11"/>
  <c r="P266" i="11" s="1"/>
  <c r="O251" i="11"/>
  <c r="P251" i="11" s="1"/>
  <c r="O212" i="11"/>
  <c r="O198" i="11"/>
  <c r="P198" i="11" s="1"/>
  <c r="O186" i="11"/>
  <c r="O176" i="11"/>
  <c r="O166" i="11"/>
  <c r="P166" i="11" s="1"/>
  <c r="O105" i="11"/>
  <c r="P105" i="11" s="1"/>
  <c r="O93" i="11"/>
  <c r="P93" i="11" s="1"/>
  <c r="O81" i="11"/>
  <c r="P81" i="11" s="1"/>
  <c r="O59" i="11"/>
  <c r="O42" i="11"/>
  <c r="O33" i="11"/>
  <c r="P33" i="11" s="1"/>
  <c r="O25" i="11"/>
  <c r="P25" i="11" s="1"/>
  <c r="O16" i="11"/>
  <c r="P16" i="11" s="1"/>
  <c r="O7" i="11"/>
  <c r="P7" i="11" s="1"/>
  <c r="K362" i="11"/>
  <c r="L362" i="11" s="1"/>
  <c r="K354" i="11"/>
  <c r="L354" i="11" s="1"/>
  <c r="K346" i="11"/>
  <c r="L346" i="11" s="1"/>
  <c r="K332" i="11"/>
  <c r="K325" i="11"/>
  <c r="K319" i="11"/>
  <c r="L319" i="11" s="1"/>
  <c r="K313" i="11"/>
  <c r="L313" i="11" s="1"/>
  <c r="K301" i="11"/>
  <c r="K295" i="11"/>
  <c r="L295" i="11" s="1"/>
  <c r="K272" i="11"/>
  <c r="L272" i="11" s="1"/>
  <c r="K268" i="11"/>
  <c r="L268" i="11" s="1"/>
  <c r="K263" i="11"/>
  <c r="L263" i="11" s="1"/>
  <c r="K258" i="11"/>
  <c r="L258" i="11" s="1"/>
  <c r="K244" i="11"/>
  <c r="K237" i="11"/>
  <c r="L237" i="11" s="1"/>
  <c r="K231" i="11"/>
  <c r="L231" i="11" s="1"/>
  <c r="K218" i="11"/>
  <c r="L218" i="11" s="1"/>
  <c r="K211" i="11"/>
  <c r="L211" i="11" s="1"/>
  <c r="K204" i="11"/>
  <c r="K198" i="11"/>
  <c r="L198" i="11" s="1"/>
  <c r="K191" i="11"/>
  <c r="L191" i="11" s="1"/>
  <c r="K185" i="11"/>
  <c r="L185" i="11" s="1"/>
  <c r="K177" i="11"/>
  <c r="L177" i="11" s="1"/>
  <c r="K171" i="11"/>
  <c r="L171" i="11" s="1"/>
  <c r="K164" i="11"/>
  <c r="L164" i="11" s="1"/>
  <c r="K150" i="11"/>
  <c r="L150" i="11" s="1"/>
  <c r="K143" i="11"/>
  <c r="L143" i="11" s="1"/>
  <c r="K137" i="11"/>
  <c r="L137" i="11" s="1"/>
  <c r="K129" i="11"/>
  <c r="L129" i="11" s="1"/>
  <c r="S322" i="11"/>
  <c r="T322" i="11" s="1"/>
  <c r="S224" i="11"/>
  <c r="T224" i="11" s="1"/>
  <c r="S122" i="11"/>
  <c r="T122" i="11" s="1"/>
  <c r="S78" i="11"/>
  <c r="T78" i="11" s="1"/>
  <c r="S14" i="11"/>
  <c r="T14" i="11" s="1"/>
  <c r="O313" i="11"/>
  <c r="P313" i="11" s="1"/>
  <c r="O262" i="11"/>
  <c r="P262" i="11" s="1"/>
  <c r="O249" i="11"/>
  <c r="P249" i="11" s="1"/>
  <c r="O237" i="11"/>
  <c r="P237" i="11" s="1"/>
  <c r="O223" i="11"/>
  <c r="P223" i="11" s="1"/>
  <c r="O210" i="11"/>
  <c r="O185" i="11"/>
  <c r="P185" i="11" s="1"/>
  <c r="O175" i="11"/>
  <c r="P175" i="11" s="1"/>
  <c r="O165" i="11"/>
  <c r="P165" i="11" s="1"/>
  <c r="O152" i="11"/>
  <c r="P152" i="11" s="1"/>
  <c r="O140" i="11"/>
  <c r="O128" i="11"/>
  <c r="O116" i="11"/>
  <c r="P116" i="11" s="1"/>
  <c r="O91" i="11"/>
  <c r="P91" i="11" s="1"/>
  <c r="O79" i="11"/>
  <c r="P79" i="11" s="1"/>
  <c r="O68" i="11"/>
  <c r="P68" i="11" s="1"/>
  <c r="O58" i="11"/>
  <c r="O49" i="11"/>
  <c r="P49" i="11" s="1"/>
  <c r="O41" i="11"/>
  <c r="P41" i="11" s="1"/>
  <c r="O32" i="11"/>
  <c r="O23" i="11"/>
  <c r="P23" i="11" s="1"/>
  <c r="O6" i="11"/>
  <c r="P6" i="11" s="1"/>
  <c r="S215" i="11"/>
  <c r="T215" i="11" s="1"/>
  <c r="S70" i="11"/>
  <c r="T70" i="11" s="1"/>
  <c r="S6" i="11"/>
  <c r="T6" i="11" s="1"/>
  <c r="O335" i="11"/>
  <c r="P335" i="11" s="1"/>
  <c r="O284" i="11"/>
  <c r="O259" i="11"/>
  <c r="P259" i="11" s="1"/>
  <c r="O246" i="11"/>
  <c r="P246" i="11" s="1"/>
  <c r="O220" i="11"/>
  <c r="P220" i="11" s="1"/>
  <c r="O207" i="11"/>
  <c r="P207" i="11" s="1"/>
  <c r="O182" i="11"/>
  <c r="P182" i="11" s="1"/>
  <c r="O173" i="11"/>
  <c r="P173" i="11" s="1"/>
  <c r="O137" i="11"/>
  <c r="P137" i="11" s="1"/>
  <c r="O125" i="11"/>
  <c r="P125" i="11" s="1"/>
  <c r="O113" i="11"/>
  <c r="P113" i="11" s="1"/>
  <c r="O101" i="11"/>
  <c r="P101" i="11" s="1"/>
  <c r="O88" i="11"/>
  <c r="P88" i="11" s="1"/>
  <c r="O76" i="11"/>
  <c r="P76" i="11" s="1"/>
  <c r="O65" i="11"/>
  <c r="P65" i="11" s="1"/>
  <c r="O57" i="11"/>
  <c r="P57" i="11" s="1"/>
  <c r="O48" i="11"/>
  <c r="O39" i="11"/>
  <c r="P39" i="11" s="1"/>
  <c r="O22" i="11"/>
  <c r="P22" i="11" s="1"/>
  <c r="O14" i="11"/>
  <c r="P14" i="11" s="1"/>
  <c r="S154" i="11"/>
  <c r="T154" i="11" s="1"/>
  <c r="S62" i="11"/>
  <c r="T62" i="11" s="1"/>
  <c r="O365" i="11"/>
  <c r="P365" i="11" s="1"/>
  <c r="O333" i="11"/>
  <c r="P333" i="11" s="1"/>
  <c r="O306" i="11"/>
  <c r="O281" i="11"/>
  <c r="P281" i="11" s="1"/>
  <c r="O232" i="11"/>
  <c r="O219" i="11"/>
  <c r="P219" i="11" s="1"/>
  <c r="O193" i="11"/>
  <c r="P193" i="11" s="1"/>
  <c r="O172" i="11"/>
  <c r="P172" i="11" s="1"/>
  <c r="O161" i="11"/>
  <c r="P161" i="11" s="1"/>
  <c r="O149" i="11"/>
  <c r="P149" i="11" s="1"/>
  <c r="O136" i="11"/>
  <c r="P136" i="11" s="1"/>
  <c r="O124" i="11"/>
  <c r="O112" i="11"/>
  <c r="O100" i="11"/>
  <c r="O75" i="11"/>
  <c r="P75" i="11" s="1"/>
  <c r="O64" i="11"/>
  <c r="P64" i="11" s="1"/>
  <c r="O55" i="11"/>
  <c r="P55" i="11" s="1"/>
  <c r="O38" i="11"/>
  <c r="P38" i="11" s="1"/>
  <c r="O30" i="11"/>
  <c r="P30" i="11" s="1"/>
  <c r="O13" i="11"/>
  <c r="P13" i="11" s="1"/>
  <c r="K367" i="11"/>
  <c r="K359" i="11"/>
  <c r="L359" i="11" s="1"/>
  <c r="K350" i="11"/>
  <c r="L350" i="11" s="1"/>
  <c r="K343" i="11"/>
  <c r="K336" i="11"/>
  <c r="L336" i="11" s="1"/>
  <c r="K330" i="11"/>
  <c r="L330" i="11" s="1"/>
  <c r="K317" i="11"/>
  <c r="K311" i="11"/>
  <c r="K292" i="11"/>
  <c r="K287" i="11"/>
  <c r="L287" i="11" s="1"/>
  <c r="K283" i="11"/>
  <c r="L283" i="11" s="1"/>
  <c r="K266" i="11"/>
  <c r="L266" i="11" s="1"/>
  <c r="K261" i="11"/>
  <c r="L261" i="11" s="1"/>
  <c r="K247" i="11"/>
  <c r="L247" i="11" s="1"/>
  <c r="K242" i="11"/>
  <c r="L242" i="11" s="1"/>
  <c r="K222" i="11"/>
  <c r="K215" i="11"/>
  <c r="L215" i="11" s="1"/>
  <c r="K209" i="11"/>
  <c r="L209" i="11" s="1"/>
  <c r="K202" i="11"/>
  <c r="L202" i="11" s="1"/>
  <c r="K195" i="11"/>
  <c r="L195" i="11" s="1"/>
  <c r="K182" i="11"/>
  <c r="L182" i="11" s="1"/>
  <c r="K175" i="11"/>
  <c r="L175" i="11" s="1"/>
  <c r="K169" i="11"/>
  <c r="L169" i="11" s="1"/>
  <c r="K161" i="11"/>
  <c r="L161" i="11" s="1"/>
  <c r="K154" i="11"/>
  <c r="L154" i="11" s="1"/>
  <c r="K147" i="11"/>
  <c r="L147" i="11" s="1"/>
  <c r="K134" i="11"/>
  <c r="L134" i="11" s="1"/>
  <c r="K127" i="11"/>
  <c r="L127" i="11" s="1"/>
  <c r="O257" i="11"/>
  <c r="P257" i="11" s="1"/>
  <c r="O160" i="11"/>
  <c r="K361" i="11"/>
  <c r="L361" i="11" s="1"/>
  <c r="K345" i="11"/>
  <c r="L345" i="11" s="1"/>
  <c r="K331" i="11"/>
  <c r="K306" i="11"/>
  <c r="L306" i="11" s="1"/>
  <c r="K294" i="11"/>
  <c r="L294" i="11" s="1"/>
  <c r="O245" i="11"/>
  <c r="P245" i="11" s="1"/>
  <c r="O148" i="11"/>
  <c r="P148" i="11" s="1"/>
  <c r="O54" i="11"/>
  <c r="P54" i="11" s="1"/>
  <c r="K360" i="11"/>
  <c r="K344" i="11"/>
  <c r="K318" i="11"/>
  <c r="L318" i="11" s="1"/>
  <c r="K305" i="11"/>
  <c r="L305" i="11" s="1"/>
  <c r="K293" i="11"/>
  <c r="L293" i="11" s="1"/>
  <c r="K284" i="11"/>
  <c r="L284" i="11" s="1"/>
  <c r="K270" i="11"/>
  <c r="L270" i="11" s="1"/>
  <c r="K248" i="11"/>
  <c r="K238" i="11"/>
  <c r="K228" i="11"/>
  <c r="K217" i="11"/>
  <c r="L217" i="11" s="1"/>
  <c r="K207" i="11"/>
  <c r="L207" i="11" s="1"/>
  <c r="K196" i="11"/>
  <c r="L196" i="11" s="1"/>
  <c r="K174" i="11"/>
  <c r="K163" i="11"/>
  <c r="L163" i="11" s="1"/>
  <c r="K153" i="11"/>
  <c r="L153" i="11" s="1"/>
  <c r="K141" i="11"/>
  <c r="L141" i="11" s="1"/>
  <c r="K130" i="11"/>
  <c r="K121" i="11"/>
  <c r="L121" i="11" s="1"/>
  <c r="K108" i="11"/>
  <c r="L108" i="11" s="1"/>
  <c r="K102" i="11"/>
  <c r="L102" i="11" s="1"/>
  <c r="K95" i="11"/>
  <c r="L95" i="11" s="1"/>
  <c r="K81" i="11"/>
  <c r="L81" i="11" s="1"/>
  <c r="K74" i="11"/>
  <c r="L74" i="11" s="1"/>
  <c r="K67" i="11"/>
  <c r="K61" i="11"/>
  <c r="L61" i="11" s="1"/>
  <c r="K55" i="11"/>
  <c r="L55" i="11" s="1"/>
  <c r="K49" i="11"/>
  <c r="L49" i="11" s="1"/>
  <c r="K43" i="11"/>
  <c r="L43" i="11" s="1"/>
  <c r="K20" i="11"/>
  <c r="L20" i="11" s="1"/>
  <c r="K14" i="11"/>
  <c r="L14" i="11" s="1"/>
  <c r="K8" i="11"/>
  <c r="L8" i="11" s="1"/>
  <c r="S106" i="11"/>
  <c r="O46" i="11"/>
  <c r="P46" i="11" s="1"/>
  <c r="K357" i="11"/>
  <c r="K342" i="11"/>
  <c r="L342" i="11" s="1"/>
  <c r="K329" i="11"/>
  <c r="L329" i="11" s="1"/>
  <c r="K316" i="11"/>
  <c r="L316" i="11" s="1"/>
  <c r="K304" i="11"/>
  <c r="L304" i="11" s="1"/>
  <c r="K291" i="11"/>
  <c r="K276" i="11"/>
  <c r="L276" i="11" s="1"/>
  <c r="K269" i="11"/>
  <c r="L269" i="11" s="1"/>
  <c r="K262" i="11"/>
  <c r="K236" i="11"/>
  <c r="L236" i="11" s="1"/>
  <c r="K227" i="11"/>
  <c r="K216" i="11"/>
  <c r="L216" i="11" s="1"/>
  <c r="K205" i="11"/>
  <c r="K194" i="11"/>
  <c r="L194" i="11" s="1"/>
  <c r="K184" i="11"/>
  <c r="L184" i="11" s="1"/>
  <c r="K173" i="11"/>
  <c r="L173" i="11" s="1"/>
  <c r="K162" i="11"/>
  <c r="K151" i="11"/>
  <c r="L151" i="11" s="1"/>
  <c r="K140" i="11"/>
  <c r="L140" i="11" s="1"/>
  <c r="K128" i="11"/>
  <c r="K114" i="11"/>
  <c r="L114" i="11" s="1"/>
  <c r="K107" i="11"/>
  <c r="L107" i="11" s="1"/>
  <c r="K100" i="11"/>
  <c r="K94" i="11"/>
  <c r="K80" i="11"/>
  <c r="L80" i="11" s="1"/>
  <c r="K73" i="11"/>
  <c r="L73" i="11" s="1"/>
  <c r="K66" i="11"/>
  <c r="L66" i="11" s="1"/>
  <c r="K60" i="11"/>
  <c r="K54" i="11"/>
  <c r="L54" i="11" s="1"/>
  <c r="K48" i="11"/>
  <c r="L48" i="11" s="1"/>
  <c r="K42" i="11"/>
  <c r="L42" i="11" s="1"/>
  <c r="K37" i="11"/>
  <c r="L37" i="11" s="1"/>
  <c r="K31" i="11"/>
  <c r="L31" i="11" s="1"/>
  <c r="K25" i="11"/>
  <c r="L25" i="11" s="1"/>
  <c r="S54" i="11"/>
  <c r="T54" i="11" s="1"/>
  <c r="O218" i="11"/>
  <c r="O123" i="11"/>
  <c r="P123" i="11" s="1"/>
  <c r="K339" i="11"/>
  <c r="K326" i="11"/>
  <c r="K314" i="11"/>
  <c r="L314" i="11" s="1"/>
  <c r="K302" i="11"/>
  <c r="L302" i="11" s="1"/>
  <c r="K289" i="11"/>
  <c r="L289" i="11" s="1"/>
  <c r="K282" i="11"/>
  <c r="L282" i="11" s="1"/>
  <c r="K275" i="11"/>
  <c r="L275" i="11" s="1"/>
  <c r="K254" i="11"/>
  <c r="L254" i="11" s="1"/>
  <c r="K246" i="11"/>
  <c r="L246" i="11" s="1"/>
  <c r="K235" i="11"/>
  <c r="K225" i="11"/>
  <c r="L225" i="11" s="1"/>
  <c r="K214" i="11"/>
  <c r="K203" i="11"/>
  <c r="L203" i="11" s="1"/>
  <c r="K193" i="11"/>
  <c r="L193" i="11" s="1"/>
  <c r="K183" i="11"/>
  <c r="L183" i="11" s="1"/>
  <c r="K172" i="11"/>
  <c r="L172" i="11" s="1"/>
  <c r="K160" i="11"/>
  <c r="K149" i="11"/>
  <c r="L149" i="11" s="1"/>
  <c r="K139" i="11"/>
  <c r="L139" i="11" s="1"/>
  <c r="K120" i="11"/>
  <c r="L120" i="11" s="1"/>
  <c r="K113" i="11"/>
  <c r="L113" i="11" s="1"/>
  <c r="K106" i="11"/>
  <c r="L106" i="11" s="1"/>
  <c r="K99" i="11"/>
  <c r="L99" i="11" s="1"/>
  <c r="K93" i="11"/>
  <c r="L93" i="11" s="1"/>
  <c r="K87" i="11"/>
  <c r="L87" i="11" s="1"/>
  <c r="K72" i="11"/>
  <c r="L72" i="11" s="1"/>
  <c r="K59" i="11"/>
  <c r="K36" i="11"/>
  <c r="K30" i="11"/>
  <c r="L30" i="11" s="1"/>
  <c r="K24" i="11"/>
  <c r="L24" i="11" s="1"/>
  <c r="K18" i="11"/>
  <c r="L18" i="11" s="1"/>
  <c r="K13" i="11"/>
  <c r="L13" i="11" s="1"/>
  <c r="K7" i="11"/>
  <c r="L7" i="11" s="1"/>
  <c r="O360" i="11"/>
  <c r="O111" i="11"/>
  <c r="P111" i="11" s="1"/>
  <c r="O29" i="11"/>
  <c r="P29" i="11" s="1"/>
  <c r="O192" i="11"/>
  <c r="P192" i="11" s="1"/>
  <c r="O99" i="11"/>
  <c r="K368" i="11"/>
  <c r="K352" i="11"/>
  <c r="L352" i="11" s="1"/>
  <c r="K337" i="11"/>
  <c r="L337" i="11" s="1"/>
  <c r="K323" i="11"/>
  <c r="K312" i="11"/>
  <c r="L312" i="11" s="1"/>
  <c r="K299" i="11"/>
  <c r="K288" i="11"/>
  <c r="L288" i="11" s="1"/>
  <c r="K280" i="11"/>
  <c r="L280" i="11" s="1"/>
  <c r="K273" i="11"/>
  <c r="L273" i="11" s="1"/>
  <c r="K259" i="11"/>
  <c r="K252" i="11"/>
  <c r="L252" i="11" s="1"/>
  <c r="K243" i="11"/>
  <c r="K223" i="11"/>
  <c r="K212" i="11"/>
  <c r="L212" i="11" s="1"/>
  <c r="K190" i="11"/>
  <c r="L190" i="11" s="1"/>
  <c r="K180" i="11"/>
  <c r="L180" i="11" s="1"/>
  <c r="K157" i="11"/>
  <c r="L157" i="11" s="1"/>
  <c r="K146" i="11"/>
  <c r="L146" i="11" s="1"/>
  <c r="K136" i="11"/>
  <c r="K125" i="11"/>
  <c r="L125" i="11" s="1"/>
  <c r="K118" i="11"/>
  <c r="L118" i="11" s="1"/>
  <c r="K104" i="11"/>
  <c r="L104" i="11" s="1"/>
  <c r="K98" i="11"/>
  <c r="L98" i="11" s="1"/>
  <c r="K91" i="11"/>
  <c r="K85" i="11"/>
  <c r="L85" i="11" s="1"/>
  <c r="K79" i="11"/>
  <c r="L79" i="11" s="1"/>
  <c r="K70" i="11"/>
  <c r="L70" i="11" s="1"/>
  <c r="K52" i="11"/>
  <c r="L52" i="11" s="1"/>
  <c r="K46" i="11"/>
  <c r="L46" i="11" s="1"/>
  <c r="K40" i="11"/>
  <c r="L40" i="11" s="1"/>
  <c r="K34" i="11"/>
  <c r="L34" i="11" s="1"/>
  <c r="K29" i="11"/>
  <c r="L29" i="11" s="1"/>
  <c r="K23" i="11"/>
  <c r="L23" i="11" s="1"/>
  <c r="K17" i="11"/>
  <c r="L17" i="11" s="1"/>
  <c r="K11" i="11"/>
  <c r="O303" i="11"/>
  <c r="P303" i="11" s="1"/>
  <c r="K349" i="11"/>
  <c r="K285" i="11"/>
  <c r="L285" i="11" s="1"/>
  <c r="K271" i="11"/>
  <c r="L271" i="11" s="1"/>
  <c r="K257" i="11"/>
  <c r="L257" i="11" s="1"/>
  <c r="K310" i="11"/>
  <c r="L310" i="11" s="1"/>
  <c r="K256" i="11"/>
  <c r="L256" i="11" s="1"/>
  <c r="K240" i="11"/>
  <c r="K197" i="11"/>
  <c r="L197" i="11" s="1"/>
  <c r="K132" i="11"/>
  <c r="K115" i="11"/>
  <c r="K103" i="11"/>
  <c r="L103" i="11" s="1"/>
  <c r="K88" i="11"/>
  <c r="L88" i="11" s="1"/>
  <c r="K75" i="11"/>
  <c r="L75" i="11" s="1"/>
  <c r="K38" i="11"/>
  <c r="L38" i="11" s="1"/>
  <c r="K26" i="11"/>
  <c r="L26" i="11" s="1"/>
  <c r="K6" i="11"/>
  <c r="L6" i="11" s="1"/>
  <c r="G8" i="11"/>
  <c r="H8" i="11" s="1"/>
  <c r="G16" i="11"/>
  <c r="H16" i="11" s="1"/>
  <c r="G24" i="11"/>
  <c r="H24" i="11" s="1"/>
  <c r="G32" i="11"/>
  <c r="H32" i="11" s="1"/>
  <c r="G40" i="11"/>
  <c r="H40" i="11" s="1"/>
  <c r="G48" i="11"/>
  <c r="H48" i="11" s="1"/>
  <c r="G56" i="11"/>
  <c r="H56" i="11" s="1"/>
  <c r="G64" i="11"/>
  <c r="H64" i="11" s="1"/>
  <c r="G72" i="11"/>
  <c r="H72" i="11" s="1"/>
  <c r="G80" i="11"/>
  <c r="H80" i="11" s="1"/>
  <c r="G88" i="11"/>
  <c r="H88" i="11" s="1"/>
  <c r="G96" i="11"/>
  <c r="H96" i="11" s="1"/>
  <c r="G104" i="11"/>
  <c r="H104" i="11" s="1"/>
  <c r="G112" i="11"/>
  <c r="H112" i="11" s="1"/>
  <c r="G120" i="11"/>
  <c r="H120" i="11" s="1"/>
  <c r="G128" i="11"/>
  <c r="H128" i="11" s="1"/>
  <c r="G136" i="11"/>
  <c r="H136" i="11" s="1"/>
  <c r="G144" i="11"/>
  <c r="H144" i="11" s="1"/>
  <c r="G152" i="11"/>
  <c r="H152" i="11" s="1"/>
  <c r="G160" i="11"/>
  <c r="H160" i="11" s="1"/>
  <c r="G168" i="11"/>
  <c r="H168" i="11" s="1"/>
  <c r="G176" i="11"/>
  <c r="H176" i="11" s="1"/>
  <c r="G184" i="11"/>
  <c r="H184" i="11" s="1"/>
  <c r="G192" i="11"/>
  <c r="H192" i="11" s="1"/>
  <c r="G200" i="11"/>
  <c r="H200" i="11" s="1"/>
  <c r="G208" i="11"/>
  <c r="H208" i="11" s="1"/>
  <c r="G216" i="11"/>
  <c r="H216" i="11" s="1"/>
  <c r="K338" i="11"/>
  <c r="L338" i="11" s="1"/>
  <c r="K307" i="11"/>
  <c r="L307" i="11" s="1"/>
  <c r="K267" i="11"/>
  <c r="L267" i="11" s="1"/>
  <c r="K253" i="11"/>
  <c r="L253" i="11" s="1"/>
  <c r="K234" i="11"/>
  <c r="L234" i="11" s="1"/>
  <c r="K213" i="11"/>
  <c r="L213" i="11" s="1"/>
  <c r="K170" i="11"/>
  <c r="L170" i="11" s="1"/>
  <c r="K148" i="11"/>
  <c r="L148" i="11" s="1"/>
  <c r="K126" i="11"/>
  <c r="L126" i="11" s="1"/>
  <c r="K86" i="11"/>
  <c r="L86" i="11" s="1"/>
  <c r="K58" i="11"/>
  <c r="L58" i="11" s="1"/>
  <c r="K47" i="11"/>
  <c r="L47" i="11" s="1"/>
  <c r="K35" i="11"/>
  <c r="K15" i="11"/>
  <c r="L15" i="11" s="1"/>
  <c r="K5" i="11"/>
  <c r="L5" i="11" s="1"/>
  <c r="G9" i="11"/>
  <c r="H9" i="11" s="1"/>
  <c r="G17" i="11"/>
  <c r="H17" i="11" s="1"/>
  <c r="G25" i="11"/>
  <c r="H25" i="11" s="1"/>
  <c r="G33" i="11"/>
  <c r="H33" i="11" s="1"/>
  <c r="G41" i="11"/>
  <c r="H41" i="11" s="1"/>
  <c r="G49" i="11"/>
  <c r="H49" i="11" s="1"/>
  <c r="G57" i="11"/>
  <c r="H57" i="11" s="1"/>
  <c r="G65" i="11"/>
  <c r="H65" i="11" s="1"/>
  <c r="G73" i="11"/>
  <c r="H73" i="11" s="1"/>
  <c r="G81" i="11"/>
  <c r="H81" i="11" s="1"/>
  <c r="G89" i="11"/>
  <c r="H89" i="11" s="1"/>
  <c r="G97" i="11"/>
  <c r="H97" i="11" s="1"/>
  <c r="G105" i="11"/>
  <c r="H105" i="11" s="1"/>
  <c r="G113" i="11"/>
  <c r="H113" i="11" s="1"/>
  <c r="G121" i="11"/>
  <c r="H121" i="11" s="1"/>
  <c r="G129" i="11"/>
  <c r="H129" i="11" s="1"/>
  <c r="G137" i="11"/>
  <c r="H137" i="11" s="1"/>
  <c r="G145" i="11"/>
  <c r="H145" i="11" s="1"/>
  <c r="G153" i="11"/>
  <c r="H153" i="11" s="1"/>
  <c r="G161" i="11"/>
  <c r="H161" i="11" s="1"/>
  <c r="G169" i="11"/>
  <c r="H169" i="11" s="1"/>
  <c r="G177" i="11"/>
  <c r="H177" i="11" s="1"/>
  <c r="G185" i="11"/>
  <c r="H185" i="11" s="1"/>
  <c r="G193" i="11"/>
  <c r="H193" i="11" s="1"/>
  <c r="G201" i="11"/>
  <c r="H201" i="11" s="1"/>
  <c r="G209" i="11"/>
  <c r="H209" i="11" s="1"/>
  <c r="G217" i="11"/>
  <c r="H217" i="11" s="1"/>
  <c r="G225" i="11"/>
  <c r="H225" i="11" s="1"/>
  <c r="G233" i="11"/>
  <c r="H233" i="11" s="1"/>
  <c r="G241" i="11"/>
  <c r="H241" i="11" s="1"/>
  <c r="G249" i="11"/>
  <c r="H249" i="11" s="1"/>
  <c r="G257" i="11"/>
  <c r="H257" i="11" s="1"/>
  <c r="G265" i="11"/>
  <c r="H265" i="11" s="1"/>
  <c r="G273" i="11"/>
  <c r="H273" i="11" s="1"/>
  <c r="G281" i="11"/>
  <c r="H281" i="11" s="1"/>
  <c r="K335" i="11"/>
  <c r="L335" i="11" s="1"/>
  <c r="K300" i="11"/>
  <c r="K279" i="11"/>
  <c r="L279" i="11" s="1"/>
  <c r="K265" i="11"/>
  <c r="L265" i="11" s="1"/>
  <c r="K251" i="11"/>
  <c r="L251" i="11" s="1"/>
  <c r="K232" i="11"/>
  <c r="L232" i="11" s="1"/>
  <c r="K189" i="11"/>
  <c r="L189" i="11" s="1"/>
  <c r="K168" i="11"/>
  <c r="K145" i="11"/>
  <c r="L145" i="11" s="1"/>
  <c r="K123" i="11"/>
  <c r="K111" i="11"/>
  <c r="L111" i="11" s="1"/>
  <c r="K97" i="11"/>
  <c r="L97" i="11" s="1"/>
  <c r="K84" i="11"/>
  <c r="K57" i="11"/>
  <c r="L57" i="11" s="1"/>
  <c r="K22" i="11"/>
  <c r="L22" i="11" s="1"/>
  <c r="K4" i="11"/>
  <c r="L4" i="11" s="1"/>
  <c r="M4" i="11" s="1"/>
  <c r="G10" i="11"/>
  <c r="H10" i="11" s="1"/>
  <c r="G18" i="11"/>
  <c r="H18" i="11" s="1"/>
  <c r="G26" i="11"/>
  <c r="H26" i="11" s="1"/>
  <c r="G34" i="11"/>
  <c r="H34" i="11" s="1"/>
  <c r="G42" i="11"/>
  <c r="H42" i="11" s="1"/>
  <c r="G50" i="11"/>
  <c r="H50" i="11" s="1"/>
  <c r="G58" i="11"/>
  <c r="H58" i="11" s="1"/>
  <c r="G66" i="11"/>
  <c r="H66" i="11" s="1"/>
  <c r="G74" i="11"/>
  <c r="H74" i="11" s="1"/>
  <c r="G82" i="11"/>
  <c r="H82" i="11" s="1"/>
  <c r="G90" i="11"/>
  <c r="H90" i="11" s="1"/>
  <c r="G98" i="11"/>
  <c r="H98" i="11" s="1"/>
  <c r="G106" i="11"/>
  <c r="H106" i="11" s="1"/>
  <c r="G114" i="11"/>
  <c r="H114" i="11" s="1"/>
  <c r="G122" i="11"/>
  <c r="H122" i="11" s="1"/>
  <c r="G130" i="11"/>
  <c r="H130" i="11" s="1"/>
  <c r="G138" i="11"/>
  <c r="H138" i="11" s="1"/>
  <c r="G146" i="11"/>
  <c r="H146" i="11" s="1"/>
  <c r="G154" i="11"/>
  <c r="H154" i="11" s="1"/>
  <c r="G162" i="11"/>
  <c r="H162" i="11" s="1"/>
  <c r="G170" i="11"/>
  <c r="H170" i="11" s="1"/>
  <c r="G178" i="11"/>
  <c r="H178" i="11" s="1"/>
  <c r="G186" i="11"/>
  <c r="H186" i="11" s="1"/>
  <c r="G194" i="11"/>
  <c r="H194" i="11" s="1"/>
  <c r="G202" i="11"/>
  <c r="H202" i="11" s="1"/>
  <c r="G210" i="11"/>
  <c r="H210" i="11" s="1"/>
  <c r="G218" i="11"/>
  <c r="H218" i="11" s="1"/>
  <c r="G226" i="11"/>
  <c r="H226" i="11" s="1"/>
  <c r="G234" i="11"/>
  <c r="H234" i="11" s="1"/>
  <c r="G242" i="11"/>
  <c r="H242" i="11" s="1"/>
  <c r="G250" i="11"/>
  <c r="H250" i="11" s="1"/>
  <c r="G258" i="11"/>
  <c r="H258" i="11" s="1"/>
  <c r="O87" i="11"/>
  <c r="P87" i="11" s="1"/>
  <c r="O74" i="11"/>
  <c r="K366" i="11"/>
  <c r="L366" i="11" s="1"/>
  <c r="K324" i="11"/>
  <c r="K296" i="11"/>
  <c r="L296" i="11" s="1"/>
  <c r="K278" i="11"/>
  <c r="L278" i="11" s="1"/>
  <c r="K249" i="11"/>
  <c r="L249" i="11" s="1"/>
  <c r="K229" i="11"/>
  <c r="L229" i="11" s="1"/>
  <c r="K208" i="11"/>
  <c r="L208" i="11" s="1"/>
  <c r="K187" i="11"/>
  <c r="K165" i="11"/>
  <c r="L165" i="11" s="1"/>
  <c r="K142" i="11"/>
  <c r="K122" i="11"/>
  <c r="L122" i="11" s="1"/>
  <c r="K109" i="11"/>
  <c r="L109" i="11" s="1"/>
  <c r="K96" i="11"/>
  <c r="L96" i="11" s="1"/>
  <c r="K82" i="11"/>
  <c r="L82" i="11" s="1"/>
  <c r="K68" i="11"/>
  <c r="L68" i="11" s="1"/>
  <c r="K44" i="11"/>
  <c r="K32" i="11"/>
  <c r="L32" i="11" s="1"/>
  <c r="K21" i="11"/>
  <c r="L21" i="11" s="1"/>
  <c r="K10" i="11"/>
  <c r="L10" i="11" s="1"/>
  <c r="G12" i="11"/>
  <c r="H12" i="11" s="1"/>
  <c r="G20" i="11"/>
  <c r="H20" i="11" s="1"/>
  <c r="G28" i="11"/>
  <c r="H28" i="11" s="1"/>
  <c r="G36" i="11"/>
  <c r="H36" i="11" s="1"/>
  <c r="G44" i="11"/>
  <c r="H44" i="11" s="1"/>
  <c r="G52" i="11"/>
  <c r="H52" i="11" s="1"/>
  <c r="G60" i="11"/>
  <c r="H60" i="11" s="1"/>
  <c r="G68" i="11"/>
  <c r="H68" i="11" s="1"/>
  <c r="G76" i="11"/>
  <c r="H76" i="11" s="1"/>
  <c r="G84" i="11"/>
  <c r="H84" i="11" s="1"/>
  <c r="G92" i="11"/>
  <c r="H92" i="11" s="1"/>
  <c r="G100" i="11"/>
  <c r="H100" i="11" s="1"/>
  <c r="G108" i="11"/>
  <c r="H108" i="11" s="1"/>
  <c r="G116" i="11"/>
  <c r="H116" i="11" s="1"/>
  <c r="G124" i="11"/>
  <c r="H124" i="11" s="1"/>
  <c r="G132" i="11"/>
  <c r="H132" i="11" s="1"/>
  <c r="G140" i="11"/>
  <c r="H140" i="11" s="1"/>
  <c r="G148" i="11"/>
  <c r="H148" i="11" s="1"/>
  <c r="G156" i="11"/>
  <c r="H156" i="11" s="1"/>
  <c r="G164" i="11"/>
  <c r="H164" i="11" s="1"/>
  <c r="G172" i="11"/>
  <c r="H172" i="11" s="1"/>
  <c r="G180" i="11"/>
  <c r="H180" i="11" s="1"/>
  <c r="G188" i="11"/>
  <c r="H188" i="11" s="1"/>
  <c r="G196" i="11"/>
  <c r="H196" i="11" s="1"/>
  <c r="G204" i="11"/>
  <c r="H204" i="11" s="1"/>
  <c r="G212" i="11"/>
  <c r="H212" i="11" s="1"/>
  <c r="G220" i="11"/>
  <c r="H220" i="11" s="1"/>
  <c r="G228" i="11"/>
  <c r="H228" i="11" s="1"/>
  <c r="G236" i="11"/>
  <c r="H236" i="11" s="1"/>
  <c r="G244" i="11"/>
  <c r="H244" i="11" s="1"/>
  <c r="G252" i="11"/>
  <c r="H252" i="11" s="1"/>
  <c r="G260" i="11"/>
  <c r="H260" i="11" s="1"/>
  <c r="G268" i="11"/>
  <c r="H268" i="11" s="1"/>
  <c r="G276" i="11"/>
  <c r="H276" i="11" s="1"/>
  <c r="W191" i="11"/>
  <c r="X191" i="11" s="1"/>
  <c r="O12" i="11"/>
  <c r="P12" i="11" s="1"/>
  <c r="K322" i="11"/>
  <c r="L322" i="11" s="1"/>
  <c r="K274" i="11"/>
  <c r="L274" i="11" s="1"/>
  <c r="K224" i="11"/>
  <c r="L224" i="11" s="1"/>
  <c r="K181" i="11"/>
  <c r="K159" i="11"/>
  <c r="L159" i="11" s="1"/>
  <c r="K105" i="11"/>
  <c r="L105" i="11" s="1"/>
  <c r="K92" i="11"/>
  <c r="L92" i="11" s="1"/>
  <c r="K64" i="11"/>
  <c r="L64" i="11" s="1"/>
  <c r="K53" i="11"/>
  <c r="L53" i="11" s="1"/>
  <c r="K41" i="11"/>
  <c r="L41" i="11" s="1"/>
  <c r="K19" i="11"/>
  <c r="G5" i="11"/>
  <c r="H5" i="11" s="1"/>
  <c r="G13" i="11"/>
  <c r="H13" i="11" s="1"/>
  <c r="G21" i="11"/>
  <c r="H21" i="11" s="1"/>
  <c r="G29" i="11"/>
  <c r="H29" i="11" s="1"/>
  <c r="G37" i="11"/>
  <c r="H37" i="11" s="1"/>
  <c r="G45" i="11"/>
  <c r="H45" i="11" s="1"/>
  <c r="G53" i="11"/>
  <c r="H53" i="11" s="1"/>
  <c r="G61" i="11"/>
  <c r="H61" i="11" s="1"/>
  <c r="G69" i="11"/>
  <c r="H69" i="11" s="1"/>
  <c r="G77" i="11"/>
  <c r="H77" i="11" s="1"/>
  <c r="G85" i="11"/>
  <c r="H85" i="11" s="1"/>
  <c r="G93" i="11"/>
  <c r="H93" i="11" s="1"/>
  <c r="G101" i="11"/>
  <c r="H101" i="11" s="1"/>
  <c r="G109" i="11"/>
  <c r="H109" i="11" s="1"/>
  <c r="G117" i="11"/>
  <c r="H117" i="11" s="1"/>
  <c r="G125" i="11"/>
  <c r="H125" i="11" s="1"/>
  <c r="G133" i="11"/>
  <c r="H133" i="11" s="1"/>
  <c r="G141" i="11"/>
  <c r="H141" i="11" s="1"/>
  <c r="G149" i="11"/>
  <c r="H149" i="11" s="1"/>
  <c r="G157" i="11"/>
  <c r="H157" i="11" s="1"/>
  <c r="G165" i="11"/>
  <c r="H165" i="11" s="1"/>
  <c r="G173" i="11"/>
  <c r="H173" i="11" s="1"/>
  <c r="G181" i="11"/>
  <c r="H181" i="11" s="1"/>
  <c r="G189" i="11"/>
  <c r="H189" i="11" s="1"/>
  <c r="G197" i="11"/>
  <c r="H197" i="11" s="1"/>
  <c r="G205" i="11"/>
  <c r="H205" i="11" s="1"/>
  <c r="G213" i="11"/>
  <c r="H213" i="11" s="1"/>
  <c r="G221" i="11"/>
  <c r="H221" i="11" s="1"/>
  <c r="G229" i="11"/>
  <c r="H229" i="11" s="1"/>
  <c r="G237" i="11"/>
  <c r="H237" i="11" s="1"/>
  <c r="G245" i="11"/>
  <c r="H245" i="11" s="1"/>
  <c r="G253" i="11"/>
  <c r="H253" i="11" s="1"/>
  <c r="G261" i="11"/>
  <c r="H261" i="11" s="1"/>
  <c r="G269" i="11"/>
  <c r="H269" i="11" s="1"/>
  <c r="K298" i="11"/>
  <c r="L298" i="11" s="1"/>
  <c r="K241" i="11"/>
  <c r="L241" i="11" s="1"/>
  <c r="K178" i="11"/>
  <c r="L178" i="11" s="1"/>
  <c r="K90" i="11"/>
  <c r="L90" i="11" s="1"/>
  <c r="K51" i="11"/>
  <c r="G15" i="11"/>
  <c r="H15" i="11" s="1"/>
  <c r="G38" i="11"/>
  <c r="H38" i="11" s="1"/>
  <c r="G59" i="11"/>
  <c r="H59" i="11" s="1"/>
  <c r="G79" i="11"/>
  <c r="H79" i="11" s="1"/>
  <c r="G102" i="11"/>
  <c r="H102" i="11" s="1"/>
  <c r="G123" i="11"/>
  <c r="H123" i="11" s="1"/>
  <c r="G143" i="11"/>
  <c r="H143" i="11" s="1"/>
  <c r="G166" i="11"/>
  <c r="H166" i="11" s="1"/>
  <c r="G187" i="11"/>
  <c r="H187" i="11" s="1"/>
  <c r="G207" i="11"/>
  <c r="H207" i="11" s="1"/>
  <c r="G227" i="11"/>
  <c r="H227" i="11" s="1"/>
  <c r="G243" i="11"/>
  <c r="H243" i="11" s="1"/>
  <c r="G259" i="11"/>
  <c r="H259" i="11" s="1"/>
  <c r="G272" i="11"/>
  <c r="H272" i="11" s="1"/>
  <c r="G283" i="11"/>
  <c r="H283" i="11" s="1"/>
  <c r="G291" i="11"/>
  <c r="H291" i="11" s="1"/>
  <c r="G299" i="11"/>
  <c r="H299" i="11" s="1"/>
  <c r="G307" i="11"/>
  <c r="H307" i="11" s="1"/>
  <c r="G315" i="11"/>
  <c r="H315" i="11" s="1"/>
  <c r="G323" i="11"/>
  <c r="H323" i="11" s="1"/>
  <c r="G331" i="11"/>
  <c r="H331" i="11" s="1"/>
  <c r="G339" i="11"/>
  <c r="H339" i="11" s="1"/>
  <c r="G347" i="11"/>
  <c r="G355" i="11"/>
  <c r="G363" i="11"/>
  <c r="K333" i="11"/>
  <c r="K199" i="11"/>
  <c r="L199" i="11" s="1"/>
  <c r="K28" i="11"/>
  <c r="L28" i="11" s="1"/>
  <c r="G54" i="11"/>
  <c r="H54" i="11" s="1"/>
  <c r="G95" i="11"/>
  <c r="H95" i="11" s="1"/>
  <c r="G139" i="11"/>
  <c r="H139" i="11" s="1"/>
  <c r="G182" i="11"/>
  <c r="H182" i="11" s="1"/>
  <c r="G223" i="11"/>
  <c r="H223" i="11" s="1"/>
  <c r="G255" i="11"/>
  <c r="H255" i="11" s="1"/>
  <c r="G280" i="11"/>
  <c r="H280" i="11" s="1"/>
  <c r="G297" i="11"/>
  <c r="H297" i="11" s="1"/>
  <c r="G313" i="11"/>
  <c r="H313" i="11" s="1"/>
  <c r="G337" i="11"/>
  <c r="H337" i="11" s="1"/>
  <c r="G353" i="11"/>
  <c r="H353" i="11" s="1"/>
  <c r="G4" i="11"/>
  <c r="O4" i="11"/>
  <c r="K230" i="11"/>
  <c r="L230" i="11" s="1"/>
  <c r="K176" i="11"/>
  <c r="L176" i="11" s="1"/>
  <c r="K117" i="11"/>
  <c r="L117" i="11" s="1"/>
  <c r="K50" i="11"/>
  <c r="L50" i="11" s="1"/>
  <c r="G19" i="11"/>
  <c r="H19" i="11" s="1"/>
  <c r="G39" i="11"/>
  <c r="H39" i="11" s="1"/>
  <c r="G62" i="11"/>
  <c r="H62" i="11" s="1"/>
  <c r="G83" i="11"/>
  <c r="H83" i="11" s="1"/>
  <c r="G103" i="11"/>
  <c r="H103" i="11" s="1"/>
  <c r="G126" i="11"/>
  <c r="H126" i="11" s="1"/>
  <c r="G147" i="11"/>
  <c r="H147" i="11" s="1"/>
  <c r="G167" i="11"/>
  <c r="H167" i="11" s="1"/>
  <c r="G190" i="11"/>
  <c r="H190" i="11" s="1"/>
  <c r="G211" i="11"/>
  <c r="H211" i="11" s="1"/>
  <c r="G230" i="11"/>
  <c r="H230" i="11" s="1"/>
  <c r="G246" i="11"/>
  <c r="H246" i="11" s="1"/>
  <c r="G262" i="11"/>
  <c r="H262" i="11" s="1"/>
  <c r="G274" i="11"/>
  <c r="H274" i="11" s="1"/>
  <c r="G284" i="11"/>
  <c r="H284" i="11" s="1"/>
  <c r="G292" i="11"/>
  <c r="H292" i="11" s="1"/>
  <c r="G300" i="11"/>
  <c r="H300" i="11" s="1"/>
  <c r="G308" i="11"/>
  <c r="H308" i="11" s="1"/>
  <c r="G316" i="11"/>
  <c r="H316" i="11" s="1"/>
  <c r="G324" i="11"/>
  <c r="H324" i="11" s="1"/>
  <c r="G332" i="11"/>
  <c r="G340" i="11"/>
  <c r="H340" i="11" s="1"/>
  <c r="G348" i="11"/>
  <c r="H348" i="11" s="1"/>
  <c r="G356" i="11"/>
  <c r="H356" i="11" s="1"/>
  <c r="G364" i="11"/>
  <c r="H364" i="11" s="1"/>
  <c r="K221" i="11"/>
  <c r="K167" i="11"/>
  <c r="K116" i="11"/>
  <c r="K77" i="11"/>
  <c r="L77" i="11" s="1"/>
  <c r="K45" i="11"/>
  <c r="L45" i="11" s="1"/>
  <c r="K16" i="11"/>
  <c r="L16" i="11" s="1"/>
  <c r="G22" i="11"/>
  <c r="H22" i="11" s="1"/>
  <c r="G43" i="11"/>
  <c r="H43" i="11" s="1"/>
  <c r="G63" i="11"/>
  <c r="H63" i="11" s="1"/>
  <c r="G86" i="11"/>
  <c r="H86" i="11" s="1"/>
  <c r="G107" i="11"/>
  <c r="H107" i="11" s="1"/>
  <c r="G127" i="11"/>
  <c r="H127" i="11" s="1"/>
  <c r="G150" i="11"/>
  <c r="H150" i="11" s="1"/>
  <c r="G171" i="11"/>
  <c r="H171" i="11" s="1"/>
  <c r="G191" i="11"/>
  <c r="H191" i="11" s="1"/>
  <c r="G214" i="11"/>
  <c r="H214" i="11" s="1"/>
  <c r="G231" i="11"/>
  <c r="H231" i="11" s="1"/>
  <c r="G247" i="11"/>
  <c r="H247" i="11" s="1"/>
  <c r="G263" i="11"/>
  <c r="H263" i="11" s="1"/>
  <c r="G275" i="11"/>
  <c r="H275" i="11" s="1"/>
  <c r="G285" i="11"/>
  <c r="H285" i="11" s="1"/>
  <c r="G293" i="11"/>
  <c r="H293" i="11" s="1"/>
  <c r="G301" i="11"/>
  <c r="H301" i="11" s="1"/>
  <c r="G309" i="11"/>
  <c r="H309" i="11" s="1"/>
  <c r="G317" i="11"/>
  <c r="H317" i="11" s="1"/>
  <c r="G325" i="11"/>
  <c r="H325" i="11" s="1"/>
  <c r="G333" i="11"/>
  <c r="H333" i="11" s="1"/>
  <c r="G341" i="11"/>
  <c r="H341" i="11" s="1"/>
  <c r="G349" i="11"/>
  <c r="H349" i="11" s="1"/>
  <c r="G357" i="11"/>
  <c r="H357" i="11" s="1"/>
  <c r="G365" i="11"/>
  <c r="H365" i="11" s="1"/>
  <c r="G329" i="11"/>
  <c r="H329" i="11" s="1"/>
  <c r="K220" i="11"/>
  <c r="K156" i="11"/>
  <c r="K110" i="11"/>
  <c r="L110" i="11" s="1"/>
  <c r="K76" i="11"/>
  <c r="K12" i="11"/>
  <c r="L12" i="11" s="1"/>
  <c r="G23" i="11"/>
  <c r="H23" i="11" s="1"/>
  <c r="G46" i="11"/>
  <c r="H46" i="11" s="1"/>
  <c r="G67" i="11"/>
  <c r="H67" i="11" s="1"/>
  <c r="G87" i="11"/>
  <c r="H87" i="11" s="1"/>
  <c r="G110" i="11"/>
  <c r="H110" i="11" s="1"/>
  <c r="G131" i="11"/>
  <c r="H131" i="11" s="1"/>
  <c r="G151" i="11"/>
  <c r="H151" i="11" s="1"/>
  <c r="G174" i="11"/>
  <c r="H174" i="11" s="1"/>
  <c r="G195" i="11"/>
  <c r="H195" i="11" s="1"/>
  <c r="G215" i="11"/>
  <c r="H215" i="11" s="1"/>
  <c r="G232" i="11"/>
  <c r="H232" i="11" s="1"/>
  <c r="G248" i="11"/>
  <c r="H248" i="11" s="1"/>
  <c r="G264" i="11"/>
  <c r="H264" i="11" s="1"/>
  <c r="G277" i="11"/>
  <c r="H277" i="11" s="1"/>
  <c r="G286" i="11"/>
  <c r="H286" i="11" s="1"/>
  <c r="G294" i="11"/>
  <c r="H294" i="11" s="1"/>
  <c r="G302" i="11"/>
  <c r="H302" i="11" s="1"/>
  <c r="G310" i="11"/>
  <c r="H310" i="11" s="1"/>
  <c r="G318" i="11"/>
  <c r="H318" i="11" s="1"/>
  <c r="G326" i="11"/>
  <c r="G334" i="11"/>
  <c r="H334" i="11" s="1"/>
  <c r="G342" i="11"/>
  <c r="G350" i="11"/>
  <c r="H350" i="11" s="1"/>
  <c r="G358" i="11"/>
  <c r="H358" i="11" s="1"/>
  <c r="G366" i="11"/>
  <c r="H366" i="11" s="1"/>
  <c r="K250" i="11"/>
  <c r="L250" i="11" s="1"/>
  <c r="K135" i="11"/>
  <c r="L135" i="11" s="1"/>
  <c r="K62" i="11"/>
  <c r="L62" i="11" s="1"/>
  <c r="G11" i="11"/>
  <c r="H11" i="11" s="1"/>
  <c r="G75" i="11"/>
  <c r="H75" i="11" s="1"/>
  <c r="G118" i="11"/>
  <c r="H118" i="11" s="1"/>
  <c r="G159" i="11"/>
  <c r="H159" i="11" s="1"/>
  <c r="G203" i="11"/>
  <c r="H203" i="11" s="1"/>
  <c r="G239" i="11"/>
  <c r="H239" i="11" s="1"/>
  <c r="G270" i="11"/>
  <c r="H270" i="11" s="1"/>
  <c r="G289" i="11"/>
  <c r="H289" i="11" s="1"/>
  <c r="G305" i="11"/>
  <c r="H305" i="11" s="1"/>
  <c r="G321" i="11"/>
  <c r="H321" i="11" s="1"/>
  <c r="G345" i="11"/>
  <c r="H345" i="11" s="1"/>
  <c r="G361" i="11"/>
  <c r="H361" i="11" s="1"/>
  <c r="K210" i="11"/>
  <c r="L210" i="11" s="1"/>
  <c r="K155" i="11"/>
  <c r="L155" i="11" s="1"/>
  <c r="K69" i="11"/>
  <c r="L69" i="11" s="1"/>
  <c r="K39" i="11"/>
  <c r="L39" i="11" s="1"/>
  <c r="K9" i="11"/>
  <c r="L9" i="11" s="1"/>
  <c r="G6" i="11"/>
  <c r="H6" i="11" s="1"/>
  <c r="G27" i="11"/>
  <c r="H27" i="11" s="1"/>
  <c r="G47" i="11"/>
  <c r="H47" i="11" s="1"/>
  <c r="G70" i="11"/>
  <c r="H70" i="11" s="1"/>
  <c r="G91" i="11"/>
  <c r="H91" i="11" s="1"/>
  <c r="G111" i="11"/>
  <c r="H111" i="11" s="1"/>
  <c r="G134" i="11"/>
  <c r="H134" i="11" s="1"/>
  <c r="G155" i="11"/>
  <c r="H155" i="11" s="1"/>
  <c r="G175" i="11"/>
  <c r="H175" i="11" s="1"/>
  <c r="G198" i="11"/>
  <c r="H198" i="11" s="1"/>
  <c r="G219" i="11"/>
  <c r="H219" i="11" s="1"/>
  <c r="G235" i="11"/>
  <c r="H235" i="11" s="1"/>
  <c r="G251" i="11"/>
  <c r="H251" i="11" s="1"/>
  <c r="G266" i="11"/>
  <c r="H266" i="11" s="1"/>
  <c r="G278" i="11"/>
  <c r="H278" i="11" s="1"/>
  <c r="G287" i="11"/>
  <c r="H287" i="11" s="1"/>
  <c r="G295" i="11"/>
  <c r="H295" i="11" s="1"/>
  <c r="G303" i="11"/>
  <c r="H303" i="11" s="1"/>
  <c r="G311" i="11"/>
  <c r="H311" i="11" s="1"/>
  <c r="G319" i="11"/>
  <c r="H319" i="11" s="1"/>
  <c r="G327" i="11"/>
  <c r="H327" i="11" s="1"/>
  <c r="G335" i="11"/>
  <c r="H335" i="11" s="1"/>
  <c r="G343" i="11"/>
  <c r="G351" i="11"/>
  <c r="H351" i="11" s="1"/>
  <c r="G359" i="11"/>
  <c r="G367" i="11"/>
  <c r="H367" i="11" s="1"/>
  <c r="G31" i="11"/>
  <c r="H31" i="11" s="1"/>
  <c r="K353" i="11"/>
  <c r="L353" i="11" s="1"/>
  <c r="K201" i="11"/>
  <c r="L201" i="11" s="1"/>
  <c r="K63" i="11"/>
  <c r="L63" i="11" s="1"/>
  <c r="K33" i="11"/>
  <c r="L33" i="11" s="1"/>
  <c r="G7" i="11"/>
  <c r="H7" i="11" s="1"/>
  <c r="G30" i="11"/>
  <c r="H30" i="11" s="1"/>
  <c r="G51" i="11"/>
  <c r="H51" i="11" s="1"/>
  <c r="G71" i="11"/>
  <c r="H71" i="11" s="1"/>
  <c r="G94" i="11"/>
  <c r="H94" i="11" s="1"/>
  <c r="G115" i="11"/>
  <c r="H115" i="11" s="1"/>
  <c r="G135" i="11"/>
  <c r="H135" i="11" s="1"/>
  <c r="G158" i="11"/>
  <c r="H158" i="11" s="1"/>
  <c r="G179" i="11"/>
  <c r="H179" i="11" s="1"/>
  <c r="G199" i="11"/>
  <c r="H199" i="11" s="1"/>
  <c r="G222" i="11"/>
  <c r="H222" i="11" s="1"/>
  <c r="G238" i="11"/>
  <c r="H238" i="11" s="1"/>
  <c r="G254" i="11"/>
  <c r="H254" i="11" s="1"/>
  <c r="G267" i="11"/>
  <c r="H267" i="11" s="1"/>
  <c r="G279" i="11"/>
  <c r="H279" i="11" s="1"/>
  <c r="G288" i="11"/>
  <c r="H288" i="11" s="1"/>
  <c r="G296" i="11"/>
  <c r="H296" i="11" s="1"/>
  <c r="G304" i="11"/>
  <c r="H304" i="11" s="1"/>
  <c r="G312" i="11"/>
  <c r="H312" i="11" s="1"/>
  <c r="G320" i="11"/>
  <c r="H320" i="11" s="1"/>
  <c r="G328" i="11"/>
  <c r="H328" i="11" s="1"/>
  <c r="G336" i="11"/>
  <c r="H336" i="11" s="1"/>
  <c r="G344" i="11"/>
  <c r="H344" i="11" s="1"/>
  <c r="G352" i="11"/>
  <c r="G360" i="11"/>
  <c r="H360" i="11" s="1"/>
  <c r="G368" i="11"/>
  <c r="H368" i="11" s="1"/>
  <c r="G306" i="11"/>
  <c r="H306" i="11" s="1"/>
  <c r="G206" i="11"/>
  <c r="H206" i="11" s="1"/>
  <c r="G35" i="11"/>
  <c r="H35" i="11" s="1"/>
  <c r="G362" i="11"/>
  <c r="H362" i="11" s="1"/>
  <c r="G298" i="11"/>
  <c r="H298" i="11" s="1"/>
  <c r="G183" i="11"/>
  <c r="H183" i="11" s="1"/>
  <c r="G14" i="11"/>
  <c r="H14" i="11" s="1"/>
  <c r="K133" i="11"/>
  <c r="L133" i="11" s="1"/>
  <c r="G290" i="11"/>
  <c r="H290" i="11" s="1"/>
  <c r="K188" i="11"/>
  <c r="L188" i="11" s="1"/>
  <c r="L364" i="11"/>
  <c r="L228" i="11"/>
  <c r="G346" i="11"/>
  <c r="H346" i="11" s="1"/>
  <c r="G282" i="11"/>
  <c r="H282" i="11" s="1"/>
  <c r="G142" i="11"/>
  <c r="H142" i="11" s="1"/>
  <c r="G354" i="11"/>
  <c r="H354" i="11" s="1"/>
  <c r="G163" i="11"/>
  <c r="H163" i="11" s="1"/>
  <c r="L356" i="11"/>
  <c r="G338" i="11"/>
  <c r="H338" i="11" s="1"/>
  <c r="G271" i="11"/>
  <c r="H271" i="11" s="1"/>
  <c r="G119" i="11"/>
  <c r="H119" i="11" s="1"/>
  <c r="K320" i="11"/>
  <c r="L320" i="11" s="1"/>
  <c r="G330" i="11"/>
  <c r="H330" i="11" s="1"/>
  <c r="G256" i="11"/>
  <c r="H256" i="11" s="1"/>
  <c r="G99" i="11"/>
  <c r="H99" i="11" s="1"/>
  <c r="G322" i="11"/>
  <c r="H322" i="11" s="1"/>
  <c r="G240" i="11"/>
  <c r="H240" i="11" s="1"/>
  <c r="G78" i="11"/>
  <c r="H78" i="11" s="1"/>
  <c r="K27" i="11"/>
  <c r="G314" i="11"/>
  <c r="H314" i="11" s="1"/>
  <c r="G224" i="11"/>
  <c r="H224" i="11" s="1"/>
  <c r="G55" i="11"/>
  <c r="H55" i="11" s="1"/>
  <c r="K56" i="11"/>
  <c r="L56" i="11" s="1"/>
  <c r="H363" i="11"/>
  <c r="H355" i="11"/>
  <c r="H347" i="11"/>
  <c r="L324" i="11"/>
  <c r="L308" i="11"/>
  <c r="L292" i="11"/>
  <c r="L220" i="11"/>
  <c r="L204" i="11"/>
  <c r="L36" i="11"/>
  <c r="H352" i="11"/>
  <c r="H359" i="11"/>
  <c r="H343" i="11"/>
  <c r="L332" i="11"/>
  <c r="L300" i="11"/>
  <c r="L60" i="11"/>
  <c r="L44" i="11"/>
  <c r="H332" i="11"/>
  <c r="H342" i="11"/>
  <c r="H326" i="11"/>
  <c r="J369" i="11"/>
  <c r="L259" i="11"/>
  <c r="L243" i="11"/>
  <c r="L235" i="11"/>
  <c r="L227" i="11"/>
  <c r="L368" i="11"/>
  <c r="L360" i="11"/>
  <c r="L344" i="11"/>
  <c r="L239" i="11"/>
  <c r="L358" i="11"/>
  <c r="L326" i="11"/>
  <c r="L262" i="11"/>
  <c r="L221" i="11"/>
  <c r="L205" i="11"/>
  <c r="P364" i="11"/>
  <c r="P348" i="11"/>
  <c r="P324" i="11"/>
  <c r="P59" i="11"/>
  <c r="P43" i="11"/>
  <c r="P35" i="11"/>
  <c r="P27" i="11"/>
  <c r="P19" i="11"/>
  <c r="P11" i="11"/>
  <c r="T344" i="11"/>
  <c r="T336" i="11"/>
  <c r="V369" i="11"/>
  <c r="P322" i="11"/>
  <c r="P314" i="11"/>
  <c r="P306" i="11"/>
  <c r="P298" i="11"/>
  <c r="P290" i="11"/>
  <c r="P282" i="11"/>
  <c r="P250" i="11"/>
  <c r="P242" i="11"/>
  <c r="P218" i="11"/>
  <c r="P210" i="11"/>
  <c r="P202" i="11"/>
  <c r="P186" i="11"/>
  <c r="P170" i="11"/>
  <c r="P74" i="11"/>
  <c r="P66" i="11"/>
  <c r="P58" i="11"/>
  <c r="P50" i="11"/>
  <c r="P42" i="11"/>
  <c r="P10" i="11"/>
  <c r="X364" i="11"/>
  <c r="X356" i="11"/>
  <c r="X340" i="11"/>
  <c r="X332" i="11"/>
  <c r="X308" i="11"/>
  <c r="X300" i="11"/>
  <c r="X292" i="11"/>
  <c r="X284" i="11"/>
  <c r="X276" i="11"/>
  <c r="X268" i="11"/>
  <c r="X260" i="11"/>
  <c r="X252" i="11"/>
  <c r="X228" i="11"/>
  <c r="X220" i="11"/>
  <c r="X196" i="11"/>
  <c r="X188" i="11"/>
  <c r="X180" i="11"/>
  <c r="X172" i="11"/>
  <c r="X164" i="11"/>
  <c r="X156" i="11"/>
  <c r="X148" i="11"/>
  <c r="X140" i="11"/>
  <c r="P360" i="11"/>
  <c r="P344" i="11"/>
  <c r="P328" i="11"/>
  <c r="P312" i="11"/>
  <c r="P296" i="11"/>
  <c r="P288" i="11"/>
  <c r="P280" i="11"/>
  <c r="P264" i="11"/>
  <c r="P248" i="11"/>
  <c r="P240" i="11"/>
  <c r="P232" i="11"/>
  <c r="P208" i="11"/>
  <c r="P176" i="11"/>
  <c r="P168" i="11"/>
  <c r="P160" i="11"/>
  <c r="P144" i="11"/>
  <c r="P128" i="11"/>
  <c r="P112" i="11"/>
  <c r="P96" i="11"/>
  <c r="P72" i="11"/>
  <c r="P48" i="11"/>
  <c r="P32" i="11"/>
  <c r="P24" i="11"/>
  <c r="P8" i="11"/>
  <c r="R369" i="11"/>
  <c r="T364" i="11"/>
  <c r="T356" i="11"/>
  <c r="T340" i="11"/>
  <c r="T332" i="11"/>
  <c r="T324" i="11"/>
  <c r="T316" i="11"/>
  <c r="T308" i="11"/>
  <c r="T300" i="11"/>
  <c r="T260" i="11"/>
  <c r="T252" i="11"/>
  <c r="T244" i="11"/>
  <c r="T236" i="11"/>
  <c r="T228" i="11"/>
  <c r="T204" i="11"/>
  <c r="T188" i="11"/>
  <c r="T172" i="11"/>
  <c r="T355" i="11"/>
  <c r="T347" i="11"/>
  <c r="T339" i="11"/>
  <c r="T315" i="11"/>
  <c r="T291" i="11"/>
  <c r="T283" i="11"/>
  <c r="T275" i="11"/>
  <c r="T259" i="11"/>
  <c r="T251" i="11"/>
  <c r="T243" i="11"/>
  <c r="T227" i="11"/>
  <c r="X368" i="11"/>
  <c r="X352" i="11"/>
  <c r="X336" i="11"/>
  <c r="X304" i="11"/>
  <c r="X184" i="11"/>
  <c r="X160" i="11"/>
  <c r="X144" i="11"/>
  <c r="X112" i="11"/>
  <c r="X80" i="11"/>
  <c r="T362" i="11"/>
  <c r="T346" i="11"/>
  <c r="T330" i="11"/>
  <c r="T314" i="11"/>
  <c r="T290" i="11"/>
  <c r="T266" i="11"/>
  <c r="T250" i="11"/>
  <c r="T234" i="11"/>
  <c r="T218" i="11"/>
  <c r="T210" i="11"/>
  <c r="T186" i="11"/>
  <c r="T178" i="11"/>
  <c r="T170" i="11"/>
  <c r="P308" i="11"/>
  <c r="P284" i="11"/>
  <c r="P260" i="11"/>
  <c r="P252" i="11"/>
  <c r="P244" i="11"/>
  <c r="P236" i="11"/>
  <c r="P212" i="11"/>
  <c r="P188" i="11"/>
  <c r="P180" i="11"/>
  <c r="P164" i="11"/>
  <c r="P140" i="11"/>
  <c r="P132" i="11"/>
  <c r="P124" i="11"/>
  <c r="P100" i="11"/>
  <c r="P92" i="11"/>
  <c r="P84" i="11"/>
  <c r="P60" i="11"/>
  <c r="P36" i="11"/>
  <c r="P28" i="11"/>
  <c r="P20" i="11"/>
  <c r="T353" i="11"/>
  <c r="T345" i="11"/>
  <c r="T329" i="11"/>
  <c r="X358" i="11"/>
  <c r="X350" i="11"/>
  <c r="X326" i="11"/>
  <c r="G11" i="19"/>
  <c r="H11" i="19" s="1"/>
  <c r="O17" i="19"/>
  <c r="P17" i="19" s="1"/>
  <c r="K59" i="19"/>
  <c r="L59" i="19" s="1"/>
  <c r="G9" i="19"/>
  <c r="H9" i="19" s="1"/>
  <c r="K12" i="19"/>
  <c r="L12" i="19" s="1"/>
  <c r="O15" i="19"/>
  <c r="P15" i="19" s="1"/>
  <c r="S18" i="19"/>
  <c r="T18" i="19" s="1"/>
  <c r="W20" i="19"/>
  <c r="X20" i="19" s="1"/>
  <c r="W60" i="19"/>
  <c r="X60" i="19" s="1"/>
  <c r="G71" i="19"/>
  <c r="H71" i="19" s="1"/>
  <c r="G128" i="19"/>
  <c r="H128" i="19" s="1"/>
  <c r="O129" i="19"/>
  <c r="P129" i="19" s="1"/>
  <c r="O36" i="19"/>
  <c r="P36" i="19" s="1"/>
  <c r="K10" i="19"/>
  <c r="L10" i="19" s="1"/>
  <c r="O13" i="19"/>
  <c r="P13" i="19" s="1"/>
  <c r="S16" i="19"/>
  <c r="T16" i="19" s="1"/>
  <c r="W26" i="19"/>
  <c r="X26" i="19" s="1"/>
  <c r="K38" i="19"/>
  <c r="L38" i="19" s="1"/>
  <c r="S39" i="19"/>
  <c r="T39" i="19" s="1"/>
  <c r="K49" i="19"/>
  <c r="L49" i="19" s="1"/>
  <c r="W67" i="19"/>
  <c r="X67" i="19" s="1"/>
  <c r="K8" i="19"/>
  <c r="L8" i="19" s="1"/>
  <c r="O11" i="19"/>
  <c r="P11" i="19" s="1"/>
  <c r="S14" i="19"/>
  <c r="T14" i="19" s="1"/>
  <c r="W17" i="19"/>
  <c r="X17" i="19" s="1"/>
  <c r="G20" i="19"/>
  <c r="H20" i="19" s="1"/>
  <c r="K51" i="19"/>
  <c r="L51" i="19" s="1"/>
  <c r="G64" i="19"/>
  <c r="H64" i="19" s="1"/>
  <c r="O9" i="19"/>
  <c r="P9" i="19" s="1"/>
  <c r="S12" i="19"/>
  <c r="T12" i="19" s="1"/>
  <c r="W15" i="19"/>
  <c r="X15" i="19" s="1"/>
  <c r="S28" i="19"/>
  <c r="T28" i="19" s="1"/>
  <c r="G30" i="19"/>
  <c r="H30" i="19" s="1"/>
  <c r="O41" i="19"/>
  <c r="P41" i="19" s="1"/>
  <c r="W42" i="19"/>
  <c r="X42" i="19" s="1"/>
  <c r="W52" i="19"/>
  <c r="X52" i="19" s="1"/>
  <c r="J247" i="19"/>
  <c r="S10" i="19"/>
  <c r="T10" i="19" s="1"/>
  <c r="W13" i="19"/>
  <c r="X13" i="19" s="1"/>
  <c r="G17" i="19"/>
  <c r="H17" i="19" s="1"/>
  <c r="O54" i="19"/>
  <c r="P54" i="19" s="1"/>
  <c r="O61" i="19"/>
  <c r="P61" i="19" s="1"/>
  <c r="K14" i="19"/>
  <c r="L14" i="19" s="1"/>
  <c r="W47" i="19"/>
  <c r="X47" i="19" s="1"/>
  <c r="S8" i="19"/>
  <c r="T8" i="19" s="1"/>
  <c r="W11" i="19"/>
  <c r="X11" i="19" s="1"/>
  <c r="G15" i="19"/>
  <c r="H15" i="19" s="1"/>
  <c r="K18" i="19"/>
  <c r="L18" i="19" s="1"/>
  <c r="O20" i="19"/>
  <c r="P20" i="19" s="1"/>
  <c r="W31" i="19"/>
  <c r="X31" i="19" s="1"/>
  <c r="K33" i="19"/>
  <c r="L33" i="19" s="1"/>
  <c r="S44" i="19"/>
  <c r="T44" i="19" s="1"/>
  <c r="G46" i="19"/>
  <c r="H46" i="19" s="1"/>
  <c r="G56" i="19"/>
  <c r="H56" i="19" s="1"/>
  <c r="K89" i="19"/>
  <c r="L89" i="19" s="1"/>
  <c r="G35" i="19"/>
  <c r="H35" i="19" s="1"/>
  <c r="R247" i="19"/>
  <c r="W9" i="19"/>
  <c r="X9" i="19" s="1"/>
  <c r="G13" i="19"/>
  <c r="H13" i="19" s="1"/>
  <c r="K16" i="19"/>
  <c r="L16" i="19" s="1"/>
  <c r="S57" i="19"/>
  <c r="T57" i="19" s="1"/>
  <c r="S64" i="19"/>
  <c r="T64" i="19" s="1"/>
  <c r="O78" i="19"/>
  <c r="P78" i="19" s="1"/>
  <c r="L351" i="11"/>
  <c r="K4" i="19"/>
  <c r="S4" i="19"/>
  <c r="G5" i="19"/>
  <c r="H5" i="19" s="1"/>
  <c r="O5" i="19"/>
  <c r="P5" i="19" s="1"/>
  <c r="W5" i="19"/>
  <c r="X5" i="19" s="1"/>
  <c r="K6" i="19"/>
  <c r="L6" i="19" s="1"/>
  <c r="S6" i="19"/>
  <c r="T6" i="19" s="1"/>
  <c r="G7" i="19"/>
  <c r="H7" i="19" s="1"/>
  <c r="O7" i="19"/>
  <c r="P7" i="19" s="1"/>
  <c r="W7" i="19"/>
  <c r="X7" i="19" s="1"/>
  <c r="K21" i="19"/>
  <c r="L21" i="19" s="1"/>
  <c r="S21" i="19"/>
  <c r="T21" i="19" s="1"/>
  <c r="O26" i="19"/>
  <c r="P26" i="19" s="1"/>
  <c r="K28" i="19"/>
  <c r="L28" i="19" s="1"/>
  <c r="S29" i="19"/>
  <c r="T29" i="19" s="1"/>
  <c r="O31" i="19"/>
  <c r="P31" i="19" s="1"/>
  <c r="W32" i="19"/>
  <c r="X32" i="19" s="1"/>
  <c r="S34" i="19"/>
  <c r="T34" i="19" s="1"/>
  <c r="G36" i="19"/>
  <c r="H36" i="19" s="1"/>
  <c r="W37" i="19"/>
  <c r="X37" i="19" s="1"/>
  <c r="K39" i="19"/>
  <c r="L39" i="19" s="1"/>
  <c r="G41" i="19"/>
  <c r="H41" i="19" s="1"/>
  <c r="O42" i="19"/>
  <c r="P42" i="19" s="1"/>
  <c r="K44" i="19"/>
  <c r="L44" i="19" s="1"/>
  <c r="S45" i="19"/>
  <c r="T45" i="19" s="1"/>
  <c r="O47" i="19"/>
  <c r="P47" i="19" s="1"/>
  <c r="W48" i="19"/>
  <c r="X48" i="19" s="1"/>
  <c r="K50" i="19"/>
  <c r="L50" i="19" s="1"/>
  <c r="W51" i="19"/>
  <c r="X51" i="19" s="1"/>
  <c r="O53" i="19"/>
  <c r="P53" i="19" s="1"/>
  <c r="G55" i="19"/>
  <c r="H55" i="19" s="1"/>
  <c r="S56" i="19"/>
  <c r="T56" i="19" s="1"/>
  <c r="K58" i="19"/>
  <c r="L58" i="19" s="1"/>
  <c r="W59" i="19"/>
  <c r="X59" i="19" s="1"/>
  <c r="W62" i="19"/>
  <c r="X62" i="19" s="1"/>
  <c r="O63" i="19"/>
  <c r="P63" i="19" s="1"/>
  <c r="W65" i="19"/>
  <c r="X65" i="19" s="1"/>
  <c r="G69" i="19"/>
  <c r="H69" i="19" s="1"/>
  <c r="W98" i="19"/>
  <c r="X98" i="19" s="1"/>
  <c r="O117" i="19"/>
  <c r="P117" i="19" s="1"/>
  <c r="G22" i="19"/>
  <c r="H22" i="19" s="1"/>
  <c r="O22" i="19"/>
  <c r="P22" i="19" s="1"/>
  <c r="W22" i="19"/>
  <c r="X22" i="19" s="1"/>
  <c r="K23" i="19"/>
  <c r="L23" i="19" s="1"/>
  <c r="S23" i="19"/>
  <c r="T23" i="19" s="1"/>
  <c r="G24" i="19"/>
  <c r="H24" i="19" s="1"/>
  <c r="O24" i="19"/>
  <c r="P24" i="19" s="1"/>
  <c r="W24" i="19"/>
  <c r="X24" i="19" s="1"/>
  <c r="K25" i="19"/>
  <c r="L25" i="19" s="1"/>
  <c r="S25" i="19"/>
  <c r="T25" i="19" s="1"/>
  <c r="G26" i="19"/>
  <c r="H26" i="19" s="1"/>
  <c r="W27" i="19"/>
  <c r="X27" i="19" s="1"/>
  <c r="K29" i="19"/>
  <c r="L29" i="19" s="1"/>
  <c r="G31" i="19"/>
  <c r="H31" i="19" s="1"/>
  <c r="O32" i="19"/>
  <c r="P32" i="19" s="1"/>
  <c r="K34" i="19"/>
  <c r="L34" i="19" s="1"/>
  <c r="S35" i="19"/>
  <c r="T35" i="19" s="1"/>
  <c r="O37" i="19"/>
  <c r="P37" i="19" s="1"/>
  <c r="W38" i="19"/>
  <c r="X38" i="19" s="1"/>
  <c r="S40" i="19"/>
  <c r="T40" i="19" s="1"/>
  <c r="G42" i="19"/>
  <c r="H42" i="19" s="1"/>
  <c r="W43" i="19"/>
  <c r="X43" i="19" s="1"/>
  <c r="K45" i="19"/>
  <c r="L45" i="19" s="1"/>
  <c r="G47" i="19"/>
  <c r="H47" i="19" s="1"/>
  <c r="O48" i="19"/>
  <c r="P48" i="19" s="1"/>
  <c r="W50" i="19"/>
  <c r="X50" i="19" s="1"/>
  <c r="O52" i="19"/>
  <c r="P52" i="19" s="1"/>
  <c r="G54" i="19"/>
  <c r="H54" i="19" s="1"/>
  <c r="S55" i="19"/>
  <c r="T55" i="19" s="1"/>
  <c r="K57" i="19"/>
  <c r="L57" i="19" s="1"/>
  <c r="W58" i="19"/>
  <c r="X58" i="19" s="1"/>
  <c r="O60" i="19"/>
  <c r="P60" i="19" s="1"/>
  <c r="S61" i="19"/>
  <c r="T61" i="19" s="1"/>
  <c r="K62" i="19"/>
  <c r="L62" i="19" s="1"/>
  <c r="G67" i="19"/>
  <c r="H67" i="19" s="1"/>
  <c r="K70" i="19"/>
  <c r="L70" i="19" s="1"/>
  <c r="W82" i="19"/>
  <c r="X82" i="19" s="1"/>
  <c r="O108" i="19"/>
  <c r="P108" i="19" s="1"/>
  <c r="S121" i="19"/>
  <c r="T121" i="19" s="1"/>
  <c r="G123" i="19"/>
  <c r="H123" i="19" s="1"/>
  <c r="G19" i="19"/>
  <c r="H19" i="19" s="1"/>
  <c r="O19" i="19"/>
  <c r="P19" i="19" s="1"/>
  <c r="W19" i="19"/>
  <c r="X19" i="19" s="1"/>
  <c r="O27" i="19"/>
  <c r="P27" i="19" s="1"/>
  <c r="W28" i="19"/>
  <c r="X28" i="19" s="1"/>
  <c r="S30" i="19"/>
  <c r="T30" i="19" s="1"/>
  <c r="G32" i="19"/>
  <c r="H32" i="19" s="1"/>
  <c r="W33" i="19"/>
  <c r="X33" i="19" s="1"/>
  <c r="K35" i="19"/>
  <c r="L35" i="19" s="1"/>
  <c r="G37" i="19"/>
  <c r="H37" i="19" s="1"/>
  <c r="O38" i="19"/>
  <c r="P38" i="19" s="1"/>
  <c r="K40" i="19"/>
  <c r="L40" i="19" s="1"/>
  <c r="S41" i="19"/>
  <c r="T41" i="19" s="1"/>
  <c r="O43" i="19"/>
  <c r="P43" i="19" s="1"/>
  <c r="W44" i="19"/>
  <c r="X44" i="19" s="1"/>
  <c r="S46" i="19"/>
  <c r="T46" i="19" s="1"/>
  <c r="G48" i="19"/>
  <c r="H48" i="19" s="1"/>
  <c r="W49" i="19"/>
  <c r="X49" i="19" s="1"/>
  <c r="O51" i="19"/>
  <c r="P51" i="19" s="1"/>
  <c r="G53" i="19"/>
  <c r="H53" i="19" s="1"/>
  <c r="S54" i="19"/>
  <c r="T54" i="19" s="1"/>
  <c r="K56" i="19"/>
  <c r="L56" i="19" s="1"/>
  <c r="W57" i="19"/>
  <c r="X57" i="19" s="1"/>
  <c r="O59" i="19"/>
  <c r="P59" i="19" s="1"/>
  <c r="G61" i="19"/>
  <c r="H61" i="19" s="1"/>
  <c r="S63" i="19"/>
  <c r="T63" i="19" s="1"/>
  <c r="K64" i="19"/>
  <c r="L64" i="19" s="1"/>
  <c r="G65" i="19"/>
  <c r="H65" i="19" s="1"/>
  <c r="K68" i="19"/>
  <c r="L68" i="19" s="1"/>
  <c r="O92" i="19"/>
  <c r="P92" i="19" s="1"/>
  <c r="K112" i="19"/>
  <c r="L112" i="19" s="1"/>
  <c r="V247" i="19"/>
  <c r="K246" i="19"/>
  <c r="L246" i="19" s="1"/>
  <c r="S244" i="19"/>
  <c r="T244" i="19" s="1"/>
  <c r="G243" i="19"/>
  <c r="H243" i="19" s="1"/>
  <c r="O241" i="19"/>
  <c r="P241" i="19" s="1"/>
  <c r="W239" i="19"/>
  <c r="X239" i="19" s="1"/>
  <c r="S245" i="19"/>
  <c r="T245" i="19" s="1"/>
  <c r="G244" i="19"/>
  <c r="H244" i="19" s="1"/>
  <c r="O242" i="19"/>
  <c r="P242" i="19" s="1"/>
  <c r="W240" i="19"/>
  <c r="X240" i="19" s="1"/>
  <c r="S246" i="19"/>
  <c r="T246" i="19" s="1"/>
  <c r="G245" i="19"/>
  <c r="H245" i="19" s="1"/>
  <c r="O243" i="19"/>
  <c r="P243" i="19" s="1"/>
  <c r="W241" i="19"/>
  <c r="X241" i="19" s="1"/>
  <c r="K240" i="19"/>
  <c r="L240" i="19" s="1"/>
  <c r="G246" i="19"/>
  <c r="H246" i="19" s="1"/>
  <c r="O244" i="19"/>
  <c r="P244" i="19" s="1"/>
  <c r="W242" i="19"/>
  <c r="X242" i="19" s="1"/>
  <c r="K241" i="19"/>
  <c r="L241" i="19" s="1"/>
  <c r="S239" i="19"/>
  <c r="T239" i="19" s="1"/>
  <c r="K239" i="19"/>
  <c r="L239" i="19" s="1"/>
  <c r="W238" i="19"/>
  <c r="X238" i="19" s="1"/>
  <c r="O238" i="19"/>
  <c r="P238" i="19" s="1"/>
  <c r="G238" i="19"/>
  <c r="H238" i="19" s="1"/>
  <c r="S237" i="19"/>
  <c r="T237" i="19" s="1"/>
  <c r="K237" i="19"/>
  <c r="L237" i="19" s="1"/>
  <c r="W236" i="19"/>
  <c r="X236" i="19" s="1"/>
  <c r="O236" i="19"/>
  <c r="P236" i="19" s="1"/>
  <c r="G236" i="19"/>
  <c r="H236" i="19" s="1"/>
  <c r="S235" i="19"/>
  <c r="T235" i="19" s="1"/>
  <c r="K235" i="19"/>
  <c r="L235" i="19" s="1"/>
  <c r="W234" i="19"/>
  <c r="X234" i="19" s="1"/>
  <c r="O234" i="19"/>
  <c r="P234" i="19" s="1"/>
  <c r="G234" i="19"/>
  <c r="H234" i="19" s="1"/>
  <c r="S233" i="19"/>
  <c r="T233" i="19" s="1"/>
  <c r="K233" i="19"/>
  <c r="L233" i="19" s="1"/>
  <c r="W232" i="19"/>
  <c r="X232" i="19" s="1"/>
  <c r="O232" i="19"/>
  <c r="P232" i="19" s="1"/>
  <c r="G232" i="19"/>
  <c r="H232" i="19" s="1"/>
  <c r="S231" i="19"/>
  <c r="T231" i="19" s="1"/>
  <c r="K231" i="19"/>
  <c r="L231" i="19" s="1"/>
  <c r="W230" i="19"/>
  <c r="X230" i="19" s="1"/>
  <c r="O230" i="19"/>
  <c r="P230" i="19" s="1"/>
  <c r="G230" i="19"/>
  <c r="H230" i="19" s="1"/>
  <c r="S229" i="19"/>
  <c r="T229" i="19" s="1"/>
  <c r="K229" i="19"/>
  <c r="L229" i="19" s="1"/>
  <c r="W228" i="19"/>
  <c r="X228" i="19" s="1"/>
  <c r="O228" i="19"/>
  <c r="P228" i="19" s="1"/>
  <c r="G228" i="19"/>
  <c r="H228" i="19" s="1"/>
  <c r="S227" i="19"/>
  <c r="T227" i="19" s="1"/>
  <c r="K227" i="19"/>
  <c r="L227" i="19" s="1"/>
  <c r="W226" i="19"/>
  <c r="X226" i="19" s="1"/>
  <c r="O226" i="19"/>
  <c r="P226" i="19" s="1"/>
  <c r="G226" i="19"/>
  <c r="H226" i="19" s="1"/>
  <c r="S225" i="19"/>
  <c r="T225" i="19" s="1"/>
  <c r="K225" i="19"/>
  <c r="L225" i="19" s="1"/>
  <c r="W224" i="19"/>
  <c r="X224" i="19" s="1"/>
  <c r="O224" i="19"/>
  <c r="P224" i="19" s="1"/>
  <c r="G224" i="19"/>
  <c r="H224" i="19" s="1"/>
  <c r="S223" i="19"/>
  <c r="T223" i="19" s="1"/>
  <c r="K223" i="19"/>
  <c r="L223" i="19" s="1"/>
  <c r="W222" i="19"/>
  <c r="X222" i="19" s="1"/>
  <c r="O222" i="19"/>
  <c r="P222" i="19" s="1"/>
  <c r="G222" i="19"/>
  <c r="H222" i="19" s="1"/>
  <c r="S221" i="19"/>
  <c r="T221" i="19" s="1"/>
  <c r="K221" i="19"/>
  <c r="L221" i="19" s="1"/>
  <c r="W220" i="19"/>
  <c r="X220" i="19" s="1"/>
  <c r="O220" i="19"/>
  <c r="P220" i="19" s="1"/>
  <c r="G220" i="19"/>
  <c r="H220" i="19" s="1"/>
  <c r="S219" i="19"/>
  <c r="T219" i="19" s="1"/>
  <c r="K219" i="19"/>
  <c r="L219" i="19" s="1"/>
  <c r="W218" i="19"/>
  <c r="X218" i="19" s="1"/>
  <c r="O218" i="19"/>
  <c r="P218" i="19" s="1"/>
  <c r="G218" i="19"/>
  <c r="H218" i="19" s="1"/>
  <c r="S217" i="19"/>
  <c r="T217" i="19" s="1"/>
  <c r="K217" i="19"/>
  <c r="L217" i="19" s="1"/>
  <c r="W216" i="19"/>
  <c r="X216" i="19" s="1"/>
  <c r="O216" i="19"/>
  <c r="P216" i="19" s="1"/>
  <c r="G216" i="19"/>
  <c r="H216" i="19" s="1"/>
  <c r="S215" i="19"/>
  <c r="T215" i="19" s="1"/>
  <c r="K215" i="19"/>
  <c r="L215" i="19" s="1"/>
  <c r="W214" i="19"/>
  <c r="X214" i="19" s="1"/>
  <c r="O214" i="19"/>
  <c r="P214" i="19" s="1"/>
  <c r="G214" i="19"/>
  <c r="H214" i="19" s="1"/>
  <c r="S213" i="19"/>
  <c r="T213" i="19" s="1"/>
  <c r="K213" i="19"/>
  <c r="L213" i="19" s="1"/>
  <c r="W212" i="19"/>
  <c r="X212" i="19" s="1"/>
  <c r="O212" i="19"/>
  <c r="P212" i="19" s="1"/>
  <c r="G212" i="19"/>
  <c r="H212" i="19" s="1"/>
  <c r="S211" i="19"/>
  <c r="T211" i="19" s="1"/>
  <c r="K211" i="19"/>
  <c r="L211" i="19" s="1"/>
  <c r="W210" i="19"/>
  <c r="X210" i="19" s="1"/>
  <c r="O210" i="19"/>
  <c r="P210" i="19" s="1"/>
  <c r="G210" i="19"/>
  <c r="H210" i="19" s="1"/>
  <c r="S209" i="19"/>
  <c r="T209" i="19" s="1"/>
  <c r="K209" i="19"/>
  <c r="L209" i="19" s="1"/>
  <c r="W208" i="19"/>
  <c r="X208" i="19" s="1"/>
  <c r="O208" i="19"/>
  <c r="P208" i="19" s="1"/>
  <c r="G208" i="19"/>
  <c r="H208" i="19" s="1"/>
  <c r="S207" i="19"/>
  <c r="T207" i="19" s="1"/>
  <c r="K207" i="19"/>
  <c r="L207" i="19" s="1"/>
  <c r="W206" i="19"/>
  <c r="X206" i="19" s="1"/>
  <c r="O206" i="19"/>
  <c r="P206" i="19" s="1"/>
  <c r="G206" i="19"/>
  <c r="H206" i="19" s="1"/>
  <c r="S205" i="19"/>
  <c r="T205" i="19" s="1"/>
  <c r="K205" i="19"/>
  <c r="L205" i="19" s="1"/>
  <c r="W204" i="19"/>
  <c r="X204" i="19" s="1"/>
  <c r="O204" i="19"/>
  <c r="P204" i="19" s="1"/>
  <c r="G204" i="19"/>
  <c r="H204" i="19" s="1"/>
  <c r="S203" i="19"/>
  <c r="T203" i="19" s="1"/>
  <c r="K203" i="19"/>
  <c r="L203" i="19" s="1"/>
  <c r="W202" i="19"/>
  <c r="X202" i="19" s="1"/>
  <c r="O202" i="19"/>
  <c r="P202" i="19" s="1"/>
  <c r="G202" i="19"/>
  <c r="H202" i="19" s="1"/>
  <c r="S201" i="19"/>
  <c r="T201" i="19" s="1"/>
  <c r="K201" i="19"/>
  <c r="L201" i="19" s="1"/>
  <c r="W200" i="19"/>
  <c r="X200" i="19" s="1"/>
  <c r="O200" i="19"/>
  <c r="P200" i="19" s="1"/>
  <c r="G200" i="19"/>
  <c r="H200" i="19" s="1"/>
  <c r="S199" i="19"/>
  <c r="T199" i="19" s="1"/>
  <c r="K199" i="19"/>
  <c r="L199" i="19" s="1"/>
  <c r="W198" i="19"/>
  <c r="X198" i="19" s="1"/>
  <c r="O198" i="19"/>
  <c r="P198" i="19" s="1"/>
  <c r="O245" i="19"/>
  <c r="P245" i="19" s="1"/>
  <c r="W243" i="19"/>
  <c r="X243" i="19" s="1"/>
  <c r="K242" i="19"/>
  <c r="L242" i="19" s="1"/>
  <c r="S240" i="19"/>
  <c r="T240" i="19" s="1"/>
  <c r="W245" i="19"/>
  <c r="X245" i="19" s="1"/>
  <c r="K244" i="19"/>
  <c r="L244" i="19" s="1"/>
  <c r="S242" i="19"/>
  <c r="T242" i="19" s="1"/>
  <c r="G241" i="19"/>
  <c r="H241" i="19" s="1"/>
  <c r="W196" i="19"/>
  <c r="X196" i="19" s="1"/>
  <c r="K196" i="19"/>
  <c r="L196" i="19" s="1"/>
  <c r="S193" i="19"/>
  <c r="T193" i="19" s="1"/>
  <c r="G193" i="19"/>
  <c r="H193" i="19" s="1"/>
  <c r="O190" i="19"/>
  <c r="P190" i="19" s="1"/>
  <c r="W189" i="19"/>
  <c r="X189" i="19" s="1"/>
  <c r="K187" i="19"/>
  <c r="L187" i="19" s="1"/>
  <c r="S186" i="19"/>
  <c r="T186" i="19" s="1"/>
  <c r="S185" i="19"/>
  <c r="T185" i="19" s="1"/>
  <c r="W246" i="19"/>
  <c r="X246" i="19" s="1"/>
  <c r="S243" i="19"/>
  <c r="T243" i="19" s="1"/>
  <c r="O240" i="19"/>
  <c r="P240" i="19" s="1"/>
  <c r="O239" i="19"/>
  <c r="P239" i="19" s="1"/>
  <c r="S238" i="19"/>
  <c r="T238" i="19" s="1"/>
  <c r="W237" i="19"/>
  <c r="X237" i="19" s="1"/>
  <c r="G237" i="19"/>
  <c r="H237" i="19" s="1"/>
  <c r="K236" i="19"/>
  <c r="L236" i="19" s="1"/>
  <c r="O235" i="19"/>
  <c r="P235" i="19" s="1"/>
  <c r="S234" i="19"/>
  <c r="T234" i="19" s="1"/>
  <c r="W233" i="19"/>
  <c r="X233" i="19" s="1"/>
  <c r="G233" i="19"/>
  <c r="H233" i="19" s="1"/>
  <c r="K232" i="19"/>
  <c r="L232" i="19" s="1"/>
  <c r="O231" i="19"/>
  <c r="P231" i="19" s="1"/>
  <c r="S230" i="19"/>
  <c r="T230" i="19" s="1"/>
  <c r="W229" i="19"/>
  <c r="X229" i="19" s="1"/>
  <c r="G229" i="19"/>
  <c r="H229" i="19" s="1"/>
  <c r="K228" i="19"/>
  <c r="L228" i="19" s="1"/>
  <c r="O227" i="19"/>
  <c r="P227" i="19" s="1"/>
  <c r="S226" i="19"/>
  <c r="T226" i="19" s="1"/>
  <c r="W225" i="19"/>
  <c r="X225" i="19" s="1"/>
  <c r="G225" i="19"/>
  <c r="H225" i="19" s="1"/>
  <c r="K224" i="19"/>
  <c r="L224" i="19" s="1"/>
  <c r="O223" i="19"/>
  <c r="P223" i="19" s="1"/>
  <c r="S222" i="19"/>
  <c r="T222" i="19" s="1"/>
  <c r="W221" i="19"/>
  <c r="X221" i="19" s="1"/>
  <c r="G221" i="19"/>
  <c r="H221" i="19" s="1"/>
  <c r="K220" i="19"/>
  <c r="L220" i="19" s="1"/>
  <c r="O219" i="19"/>
  <c r="P219" i="19" s="1"/>
  <c r="S218" i="19"/>
  <c r="T218" i="19" s="1"/>
  <c r="W217" i="19"/>
  <c r="X217" i="19" s="1"/>
  <c r="G217" i="19"/>
  <c r="H217" i="19" s="1"/>
  <c r="K216" i="19"/>
  <c r="L216" i="19" s="1"/>
  <c r="O215" i="19"/>
  <c r="P215" i="19" s="1"/>
  <c r="S214" i="19"/>
  <c r="T214" i="19" s="1"/>
  <c r="W213" i="19"/>
  <c r="X213" i="19" s="1"/>
  <c r="G213" i="19"/>
  <c r="H213" i="19" s="1"/>
  <c r="K212" i="19"/>
  <c r="L212" i="19" s="1"/>
  <c r="O211" i="19"/>
  <c r="P211" i="19" s="1"/>
  <c r="S210" i="19"/>
  <c r="T210" i="19" s="1"/>
  <c r="W209" i="19"/>
  <c r="X209" i="19" s="1"/>
  <c r="G209" i="19"/>
  <c r="H209" i="19" s="1"/>
  <c r="K208" i="19"/>
  <c r="L208" i="19" s="1"/>
  <c r="O207" i="19"/>
  <c r="P207" i="19" s="1"/>
  <c r="S206" i="19"/>
  <c r="T206" i="19" s="1"/>
  <c r="W205" i="19"/>
  <c r="X205" i="19" s="1"/>
  <c r="G205" i="19"/>
  <c r="H205" i="19" s="1"/>
  <c r="K204" i="19"/>
  <c r="L204" i="19" s="1"/>
  <c r="O203" i="19"/>
  <c r="P203" i="19" s="1"/>
  <c r="S202" i="19"/>
  <c r="T202" i="19" s="1"/>
  <c r="W201" i="19"/>
  <c r="X201" i="19" s="1"/>
  <c r="G201" i="19"/>
  <c r="H201" i="19" s="1"/>
  <c r="K200" i="19"/>
  <c r="L200" i="19" s="1"/>
  <c r="O199" i="19"/>
  <c r="P199" i="19" s="1"/>
  <c r="S198" i="19"/>
  <c r="T198" i="19" s="1"/>
  <c r="K197" i="19"/>
  <c r="L197" i="19" s="1"/>
  <c r="S196" i="19"/>
  <c r="T196" i="19" s="1"/>
  <c r="G194" i="19"/>
  <c r="H194" i="19" s="1"/>
  <c r="O193" i="19"/>
  <c r="P193" i="19" s="1"/>
  <c r="W190" i="19"/>
  <c r="X190" i="19" s="1"/>
  <c r="K190" i="19"/>
  <c r="L190" i="19" s="1"/>
  <c r="S187" i="19"/>
  <c r="T187" i="19" s="1"/>
  <c r="G187" i="19"/>
  <c r="H187" i="19" s="1"/>
  <c r="O186" i="19"/>
  <c r="P186" i="19" s="1"/>
  <c r="G185" i="19"/>
  <c r="H185" i="19" s="1"/>
  <c r="W197" i="19"/>
  <c r="X197" i="19" s="1"/>
  <c r="K195" i="19"/>
  <c r="L195" i="19" s="1"/>
  <c r="S194" i="19"/>
  <c r="T194" i="19" s="1"/>
  <c r="G192" i="19"/>
  <c r="H192" i="19" s="1"/>
  <c r="O191" i="19"/>
  <c r="P191" i="19" s="1"/>
  <c r="W188" i="19"/>
  <c r="X188" i="19" s="1"/>
  <c r="K188" i="19"/>
  <c r="L188" i="19" s="1"/>
  <c r="O185" i="19"/>
  <c r="P185" i="19" s="1"/>
  <c r="O246" i="19"/>
  <c r="P246" i="19" s="1"/>
  <c r="K243" i="19"/>
  <c r="L243" i="19" s="1"/>
  <c r="G240" i="19"/>
  <c r="H240" i="19" s="1"/>
  <c r="O196" i="19"/>
  <c r="P196" i="19" s="1"/>
  <c r="W195" i="19"/>
  <c r="X195" i="19" s="1"/>
  <c r="K193" i="19"/>
  <c r="L193" i="19" s="1"/>
  <c r="S192" i="19"/>
  <c r="T192" i="19" s="1"/>
  <c r="G190" i="19"/>
  <c r="H190" i="19" s="1"/>
  <c r="O189" i="19"/>
  <c r="P189" i="19" s="1"/>
  <c r="W186" i="19"/>
  <c r="X186" i="19" s="1"/>
  <c r="W185" i="19"/>
  <c r="X185" i="19" s="1"/>
  <c r="K245" i="19"/>
  <c r="L245" i="19" s="1"/>
  <c r="G242" i="19"/>
  <c r="H242" i="19" s="1"/>
  <c r="S197" i="19"/>
  <c r="T197" i="19" s="1"/>
  <c r="G197" i="19"/>
  <c r="H197" i="19" s="1"/>
  <c r="O194" i="19"/>
  <c r="P194" i="19" s="1"/>
  <c r="W193" i="19"/>
  <c r="X193" i="19" s="1"/>
  <c r="K191" i="19"/>
  <c r="L191" i="19" s="1"/>
  <c r="S190" i="19"/>
  <c r="T190" i="19" s="1"/>
  <c r="G188" i="19"/>
  <c r="H188" i="19" s="1"/>
  <c r="O187" i="19"/>
  <c r="P187" i="19" s="1"/>
  <c r="K186" i="19"/>
  <c r="L186" i="19" s="1"/>
  <c r="W184" i="19"/>
  <c r="X184" i="19" s="1"/>
  <c r="O184" i="19"/>
  <c r="P184" i="19" s="1"/>
  <c r="G184" i="19"/>
  <c r="H184" i="19" s="1"/>
  <c r="S183" i="19"/>
  <c r="T183" i="19" s="1"/>
  <c r="K183" i="19"/>
  <c r="L183" i="19" s="1"/>
  <c r="W182" i="19"/>
  <c r="X182" i="19" s="1"/>
  <c r="O182" i="19"/>
  <c r="P182" i="19" s="1"/>
  <c r="G182" i="19"/>
  <c r="H182" i="19" s="1"/>
  <c r="S181" i="19"/>
  <c r="T181" i="19" s="1"/>
  <c r="K181" i="19"/>
  <c r="L181" i="19" s="1"/>
  <c r="W180" i="19"/>
  <c r="X180" i="19" s="1"/>
  <c r="O180" i="19"/>
  <c r="P180" i="19" s="1"/>
  <c r="G180" i="19"/>
  <c r="H180" i="19" s="1"/>
  <c r="S179" i="19"/>
  <c r="T179" i="19" s="1"/>
  <c r="K179" i="19"/>
  <c r="L179" i="19" s="1"/>
  <c r="W178" i="19"/>
  <c r="X178" i="19" s="1"/>
  <c r="O178" i="19"/>
  <c r="P178" i="19" s="1"/>
  <c r="G178" i="19"/>
  <c r="H178" i="19" s="1"/>
  <c r="S177" i="19"/>
  <c r="T177" i="19" s="1"/>
  <c r="G239" i="19"/>
  <c r="H239" i="19" s="1"/>
  <c r="K238" i="19"/>
  <c r="L238" i="19" s="1"/>
  <c r="O237" i="19"/>
  <c r="P237" i="19" s="1"/>
  <c r="S236" i="19"/>
  <c r="T236" i="19" s="1"/>
  <c r="W235" i="19"/>
  <c r="X235" i="19" s="1"/>
  <c r="G235" i="19"/>
  <c r="H235" i="19" s="1"/>
  <c r="K234" i="19"/>
  <c r="L234" i="19" s="1"/>
  <c r="O233" i="19"/>
  <c r="P233" i="19" s="1"/>
  <c r="S232" i="19"/>
  <c r="T232" i="19" s="1"/>
  <c r="W231" i="19"/>
  <c r="X231" i="19" s="1"/>
  <c r="G231" i="19"/>
  <c r="H231" i="19" s="1"/>
  <c r="K230" i="19"/>
  <c r="L230" i="19" s="1"/>
  <c r="O229" i="19"/>
  <c r="P229" i="19" s="1"/>
  <c r="S228" i="19"/>
  <c r="T228" i="19" s="1"/>
  <c r="W227" i="19"/>
  <c r="X227" i="19" s="1"/>
  <c r="G227" i="19"/>
  <c r="H227" i="19" s="1"/>
  <c r="K226" i="19"/>
  <c r="L226" i="19" s="1"/>
  <c r="O225" i="19"/>
  <c r="P225" i="19" s="1"/>
  <c r="S224" i="19"/>
  <c r="T224" i="19" s="1"/>
  <c r="W223" i="19"/>
  <c r="X223" i="19" s="1"/>
  <c r="G223" i="19"/>
  <c r="H223" i="19" s="1"/>
  <c r="K222" i="19"/>
  <c r="L222" i="19" s="1"/>
  <c r="O221" i="19"/>
  <c r="P221" i="19" s="1"/>
  <c r="S220" i="19"/>
  <c r="T220" i="19" s="1"/>
  <c r="W219" i="19"/>
  <c r="X219" i="19" s="1"/>
  <c r="G219" i="19"/>
  <c r="H219" i="19" s="1"/>
  <c r="K218" i="19"/>
  <c r="L218" i="19" s="1"/>
  <c r="O217" i="19"/>
  <c r="P217" i="19" s="1"/>
  <c r="S216" i="19"/>
  <c r="T216" i="19" s="1"/>
  <c r="W215" i="19"/>
  <c r="X215" i="19" s="1"/>
  <c r="G215" i="19"/>
  <c r="H215" i="19" s="1"/>
  <c r="K214" i="19"/>
  <c r="L214" i="19" s="1"/>
  <c r="O213" i="19"/>
  <c r="P213" i="19" s="1"/>
  <c r="S212" i="19"/>
  <c r="T212" i="19" s="1"/>
  <c r="W211" i="19"/>
  <c r="X211" i="19" s="1"/>
  <c r="G211" i="19"/>
  <c r="H211" i="19" s="1"/>
  <c r="K210" i="19"/>
  <c r="L210" i="19" s="1"/>
  <c r="O209" i="19"/>
  <c r="P209" i="19" s="1"/>
  <c r="S208" i="19"/>
  <c r="T208" i="19" s="1"/>
  <c r="W207" i="19"/>
  <c r="X207" i="19" s="1"/>
  <c r="G207" i="19"/>
  <c r="H207" i="19" s="1"/>
  <c r="K206" i="19"/>
  <c r="L206" i="19" s="1"/>
  <c r="O205" i="19"/>
  <c r="P205" i="19" s="1"/>
  <c r="S204" i="19"/>
  <c r="T204" i="19" s="1"/>
  <c r="W203" i="19"/>
  <c r="X203" i="19" s="1"/>
  <c r="G203" i="19"/>
  <c r="H203" i="19" s="1"/>
  <c r="K202" i="19"/>
  <c r="L202" i="19" s="1"/>
  <c r="O201" i="19"/>
  <c r="P201" i="19" s="1"/>
  <c r="S200" i="19"/>
  <c r="T200" i="19" s="1"/>
  <c r="W199" i="19"/>
  <c r="X199" i="19" s="1"/>
  <c r="G199" i="19"/>
  <c r="H199" i="19" s="1"/>
  <c r="K198" i="19"/>
  <c r="L198" i="19" s="1"/>
  <c r="S195" i="19"/>
  <c r="T195" i="19" s="1"/>
  <c r="G195" i="19"/>
  <c r="H195" i="19" s="1"/>
  <c r="O192" i="19"/>
  <c r="P192" i="19" s="1"/>
  <c r="W191" i="19"/>
  <c r="X191" i="19" s="1"/>
  <c r="K189" i="19"/>
  <c r="L189" i="19" s="1"/>
  <c r="S188" i="19"/>
  <c r="T188" i="19" s="1"/>
  <c r="K185" i="19"/>
  <c r="L185" i="19" s="1"/>
  <c r="G198" i="19"/>
  <c r="H198" i="19" s="1"/>
  <c r="K192" i="19"/>
  <c r="L192" i="19" s="1"/>
  <c r="G191" i="19"/>
  <c r="H191" i="19" s="1"/>
  <c r="W176" i="19"/>
  <c r="X176" i="19" s="1"/>
  <c r="O175" i="19"/>
  <c r="P175" i="19" s="1"/>
  <c r="S173" i="19"/>
  <c r="T173" i="19" s="1"/>
  <c r="K172" i="19"/>
  <c r="L172" i="19" s="1"/>
  <c r="O170" i="19"/>
  <c r="P170" i="19" s="1"/>
  <c r="G169" i="19"/>
  <c r="H169" i="19" s="1"/>
  <c r="K167" i="19"/>
  <c r="L167" i="19" s="1"/>
  <c r="W165" i="19"/>
  <c r="X165" i="19" s="1"/>
  <c r="G164" i="19"/>
  <c r="H164" i="19" s="1"/>
  <c r="S162" i="19"/>
  <c r="T162" i="19" s="1"/>
  <c r="W160" i="19"/>
  <c r="X160" i="19" s="1"/>
  <c r="O159" i="19"/>
  <c r="P159" i="19" s="1"/>
  <c r="S189" i="19"/>
  <c r="T189" i="19" s="1"/>
  <c r="K177" i="19"/>
  <c r="L177" i="19" s="1"/>
  <c r="W175" i="19"/>
  <c r="X175" i="19" s="1"/>
  <c r="G174" i="19"/>
  <c r="H174" i="19" s="1"/>
  <c r="S172" i="19"/>
  <c r="T172" i="19" s="1"/>
  <c r="W170" i="19"/>
  <c r="X170" i="19" s="1"/>
  <c r="O169" i="19"/>
  <c r="P169" i="19" s="1"/>
  <c r="S167" i="19"/>
  <c r="T167" i="19" s="1"/>
  <c r="K166" i="19"/>
  <c r="L166" i="19" s="1"/>
  <c r="W244" i="19"/>
  <c r="X244" i="19" s="1"/>
  <c r="O195" i="19"/>
  <c r="P195" i="19" s="1"/>
  <c r="K194" i="19"/>
  <c r="L194" i="19" s="1"/>
  <c r="O188" i="19"/>
  <c r="P188" i="19" s="1"/>
  <c r="G186" i="19"/>
  <c r="H186" i="19" s="1"/>
  <c r="K184" i="19"/>
  <c r="L184" i="19" s="1"/>
  <c r="O183" i="19"/>
  <c r="P183" i="19" s="1"/>
  <c r="S182" i="19"/>
  <c r="T182" i="19" s="1"/>
  <c r="W181" i="19"/>
  <c r="X181" i="19" s="1"/>
  <c r="G181" i="19"/>
  <c r="H181" i="19" s="1"/>
  <c r="K180" i="19"/>
  <c r="L180" i="19" s="1"/>
  <c r="O179" i="19"/>
  <c r="P179" i="19" s="1"/>
  <c r="S178" i="19"/>
  <c r="T178" i="19" s="1"/>
  <c r="W177" i="19"/>
  <c r="X177" i="19" s="1"/>
  <c r="K176" i="19"/>
  <c r="L176" i="19" s="1"/>
  <c r="O174" i="19"/>
  <c r="P174" i="19" s="1"/>
  <c r="G173" i="19"/>
  <c r="H173" i="19" s="1"/>
  <c r="K171" i="19"/>
  <c r="L171" i="19" s="1"/>
  <c r="W169" i="19"/>
  <c r="X169" i="19" s="1"/>
  <c r="G168" i="19"/>
  <c r="H168" i="19" s="1"/>
  <c r="S166" i="19"/>
  <c r="T166" i="19" s="1"/>
  <c r="W164" i="19"/>
  <c r="X164" i="19" s="1"/>
  <c r="O163" i="19"/>
  <c r="P163" i="19" s="1"/>
  <c r="S161" i="19"/>
  <c r="T161" i="19" s="1"/>
  <c r="K160" i="19"/>
  <c r="L160" i="19" s="1"/>
  <c r="S241" i="19"/>
  <c r="T241" i="19" s="1"/>
  <c r="W192" i="19"/>
  <c r="X192" i="19" s="1"/>
  <c r="S176" i="19"/>
  <c r="T176" i="19" s="1"/>
  <c r="W174" i="19"/>
  <c r="X174" i="19" s="1"/>
  <c r="O173" i="19"/>
  <c r="P173" i="19" s="1"/>
  <c r="S171" i="19"/>
  <c r="T171" i="19" s="1"/>
  <c r="K170" i="19"/>
  <c r="L170" i="19" s="1"/>
  <c r="O168" i="19"/>
  <c r="P168" i="19" s="1"/>
  <c r="G167" i="19"/>
  <c r="H167" i="19" s="1"/>
  <c r="K165" i="19"/>
  <c r="L165" i="19" s="1"/>
  <c r="O197" i="19"/>
  <c r="P197" i="19" s="1"/>
  <c r="S191" i="19"/>
  <c r="T191" i="19" s="1"/>
  <c r="G177" i="19"/>
  <c r="H177" i="19" s="1"/>
  <c r="K175" i="19"/>
  <c r="L175" i="19" s="1"/>
  <c r="W173" i="19"/>
  <c r="X173" i="19" s="1"/>
  <c r="G172" i="19"/>
  <c r="H172" i="19" s="1"/>
  <c r="S170" i="19"/>
  <c r="T170" i="19" s="1"/>
  <c r="W168" i="19"/>
  <c r="X168" i="19" s="1"/>
  <c r="O167" i="19"/>
  <c r="P167" i="19" s="1"/>
  <c r="S165" i="19"/>
  <c r="T165" i="19" s="1"/>
  <c r="K164" i="19"/>
  <c r="L164" i="19" s="1"/>
  <c r="O162" i="19"/>
  <c r="P162" i="19" s="1"/>
  <c r="G161" i="19"/>
  <c r="H161" i="19" s="1"/>
  <c r="K159" i="19"/>
  <c r="L159" i="19" s="1"/>
  <c r="G196" i="19"/>
  <c r="H196" i="19" s="1"/>
  <c r="S175" i="19"/>
  <c r="T175" i="19" s="1"/>
  <c r="K174" i="19"/>
  <c r="L174" i="19" s="1"/>
  <c r="O172" i="19"/>
  <c r="P172" i="19" s="1"/>
  <c r="G171" i="19"/>
  <c r="H171" i="19" s="1"/>
  <c r="K169" i="19"/>
  <c r="L169" i="19" s="1"/>
  <c r="W167" i="19"/>
  <c r="X167" i="19" s="1"/>
  <c r="G166" i="19"/>
  <c r="H166" i="19" s="1"/>
  <c r="S164" i="19"/>
  <c r="T164" i="19" s="1"/>
  <c r="W162" i="19"/>
  <c r="X162" i="19" s="1"/>
  <c r="O161" i="19"/>
  <c r="P161" i="19" s="1"/>
  <c r="S159" i="19"/>
  <c r="T159" i="19" s="1"/>
  <c r="W194" i="19"/>
  <c r="X194" i="19" s="1"/>
  <c r="G189" i="19"/>
  <c r="H189" i="19" s="1"/>
  <c r="W187" i="19"/>
  <c r="X187" i="19" s="1"/>
  <c r="S184" i="19"/>
  <c r="T184" i="19" s="1"/>
  <c r="W183" i="19"/>
  <c r="X183" i="19" s="1"/>
  <c r="G183" i="19"/>
  <c r="H183" i="19" s="1"/>
  <c r="K182" i="19"/>
  <c r="L182" i="19" s="1"/>
  <c r="O181" i="19"/>
  <c r="P181" i="19" s="1"/>
  <c r="S180" i="19"/>
  <c r="T180" i="19" s="1"/>
  <c r="W179" i="19"/>
  <c r="X179" i="19" s="1"/>
  <c r="G179" i="19"/>
  <c r="H179" i="19" s="1"/>
  <c r="K178" i="19"/>
  <c r="L178" i="19" s="1"/>
  <c r="O177" i="19"/>
  <c r="P177" i="19" s="1"/>
  <c r="G176" i="19"/>
  <c r="H176" i="19" s="1"/>
  <c r="S174" i="19"/>
  <c r="T174" i="19" s="1"/>
  <c r="W172" i="19"/>
  <c r="X172" i="19" s="1"/>
  <c r="O171" i="19"/>
  <c r="P171" i="19" s="1"/>
  <c r="S169" i="19"/>
  <c r="T169" i="19" s="1"/>
  <c r="K168" i="19"/>
  <c r="L168" i="19" s="1"/>
  <c r="O166" i="19"/>
  <c r="P166" i="19" s="1"/>
  <c r="G165" i="19"/>
  <c r="H165" i="19" s="1"/>
  <c r="K163" i="19"/>
  <c r="L163" i="19" s="1"/>
  <c r="W161" i="19"/>
  <c r="X161" i="19" s="1"/>
  <c r="G160" i="19"/>
  <c r="H160" i="19" s="1"/>
  <c r="S168" i="19"/>
  <c r="T168" i="19" s="1"/>
  <c r="W159" i="19"/>
  <c r="X159" i="19" s="1"/>
  <c r="G159" i="19"/>
  <c r="H159" i="19" s="1"/>
  <c r="O157" i="19"/>
  <c r="P157" i="19" s="1"/>
  <c r="W155" i="19"/>
  <c r="X155" i="19" s="1"/>
  <c r="K154" i="19"/>
  <c r="L154" i="19" s="1"/>
  <c r="S152" i="19"/>
  <c r="T152" i="19" s="1"/>
  <c r="G151" i="19"/>
  <c r="H151" i="19" s="1"/>
  <c r="O149" i="19"/>
  <c r="P149" i="19" s="1"/>
  <c r="W147" i="19"/>
  <c r="X147" i="19" s="1"/>
  <c r="K146" i="19"/>
  <c r="L146" i="19" s="1"/>
  <c r="S144" i="19"/>
  <c r="T144" i="19" s="1"/>
  <c r="G143" i="19"/>
  <c r="H143" i="19" s="1"/>
  <c r="O141" i="19"/>
  <c r="P141" i="19" s="1"/>
  <c r="W139" i="19"/>
  <c r="X139" i="19" s="1"/>
  <c r="K138" i="19"/>
  <c r="L138" i="19" s="1"/>
  <c r="S136" i="19"/>
  <c r="T136" i="19" s="1"/>
  <c r="G135" i="19"/>
  <c r="H135" i="19" s="1"/>
  <c r="O133" i="19"/>
  <c r="P133" i="19" s="1"/>
  <c r="W131" i="19"/>
  <c r="X131" i="19" s="1"/>
  <c r="G163" i="19"/>
  <c r="H163" i="19" s="1"/>
  <c r="K162" i="19"/>
  <c r="L162" i="19" s="1"/>
  <c r="S160" i="19"/>
  <c r="T160" i="19" s="1"/>
  <c r="O158" i="19"/>
  <c r="P158" i="19" s="1"/>
  <c r="W156" i="19"/>
  <c r="X156" i="19" s="1"/>
  <c r="K155" i="19"/>
  <c r="L155" i="19" s="1"/>
  <c r="S153" i="19"/>
  <c r="T153" i="19" s="1"/>
  <c r="G152" i="19"/>
  <c r="H152" i="19" s="1"/>
  <c r="O150" i="19"/>
  <c r="P150" i="19" s="1"/>
  <c r="W148" i="19"/>
  <c r="X148" i="19" s="1"/>
  <c r="K147" i="19"/>
  <c r="L147" i="19" s="1"/>
  <c r="S145" i="19"/>
  <c r="T145" i="19" s="1"/>
  <c r="G144" i="19"/>
  <c r="H144" i="19" s="1"/>
  <c r="O142" i="19"/>
  <c r="P142" i="19" s="1"/>
  <c r="W140" i="19"/>
  <c r="X140" i="19" s="1"/>
  <c r="K139" i="19"/>
  <c r="L139" i="19" s="1"/>
  <c r="S137" i="19"/>
  <c r="T137" i="19" s="1"/>
  <c r="G136" i="19"/>
  <c r="H136" i="19" s="1"/>
  <c r="O134" i="19"/>
  <c r="P134" i="19" s="1"/>
  <c r="W132" i="19"/>
  <c r="X132" i="19" s="1"/>
  <c r="K173" i="19"/>
  <c r="L173" i="19" s="1"/>
  <c r="W163" i="19"/>
  <c r="X163" i="19" s="1"/>
  <c r="W157" i="19"/>
  <c r="X157" i="19" s="1"/>
  <c r="K156" i="19"/>
  <c r="L156" i="19" s="1"/>
  <c r="S154" i="19"/>
  <c r="T154" i="19" s="1"/>
  <c r="G153" i="19"/>
  <c r="H153" i="19" s="1"/>
  <c r="O151" i="19"/>
  <c r="P151" i="19" s="1"/>
  <c r="W149" i="19"/>
  <c r="X149" i="19" s="1"/>
  <c r="K148" i="19"/>
  <c r="L148" i="19" s="1"/>
  <c r="S146" i="19"/>
  <c r="T146" i="19" s="1"/>
  <c r="G145" i="19"/>
  <c r="H145" i="19" s="1"/>
  <c r="O143" i="19"/>
  <c r="P143" i="19" s="1"/>
  <c r="W141" i="19"/>
  <c r="X141" i="19" s="1"/>
  <c r="K140" i="19"/>
  <c r="L140" i="19" s="1"/>
  <c r="S138" i="19"/>
  <c r="T138" i="19" s="1"/>
  <c r="G137" i="19"/>
  <c r="H137" i="19" s="1"/>
  <c r="O135" i="19"/>
  <c r="P135" i="19" s="1"/>
  <c r="W133" i="19"/>
  <c r="X133" i="19" s="1"/>
  <c r="K132" i="19"/>
  <c r="L132" i="19" s="1"/>
  <c r="S130" i="19"/>
  <c r="T130" i="19" s="1"/>
  <c r="G129" i="19"/>
  <c r="H129" i="19" s="1"/>
  <c r="O127" i="19"/>
  <c r="P127" i="19" s="1"/>
  <c r="W125" i="19"/>
  <c r="X125" i="19" s="1"/>
  <c r="K124" i="19"/>
  <c r="L124" i="19" s="1"/>
  <c r="S122" i="19"/>
  <c r="T122" i="19" s="1"/>
  <c r="G121" i="19"/>
  <c r="H121" i="19" s="1"/>
  <c r="O119" i="19"/>
  <c r="P119" i="19" s="1"/>
  <c r="W117" i="19"/>
  <c r="X117" i="19" s="1"/>
  <c r="W115" i="19"/>
  <c r="X115" i="19" s="1"/>
  <c r="G114" i="19"/>
  <c r="H114" i="19" s="1"/>
  <c r="S112" i="19"/>
  <c r="T112" i="19" s="1"/>
  <c r="W110" i="19"/>
  <c r="X110" i="19" s="1"/>
  <c r="W171" i="19"/>
  <c r="X171" i="19" s="1"/>
  <c r="K161" i="19"/>
  <c r="L161" i="19" s="1"/>
  <c r="O160" i="19"/>
  <c r="P160" i="19" s="1"/>
  <c r="W158" i="19"/>
  <c r="X158" i="19" s="1"/>
  <c r="K157" i="19"/>
  <c r="L157" i="19" s="1"/>
  <c r="S155" i="19"/>
  <c r="T155" i="19" s="1"/>
  <c r="G154" i="19"/>
  <c r="H154" i="19" s="1"/>
  <c r="O152" i="19"/>
  <c r="P152" i="19" s="1"/>
  <c r="W150" i="19"/>
  <c r="X150" i="19" s="1"/>
  <c r="K149" i="19"/>
  <c r="L149" i="19" s="1"/>
  <c r="S147" i="19"/>
  <c r="T147" i="19" s="1"/>
  <c r="G146" i="19"/>
  <c r="H146" i="19" s="1"/>
  <c r="O144" i="19"/>
  <c r="P144" i="19" s="1"/>
  <c r="W142" i="19"/>
  <c r="X142" i="19" s="1"/>
  <c r="K141" i="19"/>
  <c r="L141" i="19" s="1"/>
  <c r="S139" i="19"/>
  <c r="T139" i="19" s="1"/>
  <c r="G138" i="19"/>
  <c r="H138" i="19" s="1"/>
  <c r="O136" i="19"/>
  <c r="P136" i="19" s="1"/>
  <c r="W134" i="19"/>
  <c r="X134" i="19" s="1"/>
  <c r="K133" i="19"/>
  <c r="L133" i="19" s="1"/>
  <c r="S131" i="19"/>
  <c r="T131" i="19" s="1"/>
  <c r="G130" i="19"/>
  <c r="H130" i="19" s="1"/>
  <c r="O128" i="19"/>
  <c r="P128" i="19" s="1"/>
  <c r="W126" i="19"/>
  <c r="X126" i="19" s="1"/>
  <c r="K125" i="19"/>
  <c r="L125" i="19" s="1"/>
  <c r="S123" i="19"/>
  <c r="T123" i="19" s="1"/>
  <c r="G122" i="19"/>
  <c r="H122" i="19" s="1"/>
  <c r="O120" i="19"/>
  <c r="P120" i="19" s="1"/>
  <c r="W118" i="19"/>
  <c r="X118" i="19" s="1"/>
  <c r="K117" i="19"/>
  <c r="L117" i="19" s="1"/>
  <c r="K116" i="19"/>
  <c r="L116" i="19" s="1"/>
  <c r="O114" i="19"/>
  <c r="P114" i="19" s="1"/>
  <c r="G113" i="19"/>
  <c r="H113" i="19" s="1"/>
  <c r="K111" i="19"/>
  <c r="L111" i="19" s="1"/>
  <c r="W109" i="19"/>
  <c r="X109" i="19" s="1"/>
  <c r="O109" i="19"/>
  <c r="P109" i="19" s="1"/>
  <c r="G109" i="19"/>
  <c r="H109" i="19" s="1"/>
  <c r="S108" i="19"/>
  <c r="T108" i="19" s="1"/>
  <c r="K108" i="19"/>
  <c r="L108" i="19" s="1"/>
  <c r="W107" i="19"/>
  <c r="X107" i="19" s="1"/>
  <c r="O107" i="19"/>
  <c r="P107" i="19" s="1"/>
  <c r="G107" i="19"/>
  <c r="H107" i="19" s="1"/>
  <c r="S106" i="19"/>
  <c r="T106" i="19" s="1"/>
  <c r="K106" i="19"/>
  <c r="L106" i="19" s="1"/>
  <c r="W105" i="19"/>
  <c r="X105" i="19" s="1"/>
  <c r="O105" i="19"/>
  <c r="P105" i="19" s="1"/>
  <c r="G105" i="19"/>
  <c r="H105" i="19" s="1"/>
  <c r="S104" i="19"/>
  <c r="T104" i="19" s="1"/>
  <c r="K104" i="19"/>
  <c r="L104" i="19" s="1"/>
  <c r="W103" i="19"/>
  <c r="X103" i="19" s="1"/>
  <c r="O103" i="19"/>
  <c r="P103" i="19" s="1"/>
  <c r="G103" i="19"/>
  <c r="H103" i="19" s="1"/>
  <c r="S102" i="19"/>
  <c r="T102" i="19" s="1"/>
  <c r="K102" i="19"/>
  <c r="L102" i="19" s="1"/>
  <c r="W101" i="19"/>
  <c r="X101" i="19" s="1"/>
  <c r="O101" i="19"/>
  <c r="P101" i="19" s="1"/>
  <c r="G101" i="19"/>
  <c r="H101" i="19" s="1"/>
  <c r="S100" i="19"/>
  <c r="T100" i="19" s="1"/>
  <c r="K100" i="19"/>
  <c r="L100" i="19" s="1"/>
  <c r="W99" i="19"/>
  <c r="X99" i="19" s="1"/>
  <c r="O99" i="19"/>
  <c r="P99" i="19" s="1"/>
  <c r="G99" i="19"/>
  <c r="H99" i="19" s="1"/>
  <c r="S98" i="19"/>
  <c r="T98" i="19" s="1"/>
  <c r="K98" i="19"/>
  <c r="L98" i="19" s="1"/>
  <c r="W97" i="19"/>
  <c r="X97" i="19" s="1"/>
  <c r="O97" i="19"/>
  <c r="P97" i="19" s="1"/>
  <c r="G97" i="19"/>
  <c r="H97" i="19" s="1"/>
  <c r="S96" i="19"/>
  <c r="T96" i="19" s="1"/>
  <c r="K96" i="19"/>
  <c r="L96" i="19" s="1"/>
  <c r="W95" i="19"/>
  <c r="X95" i="19" s="1"/>
  <c r="O95" i="19"/>
  <c r="P95" i="19" s="1"/>
  <c r="G95" i="19"/>
  <c r="H95" i="19" s="1"/>
  <c r="S94" i="19"/>
  <c r="T94" i="19" s="1"/>
  <c r="K94" i="19"/>
  <c r="L94" i="19" s="1"/>
  <c r="W93" i="19"/>
  <c r="X93" i="19" s="1"/>
  <c r="O93" i="19"/>
  <c r="P93" i="19" s="1"/>
  <c r="G93" i="19"/>
  <c r="H93" i="19" s="1"/>
  <c r="S92" i="19"/>
  <c r="T92" i="19" s="1"/>
  <c r="K92" i="19"/>
  <c r="L92" i="19" s="1"/>
  <c r="W91" i="19"/>
  <c r="X91" i="19" s="1"/>
  <c r="O91" i="19"/>
  <c r="P91" i="19" s="1"/>
  <c r="G91" i="19"/>
  <c r="H91" i="19" s="1"/>
  <c r="S90" i="19"/>
  <c r="T90" i="19" s="1"/>
  <c r="K90" i="19"/>
  <c r="L90" i="19" s="1"/>
  <c r="W89" i="19"/>
  <c r="X89" i="19" s="1"/>
  <c r="O89" i="19"/>
  <c r="P89" i="19" s="1"/>
  <c r="G89" i="19"/>
  <c r="H89" i="19" s="1"/>
  <c r="S88" i="19"/>
  <c r="T88" i="19" s="1"/>
  <c r="K88" i="19"/>
  <c r="L88" i="19" s="1"/>
  <c r="W87" i="19"/>
  <c r="X87" i="19" s="1"/>
  <c r="O87" i="19"/>
  <c r="P87" i="19" s="1"/>
  <c r="G87" i="19"/>
  <c r="H87" i="19" s="1"/>
  <c r="S86" i="19"/>
  <c r="T86" i="19" s="1"/>
  <c r="K86" i="19"/>
  <c r="L86" i="19" s="1"/>
  <c r="W85" i="19"/>
  <c r="X85" i="19" s="1"/>
  <c r="O85" i="19"/>
  <c r="P85" i="19" s="1"/>
  <c r="G85" i="19"/>
  <c r="H85" i="19" s="1"/>
  <c r="S84" i="19"/>
  <c r="T84" i="19" s="1"/>
  <c r="K84" i="19"/>
  <c r="L84" i="19" s="1"/>
  <c r="W83" i="19"/>
  <c r="X83" i="19" s="1"/>
  <c r="O83" i="19"/>
  <c r="P83" i="19" s="1"/>
  <c r="G83" i="19"/>
  <c r="H83" i="19" s="1"/>
  <c r="S82" i="19"/>
  <c r="T82" i="19" s="1"/>
  <c r="K82" i="19"/>
  <c r="L82" i="19" s="1"/>
  <c r="W81" i="19"/>
  <c r="X81" i="19" s="1"/>
  <c r="O81" i="19"/>
  <c r="P81" i="19" s="1"/>
  <c r="G81" i="19"/>
  <c r="H81" i="19" s="1"/>
  <c r="S80" i="19"/>
  <c r="T80" i="19" s="1"/>
  <c r="K80" i="19"/>
  <c r="L80" i="19" s="1"/>
  <c r="W79" i="19"/>
  <c r="X79" i="19" s="1"/>
  <c r="O79" i="19"/>
  <c r="P79" i="19" s="1"/>
  <c r="G79" i="19"/>
  <c r="H79" i="19" s="1"/>
  <c r="S78" i="19"/>
  <c r="T78" i="19" s="1"/>
  <c r="K78" i="19"/>
  <c r="L78" i="19" s="1"/>
  <c r="W77" i="19"/>
  <c r="X77" i="19" s="1"/>
  <c r="O77" i="19"/>
  <c r="P77" i="19" s="1"/>
  <c r="G77" i="19"/>
  <c r="H77" i="19" s="1"/>
  <c r="S76" i="19"/>
  <c r="T76" i="19" s="1"/>
  <c r="K76" i="19"/>
  <c r="L76" i="19" s="1"/>
  <c r="W75" i="19"/>
  <c r="X75" i="19" s="1"/>
  <c r="O75" i="19"/>
  <c r="P75" i="19" s="1"/>
  <c r="G75" i="19"/>
  <c r="H75" i="19" s="1"/>
  <c r="S74" i="19"/>
  <c r="T74" i="19" s="1"/>
  <c r="K74" i="19"/>
  <c r="L74" i="19" s="1"/>
  <c r="W73" i="19"/>
  <c r="X73" i="19" s="1"/>
  <c r="O73" i="19"/>
  <c r="P73" i="19" s="1"/>
  <c r="G73" i="19"/>
  <c r="H73" i="19" s="1"/>
  <c r="S72" i="19"/>
  <c r="T72" i="19" s="1"/>
  <c r="K72" i="19"/>
  <c r="L72" i="19" s="1"/>
  <c r="W71" i="19"/>
  <c r="X71" i="19" s="1"/>
  <c r="O71" i="19"/>
  <c r="P71" i="19" s="1"/>
  <c r="W166" i="19"/>
  <c r="X166" i="19" s="1"/>
  <c r="O164" i="19"/>
  <c r="P164" i="19" s="1"/>
  <c r="S163" i="19"/>
  <c r="T163" i="19" s="1"/>
  <c r="G162" i="19"/>
  <c r="H162" i="19" s="1"/>
  <c r="K158" i="19"/>
  <c r="L158" i="19" s="1"/>
  <c r="S156" i="19"/>
  <c r="T156" i="19" s="1"/>
  <c r="G155" i="19"/>
  <c r="H155" i="19" s="1"/>
  <c r="O153" i="19"/>
  <c r="P153" i="19" s="1"/>
  <c r="W151" i="19"/>
  <c r="X151" i="19" s="1"/>
  <c r="K150" i="19"/>
  <c r="L150" i="19" s="1"/>
  <c r="S148" i="19"/>
  <c r="T148" i="19" s="1"/>
  <c r="G147" i="19"/>
  <c r="H147" i="19" s="1"/>
  <c r="O145" i="19"/>
  <c r="P145" i="19" s="1"/>
  <c r="W143" i="19"/>
  <c r="X143" i="19" s="1"/>
  <c r="K142" i="19"/>
  <c r="L142" i="19" s="1"/>
  <c r="S140" i="19"/>
  <c r="T140" i="19" s="1"/>
  <c r="G139" i="19"/>
  <c r="H139" i="19" s="1"/>
  <c r="O137" i="19"/>
  <c r="P137" i="19" s="1"/>
  <c r="W135" i="19"/>
  <c r="X135" i="19" s="1"/>
  <c r="K134" i="19"/>
  <c r="L134" i="19" s="1"/>
  <c r="S132" i="19"/>
  <c r="T132" i="19" s="1"/>
  <c r="G131" i="19"/>
  <c r="H131" i="19" s="1"/>
  <c r="O176" i="19"/>
  <c r="P176" i="19" s="1"/>
  <c r="O165" i="19"/>
  <c r="P165" i="19" s="1"/>
  <c r="S157" i="19"/>
  <c r="T157" i="19" s="1"/>
  <c r="G156" i="19"/>
  <c r="H156" i="19" s="1"/>
  <c r="O154" i="19"/>
  <c r="P154" i="19" s="1"/>
  <c r="W152" i="19"/>
  <c r="X152" i="19" s="1"/>
  <c r="K151" i="19"/>
  <c r="L151" i="19" s="1"/>
  <c r="S149" i="19"/>
  <c r="T149" i="19" s="1"/>
  <c r="G148" i="19"/>
  <c r="H148" i="19" s="1"/>
  <c r="O146" i="19"/>
  <c r="P146" i="19" s="1"/>
  <c r="W144" i="19"/>
  <c r="X144" i="19" s="1"/>
  <c r="K143" i="19"/>
  <c r="L143" i="19" s="1"/>
  <c r="S141" i="19"/>
  <c r="T141" i="19" s="1"/>
  <c r="G140" i="19"/>
  <c r="H140" i="19" s="1"/>
  <c r="O138" i="19"/>
  <c r="P138" i="19" s="1"/>
  <c r="W136" i="19"/>
  <c r="X136" i="19" s="1"/>
  <c r="K135" i="19"/>
  <c r="L135" i="19" s="1"/>
  <c r="S133" i="19"/>
  <c r="T133" i="19" s="1"/>
  <c r="G132" i="19"/>
  <c r="H132" i="19" s="1"/>
  <c r="G175" i="19"/>
  <c r="H175" i="19" s="1"/>
  <c r="S158" i="19"/>
  <c r="T158" i="19" s="1"/>
  <c r="G157" i="19"/>
  <c r="H157" i="19" s="1"/>
  <c r="O155" i="19"/>
  <c r="P155" i="19" s="1"/>
  <c r="W153" i="19"/>
  <c r="X153" i="19" s="1"/>
  <c r="K152" i="19"/>
  <c r="L152" i="19" s="1"/>
  <c r="S150" i="19"/>
  <c r="T150" i="19" s="1"/>
  <c r="G149" i="19"/>
  <c r="H149" i="19" s="1"/>
  <c r="O147" i="19"/>
  <c r="P147" i="19" s="1"/>
  <c r="W145" i="19"/>
  <c r="X145" i="19" s="1"/>
  <c r="K144" i="19"/>
  <c r="L144" i="19" s="1"/>
  <c r="S142" i="19"/>
  <c r="T142" i="19" s="1"/>
  <c r="G141" i="19"/>
  <c r="H141" i="19" s="1"/>
  <c r="O139" i="19"/>
  <c r="P139" i="19" s="1"/>
  <c r="W137" i="19"/>
  <c r="X137" i="19" s="1"/>
  <c r="K136" i="19"/>
  <c r="L136" i="19" s="1"/>
  <c r="S134" i="19"/>
  <c r="T134" i="19" s="1"/>
  <c r="G133" i="19"/>
  <c r="H133" i="19" s="1"/>
  <c r="O131" i="19"/>
  <c r="P131" i="19" s="1"/>
  <c r="W129" i="19"/>
  <c r="X129" i="19" s="1"/>
  <c r="K128" i="19"/>
  <c r="L128" i="19" s="1"/>
  <c r="S126" i="19"/>
  <c r="T126" i="19" s="1"/>
  <c r="G125" i="19"/>
  <c r="H125" i="19" s="1"/>
  <c r="O123" i="19"/>
  <c r="P123" i="19" s="1"/>
  <c r="W121" i="19"/>
  <c r="X121" i="19" s="1"/>
  <c r="K120" i="19"/>
  <c r="L120" i="19" s="1"/>
  <c r="S118" i="19"/>
  <c r="T118" i="19" s="1"/>
  <c r="G117" i="19"/>
  <c r="H117" i="19" s="1"/>
  <c r="S115" i="19"/>
  <c r="T115" i="19" s="1"/>
  <c r="K114" i="19"/>
  <c r="L114" i="19" s="1"/>
  <c r="O112" i="19"/>
  <c r="P112" i="19" s="1"/>
  <c r="G111" i="19"/>
  <c r="H111" i="19" s="1"/>
  <c r="W154" i="19"/>
  <c r="X154" i="19" s="1"/>
  <c r="O148" i="19"/>
  <c r="P148" i="19" s="1"/>
  <c r="G142" i="19"/>
  <c r="H142" i="19" s="1"/>
  <c r="S135" i="19"/>
  <c r="T135" i="19" s="1"/>
  <c r="W130" i="19"/>
  <c r="X130" i="19" s="1"/>
  <c r="K127" i="19"/>
  <c r="L127" i="19" s="1"/>
  <c r="W120" i="19"/>
  <c r="X120" i="19" s="1"/>
  <c r="S114" i="19"/>
  <c r="T114" i="19" s="1"/>
  <c r="O113" i="19"/>
  <c r="P113" i="19" s="1"/>
  <c r="S109" i="19"/>
  <c r="T109" i="19" s="1"/>
  <c r="O106" i="19"/>
  <c r="P106" i="19" s="1"/>
  <c r="K103" i="19"/>
  <c r="L103" i="19" s="1"/>
  <c r="G100" i="19"/>
  <c r="H100" i="19" s="1"/>
  <c r="W96" i="19"/>
  <c r="X96" i="19" s="1"/>
  <c r="S93" i="19"/>
  <c r="T93" i="19" s="1"/>
  <c r="O90" i="19"/>
  <c r="P90" i="19" s="1"/>
  <c r="K87" i="19"/>
  <c r="L87" i="19" s="1"/>
  <c r="G84" i="19"/>
  <c r="H84" i="19" s="1"/>
  <c r="W80" i="19"/>
  <c r="X80" i="19" s="1"/>
  <c r="K73" i="19"/>
  <c r="L73" i="19" s="1"/>
  <c r="K129" i="19"/>
  <c r="L129" i="19" s="1"/>
  <c r="S128" i="19"/>
  <c r="T128" i="19" s="1"/>
  <c r="W127" i="19"/>
  <c r="X127" i="19" s="1"/>
  <c r="O126" i="19"/>
  <c r="P126" i="19" s="1"/>
  <c r="W122" i="19"/>
  <c r="X122" i="19" s="1"/>
  <c r="K122" i="19"/>
  <c r="L122" i="19" s="1"/>
  <c r="O121" i="19"/>
  <c r="P121" i="19" s="1"/>
  <c r="G120" i="19"/>
  <c r="H120" i="19" s="1"/>
  <c r="K115" i="19"/>
  <c r="L115" i="19" s="1"/>
  <c r="O111" i="19"/>
  <c r="P111" i="19" s="1"/>
  <c r="K110" i="19"/>
  <c r="L110" i="19" s="1"/>
  <c r="S107" i="19"/>
  <c r="T107" i="19" s="1"/>
  <c r="O104" i="19"/>
  <c r="P104" i="19" s="1"/>
  <c r="K101" i="19"/>
  <c r="L101" i="19" s="1"/>
  <c r="G98" i="19"/>
  <c r="H98" i="19" s="1"/>
  <c r="W94" i="19"/>
  <c r="X94" i="19" s="1"/>
  <c r="S91" i="19"/>
  <c r="T91" i="19" s="1"/>
  <c r="O88" i="19"/>
  <c r="P88" i="19" s="1"/>
  <c r="K85" i="19"/>
  <c r="L85" i="19" s="1"/>
  <c r="G82" i="19"/>
  <c r="H82" i="19" s="1"/>
  <c r="W78" i="19"/>
  <c r="X78" i="19" s="1"/>
  <c r="K77" i="19"/>
  <c r="L77" i="19" s="1"/>
  <c r="S75" i="19"/>
  <c r="T75" i="19" s="1"/>
  <c r="S73" i="19"/>
  <c r="T73" i="19" s="1"/>
  <c r="K153" i="19"/>
  <c r="L153" i="19" s="1"/>
  <c r="W146" i="19"/>
  <c r="X146" i="19" s="1"/>
  <c r="O140" i="19"/>
  <c r="P140" i="19" s="1"/>
  <c r="G134" i="19"/>
  <c r="H134" i="19" s="1"/>
  <c r="S125" i="19"/>
  <c r="T125" i="19" s="1"/>
  <c r="K119" i="19"/>
  <c r="L119" i="19" s="1"/>
  <c r="O116" i="19"/>
  <c r="P116" i="19" s="1"/>
  <c r="W113" i="19"/>
  <c r="X113" i="19" s="1"/>
  <c r="G112" i="19"/>
  <c r="H112" i="19" s="1"/>
  <c r="W108" i="19"/>
  <c r="X108" i="19" s="1"/>
  <c r="S105" i="19"/>
  <c r="T105" i="19" s="1"/>
  <c r="O102" i="19"/>
  <c r="P102" i="19" s="1"/>
  <c r="K99" i="19"/>
  <c r="L99" i="19" s="1"/>
  <c r="G96" i="19"/>
  <c r="H96" i="19" s="1"/>
  <c r="W92" i="19"/>
  <c r="X92" i="19" s="1"/>
  <c r="S89" i="19"/>
  <c r="T89" i="19" s="1"/>
  <c r="O86" i="19"/>
  <c r="P86" i="19" s="1"/>
  <c r="K83" i="19"/>
  <c r="L83" i="19" s="1"/>
  <c r="G80" i="19"/>
  <c r="H80" i="19" s="1"/>
  <c r="G74" i="19"/>
  <c r="H74" i="19" s="1"/>
  <c r="S127" i="19"/>
  <c r="T127" i="19" s="1"/>
  <c r="G127" i="19"/>
  <c r="H127" i="19" s="1"/>
  <c r="K126" i="19"/>
  <c r="L126" i="19" s="1"/>
  <c r="W124" i="19"/>
  <c r="X124" i="19" s="1"/>
  <c r="K121" i="19"/>
  <c r="L121" i="19" s="1"/>
  <c r="S120" i="19"/>
  <c r="T120" i="19" s="1"/>
  <c r="W119" i="19"/>
  <c r="X119" i="19" s="1"/>
  <c r="O118" i="19"/>
  <c r="P118" i="19" s="1"/>
  <c r="K113" i="19"/>
  <c r="L113" i="19" s="1"/>
  <c r="S110" i="19"/>
  <c r="T110" i="19" s="1"/>
  <c r="W106" i="19"/>
  <c r="X106" i="19" s="1"/>
  <c r="S103" i="19"/>
  <c r="T103" i="19" s="1"/>
  <c r="O100" i="19"/>
  <c r="P100" i="19" s="1"/>
  <c r="K97" i="19"/>
  <c r="L97" i="19" s="1"/>
  <c r="G94" i="19"/>
  <c r="H94" i="19" s="1"/>
  <c r="W90" i="19"/>
  <c r="X90" i="19" s="1"/>
  <c r="S87" i="19"/>
  <c r="T87" i="19" s="1"/>
  <c r="O84" i="19"/>
  <c r="P84" i="19" s="1"/>
  <c r="K81" i="19"/>
  <c r="L81" i="19" s="1"/>
  <c r="S77" i="19"/>
  <c r="T77" i="19" s="1"/>
  <c r="G76" i="19"/>
  <c r="H76" i="19" s="1"/>
  <c r="O74" i="19"/>
  <c r="P74" i="19" s="1"/>
  <c r="K71" i="19"/>
  <c r="L71" i="19" s="1"/>
  <c r="W70" i="19"/>
  <c r="X70" i="19" s="1"/>
  <c r="O70" i="19"/>
  <c r="P70" i="19" s="1"/>
  <c r="G70" i="19"/>
  <c r="H70" i="19" s="1"/>
  <c r="S69" i="19"/>
  <c r="T69" i="19" s="1"/>
  <c r="K69" i="19"/>
  <c r="L69" i="19" s="1"/>
  <c r="W68" i="19"/>
  <c r="X68" i="19" s="1"/>
  <c r="O68" i="19"/>
  <c r="P68" i="19" s="1"/>
  <c r="G68" i="19"/>
  <c r="H68" i="19" s="1"/>
  <c r="S67" i="19"/>
  <c r="T67" i="19" s="1"/>
  <c r="K67" i="19"/>
  <c r="L67" i="19" s="1"/>
  <c r="W66" i="19"/>
  <c r="X66" i="19" s="1"/>
  <c r="O66" i="19"/>
  <c r="P66" i="19" s="1"/>
  <c r="G66" i="19"/>
  <c r="H66" i="19" s="1"/>
  <c r="S65" i="19"/>
  <c r="T65" i="19" s="1"/>
  <c r="K65" i="19"/>
  <c r="L65" i="19" s="1"/>
  <c r="W64" i="19"/>
  <c r="X64" i="19" s="1"/>
  <c r="G170" i="19"/>
  <c r="H170" i="19" s="1"/>
  <c r="G158" i="19"/>
  <c r="H158" i="19" s="1"/>
  <c r="S151" i="19"/>
  <c r="T151" i="19" s="1"/>
  <c r="K145" i="19"/>
  <c r="L145" i="19" s="1"/>
  <c r="W138" i="19"/>
  <c r="X138" i="19" s="1"/>
  <c r="O132" i="19"/>
  <c r="P132" i="19" s="1"/>
  <c r="O130" i="19"/>
  <c r="P130" i="19" s="1"/>
  <c r="G124" i="19"/>
  <c r="H124" i="19" s="1"/>
  <c r="S117" i="19"/>
  <c r="T117" i="19" s="1"/>
  <c r="G115" i="19"/>
  <c r="H115" i="19" s="1"/>
  <c r="G110" i="19"/>
  <c r="H110" i="19" s="1"/>
  <c r="G108" i="19"/>
  <c r="H108" i="19" s="1"/>
  <c r="W104" i="19"/>
  <c r="X104" i="19" s="1"/>
  <c r="S101" i="19"/>
  <c r="T101" i="19" s="1"/>
  <c r="O98" i="19"/>
  <c r="P98" i="19" s="1"/>
  <c r="K95" i="19"/>
  <c r="L95" i="19" s="1"/>
  <c r="G92" i="19"/>
  <c r="H92" i="19" s="1"/>
  <c r="W88" i="19"/>
  <c r="X88" i="19" s="1"/>
  <c r="S85" i="19"/>
  <c r="T85" i="19" s="1"/>
  <c r="O82" i="19"/>
  <c r="P82" i="19" s="1"/>
  <c r="K79" i="19"/>
  <c r="L79" i="19" s="1"/>
  <c r="S71" i="19"/>
  <c r="T71" i="19" s="1"/>
  <c r="K131" i="19"/>
  <c r="L131" i="19" s="1"/>
  <c r="S129" i="19"/>
  <c r="T129" i="19" s="1"/>
  <c r="G126" i="19"/>
  <c r="H126" i="19" s="1"/>
  <c r="O125" i="19"/>
  <c r="P125" i="19" s="1"/>
  <c r="S124" i="19"/>
  <c r="T124" i="19" s="1"/>
  <c r="K123" i="19"/>
  <c r="L123" i="19" s="1"/>
  <c r="S119" i="19"/>
  <c r="T119" i="19" s="1"/>
  <c r="G119" i="19"/>
  <c r="H119" i="19" s="1"/>
  <c r="K118" i="19"/>
  <c r="L118" i="19" s="1"/>
  <c r="W116" i="19"/>
  <c r="X116" i="19" s="1"/>
  <c r="W111" i="19"/>
  <c r="X111" i="19" s="1"/>
  <c r="K109" i="19"/>
  <c r="L109" i="19" s="1"/>
  <c r="G106" i="19"/>
  <c r="H106" i="19" s="1"/>
  <c r="W102" i="19"/>
  <c r="X102" i="19" s="1"/>
  <c r="S99" i="19"/>
  <c r="T99" i="19" s="1"/>
  <c r="O96" i="19"/>
  <c r="P96" i="19" s="1"/>
  <c r="K93" i="19"/>
  <c r="L93" i="19" s="1"/>
  <c r="G90" i="19"/>
  <c r="H90" i="19" s="1"/>
  <c r="W86" i="19"/>
  <c r="X86" i="19" s="1"/>
  <c r="S83" i="19"/>
  <c r="T83" i="19" s="1"/>
  <c r="O80" i="19"/>
  <c r="P80" i="19" s="1"/>
  <c r="G78" i="19"/>
  <c r="H78" i="19" s="1"/>
  <c r="O76" i="19"/>
  <c r="P76" i="19" s="1"/>
  <c r="W74" i="19"/>
  <c r="X74" i="19" s="1"/>
  <c r="G72" i="19"/>
  <c r="H72" i="19" s="1"/>
  <c r="O156" i="19"/>
  <c r="P156" i="19" s="1"/>
  <c r="G150" i="19"/>
  <c r="H150" i="19" s="1"/>
  <c r="S143" i="19"/>
  <c r="T143" i="19" s="1"/>
  <c r="K137" i="19"/>
  <c r="L137" i="19" s="1"/>
  <c r="W128" i="19"/>
  <c r="X128" i="19" s="1"/>
  <c r="O122" i="19"/>
  <c r="P122" i="19" s="1"/>
  <c r="G116" i="19"/>
  <c r="H116" i="19" s="1"/>
  <c r="O115" i="19"/>
  <c r="P115" i="19" s="1"/>
  <c r="W114" i="19"/>
  <c r="X114" i="19" s="1"/>
  <c r="S113" i="19"/>
  <c r="T113" i="19" s="1"/>
  <c r="K107" i="19"/>
  <c r="L107" i="19" s="1"/>
  <c r="G104" i="19"/>
  <c r="H104" i="19" s="1"/>
  <c r="W100" i="19"/>
  <c r="X100" i="19" s="1"/>
  <c r="S97" i="19"/>
  <c r="T97" i="19" s="1"/>
  <c r="O94" i="19"/>
  <c r="P94" i="19" s="1"/>
  <c r="K91" i="19"/>
  <c r="L91" i="19" s="1"/>
  <c r="G88" i="19"/>
  <c r="H88" i="19" s="1"/>
  <c r="W84" i="19"/>
  <c r="X84" i="19" s="1"/>
  <c r="S81" i="19"/>
  <c r="T81" i="19" s="1"/>
  <c r="O72" i="19"/>
  <c r="P72" i="19" s="1"/>
  <c r="K20" i="19"/>
  <c r="L20" i="19" s="1"/>
  <c r="S20" i="19"/>
  <c r="T20" i="19" s="1"/>
  <c r="G27" i="19"/>
  <c r="H27" i="19" s="1"/>
  <c r="O28" i="19"/>
  <c r="P28" i="19" s="1"/>
  <c r="K30" i="19"/>
  <c r="L30" i="19" s="1"/>
  <c r="S31" i="19"/>
  <c r="T31" i="19" s="1"/>
  <c r="O33" i="19"/>
  <c r="P33" i="19" s="1"/>
  <c r="W34" i="19"/>
  <c r="X34" i="19" s="1"/>
  <c r="S36" i="19"/>
  <c r="T36" i="19" s="1"/>
  <c r="G38" i="19"/>
  <c r="H38" i="19" s="1"/>
  <c r="W39" i="19"/>
  <c r="X39" i="19" s="1"/>
  <c r="K41" i="19"/>
  <c r="L41" i="19" s="1"/>
  <c r="G43" i="19"/>
  <c r="H43" i="19" s="1"/>
  <c r="O44" i="19"/>
  <c r="P44" i="19" s="1"/>
  <c r="K46" i="19"/>
  <c r="L46" i="19" s="1"/>
  <c r="S47" i="19"/>
  <c r="T47" i="19" s="1"/>
  <c r="O49" i="19"/>
  <c r="P49" i="19" s="1"/>
  <c r="O50" i="19"/>
  <c r="P50" i="19" s="1"/>
  <c r="G52" i="19"/>
  <c r="H52" i="19" s="1"/>
  <c r="S53" i="19"/>
  <c r="T53" i="19" s="1"/>
  <c r="K55" i="19"/>
  <c r="L55" i="19" s="1"/>
  <c r="W56" i="19"/>
  <c r="X56" i="19" s="1"/>
  <c r="O58" i="19"/>
  <c r="P58" i="19" s="1"/>
  <c r="G60" i="19"/>
  <c r="H60" i="19" s="1"/>
  <c r="O62" i="19"/>
  <c r="P62" i="19" s="1"/>
  <c r="G63" i="19"/>
  <c r="H63" i="19" s="1"/>
  <c r="K66" i="19"/>
  <c r="L66" i="19" s="1"/>
  <c r="O69" i="19"/>
  <c r="P69" i="19" s="1"/>
  <c r="W72" i="19"/>
  <c r="X72" i="19" s="1"/>
  <c r="K75" i="19"/>
  <c r="L75" i="19" s="1"/>
  <c r="G102" i="19"/>
  <c r="H102" i="19" s="1"/>
  <c r="S116" i="19"/>
  <c r="T116" i="19" s="1"/>
  <c r="G4" i="19"/>
  <c r="O4" i="19"/>
  <c r="W4" i="19"/>
  <c r="K5" i="19"/>
  <c r="L5" i="19" s="1"/>
  <c r="S5" i="19"/>
  <c r="T5" i="19" s="1"/>
  <c r="G6" i="19"/>
  <c r="H6" i="19" s="1"/>
  <c r="O6" i="19"/>
  <c r="P6" i="19" s="1"/>
  <c r="W6" i="19"/>
  <c r="X6" i="19" s="1"/>
  <c r="K7" i="19"/>
  <c r="L7" i="19" s="1"/>
  <c r="S7" i="19"/>
  <c r="T7" i="19" s="1"/>
  <c r="G21" i="19"/>
  <c r="H21" i="19" s="1"/>
  <c r="O21" i="19"/>
  <c r="P21" i="19" s="1"/>
  <c r="W21" i="19"/>
  <c r="X21" i="19" s="1"/>
  <c r="S26" i="19"/>
  <c r="T26" i="19" s="1"/>
  <c r="G28" i="19"/>
  <c r="H28" i="19" s="1"/>
  <c r="W29" i="19"/>
  <c r="X29" i="19" s="1"/>
  <c r="K31" i="19"/>
  <c r="L31" i="19" s="1"/>
  <c r="G33" i="19"/>
  <c r="H33" i="19" s="1"/>
  <c r="O34" i="19"/>
  <c r="P34" i="19" s="1"/>
  <c r="K36" i="19"/>
  <c r="L36" i="19" s="1"/>
  <c r="S37" i="19"/>
  <c r="T37" i="19" s="1"/>
  <c r="O39" i="19"/>
  <c r="P39" i="19" s="1"/>
  <c r="W40" i="19"/>
  <c r="X40" i="19" s="1"/>
  <c r="S42" i="19"/>
  <c r="T42" i="19" s="1"/>
  <c r="G44" i="19"/>
  <c r="H44" i="19" s="1"/>
  <c r="W45" i="19"/>
  <c r="X45" i="19" s="1"/>
  <c r="K47" i="19"/>
  <c r="L47" i="19" s="1"/>
  <c r="G49" i="19"/>
  <c r="H49" i="19" s="1"/>
  <c r="G51" i="19"/>
  <c r="H51" i="19" s="1"/>
  <c r="S52" i="19"/>
  <c r="T52" i="19" s="1"/>
  <c r="K54" i="19"/>
  <c r="L54" i="19" s="1"/>
  <c r="W55" i="19"/>
  <c r="X55" i="19" s="1"/>
  <c r="O57" i="19"/>
  <c r="P57" i="19" s="1"/>
  <c r="G59" i="19"/>
  <c r="H59" i="19" s="1"/>
  <c r="S60" i="19"/>
  <c r="T60" i="19" s="1"/>
  <c r="K61" i="19"/>
  <c r="L61" i="19" s="1"/>
  <c r="W61" i="19"/>
  <c r="X61" i="19" s="1"/>
  <c r="O64" i="19"/>
  <c r="P64" i="19" s="1"/>
  <c r="O67" i="19"/>
  <c r="P67" i="19" s="1"/>
  <c r="S70" i="19"/>
  <c r="T70" i="19" s="1"/>
  <c r="G86" i="19"/>
  <c r="H86" i="19" s="1"/>
  <c r="G118" i="19"/>
  <c r="H118" i="19" s="1"/>
  <c r="K130" i="19"/>
  <c r="L130" i="19" s="1"/>
  <c r="G8" i="19"/>
  <c r="H8" i="19" s="1"/>
  <c r="O8" i="19"/>
  <c r="P8" i="19" s="1"/>
  <c r="W8" i="19"/>
  <c r="X8" i="19" s="1"/>
  <c r="K9" i="19"/>
  <c r="L9" i="19" s="1"/>
  <c r="S9" i="19"/>
  <c r="T9" i="19" s="1"/>
  <c r="G10" i="19"/>
  <c r="H10" i="19" s="1"/>
  <c r="O10" i="19"/>
  <c r="P10" i="19" s="1"/>
  <c r="W10" i="19"/>
  <c r="X10" i="19" s="1"/>
  <c r="K11" i="19"/>
  <c r="L11" i="19" s="1"/>
  <c r="S11" i="19"/>
  <c r="T11" i="19" s="1"/>
  <c r="G12" i="19"/>
  <c r="H12" i="19" s="1"/>
  <c r="O12" i="19"/>
  <c r="P12" i="19" s="1"/>
  <c r="W12" i="19"/>
  <c r="X12" i="19" s="1"/>
  <c r="K13" i="19"/>
  <c r="L13" i="19" s="1"/>
  <c r="S13" i="19"/>
  <c r="T13" i="19" s="1"/>
  <c r="G14" i="19"/>
  <c r="H14" i="19" s="1"/>
  <c r="O14" i="19"/>
  <c r="P14" i="19" s="1"/>
  <c r="W14" i="19"/>
  <c r="X14" i="19" s="1"/>
  <c r="K15" i="19"/>
  <c r="L15" i="19" s="1"/>
  <c r="S15" i="19"/>
  <c r="T15" i="19" s="1"/>
  <c r="G16" i="19"/>
  <c r="H16" i="19" s="1"/>
  <c r="O16" i="19"/>
  <c r="P16" i="19" s="1"/>
  <c r="W16" i="19"/>
  <c r="X16" i="19" s="1"/>
  <c r="K17" i="19"/>
  <c r="L17" i="19" s="1"/>
  <c r="S17" i="19"/>
  <c r="T17" i="19" s="1"/>
  <c r="G18" i="19"/>
  <c r="H18" i="19" s="1"/>
  <c r="O18" i="19"/>
  <c r="P18" i="19" s="1"/>
  <c r="W18" i="19"/>
  <c r="X18" i="19" s="1"/>
  <c r="K22" i="19"/>
  <c r="L22" i="19" s="1"/>
  <c r="S22" i="19"/>
  <c r="T22" i="19" s="1"/>
  <c r="G23" i="19"/>
  <c r="H23" i="19" s="1"/>
  <c r="O23" i="19"/>
  <c r="P23" i="19" s="1"/>
  <c r="W23" i="19"/>
  <c r="X23" i="19" s="1"/>
  <c r="K24" i="19"/>
  <c r="L24" i="19" s="1"/>
  <c r="S24" i="19"/>
  <c r="T24" i="19" s="1"/>
  <c r="G25" i="19"/>
  <c r="H25" i="19" s="1"/>
  <c r="O25" i="19"/>
  <c r="P25" i="19" s="1"/>
  <c r="W25" i="19"/>
  <c r="X25" i="19" s="1"/>
  <c r="K26" i="19"/>
  <c r="L26" i="19" s="1"/>
  <c r="S27" i="19"/>
  <c r="T27" i="19" s="1"/>
  <c r="O29" i="19"/>
  <c r="P29" i="19" s="1"/>
  <c r="W30" i="19"/>
  <c r="X30" i="19" s="1"/>
  <c r="S32" i="19"/>
  <c r="T32" i="19" s="1"/>
  <c r="G34" i="19"/>
  <c r="H34" i="19" s="1"/>
  <c r="W35" i="19"/>
  <c r="X35" i="19" s="1"/>
  <c r="K37" i="19"/>
  <c r="L37" i="19" s="1"/>
  <c r="G39" i="19"/>
  <c r="H39" i="19" s="1"/>
  <c r="O40" i="19"/>
  <c r="P40" i="19" s="1"/>
  <c r="K42" i="19"/>
  <c r="L42" i="19" s="1"/>
  <c r="S43" i="19"/>
  <c r="T43" i="19" s="1"/>
  <c r="O45" i="19"/>
  <c r="P45" i="19" s="1"/>
  <c r="W46" i="19"/>
  <c r="X46" i="19" s="1"/>
  <c r="S48" i="19"/>
  <c r="T48" i="19" s="1"/>
  <c r="G50" i="19"/>
  <c r="H50" i="19" s="1"/>
  <c r="S51" i="19"/>
  <c r="T51" i="19" s="1"/>
  <c r="K53" i="19"/>
  <c r="L53" i="19" s="1"/>
  <c r="W54" i="19"/>
  <c r="X54" i="19" s="1"/>
  <c r="O56" i="19"/>
  <c r="P56" i="19" s="1"/>
  <c r="G58" i="19"/>
  <c r="H58" i="19" s="1"/>
  <c r="S59" i="19"/>
  <c r="T59" i="19" s="1"/>
  <c r="K63" i="19"/>
  <c r="L63" i="19" s="1"/>
  <c r="W63" i="19"/>
  <c r="X63" i="19" s="1"/>
  <c r="O65" i="19"/>
  <c r="P65" i="19" s="1"/>
  <c r="S68" i="19"/>
  <c r="T68" i="19" s="1"/>
  <c r="W76" i="19"/>
  <c r="X76" i="19" s="1"/>
  <c r="S95" i="19"/>
  <c r="T95" i="19" s="1"/>
  <c r="K19" i="19"/>
  <c r="L19" i="19" s="1"/>
  <c r="S19" i="19"/>
  <c r="T19" i="19" s="1"/>
  <c r="K27" i="19"/>
  <c r="L27" i="19" s="1"/>
  <c r="G29" i="19"/>
  <c r="H29" i="19" s="1"/>
  <c r="O30" i="19"/>
  <c r="P30" i="19" s="1"/>
  <c r="K32" i="19"/>
  <c r="L32" i="19" s="1"/>
  <c r="S33" i="19"/>
  <c r="T33" i="19" s="1"/>
  <c r="O35" i="19"/>
  <c r="P35" i="19" s="1"/>
  <c r="W36" i="19"/>
  <c r="X36" i="19" s="1"/>
  <c r="S38" i="19"/>
  <c r="T38" i="19" s="1"/>
  <c r="G40" i="19"/>
  <c r="H40" i="19" s="1"/>
  <c r="W41" i="19"/>
  <c r="X41" i="19" s="1"/>
  <c r="K43" i="19"/>
  <c r="L43" i="19" s="1"/>
  <c r="G45" i="19"/>
  <c r="H45" i="19" s="1"/>
  <c r="O46" i="19"/>
  <c r="P46" i="19" s="1"/>
  <c r="K48" i="19"/>
  <c r="L48" i="19" s="1"/>
  <c r="S49" i="19"/>
  <c r="T49" i="19" s="1"/>
  <c r="S50" i="19"/>
  <c r="T50" i="19" s="1"/>
  <c r="K52" i="19"/>
  <c r="L52" i="19" s="1"/>
  <c r="W53" i="19"/>
  <c r="X53" i="19" s="1"/>
  <c r="O55" i="19"/>
  <c r="P55" i="19" s="1"/>
  <c r="G57" i="19"/>
  <c r="H57" i="19" s="1"/>
  <c r="S58" i="19"/>
  <c r="T58" i="19" s="1"/>
  <c r="K60" i="19"/>
  <c r="L60" i="19" s="1"/>
  <c r="G62" i="19"/>
  <c r="H62" i="19" s="1"/>
  <c r="S62" i="19"/>
  <c r="T62" i="19" s="1"/>
  <c r="S66" i="19"/>
  <c r="T66" i="19" s="1"/>
  <c r="W69" i="19"/>
  <c r="X69" i="19" s="1"/>
  <c r="S79" i="19"/>
  <c r="T79" i="19" s="1"/>
  <c r="K105" i="19"/>
  <c r="L105" i="19" s="1"/>
  <c r="O110" i="19"/>
  <c r="P110" i="19" s="1"/>
  <c r="S111" i="19"/>
  <c r="T111" i="19" s="1"/>
  <c r="W112" i="19"/>
  <c r="X112" i="19" s="1"/>
  <c r="W123" i="19"/>
  <c r="X123" i="19" s="1"/>
  <c r="F247" i="19"/>
  <c r="X84" i="11"/>
  <c r="X107" i="11"/>
  <c r="X163" i="11"/>
  <c r="X124" i="11"/>
  <c r="X16" i="11"/>
  <c r="X24" i="11"/>
  <c r="X32" i="11"/>
  <c r="X40" i="11"/>
  <c r="X48" i="11"/>
  <c r="X108" i="11"/>
  <c r="X187" i="11"/>
  <c r="X91" i="11"/>
  <c r="X92" i="11"/>
  <c r="X115" i="11"/>
  <c r="X155" i="11"/>
  <c r="X179" i="11"/>
  <c r="X235" i="11"/>
  <c r="X251" i="11"/>
  <c r="X267" i="11"/>
  <c r="X283" i="11"/>
  <c r="X315" i="11"/>
  <c r="X363" i="11"/>
  <c r="X19" i="11"/>
  <c r="X27" i="11"/>
  <c r="X35" i="11"/>
  <c r="X43" i="11"/>
  <c r="X104" i="11"/>
  <c r="X116" i="11"/>
  <c r="X44" i="11"/>
  <c r="X52" i="11"/>
  <c r="X60" i="11"/>
  <c r="X68" i="11"/>
  <c r="X99" i="11"/>
  <c r="T76" i="11"/>
  <c r="T90" i="11"/>
  <c r="T106" i="11"/>
  <c r="T10" i="11"/>
  <c r="T18" i="11"/>
  <c r="T34" i="11"/>
  <c r="T66" i="11"/>
  <c r="T98" i="11"/>
  <c r="T114" i="11"/>
  <c r="T130" i="11"/>
  <c r="T146" i="11"/>
  <c r="T162" i="11"/>
  <c r="P99" i="11"/>
  <c r="P131" i="11"/>
  <c r="P107" i="11"/>
  <c r="P139" i="11"/>
  <c r="X205" i="11"/>
  <c r="X213" i="11"/>
  <c r="X293" i="11"/>
  <c r="X309" i="11"/>
  <c r="X357" i="11"/>
  <c r="X239" i="11"/>
  <c r="X299" i="11"/>
  <c r="X4" i="11"/>
  <c r="Y4" i="11" s="1"/>
  <c r="Y5" i="11" s="1"/>
  <c r="X271" i="11"/>
  <c r="X255" i="11"/>
  <c r="X287" i="11"/>
  <c r="X201" i="11"/>
  <c r="X265" i="11"/>
  <c r="X297" i="11"/>
  <c r="X313" i="11"/>
  <c r="X329" i="11"/>
  <c r="X345" i="11"/>
  <c r="X361" i="11"/>
  <c r="X221" i="11"/>
  <c r="X227" i="11"/>
  <c r="X275" i="11"/>
  <c r="X291" i="11"/>
  <c r="X269" i="11"/>
  <c r="X285" i="11"/>
  <c r="X301" i="11"/>
  <c r="X317" i="11"/>
  <c r="X349" i="11"/>
  <c r="X365" i="11"/>
  <c r="X247" i="11"/>
  <c r="X263" i="11"/>
  <c r="X311" i="11"/>
  <c r="X327" i="11"/>
  <c r="X359" i="11"/>
  <c r="X321" i="11"/>
  <c r="T4" i="11"/>
  <c r="U4" i="11" s="1"/>
  <c r="U5" i="11" s="1"/>
  <c r="U6" i="11" s="1"/>
  <c r="T88" i="11"/>
  <c r="T96" i="11"/>
  <c r="T112" i="11"/>
  <c r="T136" i="11"/>
  <c r="T144" i="11"/>
  <c r="T152" i="11"/>
  <c r="T168" i="11"/>
  <c r="T86" i="11"/>
  <c r="T94" i="11"/>
  <c r="T102" i="11"/>
  <c r="T110" i="11"/>
  <c r="T126" i="11"/>
  <c r="T134" i="11"/>
  <c r="T142" i="11"/>
  <c r="T150" i="11"/>
  <c r="T166" i="11"/>
  <c r="T108" i="11"/>
  <c r="T116" i="11"/>
  <c r="T124" i="11"/>
  <c r="T140" i="11"/>
  <c r="T148" i="11"/>
  <c r="T160" i="11"/>
  <c r="P4" i="11"/>
  <c r="Q4" i="11" s="1"/>
  <c r="Q5" i="11" s="1"/>
  <c r="Q6" i="11" s="1"/>
  <c r="Q7" i="11" s="1"/>
  <c r="Q8" i="11" s="1"/>
  <c r="Q9" i="11" s="1"/>
  <c r="Q10" i="11" s="1"/>
  <c r="Q11" i="11" s="1"/>
  <c r="L84" i="11"/>
  <c r="L19" i="11"/>
  <c r="L35" i="11"/>
  <c r="L51" i="11"/>
  <c r="L67" i="11"/>
  <c r="L167" i="11"/>
  <c r="L187" i="11"/>
  <c r="L238" i="11"/>
  <c r="L91" i="11"/>
  <c r="L168" i="11"/>
  <c r="L174" i="11"/>
  <c r="L181" i="11"/>
  <c r="L222" i="11"/>
  <c r="L311" i="11"/>
  <c r="L327" i="11"/>
  <c r="L343" i="11"/>
  <c r="L115" i="11"/>
  <c r="L116" i="11"/>
  <c r="L156" i="11"/>
  <c r="L11" i="11"/>
  <c r="L27" i="11"/>
  <c r="L59" i="11"/>
  <c r="L76" i="11"/>
  <c r="L100" i="11"/>
  <c r="L123" i="11"/>
  <c r="L94" i="11"/>
  <c r="L128" i="11"/>
  <c r="L160" i="11"/>
  <c r="L240" i="11"/>
  <c r="L299" i="11"/>
  <c r="L315" i="11"/>
  <c r="L331" i="11"/>
  <c r="L347" i="11"/>
  <c r="L363" i="11"/>
  <c r="L132" i="11"/>
  <c r="L142" i="11"/>
  <c r="L214" i="11"/>
  <c r="L223" i="11"/>
  <c r="L244" i="11"/>
  <c r="L136" i="11"/>
  <c r="L248" i="11"/>
  <c r="L130" i="11"/>
  <c r="L162" i="11"/>
  <c r="L309" i="11"/>
  <c r="L325" i="11"/>
  <c r="L357" i="11"/>
  <c r="L367" i="11"/>
  <c r="L291" i="11"/>
  <c r="L323" i="11"/>
  <c r="L339" i="11"/>
  <c r="L355" i="11"/>
  <c r="L301" i="11"/>
  <c r="L317" i="11"/>
  <c r="L333" i="11"/>
  <c r="L349" i="11"/>
  <c r="M371" i="11"/>
  <c r="X12" i="45" s="1"/>
  <c r="N8" i="16"/>
  <c r="M8" i="16"/>
  <c r="T15" i="45" s="1"/>
  <c r="L8" i="16"/>
  <c r="P15" i="45" s="1"/>
  <c r="K8" i="16"/>
  <c r="L15" i="45" s="1"/>
  <c r="J8" i="16"/>
  <c r="H15" i="45" s="1"/>
  <c r="I8" i="16"/>
  <c r="D15" i="45" s="1"/>
  <c r="G8" i="16"/>
  <c r="T7" i="45" s="1"/>
  <c r="F8" i="16"/>
  <c r="P7" i="45" s="1"/>
  <c r="E8" i="16"/>
  <c r="L7" i="45" s="1"/>
  <c r="D8" i="16"/>
  <c r="H7" i="45" s="1"/>
  <c r="C8" i="16"/>
  <c r="X7" i="45" s="1"/>
  <c r="N7" i="16"/>
  <c r="M7" i="16"/>
  <c r="T14" i="45" s="1"/>
  <c r="L7" i="16"/>
  <c r="P14" i="45" s="1"/>
  <c r="K7" i="16"/>
  <c r="L14" i="45" s="1"/>
  <c r="J7" i="16"/>
  <c r="H14" i="45" s="1"/>
  <c r="I7" i="16"/>
  <c r="D14" i="45" s="1"/>
  <c r="G7" i="16"/>
  <c r="T6" i="45" s="1"/>
  <c r="F7" i="16"/>
  <c r="P6" i="45" s="1"/>
  <c r="E7" i="16"/>
  <c r="L6" i="45" s="1"/>
  <c r="D7" i="16"/>
  <c r="H6" i="45" s="1"/>
  <c r="C7" i="16"/>
  <c r="X6" i="45" s="1"/>
  <c r="N6" i="16"/>
  <c r="M6" i="16"/>
  <c r="T13" i="45" s="1"/>
  <c r="L6" i="16"/>
  <c r="P13" i="45" s="1"/>
  <c r="K6" i="16"/>
  <c r="L13" i="45" s="1"/>
  <c r="J6" i="16"/>
  <c r="H13" i="45" s="1"/>
  <c r="I6" i="16"/>
  <c r="D13" i="45" s="1"/>
  <c r="G6" i="16"/>
  <c r="T5" i="45" s="1"/>
  <c r="F6" i="16"/>
  <c r="P5" i="45" s="1"/>
  <c r="E6" i="16"/>
  <c r="L5" i="45" s="1"/>
  <c r="D6" i="16"/>
  <c r="H5" i="45" s="1"/>
  <c r="C6" i="16"/>
  <c r="X5" i="45" s="1"/>
  <c r="N5" i="16"/>
  <c r="M5" i="16"/>
  <c r="T12" i="45" s="1"/>
  <c r="L5" i="16"/>
  <c r="P12" i="45" s="1"/>
  <c r="K5" i="16"/>
  <c r="L12" i="45" s="1"/>
  <c r="J5" i="16"/>
  <c r="H12" i="45" s="1"/>
  <c r="I5" i="16"/>
  <c r="D12" i="45" s="1"/>
  <c r="G5" i="16"/>
  <c r="T4" i="45" s="1"/>
  <c r="F5" i="16"/>
  <c r="P4" i="45" s="1"/>
  <c r="E5" i="16"/>
  <c r="L4" i="45" s="1"/>
  <c r="D5" i="16"/>
  <c r="H4" i="45" s="1"/>
  <c r="C5" i="16"/>
  <c r="X4" i="45" s="1"/>
  <c r="N4" i="16"/>
  <c r="M4" i="16"/>
  <c r="T11" i="45" s="1"/>
  <c r="L4" i="16"/>
  <c r="P11" i="45" s="1"/>
  <c r="J4" i="16"/>
  <c r="H11" i="45" s="1"/>
  <c r="G4" i="16"/>
  <c r="T3" i="45" s="1"/>
  <c r="F4" i="16"/>
  <c r="P3" i="45" s="1"/>
  <c r="E4" i="16"/>
  <c r="L3" i="45" s="1"/>
  <c r="D4" i="16"/>
  <c r="H3" i="45" s="1"/>
  <c r="C4" i="16"/>
  <c r="X3" i="45" s="1"/>
  <c r="E12" i="14"/>
  <c r="V11" i="14"/>
  <c r="R11" i="14"/>
  <c r="N11" i="14"/>
  <c r="J11" i="14"/>
  <c r="F11" i="14"/>
  <c r="V10" i="14"/>
  <c r="R10" i="14"/>
  <c r="N10" i="14"/>
  <c r="J10" i="14"/>
  <c r="F10" i="14"/>
  <c r="V9" i="14"/>
  <c r="R9" i="14"/>
  <c r="N9" i="14"/>
  <c r="J9" i="14"/>
  <c r="F9" i="14"/>
  <c r="V8" i="14"/>
  <c r="R8" i="14"/>
  <c r="N8" i="14"/>
  <c r="J8" i="14"/>
  <c r="F8" i="14"/>
  <c r="V7" i="14"/>
  <c r="R7" i="14"/>
  <c r="N7" i="14"/>
  <c r="J7" i="14"/>
  <c r="F7" i="14"/>
  <c r="V6" i="14"/>
  <c r="R6" i="14"/>
  <c r="N6" i="14"/>
  <c r="J6" i="14"/>
  <c r="F6" i="14"/>
  <c r="V5" i="14"/>
  <c r="R5" i="14"/>
  <c r="N5" i="14"/>
  <c r="J5" i="14"/>
  <c r="F5" i="14"/>
  <c r="V4" i="14"/>
  <c r="R4" i="14"/>
  <c r="N4" i="14"/>
  <c r="J4" i="14"/>
  <c r="V6" i="10"/>
  <c r="V7" i="10"/>
  <c r="V8" i="10"/>
  <c r="V9" i="10"/>
  <c r="V10" i="10"/>
  <c r="V11" i="10"/>
  <c r="V12" i="10"/>
  <c r="V13" i="10"/>
  <c r="V14" i="10"/>
  <c r="V15" i="10"/>
  <c r="R5" i="10"/>
  <c r="R6" i="10"/>
  <c r="R7" i="10"/>
  <c r="R8" i="10"/>
  <c r="R9" i="10"/>
  <c r="R10" i="10"/>
  <c r="R11" i="10"/>
  <c r="R12" i="10"/>
  <c r="R13" i="10"/>
  <c r="R14" i="10"/>
  <c r="R15" i="10"/>
  <c r="N5" i="10"/>
  <c r="N6" i="10"/>
  <c r="N7" i="10"/>
  <c r="N8" i="10"/>
  <c r="N9" i="10"/>
  <c r="N10" i="10"/>
  <c r="N11" i="10"/>
  <c r="N12" i="10"/>
  <c r="N13" i="10"/>
  <c r="N14" i="10"/>
  <c r="N15" i="10"/>
  <c r="J5" i="10"/>
  <c r="J6" i="10"/>
  <c r="J7" i="10"/>
  <c r="J8" i="10"/>
  <c r="J9" i="10"/>
  <c r="J10" i="10"/>
  <c r="J11" i="10"/>
  <c r="J12" i="10"/>
  <c r="J13" i="10"/>
  <c r="J14" i="10"/>
  <c r="J15" i="10"/>
  <c r="F5" i="10"/>
  <c r="F6" i="10"/>
  <c r="F7" i="10"/>
  <c r="F8" i="10"/>
  <c r="F9" i="10"/>
  <c r="F10" i="10"/>
  <c r="F11" i="10"/>
  <c r="F12" i="10"/>
  <c r="F13" i="10"/>
  <c r="F14" i="10"/>
  <c r="F15" i="10"/>
  <c r="U17" i="20" l="1"/>
  <c r="U19" i="20" s="1"/>
  <c r="C7" i="17" s="1"/>
  <c r="M5" i="11"/>
  <c r="M6" i="11" s="1"/>
  <c r="M7" i="11" s="1"/>
  <c r="M8" i="11" s="1"/>
  <c r="M9" i="11" s="1"/>
  <c r="M10" i="11" s="1"/>
  <c r="M6" i="20"/>
  <c r="M7" i="20" s="1"/>
  <c r="M8" i="20" s="1"/>
  <c r="M9" i="20" s="1"/>
  <c r="M10" i="20" s="1"/>
  <c r="M11" i="20" s="1"/>
  <c r="M12" i="20" s="1"/>
  <c r="M13" i="20" s="1"/>
  <c r="M14" i="20" s="1"/>
  <c r="M15" i="20" s="1"/>
  <c r="U249" i="19"/>
  <c r="Y249" i="19"/>
  <c r="O369" i="11"/>
  <c r="I249" i="19"/>
  <c r="Y6" i="11"/>
  <c r="Y7" i="11" s="1"/>
  <c r="Y8" i="11" s="1"/>
  <c r="Y9" i="11" s="1"/>
  <c r="Y10" i="11" s="1"/>
  <c r="Y11" i="11" s="1"/>
  <c r="Y12" i="11" s="1"/>
  <c r="Y13" i="11" s="1"/>
  <c r="Y14" i="11" s="1"/>
  <c r="Y15" i="11" s="1"/>
  <c r="Y16" i="11" s="1"/>
  <c r="Y17" i="11" s="1"/>
  <c r="Y18" i="11" s="1"/>
  <c r="Y19" i="11" s="1"/>
  <c r="Y20" i="11" s="1"/>
  <c r="Y21" i="11" s="1"/>
  <c r="Y22" i="11" s="1"/>
  <c r="Y23" i="11" s="1"/>
  <c r="Y24" i="11" s="1"/>
  <c r="Y25" i="11" s="1"/>
  <c r="Y26" i="11" s="1"/>
  <c r="Y27" i="11" s="1"/>
  <c r="Y28" i="11" s="1"/>
  <c r="Y29" i="11" s="1"/>
  <c r="Y30" i="11" s="1"/>
  <c r="Y31" i="11" s="1"/>
  <c r="Y32" i="11" s="1"/>
  <c r="Y33" i="11" s="1"/>
  <c r="Y34" i="11" s="1"/>
  <c r="Y35" i="11" s="1"/>
  <c r="Y36" i="11" s="1"/>
  <c r="Y37" i="11" s="1"/>
  <c r="Y38" i="11" s="1"/>
  <c r="Y39" i="11" s="1"/>
  <c r="Y40" i="11" s="1"/>
  <c r="Y41" i="11" s="1"/>
  <c r="Y42" i="11" s="1"/>
  <c r="Y43" i="11" s="1"/>
  <c r="Y44" i="11" s="1"/>
  <c r="Y45" i="11" s="1"/>
  <c r="Y46" i="11" s="1"/>
  <c r="Y47" i="11" s="1"/>
  <c r="Y48" i="11" s="1"/>
  <c r="Y49" i="11" s="1"/>
  <c r="Y50" i="11" s="1"/>
  <c r="Y51" i="11" s="1"/>
  <c r="Y52" i="11" s="1"/>
  <c r="Y53" i="11" s="1"/>
  <c r="Y54" i="11" s="1"/>
  <c r="Y55" i="11" s="1"/>
  <c r="Y56" i="11" s="1"/>
  <c r="Y57" i="11" s="1"/>
  <c r="Y58" i="11" s="1"/>
  <c r="Y59" i="11" s="1"/>
  <c r="Y60" i="11" s="1"/>
  <c r="Y61" i="11" s="1"/>
  <c r="Y62" i="11" s="1"/>
  <c r="Y63" i="11" s="1"/>
  <c r="Y64" i="11" s="1"/>
  <c r="Y65" i="11" s="1"/>
  <c r="Y66" i="11" s="1"/>
  <c r="Y67" i="11" s="1"/>
  <c r="Y68" i="11" s="1"/>
  <c r="Y69" i="11" s="1"/>
  <c r="Y70" i="11" s="1"/>
  <c r="Y71" i="11" s="1"/>
  <c r="Y72" i="11" s="1"/>
  <c r="Y73" i="11" s="1"/>
  <c r="Y74" i="11" s="1"/>
  <c r="Y75" i="11" s="1"/>
  <c r="Y76" i="11" s="1"/>
  <c r="Y77" i="11" s="1"/>
  <c r="Y78" i="11" s="1"/>
  <c r="Y79" i="11" s="1"/>
  <c r="Y80" i="11" s="1"/>
  <c r="Y81" i="11" s="1"/>
  <c r="Y82" i="11" s="1"/>
  <c r="Y83" i="11" s="1"/>
  <c r="Y84" i="11" s="1"/>
  <c r="Y85" i="11" s="1"/>
  <c r="Y86" i="11" s="1"/>
  <c r="Y87" i="11" s="1"/>
  <c r="Y88" i="11" s="1"/>
  <c r="Y89" i="11" s="1"/>
  <c r="Y90" i="11" s="1"/>
  <c r="Y91" i="11" s="1"/>
  <c r="Y92" i="11" s="1"/>
  <c r="Y93" i="11" s="1"/>
  <c r="Y94" i="11" s="1"/>
  <c r="Y95" i="11" s="1"/>
  <c r="Y96" i="11" s="1"/>
  <c r="Y97" i="11" s="1"/>
  <c r="Y98" i="11" s="1"/>
  <c r="Y99" i="11" s="1"/>
  <c r="Y100" i="11" s="1"/>
  <c r="Y101" i="11" s="1"/>
  <c r="Y102" i="11" s="1"/>
  <c r="Y103" i="11" s="1"/>
  <c r="Y104" i="11" s="1"/>
  <c r="Y105" i="11" s="1"/>
  <c r="Y106" i="11" s="1"/>
  <c r="Y107" i="11" s="1"/>
  <c r="Y108" i="11" s="1"/>
  <c r="Y109" i="11" s="1"/>
  <c r="Y110" i="11" s="1"/>
  <c r="Y111" i="11" s="1"/>
  <c r="Y112" i="11" s="1"/>
  <c r="Y113" i="11" s="1"/>
  <c r="Y114" i="11" s="1"/>
  <c r="Y115" i="11" s="1"/>
  <c r="Y116" i="11" s="1"/>
  <c r="Y117" i="11" s="1"/>
  <c r="Y118" i="11" s="1"/>
  <c r="Y119" i="11" s="1"/>
  <c r="Y120" i="11" s="1"/>
  <c r="Y121" i="11" s="1"/>
  <c r="Y122" i="11" s="1"/>
  <c r="Y123" i="11" s="1"/>
  <c r="Y124" i="11" s="1"/>
  <c r="Y125" i="11" s="1"/>
  <c r="Y126" i="11" s="1"/>
  <c r="Y127" i="11" s="1"/>
  <c r="Y128" i="11" s="1"/>
  <c r="Y129" i="11" s="1"/>
  <c r="Y130" i="11" s="1"/>
  <c r="Y131" i="11" s="1"/>
  <c r="Y132" i="11" s="1"/>
  <c r="Y133" i="11" s="1"/>
  <c r="Y134" i="11" s="1"/>
  <c r="Y135" i="11" s="1"/>
  <c r="Y136" i="11" s="1"/>
  <c r="Y137" i="11" s="1"/>
  <c r="Y138" i="11" s="1"/>
  <c r="Y139" i="11" s="1"/>
  <c r="Y140" i="11" s="1"/>
  <c r="Y141" i="11" s="1"/>
  <c r="Y142" i="11" s="1"/>
  <c r="Y143" i="11" s="1"/>
  <c r="Y144" i="11" s="1"/>
  <c r="Y145" i="11" s="1"/>
  <c r="Y146" i="11" s="1"/>
  <c r="Y147" i="11" s="1"/>
  <c r="Y148" i="11" s="1"/>
  <c r="Y149" i="11" s="1"/>
  <c r="Y150" i="11" s="1"/>
  <c r="Y151" i="11" s="1"/>
  <c r="Y152" i="11" s="1"/>
  <c r="Y153" i="11" s="1"/>
  <c r="Y154" i="11" s="1"/>
  <c r="Y155" i="11" s="1"/>
  <c r="Y156" i="11" s="1"/>
  <c r="Y157" i="11" s="1"/>
  <c r="Y158" i="11" s="1"/>
  <c r="Y159" i="11" s="1"/>
  <c r="Y160" i="11" s="1"/>
  <c r="Y161" i="11" s="1"/>
  <c r="Y162" i="11" s="1"/>
  <c r="Y163" i="11" s="1"/>
  <c r="Y164" i="11" s="1"/>
  <c r="Y165" i="11" s="1"/>
  <c r="Y166" i="11" s="1"/>
  <c r="Y167" i="11" s="1"/>
  <c r="Y168" i="11" s="1"/>
  <c r="Y169" i="11" s="1"/>
  <c r="Y170" i="11" s="1"/>
  <c r="Y171" i="11" s="1"/>
  <c r="Y172" i="11" s="1"/>
  <c r="Y173" i="11" s="1"/>
  <c r="Y174" i="11" s="1"/>
  <c r="Y175" i="11" s="1"/>
  <c r="Y176" i="11" s="1"/>
  <c r="Y177" i="11" s="1"/>
  <c r="Y178" i="11" s="1"/>
  <c r="Y179" i="11" s="1"/>
  <c r="Y180" i="11" s="1"/>
  <c r="Y181" i="11" s="1"/>
  <c r="Y182" i="11" s="1"/>
  <c r="Y183" i="11" s="1"/>
  <c r="Y184" i="11" s="1"/>
  <c r="Y185" i="11" s="1"/>
  <c r="Y186" i="11" s="1"/>
  <c r="Y187" i="11" s="1"/>
  <c r="Y188" i="11" s="1"/>
  <c r="Y189" i="11" s="1"/>
  <c r="Y190" i="11" s="1"/>
  <c r="Y191" i="11" s="1"/>
  <c r="Y192" i="11" s="1"/>
  <c r="Y193" i="11" s="1"/>
  <c r="Y194" i="11" s="1"/>
  <c r="Y195" i="11" s="1"/>
  <c r="Y196" i="11" s="1"/>
  <c r="Y197" i="11" s="1"/>
  <c r="Y198" i="11" s="1"/>
  <c r="Y199" i="11" s="1"/>
  <c r="Y200" i="11" s="1"/>
  <c r="Y201" i="11" s="1"/>
  <c r="Y202" i="11" s="1"/>
  <c r="Y203" i="11" s="1"/>
  <c r="Y204" i="11" s="1"/>
  <c r="Y205" i="11" s="1"/>
  <c r="Y206" i="11" s="1"/>
  <c r="Y207" i="11" s="1"/>
  <c r="Y208" i="11" s="1"/>
  <c r="Y209" i="11" s="1"/>
  <c r="Y210" i="11" s="1"/>
  <c r="Y211" i="11" s="1"/>
  <c r="Y212" i="11" s="1"/>
  <c r="Y213" i="11" s="1"/>
  <c r="Y214" i="11" s="1"/>
  <c r="Y215" i="11" s="1"/>
  <c r="Y216" i="11" s="1"/>
  <c r="Y217" i="11" s="1"/>
  <c r="Y218" i="11" s="1"/>
  <c r="Y219" i="11" s="1"/>
  <c r="Y220" i="11" s="1"/>
  <c r="Y221" i="11" s="1"/>
  <c r="Y222" i="11" s="1"/>
  <c r="Y223" i="11" s="1"/>
  <c r="Y224" i="11" s="1"/>
  <c r="Y225" i="11" s="1"/>
  <c r="Y226" i="11" s="1"/>
  <c r="Y227" i="11" s="1"/>
  <c r="Y228" i="11" s="1"/>
  <c r="Y229" i="11" s="1"/>
  <c r="Y230" i="11" s="1"/>
  <c r="Y231" i="11" s="1"/>
  <c r="Y232" i="11" s="1"/>
  <c r="Y233" i="11" s="1"/>
  <c r="Y234" i="11" s="1"/>
  <c r="Y235" i="11" s="1"/>
  <c r="Y236" i="11" s="1"/>
  <c r="Y237" i="11" s="1"/>
  <c r="Y238" i="11" s="1"/>
  <c r="Y239" i="11" s="1"/>
  <c r="Y240" i="11" s="1"/>
  <c r="Y241" i="11" s="1"/>
  <c r="Y242" i="11" s="1"/>
  <c r="Y243" i="11" s="1"/>
  <c r="Y244" i="11" s="1"/>
  <c r="Y245" i="11" s="1"/>
  <c r="Y246" i="11" s="1"/>
  <c r="Y247" i="11" s="1"/>
  <c r="Y248" i="11" s="1"/>
  <c r="Y249" i="11" s="1"/>
  <c r="Y250" i="11" s="1"/>
  <c r="Y251" i="11" s="1"/>
  <c r="Y252" i="11" s="1"/>
  <c r="Y253" i="11" s="1"/>
  <c r="Y254" i="11" s="1"/>
  <c r="Y255" i="11" s="1"/>
  <c r="Y256" i="11" s="1"/>
  <c r="Y257" i="11" s="1"/>
  <c r="Y258" i="11" s="1"/>
  <c r="Y259" i="11" s="1"/>
  <c r="Y260" i="11" s="1"/>
  <c r="Y261" i="11" s="1"/>
  <c r="Y262" i="11" s="1"/>
  <c r="Y263" i="11" s="1"/>
  <c r="Y264" i="11" s="1"/>
  <c r="Y265" i="11" s="1"/>
  <c r="Y266" i="11" s="1"/>
  <c r="Y267" i="11" s="1"/>
  <c r="Y268" i="11" s="1"/>
  <c r="Y269" i="11" s="1"/>
  <c r="Y270" i="11" s="1"/>
  <c r="Y271" i="11" s="1"/>
  <c r="Y272" i="11" s="1"/>
  <c r="Y273" i="11" s="1"/>
  <c r="Y274" i="11" s="1"/>
  <c r="Y275" i="11" s="1"/>
  <c r="Y276" i="11" s="1"/>
  <c r="Y277" i="11" s="1"/>
  <c r="Y278" i="11" s="1"/>
  <c r="Y279" i="11" s="1"/>
  <c r="Y280" i="11" s="1"/>
  <c r="Y281" i="11" s="1"/>
  <c r="Y282" i="11" s="1"/>
  <c r="Y283" i="11" s="1"/>
  <c r="Y284" i="11" s="1"/>
  <c r="Y285" i="11" s="1"/>
  <c r="Y286" i="11" s="1"/>
  <c r="Y287" i="11" s="1"/>
  <c r="Y288" i="11" s="1"/>
  <c r="Y289" i="11" s="1"/>
  <c r="Y290" i="11" s="1"/>
  <c r="Y291" i="11" s="1"/>
  <c r="Y292" i="11" s="1"/>
  <c r="Y293" i="11" s="1"/>
  <c r="Y294" i="11" s="1"/>
  <c r="Y295" i="11" s="1"/>
  <c r="Y296" i="11" s="1"/>
  <c r="Y297" i="11" s="1"/>
  <c r="Y298" i="11" s="1"/>
  <c r="Y299" i="11" s="1"/>
  <c r="Y300" i="11" s="1"/>
  <c r="Y301" i="11" s="1"/>
  <c r="Y302" i="11" s="1"/>
  <c r="Y303" i="11" s="1"/>
  <c r="Y304" i="11" s="1"/>
  <c r="Y305" i="11" s="1"/>
  <c r="Y306" i="11" s="1"/>
  <c r="Y307" i="11" s="1"/>
  <c r="Y308" i="11" s="1"/>
  <c r="Y309" i="11" s="1"/>
  <c r="Y310" i="11" s="1"/>
  <c r="Y311" i="11" s="1"/>
  <c r="Y312" i="11" s="1"/>
  <c r="Y313" i="11" s="1"/>
  <c r="Y314" i="11" s="1"/>
  <c r="Y315" i="11" s="1"/>
  <c r="Y316" i="11" s="1"/>
  <c r="Y317" i="11" s="1"/>
  <c r="Y318" i="11" s="1"/>
  <c r="Y319" i="11" s="1"/>
  <c r="Y320" i="11" s="1"/>
  <c r="Y321" i="11" s="1"/>
  <c r="Y322" i="11" s="1"/>
  <c r="Y323" i="11" s="1"/>
  <c r="Y324" i="11" s="1"/>
  <c r="Y325" i="11" s="1"/>
  <c r="Y326" i="11" s="1"/>
  <c r="Y327" i="11" s="1"/>
  <c r="Y328" i="11" s="1"/>
  <c r="Y329" i="11" s="1"/>
  <c r="Y330" i="11" s="1"/>
  <c r="Y331" i="11" s="1"/>
  <c r="Y332" i="11" s="1"/>
  <c r="Y333" i="11" s="1"/>
  <c r="Y334" i="11" s="1"/>
  <c r="Y335" i="11" s="1"/>
  <c r="Y336" i="11" s="1"/>
  <c r="Y337" i="11" s="1"/>
  <c r="Y338" i="11" s="1"/>
  <c r="Y339" i="11" s="1"/>
  <c r="Y340" i="11" s="1"/>
  <c r="Y341" i="11" s="1"/>
  <c r="Y342" i="11" s="1"/>
  <c r="Y343" i="11" s="1"/>
  <c r="Y344" i="11" s="1"/>
  <c r="Y345" i="11" s="1"/>
  <c r="Y346" i="11" s="1"/>
  <c r="Y347" i="11" s="1"/>
  <c r="Y348" i="11" s="1"/>
  <c r="Y349" i="11" s="1"/>
  <c r="Y350" i="11" s="1"/>
  <c r="Y351" i="11" s="1"/>
  <c r="Y352" i="11" s="1"/>
  <c r="Y353" i="11" s="1"/>
  <c r="Y354" i="11" s="1"/>
  <c r="Y355" i="11" s="1"/>
  <c r="Y356" i="11" s="1"/>
  <c r="Y357" i="11" s="1"/>
  <c r="Y358" i="11" s="1"/>
  <c r="Y359" i="11" s="1"/>
  <c r="Y360" i="11" s="1"/>
  <c r="Y361" i="11" s="1"/>
  <c r="M249" i="19"/>
  <c r="M11" i="11"/>
  <c r="M12" i="11" s="1"/>
  <c r="M13" i="11" s="1"/>
  <c r="M14" i="11" s="1"/>
  <c r="M15" i="11" s="1"/>
  <c r="M16" i="11" s="1"/>
  <c r="M17" i="11" s="1"/>
  <c r="M18" i="11" s="1"/>
  <c r="M19" i="11" s="1"/>
  <c r="M20" i="11" s="1"/>
  <c r="M21" i="11" s="1"/>
  <c r="M22" i="11" s="1"/>
  <c r="M23" i="11" s="1"/>
  <c r="M24" i="11" s="1"/>
  <c r="M25" i="11" s="1"/>
  <c r="M26" i="11" s="1"/>
  <c r="M27" i="11" s="1"/>
  <c r="M28" i="11" s="1"/>
  <c r="M29" i="11" s="1"/>
  <c r="M30" i="11" s="1"/>
  <c r="M31" i="11" s="1"/>
  <c r="M32" i="11" s="1"/>
  <c r="M33" i="11" s="1"/>
  <c r="M34" i="11" s="1"/>
  <c r="M35" i="11" s="1"/>
  <c r="M36" i="11" s="1"/>
  <c r="M37" i="11" s="1"/>
  <c r="M38" i="11" s="1"/>
  <c r="M39" i="11" s="1"/>
  <c r="M40" i="11" s="1"/>
  <c r="M41" i="11" s="1"/>
  <c r="M42" i="11" s="1"/>
  <c r="M43" i="11" s="1"/>
  <c r="M44" i="11" s="1"/>
  <c r="M45" i="11" s="1"/>
  <c r="M46" i="11" s="1"/>
  <c r="M47" i="11" s="1"/>
  <c r="M48" i="11" s="1"/>
  <c r="M49" i="11" s="1"/>
  <c r="M50" i="11" s="1"/>
  <c r="M51" i="11" s="1"/>
  <c r="M52" i="11" s="1"/>
  <c r="M53" i="11" s="1"/>
  <c r="M54" i="11" s="1"/>
  <c r="M55" i="11" s="1"/>
  <c r="M56" i="11" s="1"/>
  <c r="M57" i="11" s="1"/>
  <c r="M58" i="11" s="1"/>
  <c r="M59" i="11" s="1"/>
  <c r="M60" i="11" s="1"/>
  <c r="M61" i="11" s="1"/>
  <c r="M62" i="11" s="1"/>
  <c r="M63" i="11" s="1"/>
  <c r="M64" i="11" s="1"/>
  <c r="M65" i="11" s="1"/>
  <c r="M66" i="11" s="1"/>
  <c r="M67" i="11" s="1"/>
  <c r="M68" i="11" s="1"/>
  <c r="M69" i="11" s="1"/>
  <c r="M70" i="11" s="1"/>
  <c r="M71" i="11" s="1"/>
  <c r="M72" i="11" s="1"/>
  <c r="M73" i="11" s="1"/>
  <c r="M74" i="11" s="1"/>
  <c r="M75" i="11" s="1"/>
  <c r="M76" i="11" s="1"/>
  <c r="M77" i="11" s="1"/>
  <c r="M78" i="11" s="1"/>
  <c r="M79" i="11" s="1"/>
  <c r="M80" i="11" s="1"/>
  <c r="M81" i="11" s="1"/>
  <c r="M82" i="11" s="1"/>
  <c r="M83" i="11" s="1"/>
  <c r="M84" i="11" s="1"/>
  <c r="M85" i="11" s="1"/>
  <c r="M86" i="11" s="1"/>
  <c r="M87" i="11" s="1"/>
  <c r="M88" i="11" s="1"/>
  <c r="M89" i="11" s="1"/>
  <c r="M90" i="11" s="1"/>
  <c r="M91" i="11" s="1"/>
  <c r="M92" i="11" s="1"/>
  <c r="M93" i="11" s="1"/>
  <c r="M94" i="11" s="1"/>
  <c r="M95" i="11" s="1"/>
  <c r="M96" i="11" s="1"/>
  <c r="M97" i="11" s="1"/>
  <c r="M98" i="11" s="1"/>
  <c r="M99" i="11" s="1"/>
  <c r="M100" i="11" s="1"/>
  <c r="M101" i="11" s="1"/>
  <c r="M102" i="11" s="1"/>
  <c r="M103" i="11" s="1"/>
  <c r="M104" i="11" s="1"/>
  <c r="M105" i="11" s="1"/>
  <c r="M106" i="11" s="1"/>
  <c r="M107" i="11" s="1"/>
  <c r="M108" i="11" s="1"/>
  <c r="M109" i="11" s="1"/>
  <c r="M110" i="11" s="1"/>
  <c r="M111" i="11" s="1"/>
  <c r="M112" i="11" s="1"/>
  <c r="M113" i="11" s="1"/>
  <c r="M114" i="11" s="1"/>
  <c r="M115" i="11" s="1"/>
  <c r="M116" i="11" s="1"/>
  <c r="M117" i="11" s="1"/>
  <c r="M118" i="11" s="1"/>
  <c r="M119" i="11" s="1"/>
  <c r="M120" i="11" s="1"/>
  <c r="M121" i="11" s="1"/>
  <c r="M122" i="11" s="1"/>
  <c r="M123" i="11" s="1"/>
  <c r="M124" i="11" s="1"/>
  <c r="M125" i="11" s="1"/>
  <c r="M126" i="11" s="1"/>
  <c r="M127" i="11" s="1"/>
  <c r="M128" i="11" s="1"/>
  <c r="M129" i="11" s="1"/>
  <c r="M130" i="11" s="1"/>
  <c r="M131" i="11" s="1"/>
  <c r="M132" i="11" s="1"/>
  <c r="M133" i="11" s="1"/>
  <c r="M134" i="11" s="1"/>
  <c r="M135" i="11" s="1"/>
  <c r="M136" i="11" s="1"/>
  <c r="M137" i="11" s="1"/>
  <c r="M138" i="11" s="1"/>
  <c r="M139" i="11" s="1"/>
  <c r="M140" i="11" s="1"/>
  <c r="M141" i="11" s="1"/>
  <c r="M142" i="11" s="1"/>
  <c r="M143" i="11" s="1"/>
  <c r="M144" i="11" s="1"/>
  <c r="M145" i="11" s="1"/>
  <c r="M146" i="11" s="1"/>
  <c r="M147" i="11" s="1"/>
  <c r="M148" i="11" s="1"/>
  <c r="M149" i="11" s="1"/>
  <c r="M150" i="11" s="1"/>
  <c r="M151" i="11" s="1"/>
  <c r="M152" i="11" s="1"/>
  <c r="M153" i="11" s="1"/>
  <c r="M154" i="11" s="1"/>
  <c r="M155" i="11" s="1"/>
  <c r="M156" i="11" s="1"/>
  <c r="M157" i="11" s="1"/>
  <c r="M158" i="11" s="1"/>
  <c r="M159" i="11" s="1"/>
  <c r="M160" i="11" s="1"/>
  <c r="M161" i="11" s="1"/>
  <c r="M162" i="11" s="1"/>
  <c r="M163" i="11" s="1"/>
  <c r="M164" i="11" s="1"/>
  <c r="M165" i="11" s="1"/>
  <c r="M166" i="11" s="1"/>
  <c r="M167" i="11" s="1"/>
  <c r="M168" i="11" s="1"/>
  <c r="M169" i="11" s="1"/>
  <c r="M170" i="11" s="1"/>
  <c r="M171" i="11" s="1"/>
  <c r="M172" i="11" s="1"/>
  <c r="M173" i="11" s="1"/>
  <c r="M174" i="11" s="1"/>
  <c r="M175" i="11" s="1"/>
  <c r="M176" i="11" s="1"/>
  <c r="M177" i="11" s="1"/>
  <c r="M178" i="11" s="1"/>
  <c r="M179" i="11" s="1"/>
  <c r="M180" i="11" s="1"/>
  <c r="M181" i="11" s="1"/>
  <c r="M182" i="11" s="1"/>
  <c r="M183" i="11" s="1"/>
  <c r="M184" i="11" s="1"/>
  <c r="M185" i="11" s="1"/>
  <c r="M186" i="11" s="1"/>
  <c r="M187" i="11" s="1"/>
  <c r="M188" i="11" s="1"/>
  <c r="M189" i="11" s="1"/>
  <c r="M190" i="11" s="1"/>
  <c r="M191" i="11" s="1"/>
  <c r="M192" i="11" s="1"/>
  <c r="M193" i="11" s="1"/>
  <c r="M194" i="11" s="1"/>
  <c r="M195" i="11" s="1"/>
  <c r="M196" i="11" s="1"/>
  <c r="M197" i="11" s="1"/>
  <c r="M198" i="11" s="1"/>
  <c r="M199" i="11" s="1"/>
  <c r="M200" i="11" s="1"/>
  <c r="M201" i="11" s="1"/>
  <c r="M202" i="11" s="1"/>
  <c r="M203" i="11" s="1"/>
  <c r="M204" i="11" s="1"/>
  <c r="M205" i="11" s="1"/>
  <c r="M206" i="11" s="1"/>
  <c r="M207" i="11" s="1"/>
  <c r="M208" i="11" s="1"/>
  <c r="M209" i="11" s="1"/>
  <c r="M210" i="11" s="1"/>
  <c r="M211" i="11" s="1"/>
  <c r="M212" i="11" s="1"/>
  <c r="M213" i="11" s="1"/>
  <c r="M214" i="11" s="1"/>
  <c r="M215" i="11" s="1"/>
  <c r="M216" i="11" s="1"/>
  <c r="M217" i="11" s="1"/>
  <c r="M218" i="11" s="1"/>
  <c r="M219" i="11" s="1"/>
  <c r="M220" i="11" s="1"/>
  <c r="M221" i="11" s="1"/>
  <c r="M222" i="11" s="1"/>
  <c r="M223" i="11" s="1"/>
  <c r="M224" i="11" s="1"/>
  <c r="M225" i="11" s="1"/>
  <c r="M226" i="11" s="1"/>
  <c r="M227" i="11" s="1"/>
  <c r="M228" i="11" s="1"/>
  <c r="M229" i="11" s="1"/>
  <c r="M230" i="11" s="1"/>
  <c r="M231" i="11" s="1"/>
  <c r="M232" i="11" s="1"/>
  <c r="M233" i="11" s="1"/>
  <c r="M234" i="11" s="1"/>
  <c r="M235" i="11" s="1"/>
  <c r="M236" i="11" s="1"/>
  <c r="M237" i="11" s="1"/>
  <c r="M238" i="11" s="1"/>
  <c r="M239" i="11" s="1"/>
  <c r="M240" i="11" s="1"/>
  <c r="M241" i="11" s="1"/>
  <c r="M242" i="11" s="1"/>
  <c r="M243" i="11" s="1"/>
  <c r="M244" i="11" s="1"/>
  <c r="M245" i="11" s="1"/>
  <c r="M246" i="11" s="1"/>
  <c r="M247" i="11" s="1"/>
  <c r="M248" i="11" s="1"/>
  <c r="M249" i="11" s="1"/>
  <c r="M250" i="11" s="1"/>
  <c r="M251" i="11" s="1"/>
  <c r="M252" i="11" s="1"/>
  <c r="M253" i="11" s="1"/>
  <c r="M254" i="11" s="1"/>
  <c r="M255" i="11" s="1"/>
  <c r="M256" i="11" s="1"/>
  <c r="M257" i="11" s="1"/>
  <c r="M258" i="11" s="1"/>
  <c r="M259" i="11" s="1"/>
  <c r="M260" i="11" s="1"/>
  <c r="M261" i="11" s="1"/>
  <c r="M262" i="11" s="1"/>
  <c r="M263" i="11" s="1"/>
  <c r="M264" i="11" s="1"/>
  <c r="M265" i="11" s="1"/>
  <c r="M266" i="11" s="1"/>
  <c r="M267" i="11" s="1"/>
  <c r="M268" i="11" s="1"/>
  <c r="M269" i="11" s="1"/>
  <c r="M270" i="11" s="1"/>
  <c r="M271" i="11" s="1"/>
  <c r="M272" i="11" s="1"/>
  <c r="M273" i="11" s="1"/>
  <c r="M274" i="11" s="1"/>
  <c r="M275" i="11" s="1"/>
  <c r="M276" i="11" s="1"/>
  <c r="M277" i="11" s="1"/>
  <c r="M278" i="11" s="1"/>
  <c r="M279" i="11" s="1"/>
  <c r="M280" i="11" s="1"/>
  <c r="M281" i="11" s="1"/>
  <c r="M282" i="11" s="1"/>
  <c r="M283" i="11" s="1"/>
  <c r="M284" i="11" s="1"/>
  <c r="M285" i="11" s="1"/>
  <c r="M286" i="11" s="1"/>
  <c r="M287" i="11" s="1"/>
  <c r="M288" i="11" s="1"/>
  <c r="M289" i="11" s="1"/>
  <c r="M290" i="11" s="1"/>
  <c r="M291" i="11" s="1"/>
  <c r="M292" i="11" s="1"/>
  <c r="M293" i="11" s="1"/>
  <c r="M294" i="11" s="1"/>
  <c r="M295" i="11" s="1"/>
  <c r="M296" i="11" s="1"/>
  <c r="M297" i="11" s="1"/>
  <c r="M298" i="11" s="1"/>
  <c r="M299" i="11" s="1"/>
  <c r="M300" i="11" s="1"/>
  <c r="M301" i="11" s="1"/>
  <c r="M302" i="11" s="1"/>
  <c r="M303" i="11" s="1"/>
  <c r="M304" i="11" s="1"/>
  <c r="M305" i="11" s="1"/>
  <c r="M306" i="11" s="1"/>
  <c r="M307" i="11" s="1"/>
  <c r="M308" i="11" s="1"/>
  <c r="M309" i="11" s="1"/>
  <c r="M310" i="11" s="1"/>
  <c r="M311" i="11" s="1"/>
  <c r="M312" i="11" s="1"/>
  <c r="M313" i="11" s="1"/>
  <c r="M314" i="11" s="1"/>
  <c r="M315" i="11" s="1"/>
  <c r="M316" i="11" s="1"/>
  <c r="M317" i="11" s="1"/>
  <c r="M318" i="11" s="1"/>
  <c r="M319" i="11" s="1"/>
  <c r="M320" i="11" s="1"/>
  <c r="M321" i="11" s="1"/>
  <c r="M322" i="11" s="1"/>
  <c r="M323" i="11" s="1"/>
  <c r="M324" i="11" s="1"/>
  <c r="M325" i="11" s="1"/>
  <c r="M326" i="11" s="1"/>
  <c r="M327" i="11" s="1"/>
  <c r="M328" i="11" s="1"/>
  <c r="M329" i="11" s="1"/>
  <c r="M330" i="11" s="1"/>
  <c r="M331" i="11" s="1"/>
  <c r="M332" i="11" s="1"/>
  <c r="M333" i="11" s="1"/>
  <c r="M334" i="11" s="1"/>
  <c r="M335" i="11" s="1"/>
  <c r="M336" i="11" s="1"/>
  <c r="M337" i="11" s="1"/>
  <c r="M338" i="11" s="1"/>
  <c r="M339" i="11" s="1"/>
  <c r="M340" i="11" s="1"/>
  <c r="M341" i="11" s="1"/>
  <c r="M342" i="11" s="1"/>
  <c r="M343" i="11" s="1"/>
  <c r="M344" i="11" s="1"/>
  <c r="M345" i="11" s="1"/>
  <c r="M346" i="11" s="1"/>
  <c r="M347" i="11" s="1"/>
  <c r="M348" i="11" s="1"/>
  <c r="M349" i="11" s="1"/>
  <c r="M350" i="11" s="1"/>
  <c r="M351" i="11" s="1"/>
  <c r="M352" i="11" s="1"/>
  <c r="M353" i="11" s="1"/>
  <c r="M354" i="11" s="1"/>
  <c r="M355" i="11" s="1"/>
  <c r="M356" i="11" s="1"/>
  <c r="M357" i="11" s="1"/>
  <c r="M358" i="11" s="1"/>
  <c r="M359" i="11" s="1"/>
  <c r="M360" i="11" s="1"/>
  <c r="M361" i="11" s="1"/>
  <c r="Q17" i="20"/>
  <c r="I17" i="20"/>
  <c r="Y17" i="20"/>
  <c r="K369" i="11"/>
  <c r="M373" i="11" s="1"/>
  <c r="U7" i="11"/>
  <c r="U8" i="11" s="1"/>
  <c r="U9" i="11" s="1"/>
  <c r="U10" i="11" s="1"/>
  <c r="U11" i="11" s="1"/>
  <c r="U12" i="11" s="1"/>
  <c r="U13" i="11" s="1"/>
  <c r="U14" i="11" s="1"/>
  <c r="U15" i="11" s="1"/>
  <c r="U16" i="11" s="1"/>
  <c r="U17" i="11" s="1"/>
  <c r="U18" i="11" s="1"/>
  <c r="U19" i="11" s="1"/>
  <c r="U20" i="11" s="1"/>
  <c r="U21" i="11" s="1"/>
  <c r="U22" i="11" s="1"/>
  <c r="U23" i="11" s="1"/>
  <c r="U24" i="11" s="1"/>
  <c r="U25" i="11" s="1"/>
  <c r="U26" i="11" s="1"/>
  <c r="U27" i="11" s="1"/>
  <c r="U28" i="11" s="1"/>
  <c r="U29" i="11" s="1"/>
  <c r="U30" i="11" s="1"/>
  <c r="U31" i="11" s="1"/>
  <c r="U32" i="11" s="1"/>
  <c r="U33" i="11" s="1"/>
  <c r="U34" i="11" s="1"/>
  <c r="U35" i="11" s="1"/>
  <c r="U36" i="11" s="1"/>
  <c r="U37" i="11" s="1"/>
  <c r="U38" i="11" s="1"/>
  <c r="U39" i="11" s="1"/>
  <c r="U40" i="11" s="1"/>
  <c r="U41" i="11" s="1"/>
  <c r="U42" i="11" s="1"/>
  <c r="U43" i="11" s="1"/>
  <c r="U44" i="11" s="1"/>
  <c r="U45" i="11" s="1"/>
  <c r="U46" i="11" s="1"/>
  <c r="U47" i="11" s="1"/>
  <c r="U48" i="11" s="1"/>
  <c r="U49" i="11" s="1"/>
  <c r="U50" i="11" s="1"/>
  <c r="U51" i="11" s="1"/>
  <c r="U52" i="11" s="1"/>
  <c r="U53" i="11" s="1"/>
  <c r="U54" i="11" s="1"/>
  <c r="U55" i="11" s="1"/>
  <c r="U56" i="11" s="1"/>
  <c r="U57" i="11" s="1"/>
  <c r="U58" i="11" s="1"/>
  <c r="U59" i="11" s="1"/>
  <c r="U60" i="11" s="1"/>
  <c r="U61" i="11" s="1"/>
  <c r="U62" i="11" s="1"/>
  <c r="U63" i="11" s="1"/>
  <c r="U64" i="11" s="1"/>
  <c r="U65" i="11" s="1"/>
  <c r="U66" i="11" s="1"/>
  <c r="U67" i="11" s="1"/>
  <c r="U68" i="11" s="1"/>
  <c r="U69" i="11" s="1"/>
  <c r="U70" i="11" s="1"/>
  <c r="U71" i="11" s="1"/>
  <c r="U72" i="11" s="1"/>
  <c r="U73" i="11" s="1"/>
  <c r="U74" i="11" s="1"/>
  <c r="U75" i="11" s="1"/>
  <c r="U76" i="11" s="1"/>
  <c r="U77" i="11" s="1"/>
  <c r="U78" i="11" s="1"/>
  <c r="U79" i="11" s="1"/>
  <c r="U80" i="11" s="1"/>
  <c r="U81" i="11" s="1"/>
  <c r="U82" i="11" s="1"/>
  <c r="U83" i="11" s="1"/>
  <c r="U84" i="11" s="1"/>
  <c r="U85" i="11" s="1"/>
  <c r="U86" i="11" s="1"/>
  <c r="U87" i="11" s="1"/>
  <c r="U88" i="11" s="1"/>
  <c r="U89" i="11" s="1"/>
  <c r="U90" i="11" s="1"/>
  <c r="U91" i="11" s="1"/>
  <c r="U92" i="11" s="1"/>
  <c r="U93" i="11" s="1"/>
  <c r="U94" i="11" s="1"/>
  <c r="U95" i="11" s="1"/>
  <c r="U96" i="11" s="1"/>
  <c r="U97" i="11" s="1"/>
  <c r="U98" i="11" s="1"/>
  <c r="U99" i="11" s="1"/>
  <c r="U100" i="11" s="1"/>
  <c r="U101" i="11" s="1"/>
  <c r="U102" i="11" s="1"/>
  <c r="U103" i="11" s="1"/>
  <c r="U104" i="11" s="1"/>
  <c r="U105" i="11" s="1"/>
  <c r="U106" i="11" s="1"/>
  <c r="U107" i="11" s="1"/>
  <c r="U108" i="11" s="1"/>
  <c r="U109" i="11" s="1"/>
  <c r="U110" i="11" s="1"/>
  <c r="U111" i="11" s="1"/>
  <c r="U112" i="11" s="1"/>
  <c r="U113" i="11" s="1"/>
  <c r="U114" i="11" s="1"/>
  <c r="U115" i="11" s="1"/>
  <c r="U116" i="11" s="1"/>
  <c r="U117" i="11" s="1"/>
  <c r="U118" i="11" s="1"/>
  <c r="U119" i="11" s="1"/>
  <c r="U120" i="11" s="1"/>
  <c r="U121" i="11" s="1"/>
  <c r="U122" i="11" s="1"/>
  <c r="U123" i="11" s="1"/>
  <c r="U124" i="11" s="1"/>
  <c r="U125" i="11" s="1"/>
  <c r="U126" i="11" s="1"/>
  <c r="U127" i="11" s="1"/>
  <c r="U128" i="11" s="1"/>
  <c r="U129" i="11" s="1"/>
  <c r="U130" i="11" s="1"/>
  <c r="U131" i="11" s="1"/>
  <c r="U132" i="11" s="1"/>
  <c r="U133" i="11" s="1"/>
  <c r="U134" i="11" s="1"/>
  <c r="U135" i="11" s="1"/>
  <c r="U136" i="11" s="1"/>
  <c r="U137" i="11" s="1"/>
  <c r="U138" i="11" s="1"/>
  <c r="U139" i="11" s="1"/>
  <c r="U140" i="11" s="1"/>
  <c r="U141" i="11" s="1"/>
  <c r="U142" i="11" s="1"/>
  <c r="U143" i="11" s="1"/>
  <c r="U144" i="11" s="1"/>
  <c r="U145" i="11" s="1"/>
  <c r="U146" i="11" s="1"/>
  <c r="U147" i="11" s="1"/>
  <c r="U148" i="11" s="1"/>
  <c r="U149" i="11" s="1"/>
  <c r="U150" i="11" s="1"/>
  <c r="U151" i="11" s="1"/>
  <c r="U152" i="11" s="1"/>
  <c r="U153" i="11" s="1"/>
  <c r="U154" i="11" s="1"/>
  <c r="U155" i="11" s="1"/>
  <c r="U156" i="11" s="1"/>
  <c r="U157" i="11" s="1"/>
  <c r="U158" i="11" s="1"/>
  <c r="U159" i="11" s="1"/>
  <c r="U160" i="11" s="1"/>
  <c r="U161" i="11" s="1"/>
  <c r="U162" i="11" s="1"/>
  <c r="U163" i="11" s="1"/>
  <c r="U164" i="11" s="1"/>
  <c r="U165" i="11" s="1"/>
  <c r="U166" i="11" s="1"/>
  <c r="U167" i="11" s="1"/>
  <c r="U168" i="11" s="1"/>
  <c r="U169" i="11" s="1"/>
  <c r="U170" i="11" s="1"/>
  <c r="U171" i="11" s="1"/>
  <c r="U172" i="11" s="1"/>
  <c r="U173" i="11" s="1"/>
  <c r="U174" i="11" s="1"/>
  <c r="U175" i="11" s="1"/>
  <c r="U176" i="11" s="1"/>
  <c r="U177" i="11" s="1"/>
  <c r="U178" i="11" s="1"/>
  <c r="U179" i="11" s="1"/>
  <c r="U180" i="11" s="1"/>
  <c r="U181" i="11" s="1"/>
  <c r="U182" i="11" s="1"/>
  <c r="U183" i="11" s="1"/>
  <c r="U184" i="11" s="1"/>
  <c r="U185" i="11" s="1"/>
  <c r="U186" i="11" s="1"/>
  <c r="U187" i="11" s="1"/>
  <c r="U188" i="11" s="1"/>
  <c r="U189" i="11" s="1"/>
  <c r="U190" i="11" s="1"/>
  <c r="U191" i="11" s="1"/>
  <c r="U192" i="11" s="1"/>
  <c r="U193" i="11" s="1"/>
  <c r="U194" i="11" s="1"/>
  <c r="U195" i="11" s="1"/>
  <c r="U196" i="11" s="1"/>
  <c r="U197" i="11" s="1"/>
  <c r="U198" i="11" s="1"/>
  <c r="U199" i="11" s="1"/>
  <c r="U200" i="11" s="1"/>
  <c r="U201" i="11" s="1"/>
  <c r="U202" i="11" s="1"/>
  <c r="U203" i="11" s="1"/>
  <c r="U204" i="11" s="1"/>
  <c r="U205" i="11" s="1"/>
  <c r="U206" i="11" s="1"/>
  <c r="U207" i="11" s="1"/>
  <c r="U208" i="11" s="1"/>
  <c r="U209" i="11" s="1"/>
  <c r="U210" i="11" s="1"/>
  <c r="U211" i="11" s="1"/>
  <c r="U212" i="11" s="1"/>
  <c r="U213" i="11" s="1"/>
  <c r="U214" i="11" s="1"/>
  <c r="U215" i="11" s="1"/>
  <c r="U216" i="11" s="1"/>
  <c r="U217" i="11" s="1"/>
  <c r="U218" i="11" s="1"/>
  <c r="U219" i="11" s="1"/>
  <c r="U220" i="11" s="1"/>
  <c r="U221" i="11" s="1"/>
  <c r="U222" i="11" s="1"/>
  <c r="U223" i="11" s="1"/>
  <c r="U224" i="11" s="1"/>
  <c r="U225" i="11" s="1"/>
  <c r="U226" i="11" s="1"/>
  <c r="U227" i="11" s="1"/>
  <c r="U228" i="11" s="1"/>
  <c r="U229" i="11" s="1"/>
  <c r="U230" i="11" s="1"/>
  <c r="U231" i="11" s="1"/>
  <c r="U232" i="11" s="1"/>
  <c r="U233" i="11" s="1"/>
  <c r="U234" i="11" s="1"/>
  <c r="U235" i="11" s="1"/>
  <c r="U236" i="11" s="1"/>
  <c r="U237" i="11" s="1"/>
  <c r="U238" i="11" s="1"/>
  <c r="U239" i="11" s="1"/>
  <c r="U240" i="11" s="1"/>
  <c r="U241" i="11" s="1"/>
  <c r="U242" i="11" s="1"/>
  <c r="U243" i="11" s="1"/>
  <c r="U244" i="11" s="1"/>
  <c r="U245" i="11" s="1"/>
  <c r="U246" i="11" s="1"/>
  <c r="U247" i="11" s="1"/>
  <c r="U248" i="11" s="1"/>
  <c r="U249" i="11" s="1"/>
  <c r="U250" i="11" s="1"/>
  <c r="U251" i="11" s="1"/>
  <c r="U252" i="11" s="1"/>
  <c r="U253" i="11" s="1"/>
  <c r="U254" i="11" s="1"/>
  <c r="U255" i="11" s="1"/>
  <c r="U256" i="11" s="1"/>
  <c r="U257" i="11" s="1"/>
  <c r="U258" i="11" s="1"/>
  <c r="U259" i="11" s="1"/>
  <c r="U260" i="11" s="1"/>
  <c r="U261" i="11" s="1"/>
  <c r="U262" i="11" s="1"/>
  <c r="U263" i="11" s="1"/>
  <c r="U264" i="11" s="1"/>
  <c r="U265" i="11" s="1"/>
  <c r="U266" i="11" s="1"/>
  <c r="U267" i="11" s="1"/>
  <c r="U268" i="11" s="1"/>
  <c r="U269" i="11" s="1"/>
  <c r="U270" i="11" s="1"/>
  <c r="U271" i="11" s="1"/>
  <c r="U272" i="11" s="1"/>
  <c r="U273" i="11" s="1"/>
  <c r="U274" i="11" s="1"/>
  <c r="U275" i="11" s="1"/>
  <c r="U276" i="11" s="1"/>
  <c r="U277" i="11" s="1"/>
  <c r="U278" i="11" s="1"/>
  <c r="U279" i="11" s="1"/>
  <c r="U280" i="11" s="1"/>
  <c r="U281" i="11" s="1"/>
  <c r="U282" i="11" s="1"/>
  <c r="U283" i="11" s="1"/>
  <c r="U284" i="11" s="1"/>
  <c r="U285" i="11" s="1"/>
  <c r="U286" i="11" s="1"/>
  <c r="U287" i="11" s="1"/>
  <c r="U288" i="11" s="1"/>
  <c r="U289" i="11" s="1"/>
  <c r="U290" i="11" s="1"/>
  <c r="U291" i="11" s="1"/>
  <c r="U292" i="11" s="1"/>
  <c r="U293" i="11" s="1"/>
  <c r="U294" i="11" s="1"/>
  <c r="U295" i="11" s="1"/>
  <c r="U296" i="11" s="1"/>
  <c r="U297" i="11" s="1"/>
  <c r="U298" i="11" s="1"/>
  <c r="U299" i="11" s="1"/>
  <c r="U300" i="11" s="1"/>
  <c r="U301" i="11" s="1"/>
  <c r="U302" i="11" s="1"/>
  <c r="U303" i="11" s="1"/>
  <c r="U304" i="11" s="1"/>
  <c r="U305" i="11" s="1"/>
  <c r="U306" i="11" s="1"/>
  <c r="U307" i="11" s="1"/>
  <c r="U308" i="11" s="1"/>
  <c r="U309" i="11" s="1"/>
  <c r="U310" i="11" s="1"/>
  <c r="U311" i="11" s="1"/>
  <c r="U312" i="11" s="1"/>
  <c r="U313" i="11" s="1"/>
  <c r="U314" i="11" s="1"/>
  <c r="U315" i="11" s="1"/>
  <c r="U316" i="11" s="1"/>
  <c r="U317" i="11" s="1"/>
  <c r="U318" i="11" s="1"/>
  <c r="U319" i="11" s="1"/>
  <c r="U320" i="11" s="1"/>
  <c r="U321" i="11" s="1"/>
  <c r="U322" i="11" s="1"/>
  <c r="U323" i="11" s="1"/>
  <c r="U324" i="11" s="1"/>
  <c r="U325" i="11" s="1"/>
  <c r="U326" i="11" s="1"/>
  <c r="U327" i="11" s="1"/>
  <c r="U328" i="11" s="1"/>
  <c r="U329" i="11" s="1"/>
  <c r="U330" i="11" s="1"/>
  <c r="U331" i="11" s="1"/>
  <c r="U332" i="11" s="1"/>
  <c r="U333" i="11" s="1"/>
  <c r="U334" i="11" s="1"/>
  <c r="U335" i="11" s="1"/>
  <c r="U336" i="11" s="1"/>
  <c r="U337" i="11" s="1"/>
  <c r="U338" i="11" s="1"/>
  <c r="U339" i="11" s="1"/>
  <c r="U340" i="11" s="1"/>
  <c r="U341" i="11" s="1"/>
  <c r="U342" i="11" s="1"/>
  <c r="U343" i="11" s="1"/>
  <c r="U344" i="11" s="1"/>
  <c r="U345" i="11" s="1"/>
  <c r="U346" i="11" s="1"/>
  <c r="U347" i="11" s="1"/>
  <c r="U348" i="11" s="1"/>
  <c r="U349" i="11" s="1"/>
  <c r="U350" i="11" s="1"/>
  <c r="U351" i="11" s="1"/>
  <c r="U352" i="11" s="1"/>
  <c r="U353" i="11" s="1"/>
  <c r="U354" i="11" s="1"/>
  <c r="U355" i="11" s="1"/>
  <c r="U356" i="11" s="1"/>
  <c r="U357" i="11" s="1"/>
  <c r="U358" i="11" s="1"/>
  <c r="U359" i="11" s="1"/>
  <c r="U360" i="11" s="1"/>
  <c r="U361" i="11" s="1"/>
  <c r="Q12" i="11"/>
  <c r="Q13" i="11" s="1"/>
  <c r="Q14" i="11" s="1"/>
  <c r="Q15" i="11" s="1"/>
  <c r="Q16" i="11" s="1"/>
  <c r="Q17" i="11" s="1"/>
  <c r="Q18" i="11" s="1"/>
  <c r="Q19" i="11" s="1"/>
  <c r="Q20" i="11" s="1"/>
  <c r="Q21" i="11" s="1"/>
  <c r="Q22" i="11" s="1"/>
  <c r="Q23" i="11" s="1"/>
  <c r="Q24" i="11" s="1"/>
  <c r="Q25" i="11" s="1"/>
  <c r="Q26" i="11" s="1"/>
  <c r="Q27" i="11" s="1"/>
  <c r="Q28" i="11" s="1"/>
  <c r="Q29" i="11" s="1"/>
  <c r="Q30" i="11" s="1"/>
  <c r="Q31" i="11" s="1"/>
  <c r="Q32" i="11" s="1"/>
  <c r="Q33" i="11" s="1"/>
  <c r="Q34" i="11" s="1"/>
  <c r="Q35" i="11" s="1"/>
  <c r="Q36" i="11" s="1"/>
  <c r="Q37" i="11" s="1"/>
  <c r="Q38" i="11" s="1"/>
  <c r="Q39" i="11" s="1"/>
  <c r="Q40" i="11" s="1"/>
  <c r="Q41" i="11" s="1"/>
  <c r="Q42" i="11" s="1"/>
  <c r="Q43" i="11" s="1"/>
  <c r="Q44" i="11" s="1"/>
  <c r="Q45" i="11" s="1"/>
  <c r="Q46" i="11" s="1"/>
  <c r="Q47" i="11" s="1"/>
  <c r="Q48" i="11" s="1"/>
  <c r="Q49" i="11" s="1"/>
  <c r="Q50" i="11" s="1"/>
  <c r="Q51" i="11" s="1"/>
  <c r="Q52" i="11" s="1"/>
  <c r="Q53" i="11" s="1"/>
  <c r="Q54" i="11" s="1"/>
  <c r="Q55" i="11" s="1"/>
  <c r="Q56" i="11" s="1"/>
  <c r="Q57" i="11" s="1"/>
  <c r="Q58" i="11" s="1"/>
  <c r="Q59" i="11" s="1"/>
  <c r="Q60" i="11" s="1"/>
  <c r="Q61" i="11" s="1"/>
  <c r="Q62" i="11" s="1"/>
  <c r="Q63" i="11" s="1"/>
  <c r="Q64" i="11" s="1"/>
  <c r="Q65" i="11" s="1"/>
  <c r="Q66" i="11" s="1"/>
  <c r="Q67" i="11" s="1"/>
  <c r="Q68" i="11" s="1"/>
  <c r="Q69" i="11" s="1"/>
  <c r="Q70" i="11" s="1"/>
  <c r="Q71" i="11" s="1"/>
  <c r="Q72" i="11" s="1"/>
  <c r="Q73" i="11" s="1"/>
  <c r="Q74" i="11" s="1"/>
  <c r="Q75" i="11" s="1"/>
  <c r="Q76" i="11" s="1"/>
  <c r="Q77" i="11" s="1"/>
  <c r="Q78" i="11" s="1"/>
  <c r="Q79" i="11" s="1"/>
  <c r="Q80" i="11" s="1"/>
  <c r="Q81" i="11" s="1"/>
  <c r="Q82" i="11" s="1"/>
  <c r="Q83" i="11" s="1"/>
  <c r="Q84" i="11" s="1"/>
  <c r="Q85" i="11" s="1"/>
  <c r="Q86" i="11" s="1"/>
  <c r="Q87" i="11" s="1"/>
  <c r="Q88" i="11" s="1"/>
  <c r="Q89" i="11" s="1"/>
  <c r="Q90" i="11" s="1"/>
  <c r="Q91" i="11" s="1"/>
  <c r="Q92" i="11" s="1"/>
  <c r="Q93" i="11" s="1"/>
  <c r="Q94" i="11" s="1"/>
  <c r="Q95" i="11" s="1"/>
  <c r="Q96" i="11" s="1"/>
  <c r="Q97" i="11" s="1"/>
  <c r="Q98" i="11" s="1"/>
  <c r="Q99" i="11" s="1"/>
  <c r="Q100" i="11" s="1"/>
  <c r="Q101" i="11" s="1"/>
  <c r="Q102" i="11" s="1"/>
  <c r="Q103" i="11" s="1"/>
  <c r="Q104" i="11" s="1"/>
  <c r="Q105" i="11" s="1"/>
  <c r="Q106" i="11" s="1"/>
  <c r="Q107" i="11" s="1"/>
  <c r="Q108" i="11" s="1"/>
  <c r="Q109" i="11" s="1"/>
  <c r="Q110" i="11" s="1"/>
  <c r="Q111" i="11" s="1"/>
  <c r="Q112" i="11" s="1"/>
  <c r="Q113" i="11" s="1"/>
  <c r="Q114" i="11" s="1"/>
  <c r="Q115" i="11" s="1"/>
  <c r="Q116" i="11" s="1"/>
  <c r="Q117" i="11" s="1"/>
  <c r="Q118" i="11" s="1"/>
  <c r="Q119" i="11" s="1"/>
  <c r="Q120" i="11" s="1"/>
  <c r="Q121" i="11" s="1"/>
  <c r="Q122" i="11" s="1"/>
  <c r="Q123" i="11" s="1"/>
  <c r="Q124" i="11" s="1"/>
  <c r="Q125" i="11" s="1"/>
  <c r="Q126" i="11" s="1"/>
  <c r="Q127" i="11" s="1"/>
  <c r="Q128" i="11" s="1"/>
  <c r="Q129" i="11" s="1"/>
  <c r="Q130" i="11" s="1"/>
  <c r="Q131" i="11" s="1"/>
  <c r="Q132" i="11" s="1"/>
  <c r="Q133" i="11" s="1"/>
  <c r="Q134" i="11" s="1"/>
  <c r="Q135" i="11" s="1"/>
  <c r="Q136" i="11" s="1"/>
  <c r="Q137" i="11" s="1"/>
  <c r="Q138" i="11" s="1"/>
  <c r="Q139" i="11" s="1"/>
  <c r="Q140" i="11" s="1"/>
  <c r="Q141" i="11" s="1"/>
  <c r="Q142" i="11" s="1"/>
  <c r="Q143" i="11" s="1"/>
  <c r="Q144" i="11" s="1"/>
  <c r="Q145" i="11" s="1"/>
  <c r="Q146" i="11" s="1"/>
  <c r="Q147" i="11" s="1"/>
  <c r="Q148" i="11" s="1"/>
  <c r="Q149" i="11" s="1"/>
  <c r="Q150" i="11" s="1"/>
  <c r="Q151" i="11" s="1"/>
  <c r="Q152" i="11" s="1"/>
  <c r="Q153" i="11" s="1"/>
  <c r="Q154" i="11" s="1"/>
  <c r="Q155" i="11" s="1"/>
  <c r="Q156" i="11" s="1"/>
  <c r="Q157" i="11" s="1"/>
  <c r="Q158" i="11" s="1"/>
  <c r="Q159" i="11" s="1"/>
  <c r="Q160" i="11" s="1"/>
  <c r="Q161" i="11" s="1"/>
  <c r="Q162" i="11" s="1"/>
  <c r="Q163" i="11" s="1"/>
  <c r="Q164" i="11" s="1"/>
  <c r="Q165" i="11" s="1"/>
  <c r="Q166" i="11" s="1"/>
  <c r="Q167" i="11" s="1"/>
  <c r="Q168" i="11" s="1"/>
  <c r="Q169" i="11" s="1"/>
  <c r="Q170" i="11" s="1"/>
  <c r="Q171" i="11" s="1"/>
  <c r="Q172" i="11" s="1"/>
  <c r="Q173" i="11" s="1"/>
  <c r="Q174" i="11" s="1"/>
  <c r="Q175" i="11" s="1"/>
  <c r="Q176" i="11" s="1"/>
  <c r="Q177" i="11" s="1"/>
  <c r="Q178" i="11" s="1"/>
  <c r="Q179" i="11" s="1"/>
  <c r="Q180" i="11" s="1"/>
  <c r="Q181" i="11" s="1"/>
  <c r="Q182" i="11" s="1"/>
  <c r="Q183" i="11" s="1"/>
  <c r="Q184" i="11" s="1"/>
  <c r="Q185" i="11" s="1"/>
  <c r="Q186" i="11" s="1"/>
  <c r="Q187" i="11" s="1"/>
  <c r="Q188" i="11" s="1"/>
  <c r="Q189" i="11" s="1"/>
  <c r="Q190" i="11" s="1"/>
  <c r="Q191" i="11" s="1"/>
  <c r="Q192" i="11" s="1"/>
  <c r="Q193" i="11" s="1"/>
  <c r="Q194" i="11" s="1"/>
  <c r="Q195" i="11" s="1"/>
  <c r="Q196" i="11" s="1"/>
  <c r="Q197" i="11" s="1"/>
  <c r="Q198" i="11" s="1"/>
  <c r="Q199" i="11" s="1"/>
  <c r="Q200" i="11" s="1"/>
  <c r="Q201" i="11" s="1"/>
  <c r="Q202" i="11" s="1"/>
  <c r="Q203" i="11" s="1"/>
  <c r="Q204" i="11" s="1"/>
  <c r="Q205" i="11" s="1"/>
  <c r="Q206" i="11" s="1"/>
  <c r="Q207" i="11" s="1"/>
  <c r="Q208" i="11" s="1"/>
  <c r="Q209" i="11" s="1"/>
  <c r="Q210" i="11" s="1"/>
  <c r="Q211" i="11" s="1"/>
  <c r="Q212" i="11" s="1"/>
  <c r="Q213" i="11" s="1"/>
  <c r="Q214" i="11" s="1"/>
  <c r="Q215" i="11" s="1"/>
  <c r="Q216" i="11" s="1"/>
  <c r="Q217" i="11" s="1"/>
  <c r="Q218" i="11" s="1"/>
  <c r="Q219" i="11" s="1"/>
  <c r="Q220" i="11" s="1"/>
  <c r="Q221" i="11" s="1"/>
  <c r="Q222" i="11" s="1"/>
  <c r="Q223" i="11" s="1"/>
  <c r="Q224" i="11" s="1"/>
  <c r="Q225" i="11" s="1"/>
  <c r="Q226" i="11" s="1"/>
  <c r="Q227" i="11" s="1"/>
  <c r="Q228" i="11" s="1"/>
  <c r="Q229" i="11" s="1"/>
  <c r="Q230" i="11" s="1"/>
  <c r="Q231" i="11" s="1"/>
  <c r="Q232" i="11" s="1"/>
  <c r="Q233" i="11" s="1"/>
  <c r="Q234" i="11" s="1"/>
  <c r="Q235" i="11" s="1"/>
  <c r="Q236" i="11" s="1"/>
  <c r="Q237" i="11" s="1"/>
  <c r="Q238" i="11" s="1"/>
  <c r="Q239" i="11" s="1"/>
  <c r="Q240" i="11" s="1"/>
  <c r="Q241" i="11" s="1"/>
  <c r="Q242" i="11" s="1"/>
  <c r="Q243" i="11" s="1"/>
  <c r="Q244" i="11" s="1"/>
  <c r="Q245" i="11" s="1"/>
  <c r="Q246" i="11" s="1"/>
  <c r="Q247" i="11" s="1"/>
  <c r="Q248" i="11" s="1"/>
  <c r="Q249" i="11" s="1"/>
  <c r="Q250" i="11" s="1"/>
  <c r="Q251" i="11" s="1"/>
  <c r="Q252" i="11" s="1"/>
  <c r="Q253" i="11" s="1"/>
  <c r="Q254" i="11" s="1"/>
  <c r="Q255" i="11" s="1"/>
  <c r="Q256" i="11" s="1"/>
  <c r="Q257" i="11" s="1"/>
  <c r="Q258" i="11" s="1"/>
  <c r="Q259" i="11" s="1"/>
  <c r="Q260" i="11" s="1"/>
  <c r="Q261" i="11" s="1"/>
  <c r="Q262" i="11" s="1"/>
  <c r="Q263" i="11" s="1"/>
  <c r="Q264" i="11" s="1"/>
  <c r="Q265" i="11" s="1"/>
  <c r="Q266" i="11" s="1"/>
  <c r="Q267" i="11" s="1"/>
  <c r="Q268" i="11" s="1"/>
  <c r="Q269" i="11" s="1"/>
  <c r="Q270" i="11" s="1"/>
  <c r="Q271" i="11" s="1"/>
  <c r="Q272" i="11" s="1"/>
  <c r="Q273" i="11" s="1"/>
  <c r="Q274" i="11" s="1"/>
  <c r="Q275" i="11" s="1"/>
  <c r="Q276" i="11" s="1"/>
  <c r="Q277" i="11" s="1"/>
  <c r="Q278" i="11" s="1"/>
  <c r="Q279" i="11" s="1"/>
  <c r="Q280" i="11" s="1"/>
  <c r="Q281" i="11" s="1"/>
  <c r="Q282" i="11" s="1"/>
  <c r="Q283" i="11" s="1"/>
  <c r="Q284" i="11" s="1"/>
  <c r="Q285" i="11" s="1"/>
  <c r="Q286" i="11" s="1"/>
  <c r="Q287" i="11" s="1"/>
  <c r="Q288" i="11" s="1"/>
  <c r="Q289" i="11" s="1"/>
  <c r="Q290" i="11" s="1"/>
  <c r="Q291" i="11" s="1"/>
  <c r="Q292" i="11" s="1"/>
  <c r="Q293" i="11" s="1"/>
  <c r="Q294" i="11" s="1"/>
  <c r="Q295" i="11" s="1"/>
  <c r="Q296" i="11" s="1"/>
  <c r="Q297" i="11" s="1"/>
  <c r="Q298" i="11" s="1"/>
  <c r="Q299" i="11" s="1"/>
  <c r="Q300" i="11" s="1"/>
  <c r="Q301" i="11" s="1"/>
  <c r="Q302" i="11" s="1"/>
  <c r="Q303" i="11" s="1"/>
  <c r="Q304" i="11" s="1"/>
  <c r="Q305" i="11" s="1"/>
  <c r="Q306" i="11" s="1"/>
  <c r="Q307" i="11" s="1"/>
  <c r="Q308" i="11" s="1"/>
  <c r="Q309" i="11" s="1"/>
  <c r="Q310" i="11" s="1"/>
  <c r="Q311" i="11" s="1"/>
  <c r="Q312" i="11" s="1"/>
  <c r="Q313" i="11" s="1"/>
  <c r="Q314" i="11" s="1"/>
  <c r="Q315" i="11" s="1"/>
  <c r="Q316" i="11" s="1"/>
  <c r="Q317" i="11" s="1"/>
  <c r="Q318" i="11" s="1"/>
  <c r="Q319" i="11" s="1"/>
  <c r="Q320" i="11" s="1"/>
  <c r="Q321" i="11" s="1"/>
  <c r="Q322" i="11" s="1"/>
  <c r="Q323" i="11" s="1"/>
  <c r="Q324" i="11" s="1"/>
  <c r="Q325" i="11" s="1"/>
  <c r="Q326" i="11" s="1"/>
  <c r="Q327" i="11" s="1"/>
  <c r="Q328" i="11" s="1"/>
  <c r="Q329" i="11" s="1"/>
  <c r="Q330" i="11" s="1"/>
  <c r="Q331" i="11" s="1"/>
  <c r="Q332" i="11" s="1"/>
  <c r="Q333" i="11" s="1"/>
  <c r="Q334" i="11" s="1"/>
  <c r="Q335" i="11" s="1"/>
  <c r="Q336" i="11" s="1"/>
  <c r="Q337" i="11" s="1"/>
  <c r="Q338" i="11" s="1"/>
  <c r="Q339" i="11" s="1"/>
  <c r="Q340" i="11" s="1"/>
  <c r="Q341" i="11" s="1"/>
  <c r="Q342" i="11" s="1"/>
  <c r="Q343" i="11" s="1"/>
  <c r="Q344" i="11" s="1"/>
  <c r="Q345" i="11" s="1"/>
  <c r="Q346" i="11" s="1"/>
  <c r="Q347" i="11" s="1"/>
  <c r="Q348" i="11" s="1"/>
  <c r="Q349" i="11" s="1"/>
  <c r="Q350" i="11" s="1"/>
  <c r="Q351" i="11" s="1"/>
  <c r="Q352" i="11" s="1"/>
  <c r="Q353" i="11" s="1"/>
  <c r="Q354" i="11" s="1"/>
  <c r="Q355" i="11" s="1"/>
  <c r="Q356" i="11" s="1"/>
  <c r="Q357" i="11" s="1"/>
  <c r="Q358" i="11" s="1"/>
  <c r="Q359" i="11" s="1"/>
  <c r="Q360" i="11" s="1"/>
  <c r="Q361" i="11" s="1"/>
  <c r="Q362" i="11" s="1"/>
  <c r="Q363" i="11" s="1"/>
  <c r="Q364" i="11" s="1"/>
  <c r="Q365" i="11" s="1"/>
  <c r="Q366" i="11" s="1"/>
  <c r="Q367" i="11" s="1"/>
  <c r="Q368" i="11" s="1"/>
  <c r="S369" i="11"/>
  <c r="U373" i="11" s="1"/>
  <c r="G369" i="11"/>
  <c r="I373" i="11" s="1"/>
  <c r="H4" i="11"/>
  <c r="I4" i="11" s="1"/>
  <c r="I5" i="11" s="1"/>
  <c r="I6" i="11" s="1"/>
  <c r="I7" i="11" s="1"/>
  <c r="I8" i="11" s="1"/>
  <c r="I9" i="11" s="1"/>
  <c r="I10" i="11" s="1"/>
  <c r="I11" i="11" s="1"/>
  <c r="I12" i="11" s="1"/>
  <c r="I13" i="11" s="1"/>
  <c r="I14" i="11" s="1"/>
  <c r="I15" i="11" s="1"/>
  <c r="I16" i="11" s="1"/>
  <c r="I17" i="11" s="1"/>
  <c r="I18" i="11" s="1"/>
  <c r="I19" i="11" s="1"/>
  <c r="I20" i="11" s="1"/>
  <c r="I21" i="11" s="1"/>
  <c r="I22" i="11" s="1"/>
  <c r="I23" i="11" s="1"/>
  <c r="I24" i="11" s="1"/>
  <c r="I25" i="11" s="1"/>
  <c r="I26" i="11" s="1"/>
  <c r="I27" i="11" s="1"/>
  <c r="I28" i="11" s="1"/>
  <c r="I29" i="11" s="1"/>
  <c r="I30" i="11" s="1"/>
  <c r="I31" i="11" s="1"/>
  <c r="I32" i="11" s="1"/>
  <c r="I33" i="11" s="1"/>
  <c r="I34" i="11" s="1"/>
  <c r="I35" i="11" s="1"/>
  <c r="I36" i="11" s="1"/>
  <c r="I37" i="11" s="1"/>
  <c r="I38" i="11" s="1"/>
  <c r="I39" i="11" s="1"/>
  <c r="I40" i="11" s="1"/>
  <c r="I41" i="11" s="1"/>
  <c r="I42" i="11" s="1"/>
  <c r="I43" i="11" s="1"/>
  <c r="I44" i="11" s="1"/>
  <c r="I45" i="11" s="1"/>
  <c r="I46" i="11" s="1"/>
  <c r="I47" i="11" s="1"/>
  <c r="I48" i="11" s="1"/>
  <c r="I49" i="11" s="1"/>
  <c r="I50" i="11" s="1"/>
  <c r="I51" i="11" s="1"/>
  <c r="I52" i="11" s="1"/>
  <c r="I53" i="11" s="1"/>
  <c r="I54" i="11" s="1"/>
  <c r="I55" i="11" s="1"/>
  <c r="I56" i="11" s="1"/>
  <c r="I57" i="11" s="1"/>
  <c r="I58" i="11" s="1"/>
  <c r="I59" i="11" s="1"/>
  <c r="I60" i="11" s="1"/>
  <c r="I61" i="11" s="1"/>
  <c r="I62" i="11" s="1"/>
  <c r="I63" i="11" s="1"/>
  <c r="I64" i="11" s="1"/>
  <c r="I65" i="11" s="1"/>
  <c r="I66" i="11" s="1"/>
  <c r="I67" i="11" s="1"/>
  <c r="I68" i="11" s="1"/>
  <c r="I69" i="11" s="1"/>
  <c r="I70" i="11" s="1"/>
  <c r="I71" i="11" s="1"/>
  <c r="I72" i="11" s="1"/>
  <c r="I73" i="11" s="1"/>
  <c r="I74" i="11" s="1"/>
  <c r="I75" i="11" s="1"/>
  <c r="I76" i="11" s="1"/>
  <c r="I77" i="11" s="1"/>
  <c r="I78" i="11" s="1"/>
  <c r="I79" i="11" s="1"/>
  <c r="I80" i="11" s="1"/>
  <c r="I81" i="11" s="1"/>
  <c r="I82" i="11" s="1"/>
  <c r="I83" i="11" s="1"/>
  <c r="I84" i="11" s="1"/>
  <c r="I85" i="11" s="1"/>
  <c r="I86" i="11" s="1"/>
  <c r="I87" i="11" s="1"/>
  <c r="I88" i="11" s="1"/>
  <c r="I89" i="11" s="1"/>
  <c r="I90" i="11" s="1"/>
  <c r="I91" i="11" s="1"/>
  <c r="I92" i="11" s="1"/>
  <c r="I93" i="11" s="1"/>
  <c r="I94" i="11" s="1"/>
  <c r="I95" i="11" s="1"/>
  <c r="I96" i="11" s="1"/>
  <c r="I97" i="11" s="1"/>
  <c r="I98" i="11" s="1"/>
  <c r="I99" i="11" s="1"/>
  <c r="I100" i="11" s="1"/>
  <c r="I101" i="11" s="1"/>
  <c r="I102" i="11" s="1"/>
  <c r="I103" i="11" s="1"/>
  <c r="I104" i="11" s="1"/>
  <c r="I105" i="11" s="1"/>
  <c r="I106" i="11" s="1"/>
  <c r="I107" i="11" s="1"/>
  <c r="I108" i="11" s="1"/>
  <c r="I109" i="11" s="1"/>
  <c r="I110" i="11" s="1"/>
  <c r="I111" i="11" s="1"/>
  <c r="I112" i="11" s="1"/>
  <c r="I113" i="11" s="1"/>
  <c r="I114" i="11" s="1"/>
  <c r="I115" i="11" s="1"/>
  <c r="I116" i="11" s="1"/>
  <c r="I117" i="11" s="1"/>
  <c r="I118" i="11" s="1"/>
  <c r="I119" i="11" s="1"/>
  <c r="I120" i="11" s="1"/>
  <c r="I121" i="11" s="1"/>
  <c r="I122" i="11" s="1"/>
  <c r="I123" i="11" s="1"/>
  <c r="I124" i="11" s="1"/>
  <c r="I125" i="11" s="1"/>
  <c r="I126" i="11" s="1"/>
  <c r="I127" i="11" s="1"/>
  <c r="I128" i="11" s="1"/>
  <c r="I129" i="11" s="1"/>
  <c r="I130" i="11" s="1"/>
  <c r="I131" i="11" s="1"/>
  <c r="I132" i="11" s="1"/>
  <c r="I133" i="11" s="1"/>
  <c r="I134" i="11" s="1"/>
  <c r="I135" i="11" s="1"/>
  <c r="I136" i="11" s="1"/>
  <c r="I137" i="11" s="1"/>
  <c r="I138" i="11" s="1"/>
  <c r="I139" i="11" s="1"/>
  <c r="I140" i="11" s="1"/>
  <c r="I141" i="11" s="1"/>
  <c r="I142" i="11" s="1"/>
  <c r="I143" i="11" s="1"/>
  <c r="I144" i="11" s="1"/>
  <c r="I145" i="11" s="1"/>
  <c r="I146" i="11" s="1"/>
  <c r="I147" i="11" s="1"/>
  <c r="I148" i="11" s="1"/>
  <c r="I149" i="11" s="1"/>
  <c r="I150" i="11" s="1"/>
  <c r="I151" i="11" s="1"/>
  <c r="I152" i="11" s="1"/>
  <c r="I153" i="11" s="1"/>
  <c r="I154" i="11" s="1"/>
  <c r="I155" i="11" s="1"/>
  <c r="I156" i="11" s="1"/>
  <c r="I157" i="11" s="1"/>
  <c r="I158" i="11" s="1"/>
  <c r="I159" i="11" s="1"/>
  <c r="I160" i="11" s="1"/>
  <c r="I161" i="11" s="1"/>
  <c r="I162" i="11" s="1"/>
  <c r="I163" i="11" s="1"/>
  <c r="I164" i="11" s="1"/>
  <c r="I165" i="11" s="1"/>
  <c r="I166" i="11" s="1"/>
  <c r="I167" i="11" s="1"/>
  <c r="I168" i="11" s="1"/>
  <c r="I169" i="11" s="1"/>
  <c r="I170" i="11" s="1"/>
  <c r="I171" i="11" s="1"/>
  <c r="I172" i="11" s="1"/>
  <c r="I173" i="11" s="1"/>
  <c r="I174" i="11" s="1"/>
  <c r="I175" i="11" s="1"/>
  <c r="I176" i="11" s="1"/>
  <c r="I177" i="11" s="1"/>
  <c r="I178" i="11" s="1"/>
  <c r="I179" i="11" s="1"/>
  <c r="I180" i="11" s="1"/>
  <c r="I181" i="11" s="1"/>
  <c r="I182" i="11" s="1"/>
  <c r="I183" i="11" s="1"/>
  <c r="I184" i="11" s="1"/>
  <c r="I185" i="11" s="1"/>
  <c r="I186" i="11" s="1"/>
  <c r="I187" i="11" s="1"/>
  <c r="I188" i="11" s="1"/>
  <c r="I189" i="11" s="1"/>
  <c r="I190" i="11" s="1"/>
  <c r="I191" i="11" s="1"/>
  <c r="I192" i="11" s="1"/>
  <c r="I193" i="11" s="1"/>
  <c r="I194" i="11" s="1"/>
  <c r="I195" i="11" s="1"/>
  <c r="I196" i="11" s="1"/>
  <c r="I197" i="11" s="1"/>
  <c r="I198" i="11" s="1"/>
  <c r="I199" i="11" s="1"/>
  <c r="I200" i="11" s="1"/>
  <c r="I201" i="11" s="1"/>
  <c r="I202" i="11" s="1"/>
  <c r="I203" i="11" s="1"/>
  <c r="I204" i="11" s="1"/>
  <c r="I205" i="11" s="1"/>
  <c r="I206" i="11" s="1"/>
  <c r="I207" i="11" s="1"/>
  <c r="I208" i="11" s="1"/>
  <c r="I209" i="11" s="1"/>
  <c r="I210" i="11" s="1"/>
  <c r="I211" i="11" s="1"/>
  <c r="I212" i="11" s="1"/>
  <c r="I213" i="11" s="1"/>
  <c r="I214" i="11" s="1"/>
  <c r="I215" i="11" s="1"/>
  <c r="I216" i="11" s="1"/>
  <c r="I217" i="11" s="1"/>
  <c r="I218" i="11" s="1"/>
  <c r="I219" i="11" s="1"/>
  <c r="I220" i="11" s="1"/>
  <c r="I221" i="11" s="1"/>
  <c r="I222" i="11" s="1"/>
  <c r="I223" i="11" s="1"/>
  <c r="I224" i="11" s="1"/>
  <c r="I225" i="11" s="1"/>
  <c r="I226" i="11" s="1"/>
  <c r="I227" i="11" s="1"/>
  <c r="I228" i="11" s="1"/>
  <c r="I229" i="11" s="1"/>
  <c r="I230" i="11" s="1"/>
  <c r="I231" i="11" s="1"/>
  <c r="I232" i="11" s="1"/>
  <c r="I233" i="11" s="1"/>
  <c r="I234" i="11" s="1"/>
  <c r="I235" i="11" s="1"/>
  <c r="I236" i="11" s="1"/>
  <c r="I237" i="11" s="1"/>
  <c r="I238" i="11" s="1"/>
  <c r="I239" i="11" s="1"/>
  <c r="I240" i="11" s="1"/>
  <c r="I241" i="11" s="1"/>
  <c r="I242" i="11" s="1"/>
  <c r="I243" i="11" s="1"/>
  <c r="I244" i="11" s="1"/>
  <c r="I245" i="11" s="1"/>
  <c r="I246" i="11" s="1"/>
  <c r="I247" i="11" s="1"/>
  <c r="I248" i="11" s="1"/>
  <c r="I249" i="11" s="1"/>
  <c r="I250" i="11" s="1"/>
  <c r="I251" i="11" s="1"/>
  <c r="I252" i="11" s="1"/>
  <c r="I253" i="11" s="1"/>
  <c r="I254" i="11" s="1"/>
  <c r="I255" i="11" s="1"/>
  <c r="I256" i="11" s="1"/>
  <c r="I257" i="11" s="1"/>
  <c r="I258" i="11" s="1"/>
  <c r="I259" i="11" s="1"/>
  <c r="I260" i="11" s="1"/>
  <c r="I261" i="11" s="1"/>
  <c r="I262" i="11" s="1"/>
  <c r="I263" i="11" s="1"/>
  <c r="I264" i="11" s="1"/>
  <c r="I265" i="11" s="1"/>
  <c r="I266" i="11" s="1"/>
  <c r="I267" i="11" s="1"/>
  <c r="I268" i="11" s="1"/>
  <c r="I269" i="11" s="1"/>
  <c r="I270" i="11" s="1"/>
  <c r="I271" i="11" s="1"/>
  <c r="I272" i="11" s="1"/>
  <c r="I273" i="11" s="1"/>
  <c r="I274" i="11" s="1"/>
  <c r="I275" i="11" s="1"/>
  <c r="I276" i="11" s="1"/>
  <c r="I277" i="11" s="1"/>
  <c r="I278" i="11" s="1"/>
  <c r="I279" i="11" s="1"/>
  <c r="I280" i="11" s="1"/>
  <c r="I281" i="11" s="1"/>
  <c r="I282" i="11" s="1"/>
  <c r="I283" i="11" s="1"/>
  <c r="I284" i="11" s="1"/>
  <c r="I285" i="11" s="1"/>
  <c r="I286" i="11" s="1"/>
  <c r="I287" i="11" s="1"/>
  <c r="I288" i="11" s="1"/>
  <c r="I289" i="11" s="1"/>
  <c r="I290" i="11" s="1"/>
  <c r="I291" i="11" s="1"/>
  <c r="I292" i="11" s="1"/>
  <c r="I293" i="11" s="1"/>
  <c r="I294" i="11" s="1"/>
  <c r="I295" i="11" s="1"/>
  <c r="I296" i="11" s="1"/>
  <c r="I297" i="11" s="1"/>
  <c r="I298" i="11" s="1"/>
  <c r="I299" i="11" s="1"/>
  <c r="I300" i="11" s="1"/>
  <c r="I301" i="11" s="1"/>
  <c r="I302" i="11" s="1"/>
  <c r="I303" i="11" s="1"/>
  <c r="I304" i="11" s="1"/>
  <c r="I305" i="11" s="1"/>
  <c r="I306" i="11" s="1"/>
  <c r="I307" i="11" s="1"/>
  <c r="I308" i="11" s="1"/>
  <c r="I309" i="11" s="1"/>
  <c r="I310" i="11" s="1"/>
  <c r="I311" i="11" s="1"/>
  <c r="I312" i="11" s="1"/>
  <c r="I313" i="11" s="1"/>
  <c r="I314" i="11" s="1"/>
  <c r="I315" i="11" s="1"/>
  <c r="I316" i="11" s="1"/>
  <c r="I317" i="11" s="1"/>
  <c r="I318" i="11" s="1"/>
  <c r="I319" i="11" s="1"/>
  <c r="I320" i="11" s="1"/>
  <c r="I321" i="11" s="1"/>
  <c r="I322" i="11" s="1"/>
  <c r="I323" i="11" s="1"/>
  <c r="I324" i="11" s="1"/>
  <c r="I325" i="11" s="1"/>
  <c r="I326" i="11" s="1"/>
  <c r="I327" i="11" s="1"/>
  <c r="I328" i="11" s="1"/>
  <c r="I329" i="11" s="1"/>
  <c r="I330" i="11" s="1"/>
  <c r="I331" i="11" s="1"/>
  <c r="I332" i="11" s="1"/>
  <c r="I333" i="11" s="1"/>
  <c r="I334" i="11" s="1"/>
  <c r="I335" i="11" s="1"/>
  <c r="I336" i="11" s="1"/>
  <c r="I337" i="11" s="1"/>
  <c r="I338" i="11" s="1"/>
  <c r="I339" i="11" s="1"/>
  <c r="I340" i="11" s="1"/>
  <c r="I341" i="11" s="1"/>
  <c r="I342" i="11" s="1"/>
  <c r="I343" i="11" s="1"/>
  <c r="I344" i="11" s="1"/>
  <c r="I345" i="11" s="1"/>
  <c r="I346" i="11" s="1"/>
  <c r="I347" i="11" s="1"/>
  <c r="I348" i="11" s="1"/>
  <c r="I349" i="11" s="1"/>
  <c r="I350" i="11" s="1"/>
  <c r="I351" i="11" s="1"/>
  <c r="I352" i="11" s="1"/>
  <c r="I353" i="11" s="1"/>
  <c r="I354" i="11" s="1"/>
  <c r="I355" i="11" s="1"/>
  <c r="I356" i="11" s="1"/>
  <c r="I357" i="11" s="1"/>
  <c r="I358" i="11" s="1"/>
  <c r="I359" i="11" s="1"/>
  <c r="I360" i="11" s="1"/>
  <c r="I361" i="11" s="1"/>
  <c r="W369" i="11"/>
  <c r="W247" i="19"/>
  <c r="Y251" i="19" s="1"/>
  <c r="X4" i="19"/>
  <c r="Y4" i="19" s="1"/>
  <c r="Y5" i="19" s="1"/>
  <c r="Y6" i="19" s="1"/>
  <c r="Y7" i="19" s="1"/>
  <c r="Y8" i="19" s="1"/>
  <c r="Y9" i="19" s="1"/>
  <c r="Y10" i="19" s="1"/>
  <c r="Y11" i="19" s="1"/>
  <c r="Y12" i="19" s="1"/>
  <c r="Y13" i="19" s="1"/>
  <c r="Y14" i="19" s="1"/>
  <c r="Y15" i="19" s="1"/>
  <c r="Y16" i="19" s="1"/>
  <c r="Y17" i="19" s="1"/>
  <c r="Y18" i="19" s="1"/>
  <c r="Y19" i="19" s="1"/>
  <c r="Y20" i="19" s="1"/>
  <c r="Y21" i="19" s="1"/>
  <c r="Y22" i="19" s="1"/>
  <c r="Y23" i="19" s="1"/>
  <c r="Y24" i="19" s="1"/>
  <c r="Y25" i="19" s="1"/>
  <c r="Y26" i="19" s="1"/>
  <c r="Y27" i="19" s="1"/>
  <c r="Y28" i="19" s="1"/>
  <c r="Y29" i="19" s="1"/>
  <c r="Y30" i="19" s="1"/>
  <c r="Y31" i="19" s="1"/>
  <c r="Y32" i="19" s="1"/>
  <c r="Y33" i="19" s="1"/>
  <c r="Y34" i="19" s="1"/>
  <c r="Y35" i="19" s="1"/>
  <c r="Y36" i="19" s="1"/>
  <c r="Y37" i="19" s="1"/>
  <c r="Y38" i="19" s="1"/>
  <c r="Y39" i="19" s="1"/>
  <c r="Y40" i="19" s="1"/>
  <c r="Y41" i="19" s="1"/>
  <c r="Y42" i="19" s="1"/>
  <c r="Y43" i="19" s="1"/>
  <c r="Y44" i="19" s="1"/>
  <c r="Y45" i="19" s="1"/>
  <c r="Y46" i="19" s="1"/>
  <c r="Y47" i="19" s="1"/>
  <c r="Y48" i="19" s="1"/>
  <c r="Y49" i="19" s="1"/>
  <c r="Y50" i="19" s="1"/>
  <c r="Y51" i="19" s="1"/>
  <c r="Y52" i="19" s="1"/>
  <c r="Y53" i="19" s="1"/>
  <c r="Y54" i="19" s="1"/>
  <c r="Y55" i="19" s="1"/>
  <c r="Y56" i="19" s="1"/>
  <c r="Y57" i="19" s="1"/>
  <c r="Y58" i="19" s="1"/>
  <c r="Y59" i="19" s="1"/>
  <c r="Y60" i="19" s="1"/>
  <c r="Y61" i="19" s="1"/>
  <c r="Y62" i="19" s="1"/>
  <c r="Y63" i="19" s="1"/>
  <c r="Y64" i="19" s="1"/>
  <c r="Y65" i="19" s="1"/>
  <c r="Y66" i="19" s="1"/>
  <c r="Y67" i="19" s="1"/>
  <c r="Y68" i="19" s="1"/>
  <c r="Y69" i="19" s="1"/>
  <c r="Y70" i="19" s="1"/>
  <c r="Y71" i="19" s="1"/>
  <c r="Y72" i="19" s="1"/>
  <c r="Y73" i="19" s="1"/>
  <c r="Y74" i="19" s="1"/>
  <c r="Y75" i="19" s="1"/>
  <c r="Y76" i="19" s="1"/>
  <c r="Y77" i="19" s="1"/>
  <c r="Y78" i="19" s="1"/>
  <c r="Y79" i="19" s="1"/>
  <c r="Y80" i="19" s="1"/>
  <c r="Y81" i="19" s="1"/>
  <c r="Y82" i="19" s="1"/>
  <c r="Y83" i="19" s="1"/>
  <c r="Y84" i="19" s="1"/>
  <c r="Y85" i="19" s="1"/>
  <c r="Y86" i="19" s="1"/>
  <c r="Y87" i="19" s="1"/>
  <c r="Y88" i="19" s="1"/>
  <c r="Y89" i="19" s="1"/>
  <c r="Y90" i="19" s="1"/>
  <c r="Y91" i="19" s="1"/>
  <c r="Y92" i="19" s="1"/>
  <c r="Y93" i="19" s="1"/>
  <c r="Y94" i="19" s="1"/>
  <c r="Y95" i="19" s="1"/>
  <c r="Y96" i="19" s="1"/>
  <c r="Y97" i="19" s="1"/>
  <c r="Y98" i="19" s="1"/>
  <c r="Y99" i="19" s="1"/>
  <c r="Y100" i="19" s="1"/>
  <c r="Y101" i="19" s="1"/>
  <c r="Y102" i="19" s="1"/>
  <c r="Y103" i="19" s="1"/>
  <c r="Y104" i="19" s="1"/>
  <c r="Y105" i="19" s="1"/>
  <c r="Y106" i="19" s="1"/>
  <c r="Y107" i="19" s="1"/>
  <c r="Y108" i="19" s="1"/>
  <c r="Y109" i="19" s="1"/>
  <c r="Y110" i="19" s="1"/>
  <c r="Y111" i="19" s="1"/>
  <c r="Y112" i="19" s="1"/>
  <c r="Y113" i="19" s="1"/>
  <c r="Y114" i="19" s="1"/>
  <c r="Y115" i="19" s="1"/>
  <c r="Y116" i="19" s="1"/>
  <c r="Y117" i="19" s="1"/>
  <c r="Y118" i="19" s="1"/>
  <c r="Y119" i="19" s="1"/>
  <c r="Y120" i="19" s="1"/>
  <c r="Y121" i="19" s="1"/>
  <c r="Y122" i="19" s="1"/>
  <c r="Y123" i="19" s="1"/>
  <c r="Y124" i="19" s="1"/>
  <c r="Y125" i="19" s="1"/>
  <c r="Y126" i="19" s="1"/>
  <c r="Y127" i="19" s="1"/>
  <c r="Y128" i="19" s="1"/>
  <c r="Y129" i="19" s="1"/>
  <c r="Y130" i="19" s="1"/>
  <c r="Y131" i="19" s="1"/>
  <c r="Y132" i="19" s="1"/>
  <c r="Y133" i="19" s="1"/>
  <c r="Y134" i="19" s="1"/>
  <c r="Y135" i="19" s="1"/>
  <c r="Y136" i="19" s="1"/>
  <c r="Y137" i="19" s="1"/>
  <c r="Y138" i="19" s="1"/>
  <c r="Y139" i="19" s="1"/>
  <c r="Y140" i="19" s="1"/>
  <c r="Y141" i="19" s="1"/>
  <c r="Y142" i="19" s="1"/>
  <c r="Y143" i="19" s="1"/>
  <c r="Y144" i="19" s="1"/>
  <c r="Y145" i="19" s="1"/>
  <c r="Y146" i="19" s="1"/>
  <c r="Y147" i="19" s="1"/>
  <c r="Y148" i="19" s="1"/>
  <c r="Y149" i="19" s="1"/>
  <c r="Y150" i="19" s="1"/>
  <c r="Y151" i="19" s="1"/>
  <c r="Y152" i="19" s="1"/>
  <c r="Y153" i="19" s="1"/>
  <c r="Y154" i="19" s="1"/>
  <c r="Y155" i="19" s="1"/>
  <c r="Y156" i="19" s="1"/>
  <c r="Y157" i="19" s="1"/>
  <c r="Y158" i="19" s="1"/>
  <c r="Y159" i="19" s="1"/>
  <c r="Y160" i="19" s="1"/>
  <c r="Y161" i="19" s="1"/>
  <c r="Y162" i="19" s="1"/>
  <c r="Y163" i="19" s="1"/>
  <c r="Y164" i="19" s="1"/>
  <c r="Y165" i="19" s="1"/>
  <c r="Y166" i="19" s="1"/>
  <c r="Y167" i="19" s="1"/>
  <c r="Y168" i="19" s="1"/>
  <c r="Y169" i="19" s="1"/>
  <c r="Y170" i="19" s="1"/>
  <c r="Y171" i="19" s="1"/>
  <c r="Y172" i="19" s="1"/>
  <c r="Y173" i="19" s="1"/>
  <c r="Y174" i="19" s="1"/>
  <c r="Y175" i="19" s="1"/>
  <c r="Y176" i="19" s="1"/>
  <c r="Y177" i="19" s="1"/>
  <c r="Y178" i="19" s="1"/>
  <c r="Y179" i="19" s="1"/>
  <c r="Y180" i="19" s="1"/>
  <c r="Y181" i="19" s="1"/>
  <c r="Y182" i="19" s="1"/>
  <c r="Y183" i="19" s="1"/>
  <c r="Y184" i="19" s="1"/>
  <c r="Y185" i="19" s="1"/>
  <c r="Y186" i="19" s="1"/>
  <c r="Y187" i="19" s="1"/>
  <c r="Y188" i="19" s="1"/>
  <c r="Y189" i="19" s="1"/>
  <c r="Y190" i="19" s="1"/>
  <c r="Y191" i="19" s="1"/>
  <c r="Y192" i="19" s="1"/>
  <c r="Y193" i="19" s="1"/>
  <c r="Y194" i="19" s="1"/>
  <c r="Y195" i="19" s="1"/>
  <c r="Y196" i="19" s="1"/>
  <c r="Y197" i="19" s="1"/>
  <c r="Y198" i="19" s="1"/>
  <c r="Y199" i="19" s="1"/>
  <c r="Y200" i="19" s="1"/>
  <c r="Y201" i="19" s="1"/>
  <c r="Y202" i="19" s="1"/>
  <c r="Y203" i="19" s="1"/>
  <c r="Y204" i="19" s="1"/>
  <c r="Y205" i="19" s="1"/>
  <c r="Y206" i="19" s="1"/>
  <c r="Y207" i="19" s="1"/>
  <c r="Y208" i="19" s="1"/>
  <c r="Y209" i="19" s="1"/>
  <c r="Y210" i="19" s="1"/>
  <c r="Y211" i="19" s="1"/>
  <c r="Y212" i="19" s="1"/>
  <c r="Y213" i="19" s="1"/>
  <c r="Y214" i="19" s="1"/>
  <c r="Y215" i="19" s="1"/>
  <c r="Y216" i="19" s="1"/>
  <c r="Y217" i="19" s="1"/>
  <c r="Y218" i="19" s="1"/>
  <c r="Y219" i="19" s="1"/>
  <c r="Y220" i="19" s="1"/>
  <c r="Y221" i="19" s="1"/>
  <c r="Y222" i="19" s="1"/>
  <c r="Y223" i="19" s="1"/>
  <c r="Y224" i="19" s="1"/>
  <c r="Y225" i="19" s="1"/>
  <c r="Y226" i="19" s="1"/>
  <c r="Y227" i="19" s="1"/>
  <c r="Y228" i="19" s="1"/>
  <c r="Y229" i="19" s="1"/>
  <c r="Y230" i="19" s="1"/>
  <c r="Y231" i="19" s="1"/>
  <c r="Y232" i="19" s="1"/>
  <c r="Y233" i="19" s="1"/>
  <c r="Y234" i="19" s="1"/>
  <c r="Y235" i="19" s="1"/>
  <c r="Y236" i="19" s="1"/>
  <c r="Y237" i="19" s="1"/>
  <c r="Y238" i="19" s="1"/>
  <c r="Y239" i="19" s="1"/>
  <c r="Y240" i="19" s="1"/>
  <c r="Y241" i="19" s="1"/>
  <c r="Y242" i="19" s="1"/>
  <c r="Y243" i="19" s="1"/>
  <c r="Y244" i="19" s="1"/>
  <c r="Y245" i="19" s="1"/>
  <c r="Y246" i="19" s="1"/>
  <c r="O247" i="19"/>
  <c r="Q251" i="19" s="1"/>
  <c r="P4" i="19"/>
  <c r="Q4" i="19" s="1"/>
  <c r="G247" i="19"/>
  <c r="I251" i="19" s="1"/>
  <c r="H4" i="19"/>
  <c r="I4" i="19" s="1"/>
  <c r="S247" i="19"/>
  <c r="U251" i="19" s="1"/>
  <c r="T4" i="19"/>
  <c r="U4" i="19" s="1"/>
  <c r="K247" i="19"/>
  <c r="M251" i="19" s="1"/>
  <c r="L4" i="19"/>
  <c r="M4" i="19" s="1"/>
  <c r="Y373" i="11"/>
  <c r="Y371" i="11"/>
  <c r="X15" i="45" s="1"/>
  <c r="U371" i="11"/>
  <c r="X14" i="45" s="1"/>
  <c r="Q373" i="11"/>
  <c r="Q371" i="11"/>
  <c r="X13" i="45" s="1"/>
  <c r="N12" i="14"/>
  <c r="Q14" i="14" s="1"/>
  <c r="F12" i="14"/>
  <c r="I14" i="14" s="1"/>
  <c r="J12" i="14"/>
  <c r="M14" i="14" s="1"/>
  <c r="V12" i="14"/>
  <c r="Y14" i="14" s="1"/>
  <c r="R12" i="14"/>
  <c r="U14" i="14" s="1"/>
  <c r="G4" i="14"/>
  <c r="O4" i="14"/>
  <c r="W4" i="14"/>
  <c r="K5" i="14"/>
  <c r="L5" i="14" s="1"/>
  <c r="S5" i="14"/>
  <c r="T5" i="14" s="1"/>
  <c r="G6" i="14"/>
  <c r="H6" i="14" s="1"/>
  <c r="O6" i="14"/>
  <c r="P6" i="14" s="1"/>
  <c r="W6" i="14"/>
  <c r="X6" i="14" s="1"/>
  <c r="K7" i="14"/>
  <c r="L7" i="14" s="1"/>
  <c r="S7" i="14"/>
  <c r="T7" i="14" s="1"/>
  <c r="G8" i="14"/>
  <c r="H8" i="14" s="1"/>
  <c r="K9" i="14"/>
  <c r="L9" i="14" s="1"/>
  <c r="S9" i="14"/>
  <c r="T9" i="14" s="1"/>
  <c r="O10" i="14"/>
  <c r="P10" i="14" s="1"/>
  <c r="K11" i="14"/>
  <c r="L11" i="14" s="1"/>
  <c r="S11" i="14"/>
  <c r="T11" i="14" s="1"/>
  <c r="O8" i="14"/>
  <c r="P8" i="14" s="1"/>
  <c r="W10" i="14"/>
  <c r="X10" i="14" s="1"/>
  <c r="W8" i="14"/>
  <c r="X8" i="14" s="1"/>
  <c r="G10" i="14"/>
  <c r="H10" i="14" s="1"/>
  <c r="S4" i="14"/>
  <c r="O5" i="14"/>
  <c r="P5" i="14" s="1"/>
  <c r="S6" i="14"/>
  <c r="T6" i="14" s="1"/>
  <c r="W7" i="14"/>
  <c r="X7" i="14" s="1"/>
  <c r="K4" i="14"/>
  <c r="G5" i="14"/>
  <c r="H5" i="14" s="1"/>
  <c r="W5" i="14"/>
  <c r="X5" i="14" s="1"/>
  <c r="K6" i="14"/>
  <c r="L6" i="14" s="1"/>
  <c r="G7" i="14"/>
  <c r="H7" i="14" s="1"/>
  <c r="O7" i="14"/>
  <c r="P7" i="14" s="1"/>
  <c r="K8" i="14"/>
  <c r="L8" i="14" s="1"/>
  <c r="S8" i="14"/>
  <c r="T8" i="14" s="1"/>
  <c r="G9" i="14"/>
  <c r="H9" i="14" s="1"/>
  <c r="O9" i="14"/>
  <c r="P9" i="14" s="1"/>
  <c r="W9" i="14"/>
  <c r="X9" i="14" s="1"/>
  <c r="K10" i="14"/>
  <c r="L10" i="14" s="1"/>
  <c r="S10" i="14"/>
  <c r="T10" i="14" s="1"/>
  <c r="G11" i="14"/>
  <c r="H11" i="14" s="1"/>
  <c r="O11" i="14"/>
  <c r="P11" i="14" s="1"/>
  <c r="W11" i="14"/>
  <c r="X11" i="14" s="1"/>
  <c r="V6" i="45" l="1"/>
  <c r="I5" i="19"/>
  <c r="I6" i="19" s="1"/>
  <c r="I7" i="19" s="1"/>
  <c r="I8" i="19" s="1"/>
  <c r="I9" i="19" s="1"/>
  <c r="I10" i="19" s="1"/>
  <c r="I11" i="19" s="1"/>
  <c r="I12" i="19" s="1"/>
  <c r="I13" i="19" s="1"/>
  <c r="I14" i="19" s="1"/>
  <c r="I15" i="19" s="1"/>
  <c r="I16" i="19" s="1"/>
  <c r="I17" i="19" s="1"/>
  <c r="I18" i="19" s="1"/>
  <c r="I19" i="19" s="1"/>
  <c r="I20" i="19" s="1"/>
  <c r="I21" i="19" s="1"/>
  <c r="I22" i="19" s="1"/>
  <c r="I23" i="19" s="1"/>
  <c r="I24" i="19" s="1"/>
  <c r="I25" i="19" s="1"/>
  <c r="I26" i="19" s="1"/>
  <c r="I27" i="19" s="1"/>
  <c r="I28" i="19" s="1"/>
  <c r="I29" i="19" s="1"/>
  <c r="I30" i="19" s="1"/>
  <c r="I31" i="19" s="1"/>
  <c r="I32" i="19" s="1"/>
  <c r="I33" i="19" s="1"/>
  <c r="I34" i="19" s="1"/>
  <c r="I35" i="19" s="1"/>
  <c r="I36" i="19" s="1"/>
  <c r="I37" i="19" s="1"/>
  <c r="I38" i="19" s="1"/>
  <c r="I39" i="19" s="1"/>
  <c r="I40" i="19" s="1"/>
  <c r="I41" i="19" s="1"/>
  <c r="I42" i="19" s="1"/>
  <c r="I43" i="19" s="1"/>
  <c r="I44" i="19" s="1"/>
  <c r="I45" i="19" s="1"/>
  <c r="I46" i="19" s="1"/>
  <c r="I47" i="19" s="1"/>
  <c r="I48" i="19" s="1"/>
  <c r="I49" i="19" s="1"/>
  <c r="I50" i="19" s="1"/>
  <c r="I51" i="19" s="1"/>
  <c r="I52" i="19" s="1"/>
  <c r="I53" i="19" s="1"/>
  <c r="I54" i="19" s="1"/>
  <c r="I55" i="19" s="1"/>
  <c r="I56" i="19" s="1"/>
  <c r="I57" i="19" s="1"/>
  <c r="I58" i="19" s="1"/>
  <c r="I59" i="19" s="1"/>
  <c r="I60" i="19" s="1"/>
  <c r="I61" i="19" s="1"/>
  <c r="I62" i="19" s="1"/>
  <c r="I63" i="19" s="1"/>
  <c r="I64" i="19" s="1"/>
  <c r="I65" i="19" s="1"/>
  <c r="I66" i="19" s="1"/>
  <c r="I67" i="19" s="1"/>
  <c r="I68" i="19" s="1"/>
  <c r="I69" i="19" s="1"/>
  <c r="I70" i="19" s="1"/>
  <c r="I71" i="19" s="1"/>
  <c r="I72" i="19" s="1"/>
  <c r="I73" i="19" s="1"/>
  <c r="I74" i="19" s="1"/>
  <c r="I75" i="19" s="1"/>
  <c r="I76" i="19" s="1"/>
  <c r="I77" i="19" s="1"/>
  <c r="I78" i="19" s="1"/>
  <c r="I79" i="19" s="1"/>
  <c r="I80" i="19" s="1"/>
  <c r="I81" i="19" s="1"/>
  <c r="I82" i="19" s="1"/>
  <c r="I83" i="19" s="1"/>
  <c r="I84" i="19" s="1"/>
  <c r="I85" i="19" s="1"/>
  <c r="I86" i="19" s="1"/>
  <c r="I87" i="19" s="1"/>
  <c r="I88" i="19" s="1"/>
  <c r="I89" i="19" s="1"/>
  <c r="I90" i="19" s="1"/>
  <c r="I91" i="19" s="1"/>
  <c r="I92" i="19" s="1"/>
  <c r="I93" i="19" s="1"/>
  <c r="I94" i="19" s="1"/>
  <c r="I95" i="19" s="1"/>
  <c r="I96" i="19" s="1"/>
  <c r="I97" i="19" s="1"/>
  <c r="I98" i="19" s="1"/>
  <c r="I99" i="19" s="1"/>
  <c r="I100" i="19" s="1"/>
  <c r="I101" i="19" s="1"/>
  <c r="I102" i="19" s="1"/>
  <c r="I103" i="19" s="1"/>
  <c r="I104" i="19" s="1"/>
  <c r="I105" i="19" s="1"/>
  <c r="I106" i="19" s="1"/>
  <c r="I107" i="19" s="1"/>
  <c r="I108" i="19" s="1"/>
  <c r="I109" i="19" s="1"/>
  <c r="I110" i="19" s="1"/>
  <c r="I111" i="19" s="1"/>
  <c r="I112" i="19" s="1"/>
  <c r="I113" i="19" s="1"/>
  <c r="I114" i="19" s="1"/>
  <c r="I115" i="19" s="1"/>
  <c r="I116" i="19" s="1"/>
  <c r="I117" i="19" s="1"/>
  <c r="I118" i="19" s="1"/>
  <c r="I119" i="19" s="1"/>
  <c r="I120" i="19" s="1"/>
  <c r="I121" i="19" s="1"/>
  <c r="I122" i="19" s="1"/>
  <c r="I123" i="19" s="1"/>
  <c r="I124" i="19" s="1"/>
  <c r="I125" i="19" s="1"/>
  <c r="I126" i="19" s="1"/>
  <c r="I127" i="19" s="1"/>
  <c r="I128" i="19" s="1"/>
  <c r="I129" i="19" s="1"/>
  <c r="I130" i="19" s="1"/>
  <c r="I131" i="19" s="1"/>
  <c r="I132" i="19" s="1"/>
  <c r="I133" i="19" s="1"/>
  <c r="I134" i="19" s="1"/>
  <c r="I135" i="19" s="1"/>
  <c r="I136" i="19" s="1"/>
  <c r="I137" i="19" s="1"/>
  <c r="I138" i="19" s="1"/>
  <c r="I139" i="19" s="1"/>
  <c r="I140" i="19" s="1"/>
  <c r="I141" i="19" s="1"/>
  <c r="I142" i="19" s="1"/>
  <c r="I143" i="19" s="1"/>
  <c r="I144" i="19" s="1"/>
  <c r="I145" i="19" s="1"/>
  <c r="I146" i="19" s="1"/>
  <c r="I147" i="19" s="1"/>
  <c r="I148" i="19" s="1"/>
  <c r="I149" i="19" s="1"/>
  <c r="I150" i="19" s="1"/>
  <c r="I151" i="19" s="1"/>
  <c r="I152" i="19" s="1"/>
  <c r="I153" i="19" s="1"/>
  <c r="I154" i="19" s="1"/>
  <c r="I155" i="19" s="1"/>
  <c r="I156" i="19" s="1"/>
  <c r="I157" i="19" s="1"/>
  <c r="I158" i="19" s="1"/>
  <c r="I159" i="19" s="1"/>
  <c r="I160" i="19" s="1"/>
  <c r="I161" i="19" s="1"/>
  <c r="I162" i="19" s="1"/>
  <c r="I163" i="19" s="1"/>
  <c r="I164" i="19" s="1"/>
  <c r="I165" i="19" s="1"/>
  <c r="I166" i="19" s="1"/>
  <c r="I167" i="19" s="1"/>
  <c r="I168" i="19" s="1"/>
  <c r="I169" i="19" s="1"/>
  <c r="I170" i="19" s="1"/>
  <c r="I171" i="19" s="1"/>
  <c r="I172" i="19" s="1"/>
  <c r="I173" i="19" s="1"/>
  <c r="I174" i="19" s="1"/>
  <c r="I175" i="19" s="1"/>
  <c r="I176" i="19" s="1"/>
  <c r="I177" i="19" s="1"/>
  <c r="I178" i="19" s="1"/>
  <c r="I179" i="19" s="1"/>
  <c r="I180" i="19" s="1"/>
  <c r="I181" i="19" s="1"/>
  <c r="I182" i="19" s="1"/>
  <c r="I183" i="19" s="1"/>
  <c r="I184" i="19" s="1"/>
  <c r="I185" i="19" s="1"/>
  <c r="I186" i="19" s="1"/>
  <c r="I187" i="19" s="1"/>
  <c r="I188" i="19" s="1"/>
  <c r="I189" i="19" s="1"/>
  <c r="I190" i="19" s="1"/>
  <c r="I191" i="19" s="1"/>
  <c r="I192" i="19" s="1"/>
  <c r="I193" i="19" s="1"/>
  <c r="I194" i="19" s="1"/>
  <c r="I195" i="19" s="1"/>
  <c r="I196" i="19" s="1"/>
  <c r="I197" i="19" s="1"/>
  <c r="I198" i="19" s="1"/>
  <c r="I199" i="19" s="1"/>
  <c r="I200" i="19" s="1"/>
  <c r="I201" i="19" s="1"/>
  <c r="I202" i="19" s="1"/>
  <c r="I203" i="19" s="1"/>
  <c r="I204" i="19" s="1"/>
  <c r="I205" i="19" s="1"/>
  <c r="I206" i="19" s="1"/>
  <c r="I207" i="19" s="1"/>
  <c r="I208" i="19" s="1"/>
  <c r="I209" i="19" s="1"/>
  <c r="I210" i="19" s="1"/>
  <c r="I211" i="19" s="1"/>
  <c r="I212" i="19" s="1"/>
  <c r="I213" i="19" s="1"/>
  <c r="I214" i="19" s="1"/>
  <c r="I215" i="19" s="1"/>
  <c r="I216" i="19" s="1"/>
  <c r="I217" i="19" s="1"/>
  <c r="I218" i="19" s="1"/>
  <c r="I219" i="19" s="1"/>
  <c r="I220" i="19" s="1"/>
  <c r="I221" i="19" s="1"/>
  <c r="I222" i="19" s="1"/>
  <c r="I223" i="19" s="1"/>
  <c r="I224" i="19" s="1"/>
  <c r="I225" i="19" s="1"/>
  <c r="I226" i="19" s="1"/>
  <c r="I227" i="19" s="1"/>
  <c r="I228" i="19" s="1"/>
  <c r="I229" i="19" s="1"/>
  <c r="I230" i="19" s="1"/>
  <c r="I231" i="19" s="1"/>
  <c r="I232" i="19" s="1"/>
  <c r="I233" i="19" s="1"/>
  <c r="I234" i="19" s="1"/>
  <c r="I235" i="19" s="1"/>
  <c r="I236" i="19" s="1"/>
  <c r="I237" i="19" s="1"/>
  <c r="I238" i="19" s="1"/>
  <c r="I239" i="19" s="1"/>
  <c r="I240" i="19" s="1"/>
  <c r="I241" i="19" s="1"/>
  <c r="I242" i="19" s="1"/>
  <c r="I243" i="19" s="1"/>
  <c r="I244" i="19" s="1"/>
  <c r="I245" i="19" s="1"/>
  <c r="I246" i="19" s="1"/>
  <c r="I19" i="20"/>
  <c r="C4" i="17" s="1"/>
  <c r="V3" i="45"/>
  <c r="Q19" i="20"/>
  <c r="C6" i="17" s="1"/>
  <c r="V5" i="45"/>
  <c r="Q5" i="19"/>
  <c r="Q6" i="19" s="1"/>
  <c r="Q7" i="19" s="1"/>
  <c r="Q8" i="19" s="1"/>
  <c r="Q9" i="19" s="1"/>
  <c r="Q10" i="19" s="1"/>
  <c r="Q11" i="19" s="1"/>
  <c r="Q12" i="19" s="1"/>
  <c r="Q13" i="19" s="1"/>
  <c r="Q14" i="19" s="1"/>
  <c r="Q15" i="19" s="1"/>
  <c r="Q16" i="19" s="1"/>
  <c r="Q17" i="19" s="1"/>
  <c r="Q18" i="19" s="1"/>
  <c r="Q19" i="19" s="1"/>
  <c r="Q20" i="19" s="1"/>
  <c r="Q21" i="19" s="1"/>
  <c r="Q22" i="19" s="1"/>
  <c r="Q23" i="19" s="1"/>
  <c r="Q24" i="19" s="1"/>
  <c r="Q25" i="19" s="1"/>
  <c r="Q26" i="19" s="1"/>
  <c r="Q27" i="19" s="1"/>
  <c r="Q28" i="19" s="1"/>
  <c r="Q29" i="19" s="1"/>
  <c r="Q30" i="19" s="1"/>
  <c r="Q31" i="19" s="1"/>
  <c r="Q32" i="19" s="1"/>
  <c r="Q33" i="19" s="1"/>
  <c r="Q34" i="19" s="1"/>
  <c r="Q35" i="19" s="1"/>
  <c r="Q36" i="19" s="1"/>
  <c r="Q37" i="19" s="1"/>
  <c r="Q38" i="19" s="1"/>
  <c r="Q39" i="19" s="1"/>
  <c r="Q40" i="19" s="1"/>
  <c r="Q41" i="19" s="1"/>
  <c r="Q42" i="19" s="1"/>
  <c r="Q43" i="19" s="1"/>
  <c r="Q44" i="19" s="1"/>
  <c r="Q45" i="19" s="1"/>
  <c r="Q46" i="19" s="1"/>
  <c r="Q47" i="19" s="1"/>
  <c r="Q48" i="19" s="1"/>
  <c r="Q49" i="19" s="1"/>
  <c r="Q50" i="19" s="1"/>
  <c r="Q51" i="19" s="1"/>
  <c r="Q52" i="19" s="1"/>
  <c r="Q53" i="19" s="1"/>
  <c r="Q54" i="19" s="1"/>
  <c r="Q55" i="19" s="1"/>
  <c r="Q56" i="19" s="1"/>
  <c r="Q57" i="19" s="1"/>
  <c r="Q58" i="19" s="1"/>
  <c r="Q59" i="19" s="1"/>
  <c r="Q60" i="19" s="1"/>
  <c r="Q61" i="19" s="1"/>
  <c r="Q62" i="19" s="1"/>
  <c r="Q63" i="19" s="1"/>
  <c r="Q64" i="19" s="1"/>
  <c r="Q65" i="19" s="1"/>
  <c r="Q66" i="19" s="1"/>
  <c r="Q67" i="19" s="1"/>
  <c r="Q68" i="19" s="1"/>
  <c r="Q69" i="19" s="1"/>
  <c r="Q70" i="19" s="1"/>
  <c r="Q71" i="19" s="1"/>
  <c r="Q72" i="19" s="1"/>
  <c r="Q73" i="19" s="1"/>
  <c r="Q74" i="19" s="1"/>
  <c r="Q75" i="19" s="1"/>
  <c r="Q76" i="19" s="1"/>
  <c r="Q77" i="19" s="1"/>
  <c r="Q78" i="19" s="1"/>
  <c r="Q79" i="19" s="1"/>
  <c r="Q80" i="19" s="1"/>
  <c r="Q81" i="19" s="1"/>
  <c r="Q82" i="19" s="1"/>
  <c r="Q83" i="19" s="1"/>
  <c r="Q84" i="19" s="1"/>
  <c r="Q85" i="19" s="1"/>
  <c r="Q86" i="19" s="1"/>
  <c r="Q87" i="19" s="1"/>
  <c r="Q88" i="19" s="1"/>
  <c r="Q89" i="19" s="1"/>
  <c r="Q90" i="19" s="1"/>
  <c r="Q91" i="19" s="1"/>
  <c r="Q92" i="19" s="1"/>
  <c r="Q93" i="19" s="1"/>
  <c r="Q94" i="19" s="1"/>
  <c r="Q95" i="19" s="1"/>
  <c r="Q96" i="19" s="1"/>
  <c r="Q97" i="19" s="1"/>
  <c r="Q98" i="19" s="1"/>
  <c r="Q99" i="19" s="1"/>
  <c r="Q100" i="19" s="1"/>
  <c r="Q101" i="19" s="1"/>
  <c r="Q102" i="19" s="1"/>
  <c r="Q103" i="19" s="1"/>
  <c r="Q104" i="19" s="1"/>
  <c r="Q105" i="19" s="1"/>
  <c r="Q106" i="19" s="1"/>
  <c r="Q107" i="19" s="1"/>
  <c r="Q108" i="19" s="1"/>
  <c r="Q109" i="19" s="1"/>
  <c r="Q110" i="19" s="1"/>
  <c r="Q111" i="19" s="1"/>
  <c r="Q112" i="19" s="1"/>
  <c r="Q113" i="19" s="1"/>
  <c r="Q114" i="19" s="1"/>
  <c r="Q115" i="19" s="1"/>
  <c r="Q116" i="19" s="1"/>
  <c r="Q117" i="19" s="1"/>
  <c r="Q118" i="19" s="1"/>
  <c r="Q119" i="19" s="1"/>
  <c r="Q120" i="19" s="1"/>
  <c r="Q121" i="19" s="1"/>
  <c r="Q122" i="19" s="1"/>
  <c r="Q123" i="19" s="1"/>
  <c r="Q124" i="19" s="1"/>
  <c r="Q125" i="19" s="1"/>
  <c r="Q126" i="19" s="1"/>
  <c r="Q127" i="19" s="1"/>
  <c r="Q128" i="19" s="1"/>
  <c r="Q129" i="19" s="1"/>
  <c r="Q130" i="19" s="1"/>
  <c r="Q131" i="19" s="1"/>
  <c r="Q132" i="19" s="1"/>
  <c r="Q133" i="19" s="1"/>
  <c r="Q134" i="19" s="1"/>
  <c r="Q135" i="19" s="1"/>
  <c r="Q136" i="19" s="1"/>
  <c r="Q137" i="19" s="1"/>
  <c r="Q138" i="19" s="1"/>
  <c r="Q139" i="19" s="1"/>
  <c r="Q140" i="19" s="1"/>
  <c r="Q141" i="19" s="1"/>
  <c r="Q142" i="19" s="1"/>
  <c r="Q143" i="19" s="1"/>
  <c r="Q144" i="19" s="1"/>
  <c r="Q145" i="19" s="1"/>
  <c r="Q146" i="19" s="1"/>
  <c r="Q147" i="19" s="1"/>
  <c r="Q148" i="19" s="1"/>
  <c r="Q149" i="19" s="1"/>
  <c r="Q150" i="19" s="1"/>
  <c r="Q151" i="19" s="1"/>
  <c r="Q152" i="19" s="1"/>
  <c r="Q153" i="19" s="1"/>
  <c r="Q154" i="19" s="1"/>
  <c r="Q155" i="19" s="1"/>
  <c r="Q156" i="19" s="1"/>
  <c r="Q157" i="19" s="1"/>
  <c r="Q158" i="19" s="1"/>
  <c r="Q159" i="19" s="1"/>
  <c r="Q160" i="19" s="1"/>
  <c r="Q161" i="19" s="1"/>
  <c r="Q162" i="19" s="1"/>
  <c r="Q163" i="19" s="1"/>
  <c r="Q164" i="19" s="1"/>
  <c r="Q165" i="19" s="1"/>
  <c r="Q166" i="19" s="1"/>
  <c r="Q167" i="19" s="1"/>
  <c r="Q168" i="19" s="1"/>
  <c r="Q169" i="19" s="1"/>
  <c r="Q170" i="19" s="1"/>
  <c r="Q171" i="19" s="1"/>
  <c r="Q172" i="19" s="1"/>
  <c r="Q173" i="19" s="1"/>
  <c r="Q174" i="19" s="1"/>
  <c r="Q175" i="19" s="1"/>
  <c r="Q176" i="19" s="1"/>
  <c r="Q177" i="19" s="1"/>
  <c r="Q178" i="19" s="1"/>
  <c r="Q179" i="19" s="1"/>
  <c r="Q180" i="19" s="1"/>
  <c r="Q181" i="19" s="1"/>
  <c r="Q182" i="19" s="1"/>
  <c r="Q183" i="19" s="1"/>
  <c r="Q184" i="19" s="1"/>
  <c r="Q185" i="19" s="1"/>
  <c r="Q186" i="19" s="1"/>
  <c r="Q187" i="19" s="1"/>
  <c r="Q188" i="19" s="1"/>
  <c r="Q189" i="19" s="1"/>
  <c r="Q190" i="19" s="1"/>
  <c r="Q191" i="19" s="1"/>
  <c r="Q192" i="19" s="1"/>
  <c r="Q193" i="19" s="1"/>
  <c r="Q194" i="19" s="1"/>
  <c r="Q195" i="19" s="1"/>
  <c r="Q196" i="19" s="1"/>
  <c r="Q197" i="19" s="1"/>
  <c r="Q198" i="19" s="1"/>
  <c r="Q199" i="19" s="1"/>
  <c r="Q200" i="19" s="1"/>
  <c r="Q201" i="19" s="1"/>
  <c r="Q202" i="19" s="1"/>
  <c r="Q203" i="19" s="1"/>
  <c r="Q204" i="19" s="1"/>
  <c r="Q205" i="19" s="1"/>
  <c r="Q206" i="19" s="1"/>
  <c r="Q207" i="19" s="1"/>
  <c r="Q208" i="19" s="1"/>
  <c r="Q209" i="19" s="1"/>
  <c r="Q210" i="19" s="1"/>
  <c r="Q211" i="19" s="1"/>
  <c r="Q212" i="19" s="1"/>
  <c r="Q213" i="19" s="1"/>
  <c r="Q214" i="19" s="1"/>
  <c r="Q215" i="19" s="1"/>
  <c r="Q216" i="19" s="1"/>
  <c r="Q217" i="19" s="1"/>
  <c r="Q218" i="19" s="1"/>
  <c r="Q219" i="19" s="1"/>
  <c r="Q220" i="19" s="1"/>
  <c r="Q221" i="19" s="1"/>
  <c r="Q222" i="19" s="1"/>
  <c r="Q223" i="19" s="1"/>
  <c r="Q224" i="19" s="1"/>
  <c r="Q225" i="19" s="1"/>
  <c r="Q226" i="19" s="1"/>
  <c r="Q227" i="19" s="1"/>
  <c r="Q228" i="19" s="1"/>
  <c r="Q229" i="19" s="1"/>
  <c r="Q230" i="19" s="1"/>
  <c r="Q231" i="19" s="1"/>
  <c r="Q232" i="19" s="1"/>
  <c r="Q233" i="19" s="1"/>
  <c r="Q234" i="19" s="1"/>
  <c r="Q235" i="19" s="1"/>
  <c r="Q236" i="19" s="1"/>
  <c r="Q237" i="19" s="1"/>
  <c r="Q238" i="19" s="1"/>
  <c r="Q239" i="19" s="1"/>
  <c r="Q240" i="19" s="1"/>
  <c r="Q241" i="19" s="1"/>
  <c r="Q242" i="19" s="1"/>
  <c r="Q243" i="19" s="1"/>
  <c r="Q244" i="19" s="1"/>
  <c r="Q245" i="19" s="1"/>
  <c r="Q246" i="19" s="1"/>
  <c r="M5" i="19"/>
  <c r="M6" i="19" s="1"/>
  <c r="M7" i="19" s="1"/>
  <c r="M8" i="19" s="1"/>
  <c r="M9" i="19" s="1"/>
  <c r="M10" i="19" s="1"/>
  <c r="M11" i="19" s="1"/>
  <c r="M12" i="19" s="1"/>
  <c r="M13" i="19" s="1"/>
  <c r="M14" i="19" s="1"/>
  <c r="M15" i="19" s="1"/>
  <c r="M16" i="19" s="1"/>
  <c r="M17" i="19" s="1"/>
  <c r="M18" i="19" s="1"/>
  <c r="M19" i="19" s="1"/>
  <c r="M20" i="19" s="1"/>
  <c r="M21" i="19" s="1"/>
  <c r="M22" i="19" s="1"/>
  <c r="M23" i="19" s="1"/>
  <c r="M24" i="19" s="1"/>
  <c r="M25" i="19" s="1"/>
  <c r="M26" i="19" s="1"/>
  <c r="M27" i="19" s="1"/>
  <c r="M28" i="19" s="1"/>
  <c r="M29" i="19" s="1"/>
  <c r="M30" i="19" s="1"/>
  <c r="M31" i="19" s="1"/>
  <c r="M32" i="19" s="1"/>
  <c r="M33" i="19" s="1"/>
  <c r="M34" i="19" s="1"/>
  <c r="M35" i="19" s="1"/>
  <c r="M36" i="19" s="1"/>
  <c r="M37" i="19" s="1"/>
  <c r="M38" i="19" s="1"/>
  <c r="M39" i="19" s="1"/>
  <c r="M40" i="19" s="1"/>
  <c r="M41" i="19" s="1"/>
  <c r="M42" i="19" s="1"/>
  <c r="M43" i="19" s="1"/>
  <c r="M44" i="19" s="1"/>
  <c r="M45" i="19" s="1"/>
  <c r="M46" i="19" s="1"/>
  <c r="M47" i="19" s="1"/>
  <c r="M48" i="19" s="1"/>
  <c r="M49" i="19" s="1"/>
  <c r="M50" i="19" s="1"/>
  <c r="M51" i="19" s="1"/>
  <c r="M52" i="19" s="1"/>
  <c r="M53" i="19" s="1"/>
  <c r="M54" i="19" s="1"/>
  <c r="M55" i="19" s="1"/>
  <c r="M56" i="19" s="1"/>
  <c r="M57" i="19" s="1"/>
  <c r="M58" i="19" s="1"/>
  <c r="M59" i="19" s="1"/>
  <c r="M60" i="19" s="1"/>
  <c r="M61" i="19" s="1"/>
  <c r="M62" i="19" s="1"/>
  <c r="M63" i="19" s="1"/>
  <c r="M64" i="19" s="1"/>
  <c r="M65" i="19" s="1"/>
  <c r="M66" i="19" s="1"/>
  <c r="M67" i="19" s="1"/>
  <c r="M68" i="19" s="1"/>
  <c r="M69" i="19" s="1"/>
  <c r="M70" i="19" s="1"/>
  <c r="M71" i="19" s="1"/>
  <c r="M72" i="19" s="1"/>
  <c r="M73" i="19" s="1"/>
  <c r="M74" i="19" s="1"/>
  <c r="M75" i="19" s="1"/>
  <c r="M76" i="19" s="1"/>
  <c r="M77" i="19" s="1"/>
  <c r="M78" i="19" s="1"/>
  <c r="M79" i="19" s="1"/>
  <c r="M80" i="19" s="1"/>
  <c r="M81" i="19" s="1"/>
  <c r="M82" i="19" s="1"/>
  <c r="M83" i="19" s="1"/>
  <c r="M84" i="19" s="1"/>
  <c r="M85" i="19" s="1"/>
  <c r="M86" i="19" s="1"/>
  <c r="M87" i="19" s="1"/>
  <c r="M88" i="19" s="1"/>
  <c r="M89" i="19" s="1"/>
  <c r="M90" i="19" s="1"/>
  <c r="M91" i="19" s="1"/>
  <c r="M92" i="19" s="1"/>
  <c r="M93" i="19" s="1"/>
  <c r="M94" i="19" s="1"/>
  <c r="M95" i="19" s="1"/>
  <c r="M96" i="19" s="1"/>
  <c r="M97" i="19" s="1"/>
  <c r="M98" i="19" s="1"/>
  <c r="M99" i="19" s="1"/>
  <c r="M100" i="19" s="1"/>
  <c r="M101" i="19" s="1"/>
  <c r="M102" i="19" s="1"/>
  <c r="M103" i="19" s="1"/>
  <c r="M104" i="19" s="1"/>
  <c r="M105" i="19" s="1"/>
  <c r="M106" i="19" s="1"/>
  <c r="M107" i="19" s="1"/>
  <c r="M108" i="19" s="1"/>
  <c r="M109" i="19" s="1"/>
  <c r="M110" i="19" s="1"/>
  <c r="M111" i="19" s="1"/>
  <c r="M112" i="19" s="1"/>
  <c r="M113" i="19" s="1"/>
  <c r="M114" i="19" s="1"/>
  <c r="M115" i="19" s="1"/>
  <c r="M116" i="19" s="1"/>
  <c r="M117" i="19" s="1"/>
  <c r="M118" i="19" s="1"/>
  <c r="M119" i="19" s="1"/>
  <c r="M120" i="19" s="1"/>
  <c r="M121" i="19" s="1"/>
  <c r="M122" i="19" s="1"/>
  <c r="M123" i="19" s="1"/>
  <c r="M124" i="19" s="1"/>
  <c r="M125" i="19" s="1"/>
  <c r="M126" i="19" s="1"/>
  <c r="M127" i="19" s="1"/>
  <c r="M128" i="19" s="1"/>
  <c r="M129" i="19" s="1"/>
  <c r="M130" i="19" s="1"/>
  <c r="M131" i="19" s="1"/>
  <c r="M132" i="19" s="1"/>
  <c r="M133" i="19" s="1"/>
  <c r="M134" i="19" s="1"/>
  <c r="M135" i="19" s="1"/>
  <c r="M136" i="19" s="1"/>
  <c r="M137" i="19" s="1"/>
  <c r="M138" i="19" s="1"/>
  <c r="M139" i="19" s="1"/>
  <c r="M140" i="19" s="1"/>
  <c r="M141" i="19" s="1"/>
  <c r="M142" i="19" s="1"/>
  <c r="M143" i="19" s="1"/>
  <c r="M144" i="19" s="1"/>
  <c r="M145" i="19" s="1"/>
  <c r="M146" i="19" s="1"/>
  <c r="M147" i="19" s="1"/>
  <c r="M148" i="19" s="1"/>
  <c r="M149" i="19" s="1"/>
  <c r="M150" i="19" s="1"/>
  <c r="M151" i="19" s="1"/>
  <c r="M152" i="19" s="1"/>
  <c r="M153" i="19" s="1"/>
  <c r="M154" i="19" s="1"/>
  <c r="M155" i="19" s="1"/>
  <c r="M156" i="19" s="1"/>
  <c r="M157" i="19" s="1"/>
  <c r="M158" i="19" s="1"/>
  <c r="M159" i="19" s="1"/>
  <c r="M160" i="19" s="1"/>
  <c r="M161" i="19" s="1"/>
  <c r="M162" i="19" s="1"/>
  <c r="M163" i="19" s="1"/>
  <c r="M164" i="19" s="1"/>
  <c r="M165" i="19" s="1"/>
  <c r="M166" i="19" s="1"/>
  <c r="M167" i="19" s="1"/>
  <c r="M168" i="19" s="1"/>
  <c r="M169" i="19" s="1"/>
  <c r="M170" i="19" s="1"/>
  <c r="M171" i="19" s="1"/>
  <c r="M172" i="19" s="1"/>
  <c r="M173" i="19" s="1"/>
  <c r="M174" i="19" s="1"/>
  <c r="M175" i="19" s="1"/>
  <c r="M176" i="19" s="1"/>
  <c r="M177" i="19" s="1"/>
  <c r="M178" i="19" s="1"/>
  <c r="M179" i="19" s="1"/>
  <c r="M180" i="19" s="1"/>
  <c r="M181" i="19" s="1"/>
  <c r="M182" i="19" s="1"/>
  <c r="M183" i="19" s="1"/>
  <c r="M184" i="19" s="1"/>
  <c r="M185" i="19" s="1"/>
  <c r="M186" i="19" s="1"/>
  <c r="M187" i="19" s="1"/>
  <c r="M188" i="19" s="1"/>
  <c r="M189" i="19" s="1"/>
  <c r="M190" i="19" s="1"/>
  <c r="M191" i="19" s="1"/>
  <c r="M192" i="19" s="1"/>
  <c r="M193" i="19" s="1"/>
  <c r="M194" i="19" s="1"/>
  <c r="M195" i="19" s="1"/>
  <c r="M196" i="19" s="1"/>
  <c r="M197" i="19" s="1"/>
  <c r="M198" i="19" s="1"/>
  <c r="M199" i="19" s="1"/>
  <c r="M200" i="19" s="1"/>
  <c r="M201" i="19" s="1"/>
  <c r="M202" i="19" s="1"/>
  <c r="M203" i="19" s="1"/>
  <c r="M204" i="19" s="1"/>
  <c r="M205" i="19" s="1"/>
  <c r="M206" i="19" s="1"/>
  <c r="M207" i="19" s="1"/>
  <c r="M208" i="19" s="1"/>
  <c r="M209" i="19" s="1"/>
  <c r="M210" i="19" s="1"/>
  <c r="M211" i="19" s="1"/>
  <c r="M212" i="19" s="1"/>
  <c r="M213" i="19" s="1"/>
  <c r="M214" i="19" s="1"/>
  <c r="M215" i="19" s="1"/>
  <c r="M216" i="19" s="1"/>
  <c r="M217" i="19" s="1"/>
  <c r="M218" i="19" s="1"/>
  <c r="M219" i="19" s="1"/>
  <c r="M220" i="19" s="1"/>
  <c r="M221" i="19" s="1"/>
  <c r="M222" i="19" s="1"/>
  <c r="M223" i="19" s="1"/>
  <c r="M224" i="19" s="1"/>
  <c r="M225" i="19" s="1"/>
  <c r="M226" i="19" s="1"/>
  <c r="M227" i="19" s="1"/>
  <c r="M228" i="19" s="1"/>
  <c r="M229" i="19" s="1"/>
  <c r="M230" i="19" s="1"/>
  <c r="M231" i="19" s="1"/>
  <c r="M232" i="19" s="1"/>
  <c r="M233" i="19" s="1"/>
  <c r="M234" i="19" s="1"/>
  <c r="M235" i="19" s="1"/>
  <c r="M236" i="19" s="1"/>
  <c r="M237" i="19" s="1"/>
  <c r="M238" i="19" s="1"/>
  <c r="M239" i="19" s="1"/>
  <c r="M240" i="19" s="1"/>
  <c r="M241" i="19" s="1"/>
  <c r="M242" i="19" s="1"/>
  <c r="M243" i="19" s="1"/>
  <c r="M244" i="19" s="1"/>
  <c r="M245" i="19" s="1"/>
  <c r="M246" i="19" s="1"/>
  <c r="U5" i="19"/>
  <c r="U6" i="19" s="1"/>
  <c r="U7" i="19" s="1"/>
  <c r="U8" i="19" s="1"/>
  <c r="U9" i="19" s="1"/>
  <c r="U10" i="19" s="1"/>
  <c r="U11" i="19" s="1"/>
  <c r="U12" i="19" s="1"/>
  <c r="U13" i="19" s="1"/>
  <c r="U14" i="19" s="1"/>
  <c r="U15" i="19" s="1"/>
  <c r="U16" i="19" s="1"/>
  <c r="U17" i="19" s="1"/>
  <c r="U18" i="19" s="1"/>
  <c r="U19" i="19" s="1"/>
  <c r="U20" i="19" s="1"/>
  <c r="U21" i="19" s="1"/>
  <c r="U22" i="19" s="1"/>
  <c r="U23" i="19" s="1"/>
  <c r="U24" i="19" s="1"/>
  <c r="U25" i="19" s="1"/>
  <c r="U26" i="19" s="1"/>
  <c r="U27" i="19" s="1"/>
  <c r="U28" i="19" s="1"/>
  <c r="U29" i="19" s="1"/>
  <c r="U30" i="19" s="1"/>
  <c r="U31" i="19" s="1"/>
  <c r="U32" i="19" s="1"/>
  <c r="U33" i="19" s="1"/>
  <c r="U34" i="19" s="1"/>
  <c r="U35" i="19" s="1"/>
  <c r="U36" i="19" s="1"/>
  <c r="U37" i="19" s="1"/>
  <c r="U38" i="19" s="1"/>
  <c r="U39" i="19" s="1"/>
  <c r="U40" i="19" s="1"/>
  <c r="U41" i="19" s="1"/>
  <c r="U42" i="19" s="1"/>
  <c r="U43" i="19" s="1"/>
  <c r="U44" i="19" s="1"/>
  <c r="U45" i="19" s="1"/>
  <c r="U46" i="19" s="1"/>
  <c r="U47" i="19" s="1"/>
  <c r="U48" i="19" s="1"/>
  <c r="U49" i="19" s="1"/>
  <c r="U50" i="19" s="1"/>
  <c r="U51" i="19" s="1"/>
  <c r="U52" i="19" s="1"/>
  <c r="U53" i="19" s="1"/>
  <c r="U54" i="19" s="1"/>
  <c r="U55" i="19" s="1"/>
  <c r="U56" i="19" s="1"/>
  <c r="U57" i="19" s="1"/>
  <c r="U58" i="19" s="1"/>
  <c r="U59" i="19" s="1"/>
  <c r="U60" i="19" s="1"/>
  <c r="U61" i="19" s="1"/>
  <c r="U62" i="19" s="1"/>
  <c r="U63" i="19" s="1"/>
  <c r="U64" i="19" s="1"/>
  <c r="U65" i="19" s="1"/>
  <c r="U66" i="19" s="1"/>
  <c r="U67" i="19" s="1"/>
  <c r="U68" i="19" s="1"/>
  <c r="U69" i="19" s="1"/>
  <c r="U70" i="19" s="1"/>
  <c r="U71" i="19" s="1"/>
  <c r="U72" i="19" s="1"/>
  <c r="U73" i="19" s="1"/>
  <c r="U74" i="19" s="1"/>
  <c r="U75" i="19" s="1"/>
  <c r="U76" i="19" s="1"/>
  <c r="U77" i="19" s="1"/>
  <c r="U78" i="19" s="1"/>
  <c r="U79" i="19" s="1"/>
  <c r="U80" i="19" s="1"/>
  <c r="U81" i="19" s="1"/>
  <c r="U82" i="19" s="1"/>
  <c r="U83" i="19" s="1"/>
  <c r="U84" i="19" s="1"/>
  <c r="U85" i="19" s="1"/>
  <c r="U86" i="19" s="1"/>
  <c r="U87" i="19" s="1"/>
  <c r="U88" i="19" s="1"/>
  <c r="U89" i="19" s="1"/>
  <c r="U90" i="19" s="1"/>
  <c r="U91" i="19" s="1"/>
  <c r="U92" i="19" s="1"/>
  <c r="U93" i="19" s="1"/>
  <c r="U94" i="19" s="1"/>
  <c r="U95" i="19" s="1"/>
  <c r="U96" i="19" s="1"/>
  <c r="U97" i="19" s="1"/>
  <c r="U98" i="19" s="1"/>
  <c r="U99" i="19" s="1"/>
  <c r="U100" i="19" s="1"/>
  <c r="U101" i="19" s="1"/>
  <c r="U102" i="19" s="1"/>
  <c r="U103" i="19" s="1"/>
  <c r="U104" i="19" s="1"/>
  <c r="U105" i="19" s="1"/>
  <c r="U106" i="19" s="1"/>
  <c r="U107" i="19" s="1"/>
  <c r="U108" i="19" s="1"/>
  <c r="U109" i="19" s="1"/>
  <c r="U110" i="19" s="1"/>
  <c r="U111" i="19" s="1"/>
  <c r="U112" i="19" s="1"/>
  <c r="U113" i="19" s="1"/>
  <c r="U114" i="19" s="1"/>
  <c r="U115" i="19" s="1"/>
  <c r="U116" i="19" s="1"/>
  <c r="U117" i="19" s="1"/>
  <c r="U118" i="19" s="1"/>
  <c r="U119" i="19" s="1"/>
  <c r="U120" i="19" s="1"/>
  <c r="U121" i="19" s="1"/>
  <c r="U122" i="19" s="1"/>
  <c r="U123" i="19" s="1"/>
  <c r="U124" i="19" s="1"/>
  <c r="U125" i="19" s="1"/>
  <c r="U126" i="19" s="1"/>
  <c r="U127" i="19" s="1"/>
  <c r="U128" i="19" s="1"/>
  <c r="U129" i="19" s="1"/>
  <c r="U130" i="19" s="1"/>
  <c r="U131" i="19" s="1"/>
  <c r="U132" i="19" s="1"/>
  <c r="U133" i="19" s="1"/>
  <c r="U134" i="19" s="1"/>
  <c r="U135" i="19" s="1"/>
  <c r="U136" i="19" s="1"/>
  <c r="U137" i="19" s="1"/>
  <c r="U138" i="19" s="1"/>
  <c r="U139" i="19" s="1"/>
  <c r="U140" i="19" s="1"/>
  <c r="U141" i="19" s="1"/>
  <c r="U142" i="19" s="1"/>
  <c r="U143" i="19" s="1"/>
  <c r="U144" i="19" s="1"/>
  <c r="U145" i="19" s="1"/>
  <c r="U146" i="19" s="1"/>
  <c r="U147" i="19" s="1"/>
  <c r="U148" i="19" s="1"/>
  <c r="U149" i="19" s="1"/>
  <c r="U150" i="19" s="1"/>
  <c r="U151" i="19" s="1"/>
  <c r="U152" i="19" s="1"/>
  <c r="U153" i="19" s="1"/>
  <c r="U154" i="19" s="1"/>
  <c r="U155" i="19" s="1"/>
  <c r="U156" i="19" s="1"/>
  <c r="U157" i="19" s="1"/>
  <c r="U158" i="19" s="1"/>
  <c r="U159" i="19" s="1"/>
  <c r="U160" i="19" s="1"/>
  <c r="U161" i="19" s="1"/>
  <c r="U162" i="19" s="1"/>
  <c r="U163" i="19" s="1"/>
  <c r="U164" i="19" s="1"/>
  <c r="U165" i="19" s="1"/>
  <c r="U166" i="19" s="1"/>
  <c r="U167" i="19" s="1"/>
  <c r="U168" i="19" s="1"/>
  <c r="U169" i="19" s="1"/>
  <c r="U170" i="19" s="1"/>
  <c r="U171" i="19" s="1"/>
  <c r="U172" i="19" s="1"/>
  <c r="U173" i="19" s="1"/>
  <c r="U174" i="19" s="1"/>
  <c r="U175" i="19" s="1"/>
  <c r="U176" i="19" s="1"/>
  <c r="U177" i="19" s="1"/>
  <c r="U178" i="19" s="1"/>
  <c r="U179" i="19" s="1"/>
  <c r="U180" i="19" s="1"/>
  <c r="U181" i="19" s="1"/>
  <c r="U182" i="19" s="1"/>
  <c r="U183" i="19" s="1"/>
  <c r="U184" i="19" s="1"/>
  <c r="U185" i="19" s="1"/>
  <c r="U186" i="19" s="1"/>
  <c r="U187" i="19" s="1"/>
  <c r="U188" i="19" s="1"/>
  <c r="U189" i="19" s="1"/>
  <c r="U190" i="19" s="1"/>
  <c r="U191" i="19" s="1"/>
  <c r="U192" i="19" s="1"/>
  <c r="U193" i="19" s="1"/>
  <c r="U194" i="19" s="1"/>
  <c r="U195" i="19" s="1"/>
  <c r="U196" i="19" s="1"/>
  <c r="U197" i="19" s="1"/>
  <c r="U198" i="19" s="1"/>
  <c r="U199" i="19" s="1"/>
  <c r="U200" i="19" s="1"/>
  <c r="U201" i="19" s="1"/>
  <c r="U202" i="19" s="1"/>
  <c r="U203" i="19" s="1"/>
  <c r="U204" i="19" s="1"/>
  <c r="U205" i="19" s="1"/>
  <c r="U206" i="19" s="1"/>
  <c r="U207" i="19" s="1"/>
  <c r="U208" i="19" s="1"/>
  <c r="U209" i="19" s="1"/>
  <c r="U210" i="19" s="1"/>
  <c r="U211" i="19" s="1"/>
  <c r="U212" i="19" s="1"/>
  <c r="U213" i="19" s="1"/>
  <c r="U214" i="19" s="1"/>
  <c r="U215" i="19" s="1"/>
  <c r="U216" i="19" s="1"/>
  <c r="U217" i="19" s="1"/>
  <c r="U218" i="19" s="1"/>
  <c r="U219" i="19" s="1"/>
  <c r="U220" i="19" s="1"/>
  <c r="U221" i="19" s="1"/>
  <c r="U222" i="19" s="1"/>
  <c r="U223" i="19" s="1"/>
  <c r="U224" i="19" s="1"/>
  <c r="U225" i="19" s="1"/>
  <c r="U226" i="19" s="1"/>
  <c r="U227" i="19" s="1"/>
  <c r="U228" i="19" s="1"/>
  <c r="U229" i="19" s="1"/>
  <c r="U230" i="19" s="1"/>
  <c r="U231" i="19" s="1"/>
  <c r="U232" i="19" s="1"/>
  <c r="U233" i="19" s="1"/>
  <c r="U234" i="19" s="1"/>
  <c r="U235" i="19" s="1"/>
  <c r="U236" i="19" s="1"/>
  <c r="U237" i="19" s="1"/>
  <c r="U238" i="19" s="1"/>
  <c r="U239" i="19" s="1"/>
  <c r="U240" i="19" s="1"/>
  <c r="U241" i="19" s="1"/>
  <c r="U242" i="19" s="1"/>
  <c r="U243" i="19" s="1"/>
  <c r="U244" i="19" s="1"/>
  <c r="U245" i="19" s="1"/>
  <c r="U246" i="19" s="1"/>
  <c r="Y248" i="19"/>
  <c r="M17" i="20"/>
  <c r="Y19" i="20"/>
  <c r="C8" i="17" s="1"/>
  <c r="V7" i="45"/>
  <c r="I362" i="11"/>
  <c r="I363" i="11" s="1"/>
  <c r="I364" i="11" s="1"/>
  <c r="I365" i="11" s="1"/>
  <c r="I366" i="11" s="1"/>
  <c r="I367" i="11" s="1"/>
  <c r="I368" i="11" s="1"/>
  <c r="Y362" i="11"/>
  <c r="Y363" i="11" s="1"/>
  <c r="Y364" i="11" s="1"/>
  <c r="Y365" i="11" s="1"/>
  <c r="Y366" i="11" s="1"/>
  <c r="Y367" i="11" s="1"/>
  <c r="Y368" i="11" s="1"/>
  <c r="Y370" i="11" s="1"/>
  <c r="U362" i="11"/>
  <c r="U363" i="11" s="1"/>
  <c r="U364" i="11" s="1"/>
  <c r="U365" i="11" s="1"/>
  <c r="U366" i="11" s="1"/>
  <c r="U367" i="11" s="1"/>
  <c r="U368" i="11" s="1"/>
  <c r="Q370" i="11"/>
  <c r="M362" i="11"/>
  <c r="M363" i="11" s="1"/>
  <c r="M364" i="11" s="1"/>
  <c r="M365" i="11" s="1"/>
  <c r="M366" i="11" s="1"/>
  <c r="M367" i="11" s="1"/>
  <c r="M368" i="11" s="1"/>
  <c r="L4" i="14"/>
  <c r="M4" i="14" s="1"/>
  <c r="K12" i="14"/>
  <c r="M16" i="14" s="1"/>
  <c r="N12" i="17" s="1"/>
  <c r="X4" i="14"/>
  <c r="Y4" i="14" s="1"/>
  <c r="W12" i="14"/>
  <c r="Y16" i="14" s="1"/>
  <c r="N15" i="17" s="1"/>
  <c r="P4" i="14"/>
  <c r="Q4" i="14" s="1"/>
  <c r="Q5" i="14" s="1"/>
  <c r="Q6" i="14" s="1"/>
  <c r="Q7" i="14" s="1"/>
  <c r="Q8" i="14" s="1"/>
  <c r="Q9" i="14" s="1"/>
  <c r="Q10" i="14" s="1"/>
  <c r="Q11" i="14" s="1"/>
  <c r="O12" i="14"/>
  <c r="Q16" i="14" s="1"/>
  <c r="N13" i="17" s="1"/>
  <c r="H4" i="14"/>
  <c r="I4" i="14" s="1"/>
  <c r="I5" i="14" s="1"/>
  <c r="I6" i="14" s="1"/>
  <c r="I7" i="14" s="1"/>
  <c r="I8" i="14" s="1"/>
  <c r="I9" i="14" s="1"/>
  <c r="I10" i="14" s="1"/>
  <c r="I11" i="14" s="1"/>
  <c r="G12" i="14"/>
  <c r="I16" i="14" s="1"/>
  <c r="N11" i="17" s="1"/>
  <c r="T4" i="14"/>
  <c r="U4" i="14" s="1"/>
  <c r="U5" i="14" s="1"/>
  <c r="U6" i="14" s="1"/>
  <c r="U7" i="14" s="1"/>
  <c r="U8" i="14" s="1"/>
  <c r="U9" i="14" s="1"/>
  <c r="U10" i="14" s="1"/>
  <c r="U11" i="14" s="1"/>
  <c r="S12" i="14"/>
  <c r="U16" i="14" s="1"/>
  <c r="N14" i="17" s="1"/>
  <c r="M19" i="20" l="1"/>
  <c r="C5" i="17" s="1"/>
  <c r="V4" i="45"/>
  <c r="Q248" i="19"/>
  <c r="Y250" i="19"/>
  <c r="B23" i="19" s="1"/>
  <c r="W15" i="45"/>
  <c r="Q372" i="11"/>
  <c r="B21" i="11" s="1"/>
  <c r="V13" i="45"/>
  <c r="U248" i="19"/>
  <c r="Y372" i="11"/>
  <c r="B23" i="11" s="1"/>
  <c r="V15" i="45"/>
  <c r="I370" i="11"/>
  <c r="M248" i="19"/>
  <c r="I248" i="19"/>
  <c r="U370" i="11"/>
  <c r="M370" i="11"/>
  <c r="Q13" i="14"/>
  <c r="I13" i="14"/>
  <c r="M5" i="14"/>
  <c r="M6" i="14" s="1"/>
  <c r="M7" i="14" s="1"/>
  <c r="M8" i="14" s="1"/>
  <c r="M9" i="14" s="1"/>
  <c r="M10" i="14" s="1"/>
  <c r="M11" i="14" s="1"/>
  <c r="U13" i="14"/>
  <c r="Y5" i="14"/>
  <c r="Y6" i="14" s="1"/>
  <c r="Y7" i="14" s="1"/>
  <c r="Y8" i="14" s="1"/>
  <c r="Y9" i="14" s="1"/>
  <c r="Y10" i="14" s="1"/>
  <c r="Y11" i="14" s="1"/>
  <c r="W14" i="45" l="1"/>
  <c r="U250" i="19"/>
  <c r="B22" i="19" s="1"/>
  <c r="M372" i="11"/>
  <c r="B20" i="11" s="1"/>
  <c r="V12" i="45"/>
  <c r="Q15" i="14"/>
  <c r="N6" i="17" s="1"/>
  <c r="C5" i="45"/>
  <c r="U372" i="11"/>
  <c r="B22" i="11" s="1"/>
  <c r="V14" i="45"/>
  <c r="I15" i="14"/>
  <c r="N4" i="17" s="1"/>
  <c r="C3" i="45"/>
  <c r="W11" i="45"/>
  <c r="I250" i="19"/>
  <c r="B19" i="19" s="1"/>
  <c r="W12" i="45"/>
  <c r="M250" i="19"/>
  <c r="B20" i="19" s="1"/>
  <c r="U15" i="14"/>
  <c r="N7" i="17" s="1"/>
  <c r="C6" i="45"/>
  <c r="I372" i="11"/>
  <c r="B19" i="11" s="1"/>
  <c r="V11" i="45"/>
  <c r="Q250" i="19"/>
  <c r="B21" i="19" s="1"/>
  <c r="W13" i="45"/>
  <c r="Y13" i="14"/>
  <c r="M13" i="14"/>
  <c r="Y15" i="14" l="1"/>
  <c r="N8" i="17" s="1"/>
  <c r="C7" i="45"/>
  <c r="M15" i="14"/>
  <c r="N5" i="17" s="1"/>
  <c r="C4" i="45"/>
  <c r="V5" i="10"/>
  <c r="V4" i="10"/>
  <c r="R4" i="10"/>
  <c r="N4" i="10"/>
  <c r="J4" i="10"/>
  <c r="F4" i="10"/>
  <c r="V16" i="10" l="1"/>
  <c r="Y18" i="10" s="1"/>
  <c r="R16" i="10"/>
  <c r="U18" i="10" s="1"/>
  <c r="N16" i="10"/>
  <c r="Q18" i="10" s="1"/>
  <c r="J16" i="10"/>
  <c r="M18" i="10" s="1"/>
  <c r="F16" i="10"/>
  <c r="C8" i="10"/>
  <c r="W13" i="10" l="1"/>
  <c r="X13" i="10" s="1"/>
  <c r="S9" i="10"/>
  <c r="T9" i="10" s="1"/>
  <c r="O8" i="10"/>
  <c r="P8" i="10" s="1"/>
  <c r="K9" i="10"/>
  <c r="L9" i="10" s="1"/>
  <c r="G12" i="10"/>
  <c r="H12" i="10" s="1"/>
  <c r="W14" i="10"/>
  <c r="X14" i="10" s="1"/>
  <c r="S10" i="10"/>
  <c r="T10" i="10" s="1"/>
  <c r="O9" i="10"/>
  <c r="P9" i="10" s="1"/>
  <c r="K10" i="10"/>
  <c r="L10" i="10" s="1"/>
  <c r="G13" i="10"/>
  <c r="H13" i="10" s="1"/>
  <c r="W7" i="10"/>
  <c r="X7" i="10" s="1"/>
  <c r="W15" i="10"/>
  <c r="X15" i="10" s="1"/>
  <c r="S11" i="10"/>
  <c r="T11" i="10" s="1"/>
  <c r="O10" i="10"/>
  <c r="P10" i="10" s="1"/>
  <c r="K11" i="10"/>
  <c r="L11" i="10" s="1"/>
  <c r="G14" i="10"/>
  <c r="H14" i="10" s="1"/>
  <c r="W8" i="10"/>
  <c r="X8" i="10" s="1"/>
  <c r="S12" i="10"/>
  <c r="T12" i="10" s="1"/>
  <c r="O11" i="10"/>
  <c r="P11" i="10" s="1"/>
  <c r="K12" i="10"/>
  <c r="L12" i="10" s="1"/>
  <c r="G7" i="10"/>
  <c r="H7" i="10" s="1"/>
  <c r="G15" i="10"/>
  <c r="H15" i="10" s="1"/>
  <c r="O12" i="10"/>
  <c r="P12" i="10" s="1"/>
  <c r="K5" i="10"/>
  <c r="L5" i="10" s="1"/>
  <c r="K13" i="10"/>
  <c r="L13" i="10" s="1"/>
  <c r="S6" i="10"/>
  <c r="T6" i="10" s="1"/>
  <c r="S14" i="10"/>
  <c r="T14" i="10" s="1"/>
  <c r="O5" i="10"/>
  <c r="P5" i="10" s="1"/>
  <c r="K6" i="10"/>
  <c r="L6" i="10" s="1"/>
  <c r="G9" i="10"/>
  <c r="H9" i="10" s="1"/>
  <c r="W9" i="10"/>
  <c r="X9" i="10" s="1"/>
  <c r="S5" i="10"/>
  <c r="S13" i="10"/>
  <c r="T13" i="10" s="1"/>
  <c r="G8" i="10"/>
  <c r="H8" i="10" s="1"/>
  <c r="W10" i="10"/>
  <c r="X10" i="10" s="1"/>
  <c r="O13" i="10"/>
  <c r="P13" i="10" s="1"/>
  <c r="K14" i="10"/>
  <c r="L14" i="10" s="1"/>
  <c r="W11" i="10"/>
  <c r="X11" i="10" s="1"/>
  <c r="S7" i="10"/>
  <c r="T7" i="10" s="1"/>
  <c r="S15" i="10"/>
  <c r="T15" i="10" s="1"/>
  <c r="O6" i="10"/>
  <c r="P6" i="10" s="1"/>
  <c r="O14" i="10"/>
  <c r="P14" i="10" s="1"/>
  <c r="K7" i="10"/>
  <c r="L7" i="10" s="1"/>
  <c r="K15" i="10"/>
  <c r="L15" i="10" s="1"/>
  <c r="G10" i="10"/>
  <c r="H10" i="10" s="1"/>
  <c r="W12" i="10"/>
  <c r="X12" i="10" s="1"/>
  <c r="S8" i="10"/>
  <c r="T8" i="10" s="1"/>
  <c r="O7" i="10"/>
  <c r="P7" i="10" s="1"/>
  <c r="O15" i="10"/>
  <c r="P15" i="10" s="1"/>
  <c r="K8" i="10"/>
  <c r="L8" i="10" s="1"/>
  <c r="G11" i="10"/>
  <c r="H11" i="10" s="1"/>
  <c r="W6" i="10"/>
  <c r="W4" i="10"/>
  <c r="X4" i="10" s="1"/>
  <c r="Y4" i="10" s="1"/>
  <c r="W5" i="10"/>
  <c r="O4" i="10"/>
  <c r="K4" i="10"/>
  <c r="G4" i="10"/>
  <c r="G6" i="10"/>
  <c r="H6" i="10" s="1"/>
  <c r="G5" i="10"/>
  <c r="H5" i="10" s="1"/>
  <c r="S4" i="10"/>
  <c r="T4" i="10" s="1"/>
  <c r="U4" i="10" s="1"/>
  <c r="I18" i="10"/>
  <c r="X6" i="10" l="1"/>
  <c r="W16" i="10"/>
  <c r="Y20" i="10" s="1"/>
  <c r="M15" i="17" s="1"/>
  <c r="X5" i="10"/>
  <c r="Y5" i="10" s="1"/>
  <c r="S16" i="10"/>
  <c r="U20" i="10" s="1"/>
  <c r="M14" i="17" s="1"/>
  <c r="T5" i="10"/>
  <c r="U5" i="10" s="1"/>
  <c r="U6" i="10" s="1"/>
  <c r="U7" i="10" s="1"/>
  <c r="U8" i="10" s="1"/>
  <c r="U9" i="10" s="1"/>
  <c r="U10" i="10" s="1"/>
  <c r="U11" i="10" s="1"/>
  <c r="U12" i="10" s="1"/>
  <c r="U13" i="10" s="1"/>
  <c r="U14" i="10" s="1"/>
  <c r="U15" i="10" s="1"/>
  <c r="G16" i="10"/>
  <c r="I20" i="10" s="1"/>
  <c r="M11" i="17" s="1"/>
  <c r="H4" i="10"/>
  <c r="I4" i="10" s="1"/>
  <c r="L4" i="10"/>
  <c r="M4" i="10" s="1"/>
  <c r="M5" i="10" s="1"/>
  <c r="M6" i="10" s="1"/>
  <c r="M7" i="10" s="1"/>
  <c r="M8" i="10" s="1"/>
  <c r="M9" i="10" s="1"/>
  <c r="M10" i="10" s="1"/>
  <c r="M11" i="10" s="1"/>
  <c r="M12" i="10" s="1"/>
  <c r="M13" i="10" s="1"/>
  <c r="M14" i="10" s="1"/>
  <c r="M15" i="10" s="1"/>
  <c r="K16" i="10"/>
  <c r="M20" i="10" s="1"/>
  <c r="M12" i="17" s="1"/>
  <c r="O16" i="10"/>
  <c r="Q20" i="10" s="1"/>
  <c r="M13" i="17" s="1"/>
  <c r="P4" i="10"/>
  <c r="Q4" i="10" s="1"/>
  <c r="Q5" i="10" s="1"/>
  <c r="Q6" i="10" s="1"/>
  <c r="Q7" i="10" s="1"/>
  <c r="Q8" i="10" s="1"/>
  <c r="Q9" i="10" s="1"/>
  <c r="Q10" i="10" s="1"/>
  <c r="Q11" i="10" s="1"/>
  <c r="Q12" i="10" s="1"/>
  <c r="Q13" i="10" s="1"/>
  <c r="Q14" i="10" s="1"/>
  <c r="Q15" i="10" s="1"/>
  <c r="E16" i="10"/>
  <c r="H2" i="16" s="1"/>
  <c r="Y6" i="10" l="1"/>
  <c r="Y7" i="10" s="1"/>
  <c r="Y8" i="10" s="1"/>
  <c r="Y9" i="10" s="1"/>
  <c r="Y10" i="10" s="1"/>
  <c r="Y11" i="10" s="1"/>
  <c r="Y12" i="10" s="1"/>
  <c r="Y13" i="10" s="1"/>
  <c r="Y14" i="10" s="1"/>
  <c r="Y15" i="10" s="1"/>
  <c r="H4" i="16"/>
  <c r="D3" i="45" s="1"/>
  <c r="H6" i="16"/>
  <c r="D5" i="45" s="1"/>
  <c r="H7" i="16"/>
  <c r="D6" i="45" s="1"/>
  <c r="H5" i="16"/>
  <c r="D4" i="45" s="1"/>
  <c r="H8" i="16"/>
  <c r="D7" i="45" s="1"/>
  <c r="Y17" i="10"/>
  <c r="I5" i="10"/>
  <c r="I6" i="10" s="1"/>
  <c r="I7" i="10" s="1"/>
  <c r="I8" i="10" s="1"/>
  <c r="I9" i="10" s="1"/>
  <c r="I10" i="10" s="1"/>
  <c r="I11" i="10" s="1"/>
  <c r="I12" i="10" s="1"/>
  <c r="I13" i="10" s="1"/>
  <c r="I14" i="10" s="1"/>
  <c r="I15" i="10" s="1"/>
  <c r="M17" i="10"/>
  <c r="Y19" i="10" l="1"/>
  <c r="M8" i="17" s="1"/>
  <c r="B7" i="45"/>
  <c r="M19" i="10"/>
  <c r="M5" i="17" s="1"/>
  <c r="B4" i="45"/>
  <c r="Q17" i="10"/>
  <c r="I17" i="10"/>
  <c r="U17" i="10"/>
  <c r="U19" i="10" l="1"/>
  <c r="M7" i="17" s="1"/>
  <c r="B6" i="45"/>
  <c r="Q19" i="10"/>
  <c r="M6" i="17" s="1"/>
  <c r="B5" i="45"/>
  <c r="I19" i="10"/>
  <c r="M4" i="17" s="1"/>
  <c r="B3" i="45"/>
</calcChain>
</file>

<file path=xl/sharedStrings.xml><?xml version="1.0" encoding="utf-8"?>
<sst xmlns="http://schemas.openxmlformats.org/spreadsheetml/2006/main" count="959" uniqueCount="98">
  <si>
    <t>Rainfall (mm)</t>
  </si>
  <si>
    <t>Sum</t>
  </si>
  <si>
    <t>Ncap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</si>
  <si>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</si>
  <si>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</si>
  <si>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</si>
  <si>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</si>
  <si>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</si>
  <si>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</si>
  <si>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</si>
  <si>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</si>
  <si>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</si>
  <si>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</si>
  <si>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</si>
  <si>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</si>
  <si>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Month</t>
  </si>
  <si>
    <r>
      <t>Rooftop Area (m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</si>
  <si>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t>RM (mass balance)</t>
  </si>
  <si>
    <t>RRWHv</t>
  </si>
  <si>
    <t>Annual</t>
  </si>
  <si>
    <t>RRWHr</t>
  </si>
  <si>
    <t>RRWHm</t>
  </si>
  <si>
    <t>RRWHo</t>
  </si>
  <si>
    <t>Rv (%)</t>
  </si>
  <si>
    <t xml:space="preserve">Rc </t>
  </si>
  <si>
    <t>Consumption (l/c/d)</t>
  </si>
  <si>
    <t>Consumption fulfilment (%)</t>
  </si>
  <si>
    <t>Date</t>
  </si>
  <si>
    <t>Average daily_summary</t>
  </si>
  <si>
    <t>DWDv</t>
  </si>
  <si>
    <t xml:space="preserve">DWDv-RRWHv </t>
  </si>
  <si>
    <t>Governorate</t>
  </si>
  <si>
    <t xml:space="preserve">Jerusalem </t>
  </si>
  <si>
    <t>Jenin</t>
  </si>
  <si>
    <t>Tulkarm</t>
  </si>
  <si>
    <t>Qalqiliya</t>
  </si>
  <si>
    <t>Ramallah &amp; Al-Bireh</t>
  </si>
  <si>
    <t>Nablus</t>
  </si>
  <si>
    <t>Bethlehem</t>
  </si>
  <si>
    <t>Hebron</t>
  </si>
  <si>
    <t>Jericho</t>
  </si>
  <si>
    <t>Salfit</t>
  </si>
  <si>
    <t>Tubas</t>
  </si>
  <si>
    <t>West Bank</t>
  </si>
  <si>
    <t>Annual Rainfall (mm)</t>
  </si>
  <si>
    <r>
      <t>Rooftop area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</si>
  <si>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RRWHm (m</t>
    </r>
    <r>
      <rPr>
        <b/>
        <vertAlign val="superscript"/>
        <sz val="11"/>
        <color rgb="FFFF0000"/>
        <rFont val="Times New Roman"/>
        <family val="1"/>
      </rPr>
      <t>3</t>
    </r>
    <r>
      <rPr>
        <b/>
        <sz val="11"/>
        <color rgb="FFFF0000"/>
        <rFont val="Times New Roman"/>
        <family val="1"/>
      </rPr>
      <t>)</t>
    </r>
  </si>
  <si>
    <t>Rc =</t>
  </si>
  <si>
    <r>
      <t>RRWHo (m</t>
    </r>
    <r>
      <rPr>
        <b/>
        <vertAlign val="superscript"/>
        <sz val="11"/>
        <color rgb="FFFF0000"/>
        <rFont val="Times New Roman"/>
        <family val="1"/>
      </rPr>
      <t>3</t>
    </r>
    <r>
      <rPr>
        <b/>
        <sz val="11"/>
        <color rgb="FFFF0000"/>
        <rFont val="Times New Roman"/>
        <family val="1"/>
      </rPr>
      <t>)</t>
    </r>
  </si>
  <si>
    <r>
      <t>DWD (m</t>
    </r>
    <r>
      <rPr>
        <vertAlign val="superscript"/>
        <sz val="12"/>
        <color rgb="FFFF0000"/>
        <rFont val="Times New Roman"/>
        <family val="1"/>
      </rPr>
      <t>3</t>
    </r>
    <r>
      <rPr>
        <sz val="12"/>
        <color rgb="FFFF0000"/>
        <rFont val="Times New Roman"/>
        <family val="1"/>
      </rPr>
      <t xml:space="preserve">/family.day) </t>
    </r>
  </si>
  <si>
    <r>
      <t>DWD (m</t>
    </r>
    <r>
      <rPr>
        <vertAlign val="superscript"/>
        <sz val="12"/>
        <color rgb="FFFF0000"/>
        <rFont val="Times New Roman"/>
        <family val="1"/>
      </rPr>
      <t>3</t>
    </r>
    <r>
      <rPr>
        <sz val="12"/>
        <color rgb="FFFF0000"/>
        <rFont val="Times New Roman"/>
        <family val="1"/>
      </rPr>
      <t xml:space="preserve">/family.month) </t>
    </r>
  </si>
  <si>
    <r>
      <t>Rooftop Area (m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</t>
    </r>
  </si>
  <si>
    <t>DWDv-RRWHv (cum)</t>
  </si>
  <si>
    <t>Re (%)</t>
  </si>
  <si>
    <t>Ramallah &amp; Al-bireh</t>
  </si>
  <si>
    <t>Jerusalem</t>
  </si>
  <si>
    <t>Area</t>
  </si>
  <si>
    <t>legend</t>
  </si>
  <si>
    <t>12 month</t>
  </si>
  <si>
    <t>8 month</t>
  </si>
  <si>
    <t>Nablus Daily</t>
  </si>
  <si>
    <t>RRWHr (S1)</t>
  </si>
  <si>
    <t>RRWHr (S2)</t>
  </si>
  <si>
    <t>−9.54</t>
  </si>
  <si>
    <t>−0.54</t>
  </si>
  <si>
    <t>−5.5</t>
  </si>
  <si>
    <t>−11.0</t>
  </si>
  <si>
    <t>−19.0</t>
  </si>
  <si>
    <t>−11.7</t>
  </si>
  <si>
    <t>−5.0</t>
  </si>
  <si>
    <t>−4.5</t>
  </si>
  <si>
    <t>−16.2</t>
  </si>
  <si>
    <t>−21.2</t>
  </si>
  <si>
    <t>−16.4</t>
  </si>
  <si>
    <t>−8.1</t>
  </si>
  <si>
    <t>−27.0</t>
  </si>
  <si>
    <t>−17.9</t>
  </si>
  <si>
    <t>−15.3</t>
  </si>
  <si>
    <t>−33.2</t>
  </si>
  <si>
    <t>−42.7</t>
  </si>
  <si>
    <t>−40.0</t>
  </si>
  <si>
    <t>−32.9</t>
  </si>
  <si>
    <t>−8.3</t>
  </si>
  <si>
    <t>−35.0</t>
  </si>
  <si>
    <t>−24.0</t>
  </si>
  <si>
    <t>−14.0</t>
  </si>
  <si>
    <t>−26.2</t>
  </si>
  <si>
    <t>−50.2</t>
  </si>
  <si>
    <t>−64.2</t>
  </si>
  <si>
    <t>−63.5</t>
  </si>
  <si>
    <t>−57.6</t>
  </si>
  <si>
    <t>−46.2</t>
  </si>
  <si>
    <t>−33.3</t>
  </si>
  <si>
    <t>−20.4</t>
  </si>
  <si>
    <t>−7.4</t>
  </si>
  <si>
    <t>−3.0</t>
  </si>
  <si>
    <t>−0.5</t>
  </si>
  <si>
    <t>−9.5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</si>
</sst>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dd/mm;@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0"/>
      <name val="MS Sans Serif"/>
      <family val="2"/>
      <charset val="178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rgb="FFFF0000"/>
      <name val="Times New Roman"/>
      <family val="1"/>
    </font>
    <font>
      <b/>
      <sz val="11"/>
      <color rgb="FFFF000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vertAlign val="superscript"/>
      <sz val="12"/>
      <color rgb="FFFF0000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sz val="11"/>
      <name val="Calibri"/>
      <family val="2"/>
      <scheme val="minor"/>
    </font>
    <font>
      <b/>
      <sz val="13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Arial"/>
      <family val="2"/>
    </font>
    <font>
      <b/>
      <sz val="13"/>
      <color rgb="FFFF0000"/>
      <name val="Calibri"/>
      <family val="2"/>
      <scheme val="minor"/>
    </font>
    <font>
      <sz val="12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6" fillId="0" borderId="0"/>
    <xf numFmtId="0" fontId="7" fillId="0" borderId="0"/>
    <xf numFmtId="0" fontId="2" fillId="0" borderId="0"/>
    <xf numFmtId="0" fontId="1" fillId="0" borderId="0"/>
    <xf numFmtId="0" fontId="1" fillId="0" borderId="0"/>
  </cellStyleXfs>
  <cellXfs count="121">
    <xf numFmtId="0" fontId="0" fillId="0" borderId="0" xfId="0"/>
    <xf numFmtId="0" fontId="6" fillId="0" borderId="0" xfId="2"/>
    <xf numFmtId="0" fontId="7" fillId="0" borderId="0" xfId="3"/>
    <xf numFmtId="0" fontId="10" fillId="2" borderId="1" xfId="3" applyFont="1" applyFill="1" applyBorder="1"/>
    <xf numFmtId="0" fontId="10" fillId="2" borderId="1" xfId="3" applyFont="1" applyFill="1" applyBorder="1" applyAlignment="1">
      <alignment horizontal="center" vertical="center" readingOrder="1"/>
    </xf>
    <xf numFmtId="2" fontId="10" fillId="0" borderId="1" xfId="3" applyNumberFormat="1" applyFont="1" applyBorder="1" applyAlignment="1">
      <alignment horizontal="center" vertical="center" readingOrder="1"/>
    </xf>
    <xf numFmtId="164" fontId="10" fillId="0" borderId="1" xfId="3" applyNumberFormat="1" applyFont="1" applyBorder="1" applyAlignment="1">
      <alignment horizontal="center" vertical="center" readingOrder="1"/>
    </xf>
    <xf numFmtId="1" fontId="8" fillId="0" borderId="1" xfId="3" applyNumberFormat="1" applyFont="1" applyBorder="1" applyAlignment="1">
      <alignment horizontal="center" vertical="center" wrapText="1" readingOrder="1"/>
    </xf>
    <xf numFmtId="1" fontId="10" fillId="0" borderId="1" xfId="3" applyNumberFormat="1" applyFont="1" applyBorder="1" applyAlignment="1">
      <alignment horizontal="center" vertical="center"/>
    </xf>
    <xf numFmtId="0" fontId="7" fillId="0" borderId="1" xfId="3" applyBorder="1"/>
    <xf numFmtId="1" fontId="11" fillId="2" borderId="1" xfId="3" applyNumberFormat="1" applyFont="1" applyFill="1" applyBorder="1" applyAlignment="1">
      <alignment horizontal="center" vertical="center" readingOrder="1"/>
    </xf>
    <xf numFmtId="0" fontId="10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vertical="center"/>
    </xf>
    <xf numFmtId="0" fontId="11" fillId="2" borderId="1" xfId="3" applyFont="1" applyFill="1" applyBorder="1" applyAlignment="1">
      <alignment horizontal="left"/>
    </xf>
    <xf numFmtId="0" fontId="11" fillId="2" borderId="1" xfId="3" applyFont="1" applyFill="1" applyBorder="1" applyAlignment="1">
      <alignment horizontal="center"/>
    </xf>
    <xf numFmtId="0" fontId="7" fillId="0" borderId="0" xfId="3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2" fillId="0" borderId="0" xfId="2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3" fillId="2" borderId="1" xfId="3" applyFont="1" applyFill="1" applyBorder="1" applyAlignment="1">
      <alignment horizontal="left"/>
    </xf>
    <xf numFmtId="0" fontId="13" fillId="2" borderId="3" xfId="3" applyFont="1" applyFill="1" applyBorder="1" applyAlignment="1">
      <alignment horizontal="center"/>
    </xf>
    <xf numFmtId="2" fontId="3" fillId="0" borderId="1" xfId="3" applyNumberFormat="1" applyFont="1" applyBorder="1" applyAlignment="1">
      <alignment horizontal="center" vertical="center" readingOrder="1"/>
    </xf>
    <xf numFmtId="0" fontId="3" fillId="2" borderId="1" xfId="3" applyFont="1" applyFill="1" applyBorder="1" applyAlignment="1">
      <alignment horizontal="center"/>
    </xf>
    <xf numFmtId="0" fontId="3" fillId="2" borderId="1" xfId="3" applyFont="1" applyFill="1" applyBorder="1" applyAlignment="1">
      <alignment horizontal="left" vertical="center" readingOrder="1"/>
    </xf>
    <xf numFmtId="0" fontId="4" fillId="2" borderId="4" xfId="1" applyFont="1" applyFill="1" applyBorder="1" applyAlignment="1">
      <alignment horizontal="center" wrapText="1" readingOrder="1"/>
    </xf>
    <xf numFmtId="2" fontId="3" fillId="0" borderId="4" xfId="3" applyNumberFormat="1" applyFont="1" applyBorder="1" applyAlignment="1">
      <alignment horizontal="center" vertical="center" readingOrder="1"/>
    </xf>
    <xf numFmtId="2" fontId="12" fillId="0" borderId="0" xfId="2" applyNumberFormat="1" applyFont="1" applyAlignment="1">
      <alignment horizontal="center"/>
    </xf>
    <xf numFmtId="1" fontId="3" fillId="0" borderId="1" xfId="3" applyNumberFormat="1" applyFont="1" applyBorder="1" applyAlignment="1">
      <alignment horizontal="center" vertical="center"/>
    </xf>
    <xf numFmtId="1" fontId="15" fillId="0" borderId="1" xfId="3" applyNumberFormat="1" applyFont="1" applyBorder="1" applyAlignment="1">
      <alignment horizontal="center" vertical="center" wrapText="1" readingOrder="1"/>
    </xf>
    <xf numFmtId="0" fontId="3" fillId="0" borderId="1" xfId="3" applyFont="1" applyBorder="1" applyAlignment="1">
      <alignment horizontal="center" vertical="center"/>
    </xf>
    <xf numFmtId="0" fontId="11" fillId="2" borderId="1" xfId="3" applyFont="1" applyFill="1" applyBorder="1" applyAlignment="1"/>
    <xf numFmtId="0" fontId="15" fillId="0" borderId="1" xfId="3" applyFont="1" applyBorder="1" applyAlignment="1">
      <alignment horizontal="center" vertical="center" readingOrder="1"/>
    </xf>
    <xf numFmtId="0" fontId="15" fillId="0" borderId="3" xfId="3" applyFont="1" applyBorder="1" applyAlignment="1">
      <alignment horizontal="center" vertical="center" readingOrder="1"/>
    </xf>
    <xf numFmtId="0" fontId="12" fillId="4" borderId="1" xfId="0" applyFont="1" applyFill="1" applyBorder="1"/>
    <xf numFmtId="1" fontId="3" fillId="6" borderId="1" xfId="0" applyNumberFormat="1" applyFont="1" applyFill="1" applyBorder="1" applyAlignment="1">
      <alignment horizontal="center"/>
    </xf>
    <xf numFmtId="0" fontId="8" fillId="0" borderId="1" xfId="3" applyFont="1" applyBorder="1" applyAlignment="1">
      <alignment horizontal="center" vertical="center" readingOrder="1"/>
    </xf>
    <xf numFmtId="0" fontId="11" fillId="2" borderId="1" xfId="3" applyFont="1" applyFill="1" applyBorder="1" applyAlignment="1"/>
    <xf numFmtId="0" fontId="11" fillId="0" borderId="0" xfId="3" applyFont="1" applyFill="1" applyBorder="1" applyAlignment="1">
      <alignment horizontal="left"/>
    </xf>
    <xf numFmtId="0" fontId="11" fillId="0" borderId="0" xfId="3" applyFont="1" applyFill="1" applyBorder="1" applyAlignment="1">
      <alignment horizontal="center"/>
    </xf>
    <xf numFmtId="0" fontId="7" fillId="0" borderId="0" xfId="3" applyFill="1"/>
    <xf numFmtId="0" fontId="8" fillId="0" borderId="1" xfId="0" applyFont="1" applyBorder="1" applyAlignment="1">
      <alignment horizontal="center" vertical="center" readingOrder="1"/>
    </xf>
    <xf numFmtId="0" fontId="10" fillId="0" borderId="1" xfId="0" applyFont="1" applyBorder="1" applyAlignment="1">
      <alignment horizontal="center" vertical="center" readingOrder="1"/>
    </xf>
    <xf numFmtId="0" fontId="15" fillId="0" borderId="1" xfId="3" applyFont="1" applyBorder="1" applyAlignment="1">
      <alignment horizontal="center" vertical="center" textRotation="90" readingOrder="1"/>
    </xf>
    <xf numFmtId="0" fontId="15" fillId="0" borderId="1" xfId="3" applyFont="1" applyFill="1" applyBorder="1" applyAlignment="1">
      <alignment horizontal="center" vertical="center" textRotation="90" readingOrder="1"/>
    </xf>
    <xf numFmtId="0" fontId="3" fillId="0" borderId="1" xfId="3" applyFont="1" applyBorder="1" applyAlignment="1">
      <alignment horizontal="center" vertical="center" readingOrder="1"/>
    </xf>
    <xf numFmtId="0" fontId="7" fillId="0" borderId="1" xfId="3" applyBorder="1" applyAlignment="1">
      <alignment horizontal="center" vertical="center"/>
    </xf>
    <xf numFmtId="1" fontId="7" fillId="0" borderId="1" xfId="3" applyNumberFormat="1" applyBorder="1" applyAlignment="1">
      <alignment horizontal="center" vertical="center"/>
    </xf>
    <xf numFmtId="0" fontId="20" fillId="2" borderId="0" xfId="3" applyFont="1" applyFill="1" applyAlignment="1">
      <alignment horizontal="left"/>
    </xf>
    <xf numFmtId="1" fontId="7" fillId="0" borderId="0" xfId="3" applyNumberFormat="1"/>
    <xf numFmtId="0" fontId="7" fillId="0" borderId="0" xfId="3" applyAlignment="1">
      <alignment horizontal="left"/>
    </xf>
    <xf numFmtId="0" fontId="10" fillId="2" borderId="1" xfId="3" applyFont="1" applyFill="1" applyBorder="1" applyAlignment="1">
      <alignment horizontal="left"/>
    </xf>
    <xf numFmtId="164" fontId="12" fillId="0" borderId="1" xfId="2" applyNumberFormat="1" applyFont="1" applyBorder="1" applyAlignment="1">
      <alignment horizontal="center"/>
    </xf>
    <xf numFmtId="2" fontId="4" fillId="2" borderId="4" xfId="1" applyNumberFormat="1" applyFont="1" applyFill="1" applyBorder="1" applyAlignment="1">
      <alignment horizontal="center" wrapText="1" readingOrder="1"/>
    </xf>
    <xf numFmtId="164" fontId="11" fillId="2" borderId="1" xfId="3" applyNumberFormat="1" applyFont="1" applyFill="1" applyBorder="1" applyAlignment="1">
      <alignment horizontal="center" vertical="center" readingOrder="1"/>
    </xf>
    <xf numFmtId="0" fontId="14" fillId="0" borderId="1" xfId="3" applyFont="1" applyFill="1" applyBorder="1" applyAlignment="1">
      <alignment horizontal="center" vertical="center" readingOrder="1"/>
    </xf>
    <xf numFmtId="166" fontId="12" fillId="3" borderId="2" xfId="0" applyNumberFormat="1" applyFont="1" applyFill="1" applyBorder="1" applyAlignment="1">
      <alignment horizontal="center"/>
    </xf>
    <xf numFmtId="0" fontId="8" fillId="0" borderId="1" xfId="3" applyFont="1" applyBorder="1" applyAlignment="1">
      <alignment horizontal="center" vertical="center" readingOrder="1"/>
    </xf>
    <xf numFmtId="0" fontId="11" fillId="2" borderId="1" xfId="3" applyFont="1" applyFill="1" applyBorder="1" applyAlignment="1"/>
    <xf numFmtId="0" fontId="15" fillId="0" borderId="1" xfId="3" applyFont="1" applyBorder="1" applyAlignment="1">
      <alignment horizontal="center" vertical="center" readingOrder="1"/>
    </xf>
    <xf numFmtId="0" fontId="15" fillId="0" borderId="3" xfId="3" applyFont="1" applyBorder="1" applyAlignment="1">
      <alignment horizontal="center" vertical="center" readingOrder="1"/>
    </xf>
    <xf numFmtId="164" fontId="10" fillId="0" borderId="1" xfId="0" applyNumberFormat="1" applyFont="1" applyBorder="1" applyAlignment="1">
      <alignment horizontal="center" vertical="center" readingOrder="1"/>
    </xf>
    <xf numFmtId="164" fontId="3" fillId="0" borderId="1" xfId="3" applyNumberFormat="1" applyFont="1" applyBorder="1" applyAlignment="1">
      <alignment horizontal="center" vertical="center" readingOrder="1"/>
    </xf>
    <xf numFmtId="1" fontId="7" fillId="0" borderId="1" xfId="3" applyNumberFormat="1" applyBorder="1" applyAlignment="1">
      <alignment horizontal="center"/>
    </xf>
    <xf numFmtId="0" fontId="1" fillId="0" borderId="0" xfId="5"/>
    <xf numFmtId="0" fontId="27" fillId="2" borderId="6" xfId="5" applyFont="1" applyFill="1" applyBorder="1" applyAlignment="1">
      <alignment horizontal="center"/>
    </xf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25" fillId="9" borderId="0" xfId="5" applyFont="1" applyFill="1" applyAlignment="1">
      <alignment horizontal="center"/>
    </xf>
    <xf numFmtId="0" fontId="28" fillId="10" borderId="0" xfId="5" applyFont="1" applyFill="1" applyAlignment="1">
      <alignment horizontal="center"/>
    </xf>
    <xf numFmtId="0" fontId="1" fillId="0" borderId="0" xfId="3" applyFont="1"/>
    <xf numFmtId="0" fontId="8" fillId="0" borderId="1" xfId="3" applyFont="1" applyBorder="1" applyAlignment="1">
      <alignment horizontal="center" vertical="center" readingOrder="1"/>
    </xf>
    <xf numFmtId="164" fontId="29" fillId="0" borderId="1" xfId="3" applyNumberFormat="1" applyFont="1" applyFill="1" applyBorder="1" applyAlignment="1">
      <alignment horizontal="center" vertical="center" readingOrder="1"/>
    </xf>
    <xf numFmtId="2" fontId="29" fillId="0" borderId="1" xfId="3" applyNumberFormat="1" applyFont="1" applyFill="1" applyBorder="1" applyAlignment="1">
      <alignment horizontal="center" vertical="center" readingOrder="1"/>
    </xf>
    <xf numFmtId="1" fontId="29" fillId="0" borderId="1" xfId="3" applyNumberFormat="1" applyFont="1" applyFill="1" applyBorder="1" applyAlignment="1">
      <alignment horizontal="center" vertical="center"/>
    </xf>
    <xf numFmtId="1" fontId="22" fillId="0" borderId="1" xfId="3" applyNumberFormat="1" applyFont="1" applyFill="1" applyBorder="1" applyAlignment="1">
      <alignment horizontal="center" vertical="center" wrapText="1" readingOrder="1"/>
    </xf>
    <xf numFmtId="1" fontId="29" fillId="0" borderId="1" xfId="3" applyNumberFormat="1" applyFont="1" applyFill="1" applyBorder="1" applyAlignment="1">
      <alignment horizontal="center" vertical="center" readingOrder="1"/>
    </xf>
    <xf numFmtId="0" fontId="29" fillId="0" borderId="1" xfId="3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vertical="center"/>
    </xf>
    <xf numFmtId="0" fontId="11" fillId="2" borderId="3" xfId="3" applyFont="1" applyFill="1" applyBorder="1" applyAlignment="1">
      <alignment horizontal="center"/>
    </xf>
    <xf numFmtId="0" fontId="15" fillId="0" borderId="1" xfId="3" applyFont="1" applyBorder="1" applyAlignment="1">
      <alignment horizontal="center" vertical="center" readingOrder="1"/>
    </xf>
    <xf numFmtId="0" fontId="15" fillId="0" borderId="3" xfId="3" applyFont="1" applyBorder="1" applyAlignment="1">
      <alignment horizontal="center" vertical="center" readingOrder="1"/>
    </xf>
    <xf numFmtId="0" fontId="8" fillId="0" borderId="1" xfId="3" applyFont="1" applyBorder="1" applyAlignment="1">
      <alignment horizontal="center" vertical="center" readingOrder="1"/>
    </xf>
    <xf numFmtId="0" fontId="25" fillId="8" borderId="0" xfId="5" applyFont="1" applyFill="1" applyAlignment="1">
      <alignment horizontal="center"/>
    </xf>
    <xf numFmtId="0" fontId="26" fillId="8" borderId="0" xfId="5" applyFont="1" applyFill="1" applyAlignment="1">
      <alignment horizontal="center"/>
    </xf>
    <xf numFmtId="0" fontId="4" fillId="7" borderId="3" xfId="3" applyFont="1" applyFill="1" applyBorder="1" applyAlignment="1">
      <alignment horizontal="center" vertical="center" readingOrder="1"/>
    </xf>
    <xf numFmtId="0" fontId="19" fillId="7" borderId="5" xfId="3" applyFont="1" applyFill="1" applyBorder="1" applyAlignment="1">
      <alignment horizontal="center" vertical="center" readingOrder="1"/>
    </xf>
    <xf numFmtId="0" fontId="0" fillId="0" borderId="5" xfId="0" applyBorder="1" applyAlignment="1">
      <alignment horizontal="center" vertical="center" readingOrder="1"/>
    </xf>
    <xf numFmtId="0" fontId="0" fillId="0" borderId="2" xfId="0" applyBorder="1" applyAlignment="1">
      <alignment horizontal="center" vertical="center" readingOrder="1"/>
    </xf>
    <xf numFmtId="0" fontId="15" fillId="0" borderId="3" xfId="3" applyFont="1" applyBorder="1" applyAlignment="1">
      <alignment horizontal="center" vertical="center" textRotation="90" readingOrder="1"/>
    </xf>
    <xf numFmtId="0" fontId="0" fillId="0" borderId="2" xfId="0" applyBorder="1" applyAlignment="1">
      <alignment horizontal="center" vertical="center" textRotation="90" readingOrder="1"/>
    </xf>
    <xf numFmtId="0" fontId="15" fillId="0" borderId="1" xfId="3" applyFont="1" applyFill="1" applyBorder="1" applyAlignment="1">
      <alignment horizontal="center" vertical="center" textRotation="90" readingOrder="1"/>
    </xf>
    <xf numFmtId="0" fontId="0" fillId="0" borderId="1" xfId="0" applyBorder="1" applyAlignment="1"/>
    <xf numFmtId="0" fontId="19" fillId="7" borderId="2" xfId="3" applyFont="1" applyFill="1" applyBorder="1" applyAlignment="1">
      <alignment horizontal="center" vertical="center" readingOrder="1"/>
    </xf>
    <xf numFmtId="0" fontId="22" fillId="0" borderId="1" xfId="3" applyFont="1" applyFill="1" applyBorder="1" applyAlignment="1">
      <alignment horizontal="center" vertical="center" readingOrder="1"/>
    </xf>
    <xf numFmtId="0" fontId="8" fillId="0" borderId="1" xfId="3" applyFont="1" applyBorder="1" applyAlignment="1">
      <alignment horizontal="center" vertical="center" readingOrder="1"/>
    </xf>
    <xf numFmtId="0" fontId="10" fillId="0" borderId="1" xfId="3" applyFont="1" applyBorder="1" applyAlignment="1"/>
    <xf numFmtId="0" fontId="8" fillId="0" borderId="1" xfId="3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2" borderId="1" xfId="3" applyFont="1" applyFill="1" applyBorder="1" applyAlignment="1"/>
    <xf numFmtId="0" fontId="7" fillId="0" borderId="1" xfId="3" applyBorder="1" applyAlignment="1"/>
    <xf numFmtId="0" fontId="15" fillId="5" borderId="1" xfId="0" applyFont="1" applyFill="1" applyBorder="1" applyAlignment="1">
      <alignment horizontal="left"/>
    </xf>
    <xf numFmtId="0" fontId="16" fillId="5" borderId="1" xfId="0" applyFont="1" applyFill="1" applyBorder="1" applyAlignment="1">
      <alignment horizontal="left"/>
    </xf>
    <xf numFmtId="0" fontId="22" fillId="0" borderId="1" xfId="3" applyFont="1" applyFill="1" applyBorder="1" applyAlignment="1">
      <alignment horizontal="center"/>
    </xf>
    <xf numFmtId="0" fontId="14" fillId="0" borderId="1" xfId="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9" fillId="0" borderId="1" xfId="3" applyFont="1" applyFill="1" applyBorder="1" applyAlignment="1">
      <alignment horizontal="center" vertical="center" readingOrder="1"/>
    </xf>
    <xf numFmtId="0" fontId="29" fillId="0" borderId="1" xfId="3" applyFont="1" applyFill="1" applyBorder="1" applyAlignment="1">
      <alignment horizontal="center" vertical="center" readingOrder="1"/>
    </xf>
    <xf numFmtId="0" fontId="8" fillId="0" borderId="3" xfId="3" applyFont="1" applyBorder="1" applyAlignment="1">
      <alignment horizontal="center" vertical="center" readingOrder="1"/>
    </xf>
    <xf numFmtId="0" fontId="8" fillId="0" borderId="5" xfId="3" applyFont="1" applyBorder="1" applyAlignment="1">
      <alignment horizontal="center" vertical="center" readingOrder="1"/>
    </xf>
    <xf numFmtId="0" fontId="8" fillId="0" borderId="2" xfId="3" applyFont="1" applyBorder="1" applyAlignment="1">
      <alignment horizontal="center" vertical="center" readingOrder="1"/>
    </xf>
    <xf numFmtId="0" fontId="8" fillId="0" borderId="3" xfId="3" applyFont="1" applyBorder="1" applyAlignment="1">
      <alignment horizontal="center"/>
    </xf>
    <xf numFmtId="0" fontId="8" fillId="0" borderId="5" xfId="3" applyFont="1" applyBorder="1" applyAlignment="1">
      <alignment horizontal="center"/>
    </xf>
    <xf numFmtId="0" fontId="8" fillId="0" borderId="2" xfId="3" applyFont="1" applyBorder="1" applyAlignment="1">
      <alignment horizontal="center"/>
    </xf>
    <xf numFmtId="0" fontId="8" fillId="0" borderId="7" xfId="3" applyFont="1" applyBorder="1" applyAlignment="1">
      <alignment horizontal="center" vertical="center" readingOrder="1"/>
    </xf>
    <xf numFmtId="0" fontId="8" fillId="0" borderId="8" xfId="3" applyFont="1" applyBorder="1" applyAlignment="1">
      <alignment horizontal="center" vertical="center" readingOrder="1"/>
    </xf>
    <xf numFmtId="0" fontId="8" fillId="0" borderId="4" xfId="3" applyFont="1" applyBorder="1" applyAlignment="1">
      <alignment horizontal="center" vertical="center" readingOrder="1"/>
    </xf>
    <xf numFmtId="0" fontId="29" fillId="0" borderId="3" xfId="3" applyFont="1" applyFill="1" applyBorder="1" applyAlignment="1">
      <alignment horizontal="center" vertical="center" readingOrder="1"/>
    </xf>
    <xf numFmtId="0" fontId="29" fillId="0" borderId="2" xfId="3" applyFont="1" applyFill="1" applyBorder="1" applyAlignment="1">
      <alignment horizontal="center" vertical="center" readingOrder="1"/>
    </xf>
  </cellXfs>
  <cellStyles count="7">
    <cellStyle name="Normal" xfId="0" builtinId="0"/>
    <cellStyle name="Normal 2" xfId="2" xr:uid="{00000000-0005-0000-0000-000001000000}"/>
    <cellStyle name="Normal 3" xfId="3" xr:uid="{00000000-0005-0000-0000-000002000000}"/>
    <cellStyle name="Normal 3 2" xfId="6" xr:uid="{00000000-0005-0000-0000-000003000000}"/>
    <cellStyle name="Normal 4" xfId="4" xr:uid="{00000000-0005-0000-0000-000004000000}"/>
    <cellStyle name="Normal 5" xfId="5" xr:uid="{00000000-0005-0000-0000-000005000000}"/>
    <cellStyle name="Normal_Sheet1" xfId="1" xr:uid="{00000000-0005-0000-0000-000006000000}"/>
  </cellStyles>
  <dxfs count="130"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4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40519110166538924"/>
          <c:y val="0.13026398155373034"/>
          <c:w val="0.55521261584558568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RRWH_tank_size!$V$11:$V$15</c:f>
              <c:numCache>
                <c:formatCode>0</c:formatCode>
                <c:ptCount val="5"/>
                <c:pt idx="0">
                  <c:v>108.56217142857174</c:v>
                </c:pt>
                <c:pt idx="1">
                  <c:v>84.003257142857365</c:v>
                </c:pt>
                <c:pt idx="2">
                  <c:v>59.444342857142942</c:v>
                </c:pt>
                <c:pt idx="3">
                  <c:v>34.885428571428541</c:v>
                </c:pt>
                <c:pt idx="4">
                  <c:v>10.326514285714378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A4-457C-BE55-CAB2E74A4C3E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RRWH_tank_size!$W$11:$W$15</c:f>
              <c:numCache>
                <c:formatCode>0</c:formatCode>
                <c:ptCount val="5"/>
                <c:pt idx="0">
                  <c:v>55.878742857142932</c:v>
                </c:pt>
                <c:pt idx="1">
                  <c:v>31.330114285714249</c:v>
                </c:pt>
                <c:pt idx="2">
                  <c:v>14.76342857142858</c:v>
                </c:pt>
                <c:pt idx="3">
                  <c:v>12.838285714285718</c:v>
                </c:pt>
                <c:pt idx="4">
                  <c:v>10.913142857142864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A4-457C-BE55-CAB2E74A4C3E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RRWH_tank_size!$X$11:$X$15</c:f>
              <c:numCache>
                <c:formatCode>0</c:formatCode>
                <c:ptCount val="5"/>
                <c:pt idx="0">
                  <c:v>49.117828571428596</c:v>
                </c:pt>
                <c:pt idx="1">
                  <c:v>74.676742857142941</c:v>
                </c:pt>
                <c:pt idx="2">
                  <c:v>98.235657142857193</c:v>
                </c:pt>
                <c:pt idx="3">
                  <c:v>123.79457142857142</c:v>
                </c:pt>
                <c:pt idx="4">
                  <c:v>148.35348571428588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A4-457C-BE55-CAB2E74A4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25664"/>
        <c:axId val="96584832"/>
      </c:scatterChart>
      <c:valAx>
        <c:axId val="93825664"/>
        <c:scaling>
          <c:orientation val="minMax"/>
          <c:min val="50"/>
        </c:scaling>
        <c:delete val="1"/>
        <c:axPos val="b"/>
        <c:numFmt formatCode="General" sourceLinked="1"/>
        <c:majorTickMark val="out"/>
        <c:minorTickMark val="none"/>
        <c:tickLblPos val="nextTo"/>
        <c:crossAx val="96584832"/>
        <c:crosses val="autoZero"/>
        <c:crossBetween val="midCat"/>
      </c:valAx>
      <c:valAx>
        <c:axId val="96584832"/>
        <c:scaling>
          <c:orientation val="minMax"/>
          <c:max val="180"/>
        </c:scaling>
        <c:delete val="1"/>
        <c:axPos val="l"/>
        <c:numFmt formatCode="0" sourceLinked="1"/>
        <c:majorTickMark val="out"/>
        <c:minorTickMark val="none"/>
        <c:tickLblPos val="nextTo"/>
        <c:crossAx val="93825664"/>
        <c:crosses val="autoZero"/>
        <c:crossBetween val="midCat"/>
        <c:majorUnit val="30"/>
        <c:minorUnit val="5"/>
      </c:valAx>
      <c:spPr>
        <a:ln>
          <a:noFill/>
        </a:ln>
      </c:spPr>
    </c:plotArea>
    <c:legend>
      <c:legendPos val="t"/>
      <c:layout>
        <c:manualLayout>
          <c:xMode val="edge"/>
          <c:yMode val="edge"/>
          <c:x val="8.9443505679046756E-2"/>
          <c:y val="0.25784094152410053"/>
          <c:w val="0.15139502473695213"/>
          <c:h val="0.42256350418884209"/>
        </c:manualLayout>
      </c:layout>
      <c:overlay val="0"/>
      <c:spPr>
        <a:effectLst/>
      </c:spPr>
      <c:txPr>
        <a:bodyPr/>
        <a:lstStyle/>
        <a:p>
          <a:pPr>
            <a:defRPr sz="1800"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en-US"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>
                <a:latin typeface="Times New Roman" panose="02020603050405020304" pitchFamily="18" charset="0"/>
                <a:cs typeface="Times New Roman" panose="02020603050405020304" pitchFamily="18" charset="0"/>
              </a:rPr>
              <a:t>Salfit </a:t>
            </a:r>
            <a:endParaRPr lang="ar-JO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5257180198772556"/>
          <c:y val="2.52796734417285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67587878405627"/>
          <c:y val="0.13026398155373034"/>
          <c:w val="0.81569392856032363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RRWH_tank_size!$N$11:$N$15</c:f>
              <c:numCache>
                <c:formatCode>0</c:formatCode>
                <c:ptCount val="5"/>
                <c:pt idx="0">
                  <c:v>102.04</c:v>
                </c:pt>
                <c:pt idx="1">
                  <c:v>75.300000000000011</c:v>
                </c:pt>
                <c:pt idx="2">
                  <c:v>48.56</c:v>
                </c:pt>
                <c:pt idx="3">
                  <c:v>21.820000000000007</c:v>
                </c:pt>
                <c:pt idx="4">
                  <c:v>4.6080000000000005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0A-40A5-8C9D-E4047B55DB6A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RRWH_tank_size!$O$11:$O$15</c:f>
              <c:numCache>
                <c:formatCode>0</c:formatCode>
                <c:ptCount val="5"/>
                <c:pt idx="0">
                  <c:v>50.24</c:v>
                </c:pt>
                <c:pt idx="1">
                  <c:v>23.520000000000003</c:v>
                </c:pt>
                <c:pt idx="2">
                  <c:v>9.4880000000000013</c:v>
                </c:pt>
                <c:pt idx="3">
                  <c:v>6.0000000000000009</c:v>
                </c:pt>
                <c:pt idx="4">
                  <c:v>4.6080000000000005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0A-40A5-8C9D-E4047B55DB6A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RRWH_tank_size!$P$11:$P$15</c:f>
              <c:numCache>
                <c:formatCode>0</c:formatCode>
                <c:ptCount val="5"/>
                <c:pt idx="0">
                  <c:v>53.48</c:v>
                </c:pt>
                <c:pt idx="1">
                  <c:v>80.22</c:v>
                </c:pt>
                <c:pt idx="2">
                  <c:v>106.96</c:v>
                </c:pt>
                <c:pt idx="3">
                  <c:v>133.70000000000002</c:v>
                </c:pt>
                <c:pt idx="4">
                  <c:v>160.44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0A-40A5-8C9D-E4047B55D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30784"/>
        <c:axId val="108633088"/>
      </c:scatterChart>
      <c:valAx>
        <c:axId val="108630784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230867797362761"/>
              <c:y val="0.907361850238030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8633088"/>
        <c:crosses val="autoZero"/>
        <c:crossBetween val="midCat"/>
      </c:valAx>
      <c:valAx>
        <c:axId val="108633088"/>
        <c:scaling>
          <c:orientation val="minMax"/>
          <c:max val="2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Tank Size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38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8630784"/>
        <c:crosses val="autoZero"/>
        <c:crossBetween val="midCat"/>
        <c:majorUnit val="30"/>
        <c:minorUnit val="5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en-US"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>
                <a:latin typeface="Times New Roman" panose="02020603050405020304" pitchFamily="18" charset="0"/>
                <a:cs typeface="Times New Roman" panose="02020603050405020304" pitchFamily="18" charset="0"/>
              </a:rPr>
              <a:t>Qalqiliya</a:t>
            </a:r>
            <a:endParaRPr lang="ar-JO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2030177716513256"/>
          <c:y val="2.879785705392026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633268033024176"/>
          <c:y val="0.13026398155373034"/>
          <c:w val="0.82403712701413778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RRWH_tank_size!$N$3:$N$7</c:f>
              <c:numCache>
                <c:formatCode>0</c:formatCode>
                <c:ptCount val="5"/>
                <c:pt idx="0">
                  <c:v>107.47200000000002</c:v>
                </c:pt>
                <c:pt idx="1">
                  <c:v>83.448000000000008</c:v>
                </c:pt>
                <c:pt idx="2">
                  <c:v>59.424000000000007</c:v>
                </c:pt>
                <c:pt idx="3">
                  <c:v>35.400000000000006</c:v>
                </c:pt>
                <c:pt idx="4">
                  <c:v>11.376000000000003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2A-4EB2-AC7E-67D1624A184D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RRWH_tank_size!$O$3:$O$7</c:f>
              <c:numCache>
                <c:formatCode>0</c:formatCode>
                <c:ptCount val="5"/>
                <c:pt idx="0">
                  <c:v>56.032000000000011</c:v>
                </c:pt>
                <c:pt idx="1">
                  <c:v>32.207999999999998</c:v>
                </c:pt>
                <c:pt idx="2">
                  <c:v>10.448000000000002</c:v>
                </c:pt>
                <c:pt idx="3">
                  <c:v>7.04</c:v>
                </c:pt>
                <c:pt idx="4">
                  <c:v>5.8559999999999999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2A-4EB2-AC7E-67D1624A184D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RRWH_tank_size!$P$3:$P$7</c:f>
              <c:numCache>
                <c:formatCode>0</c:formatCode>
                <c:ptCount val="5"/>
                <c:pt idx="0">
                  <c:v>48.047999999999995</c:v>
                </c:pt>
                <c:pt idx="1">
                  <c:v>72.071999999999989</c:v>
                </c:pt>
                <c:pt idx="2">
                  <c:v>96.095999999999989</c:v>
                </c:pt>
                <c:pt idx="3">
                  <c:v>120.11999999999999</c:v>
                </c:pt>
                <c:pt idx="4">
                  <c:v>144.14399999999998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2A-4EB2-AC7E-67D1624A1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879488"/>
        <c:axId val="110881792"/>
      </c:scatterChart>
      <c:valAx>
        <c:axId val="110879488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230867797362761"/>
              <c:y val="0.907361850238030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0881792"/>
        <c:crosses val="autoZero"/>
        <c:crossBetween val="midCat"/>
      </c:valAx>
      <c:valAx>
        <c:axId val="110881792"/>
        <c:scaling>
          <c:orientation val="minMax"/>
          <c:max val="18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Tank Size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38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0879488"/>
        <c:crosses val="autoZero"/>
        <c:crossBetween val="midCat"/>
        <c:majorUnit val="30"/>
        <c:minorUnit val="5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en-US"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>
                <a:latin typeface="Times New Roman" panose="02020603050405020304" pitchFamily="18" charset="0"/>
                <a:cs typeface="Times New Roman" panose="02020603050405020304" pitchFamily="18" charset="0"/>
              </a:rPr>
              <a:t>Jenin </a:t>
            </a:r>
            <a:endParaRPr lang="ar-JO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5571625866763621"/>
          <c:y val="3.806494341339423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91137464815134"/>
          <c:y val="0.13026398155373034"/>
          <c:w val="0.82125606086286507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RRWH_tank_size!$F$3:$F$7</c:f>
              <c:numCache>
                <c:formatCode>0</c:formatCode>
                <c:ptCount val="5"/>
                <c:pt idx="0">
                  <c:v>117.136</c:v>
                </c:pt>
                <c:pt idx="1">
                  <c:v>97.944000000000017</c:v>
                </c:pt>
                <c:pt idx="2">
                  <c:v>78.751999999999995</c:v>
                </c:pt>
                <c:pt idx="3">
                  <c:v>59.56</c:v>
                </c:pt>
                <c:pt idx="4">
                  <c:v>40.368000000000009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DC-48B4-9301-EF69D1799DAE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RRWH_tank_size!$G$3:$G$7</c:f>
              <c:numCache>
                <c:formatCode>0</c:formatCode>
                <c:ptCount val="5"/>
                <c:pt idx="0">
                  <c:v>65.36</c:v>
                </c:pt>
                <c:pt idx="1">
                  <c:v>46.2</c:v>
                </c:pt>
                <c:pt idx="2">
                  <c:v>27.04</c:v>
                </c:pt>
                <c:pt idx="3">
                  <c:v>12.700000000000003</c:v>
                </c:pt>
                <c:pt idx="4">
                  <c:v>10.056000000000003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DC-48B4-9301-EF69D1799DAE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RRWH_tank_size!$H$3:$H$7</c:f>
              <c:numCache>
                <c:formatCode>0</c:formatCode>
                <c:ptCount val="5"/>
                <c:pt idx="0">
                  <c:v>38.384000000000007</c:v>
                </c:pt>
                <c:pt idx="1">
                  <c:v>57.576000000000001</c:v>
                </c:pt>
                <c:pt idx="2">
                  <c:v>76.768000000000015</c:v>
                </c:pt>
                <c:pt idx="3">
                  <c:v>95.960000000000008</c:v>
                </c:pt>
                <c:pt idx="4">
                  <c:v>115.152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DC-48B4-9301-EF69D1799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52832"/>
        <c:axId val="110955136"/>
      </c:scatterChart>
      <c:valAx>
        <c:axId val="110952832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230867797362761"/>
              <c:y val="0.907361850238030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0955136"/>
        <c:crosses val="autoZero"/>
        <c:crossBetween val="midCat"/>
      </c:valAx>
      <c:valAx>
        <c:axId val="110955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Tank Size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38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095283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en-US"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>
                <a:latin typeface="Times New Roman" panose="02020603050405020304" pitchFamily="18" charset="0"/>
                <a:cs typeface="Times New Roman" panose="02020603050405020304" pitchFamily="18" charset="0"/>
              </a:rPr>
              <a:t>Hebron</a:t>
            </a:r>
            <a:endParaRPr lang="ar-JO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409580631576745"/>
          <c:y val="2.49425707511578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189481263278497"/>
          <c:y val="0.13026398155373034"/>
          <c:w val="0.81847499471159468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RRWH_tank_size!$F$11:$F$15</c:f>
              <c:numCache>
                <c:formatCode>0</c:formatCode>
                <c:ptCount val="5"/>
                <c:pt idx="0">
                  <c:v>112.99200000000002</c:v>
                </c:pt>
                <c:pt idx="1">
                  <c:v>91.728000000000009</c:v>
                </c:pt>
                <c:pt idx="2">
                  <c:v>70.463999999999999</c:v>
                </c:pt>
                <c:pt idx="3">
                  <c:v>49.2</c:v>
                </c:pt>
                <c:pt idx="4">
                  <c:v>27.936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0E-4DFE-A3D9-964519E0B529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RRWH_tank_size!$G$11:$G$15</c:f>
              <c:numCache>
                <c:formatCode>0</c:formatCode>
                <c:ptCount val="5"/>
                <c:pt idx="0">
                  <c:v>61.28</c:v>
                </c:pt>
                <c:pt idx="1">
                  <c:v>40.08</c:v>
                </c:pt>
                <c:pt idx="2">
                  <c:v>18.880000000000003</c:v>
                </c:pt>
                <c:pt idx="3">
                  <c:v>11.280000000000001</c:v>
                </c:pt>
                <c:pt idx="4">
                  <c:v>8.3519999999999985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0E-4DFE-A3D9-964519E0B529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RRWH_tank_size!$H$11:$H$15</c:f>
              <c:numCache>
                <c:formatCode>0</c:formatCode>
                <c:ptCount val="5"/>
                <c:pt idx="0">
                  <c:v>42.52800000000002</c:v>
                </c:pt>
                <c:pt idx="1">
                  <c:v>63.792000000000023</c:v>
                </c:pt>
                <c:pt idx="2">
                  <c:v>85.05600000000004</c:v>
                </c:pt>
                <c:pt idx="3">
                  <c:v>106.32000000000004</c:v>
                </c:pt>
                <c:pt idx="4">
                  <c:v>127.58400000000005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0E-4DFE-A3D9-964519E0B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96864"/>
        <c:axId val="111028096"/>
      </c:scatterChart>
      <c:valAx>
        <c:axId val="110996864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230867797362761"/>
              <c:y val="0.907361850238030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1028096"/>
        <c:crosses val="autoZero"/>
        <c:crossBetween val="midCat"/>
      </c:valAx>
      <c:valAx>
        <c:axId val="111028096"/>
        <c:scaling>
          <c:orientation val="minMax"/>
          <c:max val="1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Tank Size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38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099686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059145529564544"/>
          <c:y val="4.4349558329828016E-2"/>
          <c:w val="0.48791237212258698"/>
          <c:h val="0.76891848348002767"/>
        </c:manualLayout>
      </c:layout>
      <c:scatterChart>
        <c:scatterStyle val="lineMarker"/>
        <c:varyColors val="0"/>
        <c:ser>
          <c:idx val="0"/>
          <c:order val="0"/>
          <c:tx>
            <c:strRef>
              <c:f>Summary!$C$1</c:f>
              <c:strCache>
                <c:ptCount val="1"/>
                <c:pt idx="0">
                  <c:v>Jerusalem 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Summary!$C$11:$C$15</c:f>
              <c:numCache>
                <c:formatCode>0</c:formatCode>
                <c:ptCount val="5"/>
                <c:pt idx="0">
                  <c:v>22.463991769547313</c:v>
                </c:pt>
                <c:pt idx="1">
                  <c:v>33.695987654320973</c:v>
                </c:pt>
                <c:pt idx="2">
                  <c:v>44.927983539094626</c:v>
                </c:pt>
                <c:pt idx="3">
                  <c:v>56.159979423868286</c:v>
                </c:pt>
                <c:pt idx="4">
                  <c:v>67.391975308641946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21-4552-877B-EE8DF599F0B1}"/>
            </c:ext>
          </c:extLst>
        </c:ser>
        <c:ser>
          <c:idx val="1"/>
          <c:order val="1"/>
          <c:tx>
            <c:strRef>
              <c:f>Summary!$E$1</c:f>
              <c:strCache>
                <c:ptCount val="1"/>
                <c:pt idx="0">
                  <c:v>Jenin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Summary!$E$11:$E$15</c:f>
              <c:numCache>
                <c:formatCode>0</c:formatCode>
                <c:ptCount val="5"/>
                <c:pt idx="0">
                  <c:v>24.681069958847733</c:v>
                </c:pt>
                <c:pt idx="1">
                  <c:v>37.021604938271594</c:v>
                </c:pt>
                <c:pt idx="2">
                  <c:v>49.362139917695465</c:v>
                </c:pt>
                <c:pt idx="3">
                  <c:v>61.702674897119316</c:v>
                </c:pt>
                <c:pt idx="4">
                  <c:v>74.043209876543187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21-4552-877B-EE8DF599F0B1}"/>
            </c:ext>
          </c:extLst>
        </c:ser>
        <c:ser>
          <c:idx val="2"/>
          <c:order val="2"/>
          <c:tx>
            <c:strRef>
              <c:f>Summary!$G$1</c:f>
              <c:strCache>
                <c:ptCount val="1"/>
                <c:pt idx="0">
                  <c:v>Tulkarm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Summary!$G$11:$G$15</c:f>
              <c:numCache>
                <c:formatCode>0</c:formatCode>
                <c:ptCount val="5"/>
                <c:pt idx="0">
                  <c:v>30.18004115226336</c:v>
                </c:pt>
                <c:pt idx="1">
                  <c:v>45.270061728395049</c:v>
                </c:pt>
                <c:pt idx="2">
                  <c:v>60.360082304526721</c:v>
                </c:pt>
                <c:pt idx="3">
                  <c:v>75.450102880658406</c:v>
                </c:pt>
                <c:pt idx="4">
                  <c:v>90.540123456790099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21-4552-877B-EE8DF599F0B1}"/>
            </c:ext>
          </c:extLst>
        </c:ser>
        <c:ser>
          <c:idx val="3"/>
          <c:order val="3"/>
          <c:tx>
            <c:strRef>
              <c:f>Summary!$I$1</c:f>
              <c:strCache>
                <c:ptCount val="1"/>
                <c:pt idx="0">
                  <c:v>Qalqiliya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Summary!$I$11:$I$15</c:f>
              <c:numCache>
                <c:formatCode>0</c:formatCode>
                <c:ptCount val="5"/>
                <c:pt idx="0">
                  <c:v>30.895061728395046</c:v>
                </c:pt>
                <c:pt idx="1">
                  <c:v>46.342592592592588</c:v>
                </c:pt>
                <c:pt idx="2">
                  <c:v>61.790123456790091</c:v>
                </c:pt>
                <c:pt idx="3">
                  <c:v>77.23765432098763</c:v>
                </c:pt>
                <c:pt idx="4">
                  <c:v>92.685185185185176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D21-4552-877B-EE8DF599F0B1}"/>
            </c:ext>
          </c:extLst>
        </c:ser>
        <c:ser>
          <c:idx val="4"/>
          <c:order val="4"/>
          <c:tx>
            <c:strRef>
              <c:f>Summary!$K$1</c:f>
              <c:strCache>
                <c:ptCount val="1"/>
                <c:pt idx="0">
                  <c:v>Ramallah &amp; Al-Bireh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Summary!$K$11:$K$15</c:f>
              <c:numCache>
                <c:formatCode>0</c:formatCode>
                <c:ptCount val="5"/>
                <c:pt idx="0">
                  <c:v>30.684156378600814</c:v>
                </c:pt>
                <c:pt idx="1">
                  <c:v>46.026234567901227</c:v>
                </c:pt>
                <c:pt idx="2">
                  <c:v>61.368312757201629</c:v>
                </c:pt>
                <c:pt idx="3">
                  <c:v>76.710390946502031</c:v>
                </c:pt>
                <c:pt idx="4">
                  <c:v>92.052469135802454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D21-4552-877B-EE8DF599F0B1}"/>
            </c:ext>
          </c:extLst>
        </c:ser>
        <c:ser>
          <c:idx val="5"/>
          <c:order val="5"/>
          <c:tx>
            <c:strRef>
              <c:f>Summary!$M$1</c:f>
              <c:strCache>
                <c:ptCount val="1"/>
                <c:pt idx="0">
                  <c:v>Nablus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Summary!$M$11:$M$15</c:f>
              <c:numCache>
                <c:formatCode>0</c:formatCode>
                <c:ptCount val="5"/>
                <c:pt idx="0">
                  <c:v>32.150205761316855</c:v>
                </c:pt>
                <c:pt idx="1">
                  <c:v>48.225308641975296</c:v>
                </c:pt>
                <c:pt idx="2">
                  <c:v>64.300411522633709</c:v>
                </c:pt>
                <c:pt idx="3">
                  <c:v>80.375514403292158</c:v>
                </c:pt>
                <c:pt idx="4">
                  <c:v>96.450617283950592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D21-4552-877B-EE8DF599F0B1}"/>
            </c:ext>
          </c:extLst>
        </c:ser>
        <c:ser>
          <c:idx val="6"/>
          <c:order val="6"/>
          <c:tx>
            <c:strRef>
              <c:f>Summary!$O$1</c:f>
              <c:strCache>
                <c:ptCount val="1"/>
                <c:pt idx="0">
                  <c:v>Bethlehem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Summary!$O$11:$O$15</c:f>
              <c:numCache>
                <c:formatCode>0</c:formatCode>
                <c:ptCount val="5"/>
                <c:pt idx="0">
                  <c:v>25.992798353909453</c:v>
                </c:pt>
                <c:pt idx="1">
                  <c:v>38.989197530864182</c:v>
                </c:pt>
                <c:pt idx="2">
                  <c:v>51.985596707818907</c:v>
                </c:pt>
                <c:pt idx="3">
                  <c:v>64.981995884773653</c:v>
                </c:pt>
                <c:pt idx="4">
                  <c:v>77.978395061728364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D21-4552-877B-EE8DF599F0B1}"/>
            </c:ext>
          </c:extLst>
        </c:ser>
        <c:ser>
          <c:idx val="7"/>
          <c:order val="7"/>
          <c:tx>
            <c:strRef>
              <c:f>Summary!$Q$1</c:f>
              <c:strCache>
                <c:ptCount val="1"/>
                <c:pt idx="0">
                  <c:v>Hebron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Summary!$Q$11:$Q$15</c:f>
              <c:numCache>
                <c:formatCode>0</c:formatCode>
                <c:ptCount val="5"/>
                <c:pt idx="0">
                  <c:v>27.34567901234567</c:v>
                </c:pt>
                <c:pt idx="1">
                  <c:v>41.018518518518505</c:v>
                </c:pt>
                <c:pt idx="2">
                  <c:v>54.69135802469134</c:v>
                </c:pt>
                <c:pt idx="3">
                  <c:v>68.364197530864175</c:v>
                </c:pt>
                <c:pt idx="4">
                  <c:v>82.03703703703701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D21-4552-877B-EE8DF599F0B1}"/>
            </c:ext>
          </c:extLst>
        </c:ser>
        <c:ser>
          <c:idx val="8"/>
          <c:order val="8"/>
          <c:tx>
            <c:strRef>
              <c:f>Summary!$S$1</c:f>
              <c:strCache>
                <c:ptCount val="1"/>
                <c:pt idx="0">
                  <c:v>Jericho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Summary!$S$11:$S$15</c:f>
              <c:numCache>
                <c:formatCode>0</c:formatCode>
                <c:ptCount val="5"/>
                <c:pt idx="0">
                  <c:v>8.4567901234567859</c:v>
                </c:pt>
                <c:pt idx="1">
                  <c:v>12.68518518518518</c:v>
                </c:pt>
                <c:pt idx="2">
                  <c:v>16.913580246913572</c:v>
                </c:pt>
                <c:pt idx="3">
                  <c:v>21.141975308641968</c:v>
                </c:pt>
                <c:pt idx="4">
                  <c:v>25.37037037037036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D21-4552-877B-EE8DF599F0B1}"/>
            </c:ext>
          </c:extLst>
        </c:ser>
        <c:ser>
          <c:idx val="9"/>
          <c:order val="9"/>
          <c:tx>
            <c:strRef>
              <c:f>Summary!$U$1</c:f>
              <c:strCache>
                <c:ptCount val="1"/>
                <c:pt idx="0">
                  <c:v>Salfit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Summary!$U$11:$U$15</c:f>
              <c:numCache>
                <c:formatCode>0</c:formatCode>
                <c:ptCount val="5"/>
                <c:pt idx="0">
                  <c:v>34.387860082304513</c:v>
                </c:pt>
                <c:pt idx="1">
                  <c:v>51.58179012345677</c:v>
                </c:pt>
                <c:pt idx="2">
                  <c:v>68.775720164609027</c:v>
                </c:pt>
                <c:pt idx="3">
                  <c:v>85.969650205761269</c:v>
                </c:pt>
                <c:pt idx="4">
                  <c:v>103.16358024691354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D21-4552-877B-EE8DF599F0B1}"/>
            </c:ext>
          </c:extLst>
        </c:ser>
        <c:ser>
          <c:idx val="10"/>
          <c:order val="10"/>
          <c:tx>
            <c:strRef>
              <c:f>Summary!$W$1</c:f>
              <c:strCache>
                <c:ptCount val="1"/>
                <c:pt idx="0">
                  <c:v>Tubas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Summary!$W$11:$W$15</c:f>
              <c:numCache>
                <c:formatCode>0</c:formatCode>
                <c:ptCount val="5"/>
                <c:pt idx="0">
                  <c:v>20.581275720164601</c:v>
                </c:pt>
                <c:pt idx="1">
                  <c:v>30.8719135802469</c:v>
                </c:pt>
                <c:pt idx="2">
                  <c:v>41.162551440329203</c:v>
                </c:pt>
                <c:pt idx="3">
                  <c:v>51.453189300411509</c:v>
                </c:pt>
                <c:pt idx="4">
                  <c:v>61.743827160493801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D21-4552-877B-EE8DF599F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21088"/>
        <c:axId val="111323008"/>
      </c:scatterChart>
      <c:valAx>
        <c:axId val="11132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1323008"/>
        <c:crosses val="autoZero"/>
        <c:crossBetween val="midCat"/>
      </c:valAx>
      <c:valAx>
        <c:axId val="11132300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</a:t>
                </a:r>
                <a:r>
                  <a:rPr lang="en-US" sz="12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(%)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1321088"/>
        <c:crosses val="autoZero"/>
        <c:crossBetween val="midCat"/>
      </c:valAx>
      <c:spPr>
        <a:ln w="12700"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1.6335455656312302E-2"/>
          <c:y val="4.7219422376368066E-2"/>
          <c:w val="0.31761570947756557"/>
          <c:h val="0.82895737267756098"/>
        </c:manualLayout>
      </c:layout>
      <c:overlay val="0"/>
      <c:txPr>
        <a:bodyPr/>
        <a:lstStyle/>
        <a:p>
          <a:pPr>
            <a:defRPr sz="10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19181370985344"/>
          <c:y val="4.4349558329828016E-2"/>
          <c:w val="0.71723888991488005"/>
          <c:h val="0.76891848348002767"/>
        </c:manualLayout>
      </c:layout>
      <c:scatterChart>
        <c:scatterStyle val="lineMarker"/>
        <c:varyColors val="0"/>
        <c:ser>
          <c:idx val="0"/>
          <c:order val="0"/>
          <c:tx>
            <c:strRef>
              <c:f>Summary!$C$1</c:f>
              <c:strCache>
                <c:ptCount val="1"/>
                <c:pt idx="0">
                  <c:v>Jerusalem 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Summary!$D$11:$D$15</c:f>
              <c:numCache>
                <c:formatCode>0</c:formatCode>
                <c:ptCount val="5"/>
                <c:pt idx="0">
                  <c:v>33.55709876543208</c:v>
                </c:pt>
                <c:pt idx="1">
                  <c:v>50.335648148148138</c:v>
                </c:pt>
                <c:pt idx="2">
                  <c:v>67.114197530864161</c:v>
                </c:pt>
                <c:pt idx="3">
                  <c:v>83.892746913580226</c:v>
                </c:pt>
                <c:pt idx="4">
                  <c:v>100.67129629629628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FA-439D-8AE7-53D06D2CE965}"/>
            </c:ext>
          </c:extLst>
        </c:ser>
        <c:ser>
          <c:idx val="1"/>
          <c:order val="1"/>
          <c:tx>
            <c:strRef>
              <c:f>Summary!$E$1</c:f>
              <c:strCache>
                <c:ptCount val="1"/>
                <c:pt idx="0">
                  <c:v>Jenin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Summary!$F$11:$F$15</c:f>
              <c:numCache>
                <c:formatCode>0</c:formatCode>
                <c:ptCount val="5"/>
                <c:pt idx="0">
                  <c:v>36.959876543209866</c:v>
                </c:pt>
                <c:pt idx="1">
                  <c:v>55.439814814814802</c:v>
                </c:pt>
                <c:pt idx="2">
                  <c:v>73.919753086419732</c:v>
                </c:pt>
                <c:pt idx="3">
                  <c:v>92.399691358024654</c:v>
                </c:pt>
                <c:pt idx="4">
                  <c:v>110.8796296296296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FA-439D-8AE7-53D06D2CE965}"/>
            </c:ext>
          </c:extLst>
        </c:ser>
        <c:ser>
          <c:idx val="2"/>
          <c:order val="2"/>
          <c:tx>
            <c:strRef>
              <c:f>Summary!$G$1</c:f>
              <c:strCache>
                <c:ptCount val="1"/>
                <c:pt idx="0">
                  <c:v>Tulkarm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Summary!$H$11:$H$15</c:f>
              <c:numCache>
                <c:formatCode>0</c:formatCode>
                <c:ptCount val="5"/>
                <c:pt idx="0">
                  <c:v>45.192901234567877</c:v>
                </c:pt>
                <c:pt idx="1">
                  <c:v>67.789351851851833</c:v>
                </c:pt>
                <c:pt idx="2">
                  <c:v>90.385802469135754</c:v>
                </c:pt>
                <c:pt idx="3">
                  <c:v>112.98225308641972</c:v>
                </c:pt>
                <c:pt idx="4">
                  <c:v>135.57870370370367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FA-439D-8AE7-53D06D2CE965}"/>
            </c:ext>
          </c:extLst>
        </c:ser>
        <c:ser>
          <c:idx val="3"/>
          <c:order val="3"/>
          <c:tx>
            <c:strRef>
              <c:f>Summary!$I$1</c:f>
              <c:strCache>
                <c:ptCount val="1"/>
                <c:pt idx="0">
                  <c:v>Qalqiliya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Summary!$J$11:$J$15</c:f>
              <c:numCache>
                <c:formatCode>0</c:formatCode>
                <c:ptCount val="5"/>
                <c:pt idx="0">
                  <c:v>45.95679012345677</c:v>
                </c:pt>
                <c:pt idx="1">
                  <c:v>68.935185185185162</c:v>
                </c:pt>
                <c:pt idx="2">
                  <c:v>91.91358024691354</c:v>
                </c:pt>
                <c:pt idx="3">
                  <c:v>114.89197530864195</c:v>
                </c:pt>
                <c:pt idx="4">
                  <c:v>137.87037037037032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FA-439D-8AE7-53D06D2CE965}"/>
            </c:ext>
          </c:extLst>
        </c:ser>
        <c:ser>
          <c:idx val="4"/>
          <c:order val="4"/>
          <c:tx>
            <c:strRef>
              <c:f>Summary!$K$1</c:f>
              <c:strCache>
                <c:ptCount val="1"/>
                <c:pt idx="0">
                  <c:v>Ramallah &amp; Al-Bireh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Summary!$L$11:$L$15</c:f>
              <c:numCache>
                <c:formatCode>0</c:formatCode>
                <c:ptCount val="5"/>
                <c:pt idx="0">
                  <c:v>45.925925925925917</c:v>
                </c:pt>
                <c:pt idx="1">
                  <c:v>68.888888888888872</c:v>
                </c:pt>
                <c:pt idx="2">
                  <c:v>91.851851851851833</c:v>
                </c:pt>
                <c:pt idx="3">
                  <c:v>114.8148148148148</c:v>
                </c:pt>
                <c:pt idx="4">
                  <c:v>137.77777777777774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5FA-439D-8AE7-53D06D2CE965}"/>
            </c:ext>
          </c:extLst>
        </c:ser>
        <c:ser>
          <c:idx val="5"/>
          <c:order val="5"/>
          <c:tx>
            <c:strRef>
              <c:f>Summary!$M$1</c:f>
              <c:strCache>
                <c:ptCount val="1"/>
                <c:pt idx="0">
                  <c:v>Nablus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Summary!$N$11:$N$15</c:f>
              <c:numCache>
                <c:formatCode>0</c:formatCode>
                <c:ptCount val="5"/>
                <c:pt idx="0">
                  <c:v>48.171296296296276</c:v>
                </c:pt>
                <c:pt idx="1">
                  <c:v>72.256944444444429</c:v>
                </c:pt>
                <c:pt idx="2">
                  <c:v>96.342592592592553</c:v>
                </c:pt>
                <c:pt idx="3">
                  <c:v>120.42824074074072</c:v>
                </c:pt>
                <c:pt idx="4">
                  <c:v>144.51388888888886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5FA-439D-8AE7-53D06D2CE965}"/>
            </c:ext>
          </c:extLst>
        </c:ser>
        <c:ser>
          <c:idx val="6"/>
          <c:order val="6"/>
          <c:tx>
            <c:strRef>
              <c:f>Summary!$O$1</c:f>
              <c:strCache>
                <c:ptCount val="1"/>
                <c:pt idx="0">
                  <c:v>Bethlehem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Summary!$P$11:$P$15</c:f>
              <c:numCache>
                <c:formatCode>0</c:formatCode>
                <c:ptCount val="5"/>
                <c:pt idx="0">
                  <c:v>38.935185185185176</c:v>
                </c:pt>
                <c:pt idx="1">
                  <c:v>58.402777777777757</c:v>
                </c:pt>
                <c:pt idx="2">
                  <c:v>77.870370370370352</c:v>
                </c:pt>
                <c:pt idx="3">
                  <c:v>97.337962962962948</c:v>
                </c:pt>
                <c:pt idx="4">
                  <c:v>116.80555555555551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5FA-439D-8AE7-53D06D2CE965}"/>
            </c:ext>
          </c:extLst>
        </c:ser>
        <c:ser>
          <c:idx val="7"/>
          <c:order val="7"/>
          <c:tx>
            <c:strRef>
              <c:f>Summary!$Q$1</c:f>
              <c:strCache>
                <c:ptCount val="1"/>
                <c:pt idx="0">
                  <c:v>Hebron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Summary!$R$11:$R$15</c:f>
              <c:numCache>
                <c:formatCode>0</c:formatCode>
                <c:ptCount val="5"/>
                <c:pt idx="0">
                  <c:v>40.895061728395056</c:v>
                </c:pt>
                <c:pt idx="1">
                  <c:v>61.342592592592574</c:v>
                </c:pt>
                <c:pt idx="2">
                  <c:v>81.790123456790113</c:v>
                </c:pt>
                <c:pt idx="3">
                  <c:v>102.23765432098763</c:v>
                </c:pt>
                <c:pt idx="4">
                  <c:v>122.68518518518515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5FA-439D-8AE7-53D06D2CE965}"/>
            </c:ext>
          </c:extLst>
        </c:ser>
        <c:ser>
          <c:idx val="8"/>
          <c:order val="8"/>
          <c:tx>
            <c:strRef>
              <c:f>Summary!$S$1</c:f>
              <c:strCache>
                <c:ptCount val="1"/>
                <c:pt idx="0">
                  <c:v>Jericho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Summary!$T$11:$T$15</c:f>
              <c:numCache>
                <c:formatCode>0</c:formatCode>
                <c:ptCount val="5"/>
                <c:pt idx="0">
                  <c:v>12.66975308641975</c:v>
                </c:pt>
                <c:pt idx="1">
                  <c:v>19.004629629629623</c:v>
                </c:pt>
                <c:pt idx="2">
                  <c:v>25.339506172839499</c:v>
                </c:pt>
                <c:pt idx="3">
                  <c:v>31.674382716049376</c:v>
                </c:pt>
                <c:pt idx="4">
                  <c:v>38.009259259259245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5FA-439D-8AE7-53D06D2CE965}"/>
            </c:ext>
          </c:extLst>
        </c:ser>
        <c:ser>
          <c:idx val="9"/>
          <c:order val="9"/>
          <c:tx>
            <c:strRef>
              <c:f>Summary!$U$1</c:f>
              <c:strCache>
                <c:ptCount val="1"/>
                <c:pt idx="0">
                  <c:v>Salfit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Summary!$V$11:$V$15</c:f>
              <c:numCache>
                <c:formatCode>0</c:formatCode>
                <c:ptCount val="5"/>
                <c:pt idx="0">
                  <c:v>51.543209876543195</c:v>
                </c:pt>
                <c:pt idx="1">
                  <c:v>77.314814814814781</c:v>
                </c:pt>
                <c:pt idx="2">
                  <c:v>103.08641975308639</c:v>
                </c:pt>
                <c:pt idx="3">
                  <c:v>128.858024691358</c:v>
                </c:pt>
                <c:pt idx="4">
                  <c:v>154.62962962962956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5FA-439D-8AE7-53D06D2CE965}"/>
            </c:ext>
          </c:extLst>
        </c:ser>
        <c:ser>
          <c:idx val="10"/>
          <c:order val="10"/>
          <c:tx>
            <c:strRef>
              <c:f>Summary!$W$1</c:f>
              <c:strCache>
                <c:ptCount val="1"/>
                <c:pt idx="0">
                  <c:v>Tubas</c:v>
                </c:pt>
              </c:strCache>
            </c:strRef>
          </c:tx>
          <c:xVal>
            <c:numRef>
              <c:f>Summary!$B$11:$B$15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Summary!$X$11:$X$15</c:f>
              <c:numCache>
                <c:formatCode>0</c:formatCode>
                <c:ptCount val="5"/>
                <c:pt idx="0">
                  <c:v>30.84104938271604</c:v>
                </c:pt>
                <c:pt idx="1">
                  <c:v>46.261574074074055</c:v>
                </c:pt>
                <c:pt idx="2">
                  <c:v>61.68209876543208</c:v>
                </c:pt>
                <c:pt idx="3">
                  <c:v>77.102623456790113</c:v>
                </c:pt>
                <c:pt idx="4">
                  <c:v>92.52314814814811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5FA-439D-8AE7-53D06D2CE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17824"/>
        <c:axId val="111119744"/>
      </c:scatterChart>
      <c:valAx>
        <c:axId val="11111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1119744"/>
        <c:crosses val="autoZero"/>
        <c:crossBetween val="midCat"/>
      </c:valAx>
      <c:valAx>
        <c:axId val="11111974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 (%)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1117824"/>
        <c:crosses val="autoZero"/>
        <c:crossBetween val="midCat"/>
      </c:valAx>
      <c:spPr>
        <a:ln w="12700"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059145529564544"/>
          <c:y val="4.4349558329828016E-2"/>
          <c:w val="0.48791237212258698"/>
          <c:h val="0.768918483480027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'Summary_(50%)'!$C$1</c:f>
              <c:strCache>
                <c:ptCount val="1"/>
                <c:pt idx="0">
                  <c:v>Jerusalem 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'Summary_(50%)'!$C$11:$C$15</c:f>
              <c:numCache>
                <c:formatCode>0</c:formatCode>
                <c:ptCount val="5"/>
                <c:pt idx="0">
                  <c:v>44.927983539094626</c:v>
                </c:pt>
                <c:pt idx="1">
                  <c:v>67.391975308641946</c:v>
                </c:pt>
                <c:pt idx="2">
                  <c:v>89.855967078189252</c:v>
                </c:pt>
                <c:pt idx="3">
                  <c:v>112.31995884773657</c:v>
                </c:pt>
                <c:pt idx="4">
                  <c:v>134.78395061728389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F7-41E1-8E6C-BA4BE41BA3E7}"/>
            </c:ext>
          </c:extLst>
        </c:ser>
        <c:ser>
          <c:idx val="1"/>
          <c:order val="1"/>
          <c:tx>
            <c:strRef>
              <c:f>'Summary_(50%)'!$E$1</c:f>
              <c:strCache>
                <c:ptCount val="1"/>
                <c:pt idx="0">
                  <c:v>Jenin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'Summary_(50%)'!$E$11:$E$15</c:f>
              <c:numCache>
                <c:formatCode>0</c:formatCode>
                <c:ptCount val="5"/>
                <c:pt idx="0">
                  <c:v>49.362139917695465</c:v>
                </c:pt>
                <c:pt idx="1">
                  <c:v>74.043209876543187</c:v>
                </c:pt>
                <c:pt idx="2">
                  <c:v>98.724279835390931</c:v>
                </c:pt>
                <c:pt idx="3">
                  <c:v>123.40534979423863</c:v>
                </c:pt>
                <c:pt idx="4">
                  <c:v>148.08641975308637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F7-41E1-8E6C-BA4BE41BA3E7}"/>
            </c:ext>
          </c:extLst>
        </c:ser>
        <c:ser>
          <c:idx val="2"/>
          <c:order val="2"/>
          <c:tx>
            <c:strRef>
              <c:f>'Summary_(50%)'!$G$1</c:f>
              <c:strCache>
                <c:ptCount val="1"/>
                <c:pt idx="0">
                  <c:v>Tulkarm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'Summary_(50%)'!$G$11:$G$15</c:f>
              <c:numCache>
                <c:formatCode>0</c:formatCode>
                <c:ptCount val="5"/>
                <c:pt idx="0">
                  <c:v>60.360082304526721</c:v>
                </c:pt>
                <c:pt idx="1">
                  <c:v>90.540123456790099</c:v>
                </c:pt>
                <c:pt idx="2">
                  <c:v>120.72016460905344</c:v>
                </c:pt>
                <c:pt idx="3">
                  <c:v>150.90020576131681</c:v>
                </c:pt>
                <c:pt idx="4">
                  <c:v>181.0802469135802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F7-41E1-8E6C-BA4BE41BA3E7}"/>
            </c:ext>
          </c:extLst>
        </c:ser>
        <c:ser>
          <c:idx val="3"/>
          <c:order val="3"/>
          <c:tx>
            <c:strRef>
              <c:f>'Summary_(50%)'!$I$1</c:f>
              <c:strCache>
                <c:ptCount val="1"/>
                <c:pt idx="0">
                  <c:v>Qalqiliya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'Summary_(50%)'!$I$11:$I$15</c:f>
              <c:numCache>
                <c:formatCode>0</c:formatCode>
                <c:ptCount val="5"/>
                <c:pt idx="0">
                  <c:v>61.790123456790091</c:v>
                </c:pt>
                <c:pt idx="1">
                  <c:v>92.685185185185176</c:v>
                </c:pt>
                <c:pt idx="2">
                  <c:v>123.58024691358018</c:v>
                </c:pt>
                <c:pt idx="3">
                  <c:v>154.47530864197526</c:v>
                </c:pt>
                <c:pt idx="4">
                  <c:v>185.37037037037035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F7-41E1-8E6C-BA4BE41BA3E7}"/>
            </c:ext>
          </c:extLst>
        </c:ser>
        <c:ser>
          <c:idx val="4"/>
          <c:order val="4"/>
          <c:tx>
            <c:strRef>
              <c:f>'Summary_(50%)'!$K$1</c:f>
              <c:strCache>
                <c:ptCount val="1"/>
                <c:pt idx="0">
                  <c:v>Ramallah &amp; Al-Bireh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'Summary_(50%)'!$K$11:$K$15</c:f>
              <c:numCache>
                <c:formatCode>0</c:formatCode>
                <c:ptCount val="5"/>
                <c:pt idx="0">
                  <c:v>61.368312757201629</c:v>
                </c:pt>
                <c:pt idx="1">
                  <c:v>92.052469135802454</c:v>
                </c:pt>
                <c:pt idx="2">
                  <c:v>122.73662551440326</c:v>
                </c:pt>
                <c:pt idx="3">
                  <c:v>153.42078189300406</c:v>
                </c:pt>
                <c:pt idx="4">
                  <c:v>184.10493827160491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CF7-41E1-8E6C-BA4BE41BA3E7}"/>
            </c:ext>
          </c:extLst>
        </c:ser>
        <c:ser>
          <c:idx val="5"/>
          <c:order val="5"/>
          <c:tx>
            <c:strRef>
              <c:f>'Summary_(50%)'!$M$1</c:f>
              <c:strCache>
                <c:ptCount val="1"/>
                <c:pt idx="0">
                  <c:v>Nablus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'Summary_(50%)'!$M$11:$M$15</c:f>
              <c:numCache>
                <c:formatCode>0</c:formatCode>
                <c:ptCount val="5"/>
                <c:pt idx="0">
                  <c:v>64.300411522633709</c:v>
                </c:pt>
                <c:pt idx="1">
                  <c:v>96.450617283950592</c:v>
                </c:pt>
                <c:pt idx="2">
                  <c:v>128.60082304526742</c:v>
                </c:pt>
                <c:pt idx="3">
                  <c:v>160.75102880658432</c:v>
                </c:pt>
                <c:pt idx="4">
                  <c:v>192.90123456790118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CF7-41E1-8E6C-BA4BE41BA3E7}"/>
            </c:ext>
          </c:extLst>
        </c:ser>
        <c:ser>
          <c:idx val="6"/>
          <c:order val="6"/>
          <c:tx>
            <c:strRef>
              <c:f>'Summary_(50%)'!$O$1</c:f>
              <c:strCache>
                <c:ptCount val="1"/>
                <c:pt idx="0">
                  <c:v>Bethlehem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'Summary_(50%)'!$O$11:$O$15</c:f>
              <c:numCache>
                <c:formatCode>0</c:formatCode>
                <c:ptCount val="5"/>
                <c:pt idx="0">
                  <c:v>51.985596707818907</c:v>
                </c:pt>
                <c:pt idx="1">
                  <c:v>77.978395061728364</c:v>
                </c:pt>
                <c:pt idx="2">
                  <c:v>103.97119341563781</c:v>
                </c:pt>
                <c:pt idx="3">
                  <c:v>129.96399176954731</c:v>
                </c:pt>
                <c:pt idx="4">
                  <c:v>155.95679012345673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CF7-41E1-8E6C-BA4BE41BA3E7}"/>
            </c:ext>
          </c:extLst>
        </c:ser>
        <c:ser>
          <c:idx val="7"/>
          <c:order val="7"/>
          <c:tx>
            <c:strRef>
              <c:f>'Summary_(50%)'!$Q$1</c:f>
              <c:strCache>
                <c:ptCount val="1"/>
                <c:pt idx="0">
                  <c:v>Hebron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'Summary_(50%)'!$Q$11:$Q$15</c:f>
              <c:numCache>
                <c:formatCode>0</c:formatCode>
                <c:ptCount val="5"/>
                <c:pt idx="0">
                  <c:v>54.69135802469134</c:v>
                </c:pt>
                <c:pt idx="1">
                  <c:v>82.03703703703701</c:v>
                </c:pt>
                <c:pt idx="2">
                  <c:v>109.38271604938268</c:v>
                </c:pt>
                <c:pt idx="3">
                  <c:v>136.72839506172835</c:v>
                </c:pt>
                <c:pt idx="4">
                  <c:v>164.07407407407402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CF7-41E1-8E6C-BA4BE41BA3E7}"/>
            </c:ext>
          </c:extLst>
        </c:ser>
        <c:ser>
          <c:idx val="8"/>
          <c:order val="8"/>
          <c:tx>
            <c:strRef>
              <c:f>'Summary_(50%)'!$S$1</c:f>
              <c:strCache>
                <c:ptCount val="1"/>
                <c:pt idx="0">
                  <c:v>Jericho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'Summary_(50%)'!$S$11:$S$15</c:f>
              <c:numCache>
                <c:formatCode>0</c:formatCode>
                <c:ptCount val="5"/>
                <c:pt idx="0">
                  <c:v>16.913580246913572</c:v>
                </c:pt>
                <c:pt idx="1">
                  <c:v>25.37037037037036</c:v>
                </c:pt>
                <c:pt idx="2">
                  <c:v>33.827160493827144</c:v>
                </c:pt>
                <c:pt idx="3">
                  <c:v>42.283950617283935</c:v>
                </c:pt>
                <c:pt idx="4">
                  <c:v>50.740740740740719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CF7-41E1-8E6C-BA4BE41BA3E7}"/>
            </c:ext>
          </c:extLst>
        </c:ser>
        <c:ser>
          <c:idx val="9"/>
          <c:order val="9"/>
          <c:tx>
            <c:strRef>
              <c:f>'Summary_(50%)'!$U$1</c:f>
              <c:strCache>
                <c:ptCount val="1"/>
                <c:pt idx="0">
                  <c:v>Salfit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'Summary_(50%)'!$U$11:$U$15</c:f>
              <c:numCache>
                <c:formatCode>0</c:formatCode>
                <c:ptCount val="5"/>
                <c:pt idx="0">
                  <c:v>68.775720164609027</c:v>
                </c:pt>
                <c:pt idx="1">
                  <c:v>103.16358024691354</c:v>
                </c:pt>
                <c:pt idx="2">
                  <c:v>137.55144032921805</c:v>
                </c:pt>
                <c:pt idx="3">
                  <c:v>171.93930041152254</c:v>
                </c:pt>
                <c:pt idx="4">
                  <c:v>206.32716049382708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CF7-41E1-8E6C-BA4BE41BA3E7}"/>
            </c:ext>
          </c:extLst>
        </c:ser>
        <c:ser>
          <c:idx val="10"/>
          <c:order val="10"/>
          <c:tx>
            <c:strRef>
              <c:f>'Summary_(50%)'!$W$1</c:f>
              <c:strCache>
                <c:ptCount val="1"/>
                <c:pt idx="0">
                  <c:v>Tubas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'Summary_(50%)'!$W$11:$W$15</c:f>
              <c:numCache>
                <c:formatCode>0</c:formatCode>
                <c:ptCount val="5"/>
                <c:pt idx="0">
                  <c:v>41.162551440329203</c:v>
                </c:pt>
                <c:pt idx="1">
                  <c:v>61.743827160493801</c:v>
                </c:pt>
                <c:pt idx="2">
                  <c:v>82.325102880658406</c:v>
                </c:pt>
                <c:pt idx="3">
                  <c:v>102.90637860082302</c:v>
                </c:pt>
                <c:pt idx="4">
                  <c:v>123.4876543209876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CF7-41E1-8E6C-BA4BE41BA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21088"/>
        <c:axId val="111323008"/>
      </c:scatterChart>
      <c:valAx>
        <c:axId val="11132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1323008"/>
        <c:crosses val="autoZero"/>
        <c:crossBetween val="midCat"/>
      </c:valAx>
      <c:valAx>
        <c:axId val="11132300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</a:t>
                </a:r>
                <a:r>
                  <a:rPr lang="en-US" sz="12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(%)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1321088"/>
        <c:crosses val="autoZero"/>
        <c:crossBetween val="midCat"/>
      </c:valAx>
      <c:spPr>
        <a:ln w="12700"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1.6335455656312302E-2"/>
          <c:y val="4.7219422376368066E-2"/>
          <c:w val="0.31761570947756557"/>
          <c:h val="0.82895737267756098"/>
        </c:manualLayout>
      </c:layout>
      <c:overlay val="0"/>
      <c:txPr>
        <a:bodyPr/>
        <a:lstStyle/>
        <a:p>
          <a:pPr>
            <a:defRPr sz="10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19181370985344"/>
          <c:y val="4.4349558329828016E-2"/>
          <c:w val="0.71723888991488005"/>
          <c:h val="0.768918483480027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'Summary_(50%)'!$C$1</c:f>
              <c:strCache>
                <c:ptCount val="1"/>
                <c:pt idx="0">
                  <c:v>Jerusalem 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'Summary_(50%)'!$D$11:$D$15</c:f>
              <c:numCache>
                <c:formatCode>0</c:formatCode>
                <c:ptCount val="5"/>
                <c:pt idx="0">
                  <c:v>67.114197530864161</c:v>
                </c:pt>
                <c:pt idx="1">
                  <c:v>100.67129629629628</c:v>
                </c:pt>
                <c:pt idx="2">
                  <c:v>134.22839506172832</c:v>
                </c:pt>
                <c:pt idx="3">
                  <c:v>167.78549382716045</c:v>
                </c:pt>
                <c:pt idx="4">
                  <c:v>201.34259259259255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35-4DEB-B802-CE67374BB135}"/>
            </c:ext>
          </c:extLst>
        </c:ser>
        <c:ser>
          <c:idx val="1"/>
          <c:order val="1"/>
          <c:tx>
            <c:strRef>
              <c:f>'Summary_(50%)'!$E$1</c:f>
              <c:strCache>
                <c:ptCount val="1"/>
                <c:pt idx="0">
                  <c:v>Jenin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'Summary_(50%)'!$F$11:$F$15</c:f>
              <c:numCache>
                <c:formatCode>0</c:formatCode>
                <c:ptCount val="5"/>
                <c:pt idx="0">
                  <c:v>73.919753086419732</c:v>
                </c:pt>
                <c:pt idx="1">
                  <c:v>110.8796296296296</c:v>
                </c:pt>
                <c:pt idx="2">
                  <c:v>147.83950617283946</c:v>
                </c:pt>
                <c:pt idx="3">
                  <c:v>184.79938271604931</c:v>
                </c:pt>
                <c:pt idx="4">
                  <c:v>221.75925925925921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35-4DEB-B802-CE67374BB135}"/>
            </c:ext>
          </c:extLst>
        </c:ser>
        <c:ser>
          <c:idx val="2"/>
          <c:order val="2"/>
          <c:tx>
            <c:strRef>
              <c:f>'Summary_(50%)'!$G$1</c:f>
              <c:strCache>
                <c:ptCount val="1"/>
                <c:pt idx="0">
                  <c:v>Tulkarm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'Summary_(50%)'!$H$11:$H$15</c:f>
              <c:numCache>
                <c:formatCode>0</c:formatCode>
                <c:ptCount val="5"/>
                <c:pt idx="0">
                  <c:v>90.385802469135754</c:v>
                </c:pt>
                <c:pt idx="1">
                  <c:v>135.57870370370367</c:v>
                </c:pt>
                <c:pt idx="2">
                  <c:v>180.77160493827151</c:v>
                </c:pt>
                <c:pt idx="3">
                  <c:v>225.96450617283944</c:v>
                </c:pt>
                <c:pt idx="4">
                  <c:v>271.15740740740733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35-4DEB-B802-CE67374BB135}"/>
            </c:ext>
          </c:extLst>
        </c:ser>
        <c:ser>
          <c:idx val="3"/>
          <c:order val="3"/>
          <c:tx>
            <c:strRef>
              <c:f>'Summary_(50%)'!$I$1</c:f>
              <c:strCache>
                <c:ptCount val="1"/>
                <c:pt idx="0">
                  <c:v>Qalqiliya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'Summary_(50%)'!$J$11:$J$15</c:f>
              <c:numCache>
                <c:formatCode>0</c:formatCode>
                <c:ptCount val="5"/>
                <c:pt idx="0">
                  <c:v>91.91358024691354</c:v>
                </c:pt>
                <c:pt idx="1">
                  <c:v>137.87037037037032</c:v>
                </c:pt>
                <c:pt idx="2">
                  <c:v>183.82716049382708</c:v>
                </c:pt>
                <c:pt idx="3">
                  <c:v>229.78395061728389</c:v>
                </c:pt>
                <c:pt idx="4">
                  <c:v>275.74074074074065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35-4DEB-B802-CE67374BB135}"/>
            </c:ext>
          </c:extLst>
        </c:ser>
        <c:ser>
          <c:idx val="4"/>
          <c:order val="4"/>
          <c:tx>
            <c:strRef>
              <c:f>'Summary_(50%)'!$K$1</c:f>
              <c:strCache>
                <c:ptCount val="1"/>
                <c:pt idx="0">
                  <c:v>Ramallah &amp; Al-Bireh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'Summary_(50%)'!$L$11:$L$15</c:f>
              <c:numCache>
                <c:formatCode>0</c:formatCode>
                <c:ptCount val="5"/>
                <c:pt idx="0">
                  <c:v>91.851851851851833</c:v>
                </c:pt>
                <c:pt idx="1">
                  <c:v>137.77777777777774</c:v>
                </c:pt>
                <c:pt idx="2">
                  <c:v>183.70370370370367</c:v>
                </c:pt>
                <c:pt idx="3">
                  <c:v>229.62962962962959</c:v>
                </c:pt>
                <c:pt idx="4">
                  <c:v>275.55555555555549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35-4DEB-B802-CE67374BB135}"/>
            </c:ext>
          </c:extLst>
        </c:ser>
        <c:ser>
          <c:idx val="5"/>
          <c:order val="5"/>
          <c:tx>
            <c:strRef>
              <c:f>'Summary_(50%)'!$M$1</c:f>
              <c:strCache>
                <c:ptCount val="1"/>
                <c:pt idx="0">
                  <c:v>Nablus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'Summary_(50%)'!$N$11:$N$15</c:f>
              <c:numCache>
                <c:formatCode>0</c:formatCode>
                <c:ptCount val="5"/>
                <c:pt idx="0">
                  <c:v>96.342592592592553</c:v>
                </c:pt>
                <c:pt idx="1">
                  <c:v>144.51388888888886</c:v>
                </c:pt>
                <c:pt idx="2">
                  <c:v>192.68518518518511</c:v>
                </c:pt>
                <c:pt idx="3">
                  <c:v>240.85648148148144</c:v>
                </c:pt>
                <c:pt idx="4">
                  <c:v>289.02777777777771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935-4DEB-B802-CE67374BB135}"/>
            </c:ext>
          </c:extLst>
        </c:ser>
        <c:ser>
          <c:idx val="6"/>
          <c:order val="6"/>
          <c:tx>
            <c:strRef>
              <c:f>'Summary_(50%)'!$O$1</c:f>
              <c:strCache>
                <c:ptCount val="1"/>
                <c:pt idx="0">
                  <c:v>Bethlehem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'Summary_(50%)'!$P$11:$P$15</c:f>
              <c:numCache>
                <c:formatCode>0</c:formatCode>
                <c:ptCount val="5"/>
                <c:pt idx="0">
                  <c:v>77.870370370370352</c:v>
                </c:pt>
                <c:pt idx="1">
                  <c:v>116.80555555555551</c:v>
                </c:pt>
                <c:pt idx="2">
                  <c:v>155.7407407407407</c:v>
                </c:pt>
                <c:pt idx="3">
                  <c:v>194.6759259259259</c:v>
                </c:pt>
                <c:pt idx="4">
                  <c:v>233.61111111111103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935-4DEB-B802-CE67374BB135}"/>
            </c:ext>
          </c:extLst>
        </c:ser>
        <c:ser>
          <c:idx val="7"/>
          <c:order val="7"/>
          <c:tx>
            <c:strRef>
              <c:f>'Summary_(50%)'!$Q$1</c:f>
              <c:strCache>
                <c:ptCount val="1"/>
                <c:pt idx="0">
                  <c:v>Hebron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'Summary_(50%)'!$R$11:$R$15</c:f>
              <c:numCache>
                <c:formatCode>0</c:formatCode>
                <c:ptCount val="5"/>
                <c:pt idx="0">
                  <c:v>81.790123456790113</c:v>
                </c:pt>
                <c:pt idx="1">
                  <c:v>122.68518518518515</c:v>
                </c:pt>
                <c:pt idx="2">
                  <c:v>163.58024691358023</c:v>
                </c:pt>
                <c:pt idx="3">
                  <c:v>204.47530864197526</c:v>
                </c:pt>
                <c:pt idx="4">
                  <c:v>245.3703703703703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935-4DEB-B802-CE67374BB135}"/>
            </c:ext>
          </c:extLst>
        </c:ser>
        <c:ser>
          <c:idx val="8"/>
          <c:order val="8"/>
          <c:tx>
            <c:strRef>
              <c:f>'Summary_(50%)'!$S$1</c:f>
              <c:strCache>
                <c:ptCount val="1"/>
                <c:pt idx="0">
                  <c:v>Jericho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'Summary_(50%)'!$T$11:$T$15</c:f>
              <c:numCache>
                <c:formatCode>0</c:formatCode>
                <c:ptCount val="5"/>
                <c:pt idx="0">
                  <c:v>25.339506172839499</c:v>
                </c:pt>
                <c:pt idx="1">
                  <c:v>38.009259259259245</c:v>
                </c:pt>
                <c:pt idx="2">
                  <c:v>50.679012345678998</c:v>
                </c:pt>
                <c:pt idx="3">
                  <c:v>63.348765432098752</c:v>
                </c:pt>
                <c:pt idx="4">
                  <c:v>76.018518518518491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935-4DEB-B802-CE67374BB135}"/>
            </c:ext>
          </c:extLst>
        </c:ser>
        <c:ser>
          <c:idx val="9"/>
          <c:order val="9"/>
          <c:tx>
            <c:strRef>
              <c:f>'Summary_(50%)'!$U$1</c:f>
              <c:strCache>
                <c:ptCount val="1"/>
                <c:pt idx="0">
                  <c:v>Salfit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'Summary_(50%)'!$V$11:$V$15</c:f>
              <c:numCache>
                <c:formatCode>0</c:formatCode>
                <c:ptCount val="5"/>
                <c:pt idx="0">
                  <c:v>103.08641975308639</c:v>
                </c:pt>
                <c:pt idx="1">
                  <c:v>154.62962962962956</c:v>
                </c:pt>
                <c:pt idx="2">
                  <c:v>206.17283950617278</c:v>
                </c:pt>
                <c:pt idx="3">
                  <c:v>257.71604938271599</c:v>
                </c:pt>
                <c:pt idx="4">
                  <c:v>309.25925925925912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935-4DEB-B802-CE67374BB135}"/>
            </c:ext>
          </c:extLst>
        </c:ser>
        <c:ser>
          <c:idx val="10"/>
          <c:order val="10"/>
          <c:tx>
            <c:strRef>
              <c:f>'Summary_(50%)'!$W$1</c:f>
              <c:strCache>
                <c:ptCount val="1"/>
                <c:pt idx="0">
                  <c:v>Tubas</c:v>
                </c:pt>
              </c:strCache>
            </c:strRef>
          </c:tx>
          <c:xVal>
            <c:numRef>
              <c:f>'Summary_(50%)'!$B$11:$B$15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'Summary_(50%)'!$X$11:$X$15</c:f>
              <c:numCache>
                <c:formatCode>0</c:formatCode>
                <c:ptCount val="5"/>
                <c:pt idx="0">
                  <c:v>61.68209876543208</c:v>
                </c:pt>
                <c:pt idx="1">
                  <c:v>92.52314814814811</c:v>
                </c:pt>
                <c:pt idx="2">
                  <c:v>123.36419753086416</c:v>
                </c:pt>
                <c:pt idx="3">
                  <c:v>154.20524691358023</c:v>
                </c:pt>
                <c:pt idx="4">
                  <c:v>185.04629629629622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935-4DEB-B802-CE67374BB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17824"/>
        <c:axId val="111119744"/>
      </c:scatterChart>
      <c:valAx>
        <c:axId val="11111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1119744"/>
        <c:crosses val="autoZero"/>
        <c:crossBetween val="midCat"/>
      </c:valAx>
      <c:valAx>
        <c:axId val="11111974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 (%)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1117824"/>
        <c:crosses val="autoZero"/>
        <c:crossBetween val="midCat"/>
      </c:valAx>
      <c:spPr>
        <a:ln w="12700"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180879211960864E-2"/>
          <c:y val="2.2420873861355602E-2"/>
          <c:w val="0.67583333864643591"/>
          <c:h val="0.86109271267562282"/>
        </c:manualLayout>
      </c:layout>
      <c:scatterChart>
        <c:scatterStyle val="lineMarker"/>
        <c:varyColors val="0"/>
        <c:ser>
          <c:idx val="2"/>
          <c:order val="0"/>
          <c:tx>
            <c:strRef>
              <c:f>RRWHm!$C$1</c:f>
              <c:strCache>
                <c:ptCount val="1"/>
                <c:pt idx="0">
                  <c:v>Jerusalem </c:v>
                </c:pt>
              </c:strCache>
            </c:strRef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RRWHm!$C$4:$C$8</c:f>
              <c:numCache>
                <c:formatCode>0</c:formatCode>
                <c:ptCount val="5"/>
                <c:pt idx="0">
                  <c:v>34.936000000000007</c:v>
                </c:pt>
                <c:pt idx="1">
                  <c:v>52.404000000000011</c:v>
                </c:pt>
                <c:pt idx="2">
                  <c:v>69.872000000000014</c:v>
                </c:pt>
                <c:pt idx="3">
                  <c:v>87.340000000000032</c:v>
                </c:pt>
                <c:pt idx="4">
                  <c:v>104.80800000000002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91-45A2-9DBD-64C0553D2CFF}"/>
            </c:ext>
          </c:extLst>
        </c:ser>
        <c:ser>
          <c:idx val="0"/>
          <c:order val="1"/>
          <c:tx>
            <c:strRef>
              <c:f>RRWHm!$D$1</c:f>
              <c:strCache>
                <c:ptCount val="1"/>
                <c:pt idx="0">
                  <c:v>Jenin</c:v>
                </c:pt>
              </c:strCache>
            </c:strRef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RRWHm!$D$4:$D$8</c:f>
              <c:numCache>
                <c:formatCode>0</c:formatCode>
                <c:ptCount val="5"/>
                <c:pt idx="0">
                  <c:v>38.384000000000007</c:v>
                </c:pt>
                <c:pt idx="1">
                  <c:v>57.576000000000001</c:v>
                </c:pt>
                <c:pt idx="2">
                  <c:v>76.768000000000015</c:v>
                </c:pt>
                <c:pt idx="3">
                  <c:v>95.960000000000008</c:v>
                </c:pt>
                <c:pt idx="4">
                  <c:v>115.152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91-45A2-9DBD-64C0553D2CFF}"/>
            </c:ext>
          </c:extLst>
        </c:ser>
        <c:ser>
          <c:idx val="1"/>
          <c:order val="2"/>
          <c:tx>
            <c:strRef>
              <c:f>RRWHm!$E$1</c:f>
              <c:strCache>
                <c:ptCount val="1"/>
                <c:pt idx="0">
                  <c:v>Tulkarm</c:v>
                </c:pt>
              </c:strCache>
            </c:strRef>
          </c:tx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RRWHm!$E$4:$E$8</c:f>
              <c:numCache>
                <c:formatCode>0</c:formatCode>
                <c:ptCount val="5"/>
                <c:pt idx="0">
                  <c:v>46.935999999999993</c:v>
                </c:pt>
                <c:pt idx="1">
                  <c:v>70.403999999999982</c:v>
                </c:pt>
                <c:pt idx="2">
                  <c:v>93.871999999999986</c:v>
                </c:pt>
                <c:pt idx="3">
                  <c:v>117.33999999999999</c:v>
                </c:pt>
                <c:pt idx="4">
                  <c:v>140.80799999999996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091-45A2-9DBD-64C0553D2CFF}"/>
            </c:ext>
          </c:extLst>
        </c:ser>
        <c:ser>
          <c:idx val="3"/>
          <c:order val="3"/>
          <c:tx>
            <c:strRef>
              <c:f>RRWHm!$F$1</c:f>
              <c:strCache>
                <c:ptCount val="1"/>
                <c:pt idx="0">
                  <c:v>Qalqiliya</c:v>
                </c:pt>
              </c:strCache>
            </c:strRef>
          </c:tx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RRWHm!$F$4:$F$8</c:f>
              <c:numCache>
                <c:formatCode>0</c:formatCode>
                <c:ptCount val="5"/>
                <c:pt idx="0">
                  <c:v>48.047999999999995</c:v>
                </c:pt>
                <c:pt idx="1">
                  <c:v>72.071999999999989</c:v>
                </c:pt>
                <c:pt idx="2">
                  <c:v>96.095999999999989</c:v>
                </c:pt>
                <c:pt idx="3">
                  <c:v>120.11999999999999</c:v>
                </c:pt>
                <c:pt idx="4">
                  <c:v>144.14399999999998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091-45A2-9DBD-64C0553D2CFF}"/>
            </c:ext>
          </c:extLst>
        </c:ser>
        <c:ser>
          <c:idx val="4"/>
          <c:order val="4"/>
          <c:tx>
            <c:strRef>
              <c:f>RRWHm!$G$1</c:f>
              <c:strCache>
                <c:ptCount val="1"/>
                <c:pt idx="0">
                  <c:v>Ramallah &amp; Al-Bireh</c:v>
                </c:pt>
              </c:strCache>
            </c:strRef>
          </c:tx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RRWHm!$G$4:$G$8</c:f>
              <c:numCache>
                <c:formatCode>0</c:formatCode>
                <c:ptCount val="5"/>
                <c:pt idx="0">
                  <c:v>47.720000000000006</c:v>
                </c:pt>
                <c:pt idx="1">
                  <c:v>71.580000000000013</c:v>
                </c:pt>
                <c:pt idx="2">
                  <c:v>95.440000000000012</c:v>
                </c:pt>
                <c:pt idx="3">
                  <c:v>119.30000000000001</c:v>
                </c:pt>
                <c:pt idx="4">
                  <c:v>143.16000000000003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091-45A2-9DBD-64C0553D2CFF}"/>
            </c:ext>
          </c:extLst>
        </c:ser>
        <c:ser>
          <c:idx val="5"/>
          <c:order val="5"/>
          <c:tx>
            <c:strRef>
              <c:f>RRWHm!$H$1</c:f>
              <c:strCache>
                <c:ptCount val="1"/>
                <c:pt idx="0">
                  <c:v>Nablus</c:v>
                </c:pt>
              </c:strCache>
            </c:strRef>
          </c:tx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RRWHm!$H$4:$H$8</c:f>
              <c:numCache>
                <c:formatCode>0</c:formatCode>
                <c:ptCount val="5"/>
                <c:pt idx="0">
                  <c:v>50</c:v>
                </c:pt>
                <c:pt idx="1">
                  <c:v>75</c:v>
                </c:pt>
                <c:pt idx="2">
                  <c:v>100</c:v>
                </c:pt>
                <c:pt idx="3">
                  <c:v>125</c:v>
                </c:pt>
                <c:pt idx="4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091-45A2-9DBD-64C0553D2CFF}"/>
            </c:ext>
          </c:extLst>
        </c:ser>
        <c:ser>
          <c:idx val="6"/>
          <c:order val="6"/>
          <c:tx>
            <c:strRef>
              <c:f>RRWHm!$I$1</c:f>
              <c:strCache>
                <c:ptCount val="1"/>
                <c:pt idx="0">
                  <c:v>Bethlehem</c:v>
                </c:pt>
              </c:strCache>
            </c:strRef>
          </c:tx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RRWHm!$I$4:$I$8</c:f>
              <c:numCache>
                <c:formatCode>0</c:formatCode>
                <c:ptCount val="5"/>
                <c:pt idx="0">
                  <c:v>40.423999999999999</c:v>
                </c:pt>
                <c:pt idx="1">
                  <c:v>60.636000000000003</c:v>
                </c:pt>
                <c:pt idx="2">
                  <c:v>80.847999999999999</c:v>
                </c:pt>
                <c:pt idx="3">
                  <c:v>101.06</c:v>
                </c:pt>
                <c:pt idx="4">
                  <c:v>121.27200000000001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091-45A2-9DBD-64C0553D2CFF}"/>
            </c:ext>
          </c:extLst>
        </c:ser>
        <c:ser>
          <c:idx val="7"/>
          <c:order val="7"/>
          <c:tx>
            <c:strRef>
              <c:f>RRWHm!$J$1</c:f>
              <c:strCache>
                <c:ptCount val="1"/>
                <c:pt idx="0">
                  <c:v>Hebron</c:v>
                </c:pt>
              </c:strCache>
            </c:strRef>
          </c:tx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RRWHm!$J$4:$J$8</c:f>
              <c:numCache>
                <c:formatCode>0</c:formatCode>
                <c:ptCount val="5"/>
                <c:pt idx="0">
                  <c:v>42.52800000000002</c:v>
                </c:pt>
                <c:pt idx="1">
                  <c:v>63.792000000000023</c:v>
                </c:pt>
                <c:pt idx="2">
                  <c:v>85.05600000000004</c:v>
                </c:pt>
                <c:pt idx="3">
                  <c:v>106.32000000000004</c:v>
                </c:pt>
                <c:pt idx="4">
                  <c:v>127.58400000000005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091-45A2-9DBD-64C0553D2CFF}"/>
            </c:ext>
          </c:extLst>
        </c:ser>
        <c:ser>
          <c:idx val="8"/>
          <c:order val="8"/>
          <c:tx>
            <c:strRef>
              <c:f>RRWHm!$K$1</c:f>
              <c:strCache>
                <c:ptCount val="1"/>
                <c:pt idx="0">
                  <c:v>Jericho</c:v>
                </c:pt>
              </c:strCache>
            </c:strRef>
          </c:tx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RRWHm!$K$4:$K$8</c:f>
              <c:numCache>
                <c:formatCode>0</c:formatCode>
                <c:ptCount val="5"/>
                <c:pt idx="0">
                  <c:v>13.151999999999999</c:v>
                </c:pt>
                <c:pt idx="1">
                  <c:v>19.728000000000002</c:v>
                </c:pt>
                <c:pt idx="2">
                  <c:v>26.303999999999998</c:v>
                </c:pt>
                <c:pt idx="3">
                  <c:v>32.879999999999995</c:v>
                </c:pt>
                <c:pt idx="4">
                  <c:v>39.456000000000003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091-45A2-9DBD-64C0553D2CFF}"/>
            </c:ext>
          </c:extLst>
        </c:ser>
        <c:ser>
          <c:idx val="9"/>
          <c:order val="9"/>
          <c:tx>
            <c:strRef>
              <c:f>RRWHm!$L$1</c:f>
              <c:strCache>
                <c:ptCount val="1"/>
                <c:pt idx="0">
                  <c:v>Salfit</c:v>
                </c:pt>
              </c:strCache>
            </c:strRef>
          </c:tx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RRWHm!$L$4:$L$8</c:f>
              <c:numCache>
                <c:formatCode>0</c:formatCode>
                <c:ptCount val="5"/>
                <c:pt idx="0">
                  <c:v>53.48</c:v>
                </c:pt>
                <c:pt idx="1">
                  <c:v>80.22</c:v>
                </c:pt>
                <c:pt idx="2">
                  <c:v>106.96</c:v>
                </c:pt>
                <c:pt idx="3">
                  <c:v>133.70000000000002</c:v>
                </c:pt>
                <c:pt idx="4">
                  <c:v>160.44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091-45A2-9DBD-64C0553D2CFF}"/>
            </c:ext>
          </c:extLst>
        </c:ser>
        <c:ser>
          <c:idx val="10"/>
          <c:order val="10"/>
          <c:tx>
            <c:strRef>
              <c:f>RRWHm!$M$1</c:f>
              <c:strCache>
                <c:ptCount val="1"/>
                <c:pt idx="0">
                  <c:v>Tubas</c:v>
                </c:pt>
              </c:strCache>
            </c:strRef>
          </c:tx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RRWHm!$M$4:$M$8</c:f>
              <c:numCache>
                <c:formatCode>0</c:formatCode>
                <c:ptCount val="5"/>
                <c:pt idx="0">
                  <c:v>32.008000000000003</c:v>
                </c:pt>
                <c:pt idx="1">
                  <c:v>48.012</c:v>
                </c:pt>
                <c:pt idx="2">
                  <c:v>64.016000000000005</c:v>
                </c:pt>
                <c:pt idx="3">
                  <c:v>80.02</c:v>
                </c:pt>
                <c:pt idx="4">
                  <c:v>96.024000000000001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091-45A2-9DBD-64C0553D2CFF}"/>
            </c:ext>
          </c:extLst>
        </c:ser>
        <c:ser>
          <c:idx val="11"/>
          <c:order val="11"/>
          <c:tx>
            <c:strRef>
              <c:f>RRWHm!$N$1</c:f>
              <c:strCache>
                <c:ptCount val="1"/>
                <c:pt idx="0">
                  <c:v>West Bank</c:v>
                </c:pt>
              </c:strCache>
            </c:strRef>
          </c:tx>
          <c:xVal>
            <c:numRef>
              <c:f>RRWHm!$B$4:$B$8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RRWHm!$N$4:$N$8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091-45A2-9DBD-64C0553D2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93664"/>
        <c:axId val="111795584"/>
      </c:scatterChart>
      <c:valAx>
        <c:axId val="111793664"/>
        <c:scaling>
          <c:orientation val="minMax"/>
          <c:max val="300"/>
          <c:min val="10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1469731263349174"/>
              <c:y val="0.949028485409912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1795584"/>
        <c:crosses val="autoZero"/>
        <c:crossBetween val="midCat"/>
      </c:valAx>
      <c:valAx>
        <c:axId val="111795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Annual RRWH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404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1793664"/>
        <c:crosses val="autoZero"/>
        <c:crossBetween val="midCat"/>
      </c:valAx>
      <c:spPr>
        <a:ln w="12700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78361490643629073"/>
          <c:y val="2.3726455148988627E-2"/>
          <c:w val="0.1976742644011604"/>
          <c:h val="0.85862648602748315"/>
        </c:manualLayout>
      </c:layout>
      <c:overlay val="0"/>
      <c:spPr>
        <a:ln w="12700">
          <a:solidFill>
            <a:sysClr val="windowText" lastClr="000000"/>
          </a:solidFill>
        </a:ln>
      </c:spPr>
      <c:txPr>
        <a:bodyPr/>
        <a:lstStyle/>
        <a:p>
          <a:pPr>
            <a:defRPr lang="en-US" sz="11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en-US"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>
                <a:latin typeface="Times New Roman" panose="02020603050405020304" pitchFamily="18" charset="0"/>
                <a:cs typeface="Times New Roman" panose="02020603050405020304" pitchFamily="18" charset="0"/>
              </a:rPr>
              <a:t>Tulkarm </a:t>
            </a:r>
            <a:endParaRPr lang="ar-JO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2672305839462155"/>
          <c:y val="2.97244360236058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69548140043101"/>
          <c:y val="0.13026398155373034"/>
          <c:w val="0.8157082723171547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RRWH_tank_size!$J$3:$J$7</c:f>
              <c:numCache>
                <c:formatCode>0</c:formatCode>
                <c:ptCount val="5"/>
                <c:pt idx="0">
                  <c:v>108.58400000000003</c:v>
                </c:pt>
                <c:pt idx="1">
                  <c:v>85.116000000000014</c:v>
                </c:pt>
                <c:pt idx="2">
                  <c:v>61.648000000000017</c:v>
                </c:pt>
                <c:pt idx="3">
                  <c:v>38.180000000000007</c:v>
                </c:pt>
                <c:pt idx="4">
                  <c:v>14.712000000000005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9D-494D-BEC5-EB358D3B769D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RRWH_tank_size!$K$3:$K$7</c:f>
              <c:numCache>
                <c:formatCode>0</c:formatCode>
                <c:ptCount val="5"/>
                <c:pt idx="0">
                  <c:v>56.824000000000012</c:v>
                </c:pt>
                <c:pt idx="1">
                  <c:v>33.396000000000008</c:v>
                </c:pt>
                <c:pt idx="2">
                  <c:v>13.168000000000001</c:v>
                </c:pt>
                <c:pt idx="3">
                  <c:v>9.98</c:v>
                </c:pt>
                <c:pt idx="4">
                  <c:v>7.8719999999999999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9D-494D-BEC5-EB358D3B769D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RRWH_tank_size!$L$3:$L$7</c:f>
              <c:numCache>
                <c:formatCode>0</c:formatCode>
                <c:ptCount val="5"/>
                <c:pt idx="0">
                  <c:v>46.935999999999993</c:v>
                </c:pt>
                <c:pt idx="1">
                  <c:v>70.403999999999982</c:v>
                </c:pt>
                <c:pt idx="2">
                  <c:v>93.871999999999986</c:v>
                </c:pt>
                <c:pt idx="3">
                  <c:v>117.33999999999999</c:v>
                </c:pt>
                <c:pt idx="4">
                  <c:v>140.80799999999996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9D-494D-BEC5-EB358D3B7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46496"/>
        <c:axId val="96041216"/>
      </c:scatterChart>
      <c:valAx>
        <c:axId val="93146496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230867797362761"/>
              <c:y val="0.907361850238030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6041216"/>
        <c:crosses val="autoZero"/>
        <c:crossBetween val="midCat"/>
      </c:valAx>
      <c:valAx>
        <c:axId val="96041216"/>
        <c:scaling>
          <c:orientation val="minMax"/>
          <c:max val="18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Tank Size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38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3146496"/>
        <c:crosses val="autoZero"/>
        <c:crossBetween val="midCat"/>
        <c:majorUnit val="30"/>
        <c:minorUnit val="5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en-US"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>
                <a:latin typeface="Times New Roman" panose="02020603050405020304" pitchFamily="18" charset="0"/>
                <a:cs typeface="Times New Roman" panose="02020603050405020304" pitchFamily="18" charset="0"/>
              </a:rPr>
              <a:t>Tubas </a:t>
            </a:r>
            <a:endParaRPr lang="ar-JO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4269007554586054"/>
          <c:y val="3.73984822215924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191653896274983"/>
          <c:y val="0.13026398155373034"/>
          <c:w val="0.81848685955136258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RRWH_tank_size!$R$11:$R$15</c:f>
              <c:numCache>
                <c:formatCode>0</c:formatCode>
                <c:ptCount val="5"/>
                <c:pt idx="0">
                  <c:v>123.51200000000003</c:v>
                </c:pt>
                <c:pt idx="1">
                  <c:v>107.50800000000004</c:v>
                </c:pt>
                <c:pt idx="2">
                  <c:v>91.504000000000005</c:v>
                </c:pt>
                <c:pt idx="3">
                  <c:v>75.500000000000014</c:v>
                </c:pt>
                <c:pt idx="4">
                  <c:v>59.496000000000009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49-4FF2-8E8C-625B1728C95F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RRWH_tank_size!$S$11:$S$15</c:f>
              <c:numCache>
                <c:formatCode>0</c:formatCode>
                <c:ptCount val="5"/>
                <c:pt idx="0">
                  <c:v>71.704000000000008</c:v>
                </c:pt>
                <c:pt idx="1">
                  <c:v>55.716000000000008</c:v>
                </c:pt>
                <c:pt idx="2">
                  <c:v>39.728000000000009</c:v>
                </c:pt>
                <c:pt idx="3">
                  <c:v>23.740000000000009</c:v>
                </c:pt>
                <c:pt idx="4">
                  <c:v>14.040000000000003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49-4FF2-8E8C-625B1728C95F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RRWH_tank_size!$T$11:$T$15</c:f>
              <c:numCache>
                <c:formatCode>0</c:formatCode>
                <c:ptCount val="5"/>
                <c:pt idx="0">
                  <c:v>32.008000000000003</c:v>
                </c:pt>
                <c:pt idx="1">
                  <c:v>48.012</c:v>
                </c:pt>
                <c:pt idx="2">
                  <c:v>64.016000000000005</c:v>
                </c:pt>
                <c:pt idx="3">
                  <c:v>80.02</c:v>
                </c:pt>
                <c:pt idx="4">
                  <c:v>96.024000000000001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49-4FF2-8E8C-625B1728C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75168"/>
        <c:axId val="96475008"/>
      </c:scatterChart>
      <c:valAx>
        <c:axId val="93175168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230867797362761"/>
              <c:y val="0.907361850238030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6475008"/>
        <c:crosses val="autoZero"/>
        <c:crossBetween val="midCat"/>
      </c:valAx>
      <c:valAx>
        <c:axId val="96475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Tank Size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38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3175168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en-US"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>
                <a:latin typeface="Times New Roman" panose="02020603050405020304" pitchFamily="18" charset="0"/>
                <a:cs typeface="Times New Roman" panose="02020603050405020304" pitchFamily="18" charset="0"/>
              </a:rPr>
              <a:t>Jericho</a:t>
            </a:r>
            <a:endParaRPr lang="ar-JO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3644040760819258"/>
          <c:y val="2.92831371161434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191926793688545"/>
          <c:y val="0.13026398155373034"/>
          <c:w val="0.81848849653859401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RRWH_tank_size!$J$11:$J$15</c:f>
              <c:numCache>
                <c:formatCode>0</c:formatCode>
                <c:ptCount val="5"/>
                <c:pt idx="0">
                  <c:v>142.36800000000002</c:v>
                </c:pt>
                <c:pt idx="1">
                  <c:v>135.79200000000003</c:v>
                </c:pt>
                <c:pt idx="2">
                  <c:v>129.21600000000004</c:v>
                </c:pt>
                <c:pt idx="3">
                  <c:v>122.64000000000003</c:v>
                </c:pt>
                <c:pt idx="4">
                  <c:v>116.06400000000002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AE-4102-B468-75A73F878C93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RRWH_tank_size!$K$11:$K$15</c:f>
              <c:numCache>
                <c:formatCode>0</c:formatCode>
                <c:ptCount val="5"/>
                <c:pt idx="0">
                  <c:v>90.544000000000011</c:v>
                </c:pt>
                <c:pt idx="1">
                  <c:v>83.975999999999999</c:v>
                </c:pt>
                <c:pt idx="2">
                  <c:v>77.408000000000015</c:v>
                </c:pt>
                <c:pt idx="3">
                  <c:v>70.84</c:v>
                </c:pt>
                <c:pt idx="4">
                  <c:v>64.272000000000006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AE-4102-B468-75A73F878C93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RRWH_tank_size!$L$11:$L$15</c:f>
              <c:numCache>
                <c:formatCode>0</c:formatCode>
                <c:ptCount val="5"/>
                <c:pt idx="0">
                  <c:v>13.151999999999999</c:v>
                </c:pt>
                <c:pt idx="1">
                  <c:v>19.728000000000002</c:v>
                </c:pt>
                <c:pt idx="2">
                  <c:v>26.303999999999998</c:v>
                </c:pt>
                <c:pt idx="3">
                  <c:v>32.879999999999995</c:v>
                </c:pt>
                <c:pt idx="4">
                  <c:v>39.456000000000003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AE-4102-B468-75A73F878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04832"/>
        <c:axId val="96531968"/>
      </c:scatterChart>
      <c:valAx>
        <c:axId val="96504832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230867797362761"/>
              <c:y val="0.907361850238030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6531968"/>
        <c:crosses val="autoZero"/>
        <c:crossBetween val="midCat"/>
      </c:valAx>
      <c:valAx>
        <c:axId val="965319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Tank Size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38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650483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191679745078745"/>
          <c:y val="0.13026398155373034"/>
          <c:w val="0.81848695626679668"/>
          <c:h val="0.68707305739911273"/>
        </c:manualLayout>
      </c:layou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93825664"/>
        <c:axId val="96584832"/>
      </c:scatterChart>
      <c:valAx>
        <c:axId val="93825664"/>
        <c:scaling>
          <c:orientation val="minMax"/>
          <c:min val="50"/>
        </c:scaling>
        <c:delete val="1"/>
        <c:axPos val="b"/>
        <c:numFmt formatCode="General" sourceLinked="1"/>
        <c:majorTickMark val="out"/>
        <c:minorTickMark val="none"/>
        <c:tickLblPos val="nextTo"/>
        <c:crossAx val="96584832"/>
        <c:crosses val="autoZero"/>
        <c:crossBetween val="midCat"/>
      </c:valAx>
      <c:valAx>
        <c:axId val="96584832"/>
        <c:scaling>
          <c:orientation val="minMax"/>
          <c:max val="180"/>
        </c:scaling>
        <c:delete val="1"/>
        <c:axPos val="l"/>
        <c:numFmt formatCode="0" sourceLinked="1"/>
        <c:majorTickMark val="out"/>
        <c:minorTickMark val="none"/>
        <c:tickLblPos val="nextTo"/>
        <c:crossAx val="93825664"/>
        <c:crosses val="autoZero"/>
        <c:crossBetween val="midCat"/>
        <c:majorUnit val="3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en-US"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>
                <a:latin typeface="Times New Roman" panose="02020603050405020304" pitchFamily="18" charset="0"/>
                <a:cs typeface="Times New Roman" panose="02020603050405020304" pitchFamily="18" charset="0"/>
              </a:rPr>
              <a:t>Jerusalem </a:t>
            </a:r>
            <a:endParaRPr lang="ar-JO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1024724257756973"/>
          <c:y val="2.52183903963512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912565349219425"/>
          <c:y val="0.13026398155373034"/>
          <c:w val="0.82126096522909342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RRWH_tank_size!$V$3:$V$7</c:f>
              <c:numCache>
                <c:formatCode>0</c:formatCode>
                <c:ptCount val="5"/>
                <c:pt idx="0">
                  <c:v>120.58400000000003</c:v>
                </c:pt>
                <c:pt idx="1">
                  <c:v>103.11600000000001</c:v>
                </c:pt>
                <c:pt idx="2">
                  <c:v>85.647999999999996</c:v>
                </c:pt>
                <c:pt idx="3">
                  <c:v>68.180000000000007</c:v>
                </c:pt>
                <c:pt idx="4">
                  <c:v>50.712000000000003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62-4A94-9C64-C89D90A6FEBC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RRWH_tank_size!$W$3:$W$7</c:f>
              <c:numCache>
                <c:formatCode>0</c:formatCode>
                <c:ptCount val="5"/>
                <c:pt idx="0">
                  <c:v>68.888000000000005</c:v>
                </c:pt>
                <c:pt idx="1">
                  <c:v>51.492000000000004</c:v>
                </c:pt>
                <c:pt idx="2">
                  <c:v>34.096000000000004</c:v>
                </c:pt>
                <c:pt idx="3">
                  <c:v>16.7</c:v>
                </c:pt>
                <c:pt idx="4">
                  <c:v>10.488000000000001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62-4A94-9C64-C89D90A6FEBC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RRWH_tank_size!$X$3:$X$7</c:f>
              <c:numCache>
                <c:formatCode>0</c:formatCode>
                <c:ptCount val="5"/>
                <c:pt idx="0">
                  <c:v>34.936000000000007</c:v>
                </c:pt>
                <c:pt idx="1">
                  <c:v>52.404000000000011</c:v>
                </c:pt>
                <c:pt idx="2">
                  <c:v>69.872000000000014</c:v>
                </c:pt>
                <c:pt idx="3">
                  <c:v>87.340000000000032</c:v>
                </c:pt>
                <c:pt idx="4">
                  <c:v>104.80800000000002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62-4A94-9C64-C89D90A6F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79040"/>
        <c:axId val="108397312"/>
      </c:scatterChart>
      <c:valAx>
        <c:axId val="98679040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230867797362761"/>
              <c:y val="0.907361850238030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8397312"/>
        <c:crosses val="autoZero"/>
        <c:crossBetween val="midCat"/>
      </c:valAx>
      <c:valAx>
        <c:axId val="108397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Tank Size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38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867904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en-US"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>
                <a:latin typeface="Times New Roman" panose="02020603050405020304" pitchFamily="18" charset="0"/>
                <a:cs typeface="Times New Roman" panose="02020603050405020304" pitchFamily="18" charset="0"/>
              </a:rPr>
              <a:t>Nablus </a:t>
            </a:r>
            <a:endParaRPr lang="ar-JO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3264629541388638"/>
          <c:y val="2.942278232642793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190553989771798"/>
          <c:y val="0.13026398155373034"/>
          <c:w val="0.81848107882356969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RRWH_tank_size!$B$3:$B$7</c:f>
              <c:numCache>
                <c:formatCode>0</c:formatCode>
                <c:ptCount val="5"/>
                <c:pt idx="0">
                  <c:v>105.52000000000001</c:v>
                </c:pt>
                <c:pt idx="1">
                  <c:v>80.52000000000001</c:v>
                </c:pt>
                <c:pt idx="2">
                  <c:v>55.52000000000001</c:v>
                </c:pt>
                <c:pt idx="3">
                  <c:v>30.52</c:v>
                </c:pt>
                <c:pt idx="4">
                  <c:v>8.8320000000000007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40-4875-B492-681B69033E26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RRWH_tank_size!$C$3:$C$7</c:f>
              <c:numCache>
                <c:formatCode>0</c:formatCode>
                <c:ptCount val="5"/>
                <c:pt idx="0">
                  <c:v>53.736000000000004</c:v>
                </c:pt>
                <c:pt idx="1">
                  <c:v>28.764000000000003</c:v>
                </c:pt>
                <c:pt idx="2">
                  <c:v>14.528000000000002</c:v>
                </c:pt>
                <c:pt idx="3">
                  <c:v>11.680000000000001</c:v>
                </c:pt>
                <c:pt idx="4">
                  <c:v>8.8320000000000007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40-4875-B492-681B69033E26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RRWH_tank_size!$D$3:$D$7</c:f>
              <c:numCache>
                <c:formatCode>0</c:formatCode>
                <c:ptCount val="5"/>
                <c:pt idx="0">
                  <c:v>50</c:v>
                </c:pt>
                <c:pt idx="1">
                  <c:v>75</c:v>
                </c:pt>
                <c:pt idx="2">
                  <c:v>100</c:v>
                </c:pt>
                <c:pt idx="3">
                  <c:v>125</c:v>
                </c:pt>
                <c:pt idx="4">
                  <c:v>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40-4875-B492-681B69033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23424"/>
        <c:axId val="108466944"/>
      </c:scatterChart>
      <c:valAx>
        <c:axId val="108423424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230867797362761"/>
              <c:y val="0.907361850238030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8466944"/>
        <c:crosses val="autoZero"/>
        <c:crossBetween val="midCat"/>
      </c:valAx>
      <c:valAx>
        <c:axId val="108466944"/>
        <c:scaling>
          <c:orientation val="minMax"/>
          <c:max val="18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Tank Size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38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8423424"/>
        <c:crosses val="autoZero"/>
        <c:crossBetween val="midCat"/>
        <c:majorUnit val="30"/>
        <c:minorUnit val="5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en-US"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 b="1" i="0" baseline="0">
                <a:effectLst/>
              </a:rPr>
              <a:t>Ramallah &amp; Al-Bireh  </a:t>
            </a:r>
            <a:endParaRPr lang="en-GB" sz="1400">
              <a:effectLst/>
            </a:endParaRPr>
          </a:p>
        </c:rich>
      </c:tx>
      <c:layout>
        <c:manualLayout>
          <c:xMode val="edge"/>
          <c:yMode val="edge"/>
          <c:x val="0.32220472653677151"/>
          <c:y val="2.92208042422571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190553989771798"/>
          <c:y val="0.13026398155373034"/>
          <c:w val="0.81848107882356969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RRWH_tank_size!$R$3:$R$7</c:f>
              <c:numCache>
                <c:formatCode>0</c:formatCode>
                <c:ptCount val="5"/>
                <c:pt idx="0">
                  <c:v>107.80000000000001</c:v>
                </c:pt>
                <c:pt idx="1">
                  <c:v>83.940000000000012</c:v>
                </c:pt>
                <c:pt idx="2">
                  <c:v>60.08</c:v>
                </c:pt>
                <c:pt idx="3">
                  <c:v>36.22</c:v>
                </c:pt>
                <c:pt idx="4">
                  <c:v>12.359999999999998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85-48A1-BA74-BEE7B65CF66D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RRWH_tank_size!$S$3:$S$7</c:f>
              <c:numCache>
                <c:formatCode>0</c:formatCode>
                <c:ptCount val="5"/>
                <c:pt idx="0">
                  <c:v>56.064</c:v>
                </c:pt>
                <c:pt idx="1">
                  <c:v>32.256000000000007</c:v>
                </c:pt>
                <c:pt idx="2">
                  <c:v>11.776</c:v>
                </c:pt>
                <c:pt idx="3">
                  <c:v>8.8800000000000008</c:v>
                </c:pt>
                <c:pt idx="4">
                  <c:v>8.0640000000000001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85-48A1-BA74-BEE7B65CF66D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RRWH_tank_size!$T$3:$T$7</c:f>
              <c:numCache>
                <c:formatCode>0</c:formatCode>
                <c:ptCount val="5"/>
                <c:pt idx="0">
                  <c:v>47.720000000000006</c:v>
                </c:pt>
                <c:pt idx="1">
                  <c:v>71.580000000000013</c:v>
                </c:pt>
                <c:pt idx="2">
                  <c:v>95.440000000000012</c:v>
                </c:pt>
                <c:pt idx="3">
                  <c:v>119.30000000000001</c:v>
                </c:pt>
                <c:pt idx="4">
                  <c:v>143.16000000000003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85-48A1-BA74-BEE7B65CF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43520"/>
        <c:axId val="108528000"/>
      </c:scatterChart>
      <c:valAx>
        <c:axId val="108443520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230867797362761"/>
              <c:y val="0.907361850238030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8528000"/>
        <c:crosses val="autoZero"/>
        <c:crossBetween val="midCat"/>
      </c:valAx>
      <c:valAx>
        <c:axId val="108528000"/>
        <c:scaling>
          <c:orientation val="minMax"/>
          <c:max val="18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Tank Size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38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8443520"/>
        <c:crosses val="autoZero"/>
        <c:crossBetween val="midCat"/>
        <c:majorUnit val="30"/>
        <c:minorUnit val="5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en-US" sz="14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400">
                <a:latin typeface="Times New Roman" panose="02020603050405020304" pitchFamily="18" charset="0"/>
                <a:cs typeface="Times New Roman" panose="02020603050405020304" pitchFamily="18" charset="0"/>
              </a:rPr>
              <a:t>Bethlehem</a:t>
            </a:r>
            <a:endParaRPr lang="ar-JO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0840246089997545"/>
          <c:y val="3.781775586324653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190553989771798"/>
          <c:y val="0.13026398155373034"/>
          <c:w val="0.81848107882356969"/>
          <c:h val="0.68707305739911273"/>
        </c:manualLayout>
      </c:layout>
      <c:scatterChart>
        <c:scatterStyle val="lineMarker"/>
        <c:varyColors val="0"/>
        <c:ser>
          <c:idx val="0"/>
          <c:order val="0"/>
          <c:tx>
            <c:strRef>
              <c:f>RRWH_tank_size!$A$18</c:f>
              <c:strCache>
                <c:ptCount val="1"/>
                <c:pt idx="0">
                  <c:v>RRWHr (S1)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RRWH_tank_size!$B$11:$B$15</c:f>
              <c:numCache>
                <c:formatCode>0</c:formatCode>
                <c:ptCount val="5"/>
                <c:pt idx="0">
                  <c:v>115.096</c:v>
                </c:pt>
                <c:pt idx="1">
                  <c:v>94.884000000000015</c:v>
                </c:pt>
                <c:pt idx="2">
                  <c:v>74.671999999999997</c:v>
                </c:pt>
                <c:pt idx="3">
                  <c:v>54.46</c:v>
                </c:pt>
                <c:pt idx="4">
                  <c:v>34.24799999999999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E0-4275-9D9F-8E5021A6B114}"/>
            </c:ext>
          </c:extLst>
        </c:ser>
        <c:ser>
          <c:idx val="1"/>
          <c:order val="1"/>
          <c:tx>
            <c:strRef>
              <c:f>RRWH_tank_size!$A$19</c:f>
              <c:strCache>
                <c:ptCount val="1"/>
                <c:pt idx="0">
                  <c:v>RRWHr (S2)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RRWH_tank_size!$C$11:$C$15</c:f>
              <c:numCache>
                <c:formatCode>0</c:formatCode>
                <c:ptCount val="5"/>
                <c:pt idx="0">
                  <c:v>63.312000000000005</c:v>
                </c:pt>
                <c:pt idx="1">
                  <c:v>43.128</c:v>
                </c:pt>
                <c:pt idx="2">
                  <c:v>22.943999999999999</c:v>
                </c:pt>
                <c:pt idx="3">
                  <c:v>9.56</c:v>
                </c:pt>
                <c:pt idx="4">
                  <c:v>8.879999999999999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E0-4275-9D9F-8E5021A6B114}"/>
            </c:ext>
          </c:extLst>
        </c:ser>
        <c:ser>
          <c:idx val="2"/>
          <c:order val="2"/>
          <c:tx>
            <c:strRef>
              <c:f>RRWH_tank_size!$A$20</c:f>
              <c:strCache>
                <c:ptCount val="1"/>
                <c:pt idx="0">
                  <c:v>RRWHm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RRWH_tank_size!$A$3:$A$7</c:f>
              <c:numCache>
                <c:formatCode>General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</c:numCache>
            </c:numRef>
          </c:xVal>
          <c:yVal>
            <c:numRef>
              <c:f>RRWH_tank_size!$D$11:$D$15</c:f>
              <c:numCache>
                <c:formatCode>0</c:formatCode>
                <c:ptCount val="5"/>
                <c:pt idx="0">
                  <c:v>40.423999999999999</c:v>
                </c:pt>
                <c:pt idx="1">
                  <c:v>60.636000000000003</c:v>
                </c:pt>
                <c:pt idx="2">
                  <c:v>80.847999999999999</c:v>
                </c:pt>
                <c:pt idx="3">
                  <c:v>101.06</c:v>
                </c:pt>
                <c:pt idx="4">
                  <c:v>121.27200000000001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E0-4275-9D9F-8E5021A6B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77920"/>
        <c:axId val="108580224"/>
      </c:scatterChart>
      <c:valAx>
        <c:axId val="108577920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Rooftop Area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230867797362761"/>
              <c:y val="0.907361850238030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8580224"/>
        <c:crosses val="autoZero"/>
        <c:crossBetween val="midCat"/>
      </c:valAx>
      <c:valAx>
        <c:axId val="108580224"/>
        <c:scaling>
          <c:orientation val="minMax"/>
          <c:max val="1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Tank Size (</a:t>
                </a:r>
                <a:r>
                  <a:rPr lang="en-US" sz="1200" b="1" i="0" u="none" strike="noStrik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  <a:r>
                  <a:rPr lang="en-US" sz="1200" b="1" i="0" u="none" strike="noStrike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3)</a:t>
                </a:r>
                <a:endParaRPr lang="ar-JO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5376388566585623E-2"/>
              <c:y val="0.3500526911038838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 sz="11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857792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image" Target="../media/image3.png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5" Type="http://schemas.openxmlformats.org/officeDocument/2006/relationships/chart" Target="../charts/chart1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609600</xdr:colOff>
      <xdr:row>48</xdr:row>
      <xdr:rowOff>127000</xdr:rowOff>
    </xdr:from>
    <xdr:to>
      <xdr:col>68</xdr:col>
      <xdr:colOff>25400</xdr:colOff>
      <xdr:row>79</xdr:row>
      <xdr:rowOff>177800</xdr:rowOff>
    </xdr:to>
    <xdr:graphicFrame macro="">
      <xdr:nvGraphicFramePr>
        <xdr:cNvPr id="51" name="مخطط 3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603250</xdr:colOff>
      <xdr:row>7</xdr:row>
      <xdr:rowOff>158750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31900" cy="147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577850</xdr:colOff>
      <xdr:row>7</xdr:row>
      <xdr:rowOff>114300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6500" cy="143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137160</xdr:colOff>
      <xdr:row>16</xdr:row>
      <xdr:rowOff>15241</xdr:rowOff>
    </xdr:from>
    <xdr:to>
      <xdr:col>26</xdr:col>
      <xdr:colOff>34971</xdr:colOff>
      <xdr:row>77</xdr:row>
      <xdr:rowOff>127852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>
          <a:grpSpLocks noChangeAspect="1"/>
        </xdr:cNvGrpSpPr>
      </xdr:nvGrpSpPr>
      <xdr:grpSpPr>
        <a:xfrm>
          <a:off x="2057400" y="3032761"/>
          <a:ext cx="13552851" cy="11451171"/>
          <a:chOff x="15227300" y="3962401"/>
          <a:chExt cx="13766211" cy="11923611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15227300" y="3962401"/>
            <a:ext cx="13766211" cy="11923611"/>
            <a:chOff x="15227300" y="3962401"/>
            <a:chExt cx="13766211" cy="11923611"/>
          </a:xfrm>
        </xdr:grpSpPr>
        <xdr:grpSp>
          <xdr:nvGrpSpPr>
            <xdr:cNvPr id="36" name="Group 35">
              <a:extLst>
                <a:ext uri="{FF2B5EF4-FFF2-40B4-BE49-F238E27FC236}">
                  <a16:creationId xmlns:a16="http://schemas.microsoft.com/office/drawing/2014/main" id="{00000000-0008-0000-0000-000024000000}"/>
                </a:ext>
              </a:extLst>
            </xdr:cNvPr>
            <xdr:cNvGrpSpPr/>
          </xdr:nvGrpSpPr>
          <xdr:grpSpPr>
            <a:xfrm>
              <a:off x="24401356" y="3962401"/>
              <a:ext cx="4592155" cy="11923611"/>
              <a:chOff x="13239750" y="4078119"/>
              <a:chExt cx="4984750" cy="11122292"/>
            </a:xfrm>
          </xdr:grpSpPr>
          <xdr:graphicFrame macro="">
            <xdr:nvGraphicFramePr>
              <xdr:cNvPr id="47" name="مخطط 3">
                <a:extLst>
                  <a:ext uri="{FF2B5EF4-FFF2-40B4-BE49-F238E27FC236}">
                    <a16:creationId xmlns:a16="http://schemas.microsoft.com/office/drawing/2014/main" id="{00000000-0008-0000-0000-00002F000000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13240255" y="4078119"/>
              <a:ext cx="4984245" cy="2784569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4"/>
              </a:graphicData>
            </a:graphic>
          </xdr:graphicFrame>
          <xdr:graphicFrame macro="">
            <xdr:nvGraphicFramePr>
              <xdr:cNvPr id="48" name="مخطط 3">
                <a:extLst>
                  <a:ext uri="{FF2B5EF4-FFF2-40B4-BE49-F238E27FC236}">
                    <a16:creationId xmlns:a16="http://schemas.microsoft.com/office/drawing/2014/main" id="{00000000-0008-0000-0000-000030000000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13240300" y="6857999"/>
              <a:ext cx="4984200" cy="2774581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5"/>
              </a:graphicData>
            </a:graphic>
          </xdr:graphicFrame>
          <xdr:graphicFrame macro="">
            <xdr:nvGraphicFramePr>
              <xdr:cNvPr id="49" name="مخطط 3">
                <a:extLst>
                  <a:ext uri="{FF2B5EF4-FFF2-40B4-BE49-F238E27FC236}">
                    <a16:creationId xmlns:a16="http://schemas.microsoft.com/office/drawing/2014/main" id="{00000000-0008-0000-0000-000031000000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13239750" y="9632580"/>
              <a:ext cx="4984750" cy="278388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6"/>
              </a:graphicData>
            </a:graphic>
          </xdr:graphicFrame>
          <xdr:graphicFrame macro="">
            <xdr:nvGraphicFramePr>
              <xdr:cNvPr id="50" name="مخطط 3">
                <a:extLst>
                  <a:ext uri="{FF2B5EF4-FFF2-40B4-BE49-F238E27FC236}">
                    <a16:creationId xmlns:a16="http://schemas.microsoft.com/office/drawing/2014/main" id="{00000000-0008-0000-0000-000032000000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13240255" y="12416461"/>
              <a:ext cx="4984245" cy="278395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7"/>
              </a:graphicData>
            </a:graphic>
          </xdr:graphicFrame>
        </xdr:grpSp>
        <xdr:graphicFrame macro="">
          <xdr:nvGraphicFramePr>
            <xdr:cNvPr id="43" name="مخطط 3">
              <a:extLst>
                <a:ext uri="{FF2B5EF4-FFF2-40B4-BE49-F238E27FC236}">
                  <a16:creationId xmlns:a16="http://schemas.microsoft.com/office/drawing/2014/main" id="{00000000-0008-0000-0000-00002B000000}"/>
                </a:ext>
              </a:extLst>
            </xdr:cNvPr>
            <xdr:cNvGraphicFramePr>
              <a:graphicFrameLocks/>
            </xdr:cNvGraphicFramePr>
          </xdr:nvGraphicFramePr>
          <xdr:xfrm>
            <a:off x="15227300" y="3963304"/>
            <a:ext cx="4589703" cy="298444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8"/>
            </a:graphicData>
          </a:graphic>
        </xdr:graphicFrame>
        <xdr:graphicFrame macro="">
          <xdr:nvGraphicFramePr>
            <xdr:cNvPr id="44" name="مخطط 3">
              <a:extLst>
                <a:ext uri="{FF2B5EF4-FFF2-40B4-BE49-F238E27FC236}">
                  <a16:creationId xmlns:a16="http://schemas.microsoft.com/office/drawing/2014/main" id="{00000000-0008-0000-0000-00002C000000}"/>
                </a:ext>
              </a:extLst>
            </xdr:cNvPr>
            <xdr:cNvGraphicFramePr>
              <a:graphicFrameLocks/>
            </xdr:cNvGraphicFramePr>
          </xdr:nvGraphicFramePr>
          <xdr:xfrm>
            <a:off x="15227300" y="6943856"/>
            <a:ext cx="4589703" cy="2984524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9"/>
            </a:graphicData>
          </a:graphic>
        </xdr:graphicFrame>
        <xdr:graphicFrame macro="">
          <xdr:nvGraphicFramePr>
            <xdr:cNvPr id="45" name="مخطط 3">
              <a:extLst>
                <a:ext uri="{FF2B5EF4-FFF2-40B4-BE49-F238E27FC236}">
                  <a16:creationId xmlns:a16="http://schemas.microsoft.com/office/drawing/2014/main" id="{00000000-0008-0000-0000-00002D000000}"/>
                </a:ext>
              </a:extLst>
            </xdr:cNvPr>
            <xdr:cNvGraphicFramePr>
              <a:graphicFrameLocks/>
            </xdr:cNvGraphicFramePr>
          </xdr:nvGraphicFramePr>
          <xdr:xfrm>
            <a:off x="15227300" y="9917034"/>
            <a:ext cx="4589703" cy="298444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0"/>
            </a:graphicData>
          </a:graphic>
        </xdr:graphicFrame>
        <xdr:graphicFrame macro="">
          <xdr:nvGraphicFramePr>
            <xdr:cNvPr id="46" name="مخطط 3">
              <a:extLst>
                <a:ext uri="{FF2B5EF4-FFF2-40B4-BE49-F238E27FC236}">
                  <a16:creationId xmlns:a16="http://schemas.microsoft.com/office/drawing/2014/main" id="{00000000-0008-0000-0000-00002E000000}"/>
                </a:ext>
              </a:extLst>
            </xdr:cNvPr>
            <xdr:cNvGraphicFramePr>
              <a:graphicFrameLocks/>
            </xdr:cNvGraphicFramePr>
          </xdr:nvGraphicFramePr>
          <xdr:xfrm>
            <a:off x="15227300" y="12901483"/>
            <a:ext cx="4589703" cy="2984524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1"/>
            </a:graphicData>
          </a:graphic>
        </xdr:graphicFrame>
        <xdr:grpSp>
          <xdr:nvGrpSpPr>
            <xdr:cNvPr id="38" name="Group 37">
              <a:extLst>
                <a:ext uri="{FF2B5EF4-FFF2-40B4-BE49-F238E27FC236}">
                  <a16:creationId xmlns:a16="http://schemas.microsoft.com/office/drawing/2014/main" id="{00000000-0008-0000-0000-000026000000}"/>
                </a:ext>
              </a:extLst>
            </xdr:cNvPr>
            <xdr:cNvGrpSpPr/>
          </xdr:nvGrpSpPr>
          <xdr:grpSpPr>
            <a:xfrm>
              <a:off x="19813602" y="3963303"/>
              <a:ext cx="4587757" cy="11920894"/>
              <a:chOff x="8269681" y="4290637"/>
              <a:chExt cx="4985605" cy="11775817"/>
            </a:xfrm>
          </xdr:grpSpPr>
          <xdr:graphicFrame macro="">
            <xdr:nvGraphicFramePr>
              <xdr:cNvPr id="39" name="مخطط 3">
                <a:extLst>
                  <a:ext uri="{FF2B5EF4-FFF2-40B4-BE49-F238E27FC236}">
                    <a16:creationId xmlns:a16="http://schemas.microsoft.com/office/drawing/2014/main" id="{00000000-0008-0000-0000-000027000000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8269681" y="10170376"/>
              <a:ext cx="4985604" cy="2950438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2"/>
              </a:graphicData>
            </a:graphic>
          </xdr:graphicFrame>
          <xdr:graphicFrame macro="">
            <xdr:nvGraphicFramePr>
              <xdr:cNvPr id="40" name="مخطط 3">
                <a:extLst>
                  <a:ext uri="{FF2B5EF4-FFF2-40B4-BE49-F238E27FC236}">
                    <a16:creationId xmlns:a16="http://schemas.microsoft.com/office/drawing/2014/main" id="{00000000-0008-0000-0000-000028000000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8269681" y="7234930"/>
              <a:ext cx="4985604" cy="2935446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3"/>
              </a:graphicData>
            </a:graphic>
          </xdr:graphicFrame>
          <xdr:graphicFrame macro="">
            <xdr:nvGraphicFramePr>
              <xdr:cNvPr id="41" name="مخطط 3">
                <a:extLst>
                  <a:ext uri="{FF2B5EF4-FFF2-40B4-BE49-F238E27FC236}">
                    <a16:creationId xmlns:a16="http://schemas.microsoft.com/office/drawing/2014/main" id="{00000000-0008-0000-0000-000029000000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8269682" y="4290637"/>
              <a:ext cx="4985604" cy="2944291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4"/>
              </a:graphicData>
            </a:graphic>
          </xdr:graphicFrame>
          <xdr:graphicFrame macro="">
            <xdr:nvGraphicFramePr>
              <xdr:cNvPr id="42" name="مخطط 3">
                <a:extLst>
                  <a:ext uri="{FF2B5EF4-FFF2-40B4-BE49-F238E27FC236}">
                    <a16:creationId xmlns:a16="http://schemas.microsoft.com/office/drawing/2014/main" id="{00000000-0008-0000-0000-00002A000000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8269681" y="13120814"/>
              <a:ext cx="4985604" cy="294564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5"/>
              </a:graphicData>
            </a:graphic>
          </xdr:graphicFrame>
        </xdr:grpSp>
      </xdr:grpSp>
      <xdr:pic>
        <xdr:nvPicPr>
          <xdr:cNvPr id="54" name="Picture 53">
            <a:extLst>
              <a:ext uri="{FF2B5EF4-FFF2-40B4-BE49-F238E27FC236}">
                <a16:creationId xmlns:a16="http://schemas.microsoft.com/office/drawing/2014/main" id="{00000000-0008-0000-0000-00003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755600" y="13274909"/>
            <a:ext cx="1892300" cy="225719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0.43805</cdr:x>
      <cdr:y>0.62745</cdr:y>
    </cdr:from>
    <cdr:to>
      <cdr:x>0.59898</cdr:x>
      <cdr:y>1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C379DDAC-38E7-4842-A2F9-E09135625A46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029200" y="3737252"/>
          <a:ext cx="1847619" cy="2219048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17</xdr:row>
      <xdr:rowOff>28575</xdr:rowOff>
    </xdr:from>
    <xdr:to>
      <xdr:col>20</xdr:col>
      <xdr:colOff>285750</xdr:colOff>
      <xdr:row>34</xdr:row>
      <xdr:rowOff>48000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/>
      </xdr:nvGrpSpPr>
      <xdr:grpSpPr>
        <a:xfrm>
          <a:off x="958215" y="4577715"/>
          <a:ext cx="7404735" cy="3128385"/>
          <a:chOff x="962025" y="4600575"/>
          <a:chExt cx="7639675" cy="3149975"/>
        </a:xfrm>
      </xdr:grpSpPr>
      <xdr:graphicFrame macro="">
        <xdr:nvGraphicFramePr>
          <xdr:cNvPr id="2" name="مخطط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aphicFramePr>
            <a:graphicFrameLocks noChangeAspect="1"/>
          </xdr:cNvGraphicFramePr>
        </xdr:nvGraphicFramePr>
        <xdr:xfrm>
          <a:off x="962025" y="4600575"/>
          <a:ext cx="4562475" cy="31499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مخطط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aphicFramePr>
            <a:graphicFrameLocks noChangeAspect="1"/>
          </xdr:cNvGraphicFramePr>
        </xdr:nvGraphicFramePr>
        <xdr:xfrm>
          <a:off x="5422900" y="4600575"/>
          <a:ext cx="3092450" cy="31499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17</xdr:row>
      <xdr:rowOff>28575</xdr:rowOff>
    </xdr:from>
    <xdr:to>
      <xdr:col>20</xdr:col>
      <xdr:colOff>285750</xdr:colOff>
      <xdr:row>34</xdr:row>
      <xdr:rowOff>48000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958215" y="4577715"/>
          <a:ext cx="7404735" cy="3128385"/>
          <a:chOff x="962025" y="4600575"/>
          <a:chExt cx="7639675" cy="3149975"/>
        </a:xfrm>
      </xdr:grpSpPr>
      <xdr:graphicFrame macro="">
        <xdr:nvGraphicFramePr>
          <xdr:cNvPr id="3" name="مخطط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GraphicFramePr>
            <a:graphicFrameLocks noChangeAspect="1"/>
          </xdr:cNvGraphicFramePr>
        </xdr:nvGraphicFramePr>
        <xdr:xfrm>
          <a:off x="962025" y="4600575"/>
          <a:ext cx="4562475" cy="31499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مخطط 2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GraphicFramePr>
            <a:graphicFrameLocks noChangeAspect="1"/>
          </xdr:cNvGraphicFramePr>
        </xdr:nvGraphicFramePr>
        <xdr:xfrm>
          <a:off x="5422900" y="4600575"/>
          <a:ext cx="3092450" cy="31499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395817</xdr:colOff>
      <xdr:row>10</xdr:row>
      <xdr:rowOff>156633</xdr:rowOff>
    </xdr:from>
    <xdr:to>
      <xdr:col>13</xdr:col>
      <xdr:colOff>177801</xdr:colOff>
      <xdr:row>39</xdr:row>
      <xdr:rowOff>46566</xdr:rowOff>
    </xdr:to>
    <xdr:graphicFrame macro="">
      <xdr:nvGraphicFramePr>
        <xdr:cNvPr id="2" name="مخطط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0"/>
  <sheetViews>
    <sheetView tabSelected="1" topLeftCell="D34" zoomScale="50" zoomScaleNormal="50" workbookViewId="0">
      <selection activeCell="AB27" sqref="AB27"/>
    </sheetView>
  </sheetViews>
  <sheetFormatPr defaultColWidth="9" defaultRowHeight="14.4"/>
  <cols>
    <col min="1" max="1" width="9" style="66"/>
    <col min="2" max="2" width="9.88671875" style="66" bestFit="1" customWidth="1"/>
    <col min="3" max="3" width="8.88671875" style="66" bestFit="1" customWidth="1"/>
    <col min="4" max="4" width="12.21875" style="66" customWidth="1"/>
    <col min="5" max="5" width="5.109375" style="66" bestFit="1" customWidth="1"/>
    <col min="6" max="8" width="8.88671875" style="66" bestFit="1" customWidth="1"/>
    <col min="9" max="9" width="5.109375" style="66" bestFit="1" customWidth="1"/>
    <col min="10" max="12" width="8.88671875" style="66" bestFit="1" customWidth="1"/>
    <col min="13" max="13" width="5.109375" style="66" bestFit="1" customWidth="1"/>
    <col min="14" max="14" width="9" style="66"/>
    <col min="15" max="16" width="8.88671875" style="66" bestFit="1" customWidth="1"/>
    <col min="17" max="17" width="5.109375" style="66" bestFit="1" customWidth="1"/>
    <col min="18" max="18" width="17.6640625" style="66" bestFit="1" customWidth="1"/>
    <col min="19" max="19" width="8.88671875" style="66" bestFit="1" customWidth="1"/>
    <col min="20" max="20" width="9" style="66"/>
    <col min="21" max="21" width="5.109375" style="66" bestFit="1" customWidth="1"/>
    <col min="22" max="22" width="9.21875" style="66" bestFit="1" customWidth="1"/>
    <col min="23" max="24" width="8.88671875" style="66" bestFit="1" customWidth="1"/>
    <col min="25" max="16384" width="9" style="64"/>
  </cols>
  <sheetData>
    <row r="1" spans="1:24" ht="17.399999999999999">
      <c r="A1" s="83" t="s">
        <v>37</v>
      </c>
      <c r="B1" s="84"/>
      <c r="C1" s="84"/>
      <c r="D1" s="84"/>
      <c r="E1" s="83" t="s">
        <v>33</v>
      </c>
      <c r="F1" s="84"/>
      <c r="G1" s="84"/>
      <c r="H1" s="84"/>
      <c r="I1" s="83" t="s">
        <v>34</v>
      </c>
      <c r="J1" s="84"/>
      <c r="K1" s="84"/>
      <c r="L1" s="84"/>
      <c r="M1" s="83" t="s">
        <v>35</v>
      </c>
      <c r="N1" s="84"/>
      <c r="O1" s="84"/>
      <c r="P1" s="84"/>
      <c r="Q1" s="83" t="s">
        <v>54</v>
      </c>
      <c r="R1" s="84"/>
      <c r="S1" s="84"/>
      <c r="T1" s="84"/>
      <c r="U1" s="83" t="s">
        <v>55</v>
      </c>
      <c r="V1" s="84"/>
      <c r="W1" s="84"/>
      <c r="X1" s="84"/>
    </row>
    <row r="2" spans="1:24">
      <c r="A2" s="65" t="s">
        <v>56</v>
      </c>
      <c r="B2" s="65" t="s">
        <v>58</v>
      </c>
      <c r="C2" s="65" t="s">
        <v>59</v>
      </c>
      <c r="D2" s="65" t="s">
        <v>21</v>
      </c>
      <c r="E2" s="65" t="s">
        <v>56</v>
      </c>
      <c r="F2" s="65" t="s">
        <v>58</v>
      </c>
      <c r="G2" s="65" t="s">
        <v>59</v>
      </c>
      <c r="H2" s="65" t="s">
        <v>21</v>
      </c>
      <c r="I2" s="65" t="s">
        <v>56</v>
      </c>
      <c r="J2" s="65" t="s">
        <v>58</v>
      </c>
      <c r="K2" s="65" t="s">
        <v>59</v>
      </c>
      <c r="L2" s="65" t="s">
        <v>21</v>
      </c>
      <c r="M2" s="65" t="s">
        <v>56</v>
      </c>
      <c r="N2" s="65" t="s">
        <v>58</v>
      </c>
      <c r="O2" s="65" t="s">
        <v>59</v>
      </c>
      <c r="P2" s="65" t="s">
        <v>21</v>
      </c>
      <c r="Q2" s="65" t="s">
        <v>56</v>
      </c>
      <c r="R2" s="65" t="s">
        <v>58</v>
      </c>
      <c r="S2" s="65" t="s">
        <v>59</v>
      </c>
      <c r="T2" s="65" t="s">
        <v>21</v>
      </c>
      <c r="U2" s="65" t="s">
        <v>56</v>
      </c>
      <c r="V2" s="65" t="s">
        <v>58</v>
      </c>
      <c r="W2" s="65" t="s">
        <v>59</v>
      </c>
      <c r="X2" s="65" t="s">
        <v>21</v>
      </c>
    </row>
    <row r="3" spans="1:24">
      <c r="A3" s="66">
        <v>100</v>
      </c>
      <c r="B3" s="67">
        <f>'Nablus_avg.monthly (12 regul.)'!I17</f>
        <v>105.52000000000001</v>
      </c>
      <c r="C3" s="67">
        <f>'Nablus_avg.monthly (8 regul.)'!I13</f>
        <v>53.736000000000004</v>
      </c>
      <c r="D3" s="67">
        <f>RRWHm!H4</f>
        <v>50</v>
      </c>
      <c r="E3" s="66">
        <v>100</v>
      </c>
      <c r="F3" s="67">
        <f>'Jenin_avg.monthly (12 regul.)'!I17</f>
        <v>117.136</v>
      </c>
      <c r="G3" s="67">
        <f>'Jenin_avg.monthly (8 regul.)'!I13</f>
        <v>65.36</v>
      </c>
      <c r="H3" s="67">
        <f>RRWHm!D4</f>
        <v>38.384000000000007</v>
      </c>
      <c r="I3" s="66">
        <v>100</v>
      </c>
      <c r="J3" s="67">
        <f>'Tulkarm_avg.monthly (12 regul.)'!I17</f>
        <v>108.58400000000003</v>
      </c>
      <c r="K3" s="67">
        <f>'Tulkarm_avg.monthly (8 regul.)'!I13</f>
        <v>56.824000000000012</v>
      </c>
      <c r="L3" s="67">
        <f>RRWHm!E4</f>
        <v>46.935999999999993</v>
      </c>
      <c r="M3" s="66">
        <v>100</v>
      </c>
      <c r="N3" s="67">
        <f>'Qalqilia_avg.monthly (12 regl.)'!I17</f>
        <v>107.47200000000002</v>
      </c>
      <c r="O3" s="67">
        <f>'Qalqilia_avg.monthly (8 regul.)'!I13</f>
        <v>56.032000000000011</v>
      </c>
      <c r="P3" s="67">
        <f>RRWHm!F4</f>
        <v>48.047999999999995</v>
      </c>
      <c r="Q3" s="66">
        <v>100</v>
      </c>
      <c r="R3" s="67">
        <f>'Ramallah_avg.monthly (12 reul.)'!I17</f>
        <v>107.80000000000001</v>
      </c>
      <c r="S3" s="67">
        <f>'Ramallah_avg.monthly (8 regl. )'!I13</f>
        <v>56.064</v>
      </c>
      <c r="T3" s="67">
        <f>RRWHm!G4</f>
        <v>47.720000000000006</v>
      </c>
      <c r="U3" s="66">
        <v>100</v>
      </c>
      <c r="V3" s="67">
        <f>'Jeruslem_avg.monthly (12 regu.)'!I17</f>
        <v>120.58400000000003</v>
      </c>
      <c r="W3" s="67">
        <f>'Jerusalm_avg.monthly (8 regul.)'!I13</f>
        <v>68.888000000000005</v>
      </c>
      <c r="X3" s="67">
        <f>RRWHm!C4</f>
        <v>34.936000000000007</v>
      </c>
    </row>
    <row r="4" spans="1:24">
      <c r="A4" s="66">
        <v>150</v>
      </c>
      <c r="B4" s="67">
        <f>'Nablus_avg.monthly (12 regul.)'!M17</f>
        <v>80.52000000000001</v>
      </c>
      <c r="C4" s="67">
        <f>'Nablus_avg.monthly (8 regul.)'!M13</f>
        <v>28.764000000000003</v>
      </c>
      <c r="D4" s="67">
        <f>RRWHm!H5</f>
        <v>75</v>
      </c>
      <c r="E4" s="66">
        <v>150</v>
      </c>
      <c r="F4" s="67">
        <f>'Jenin_avg.monthly (12 regul.)'!M17</f>
        <v>97.944000000000017</v>
      </c>
      <c r="G4" s="67">
        <f>'Jenin_avg.monthly (8 regul.)'!M13</f>
        <v>46.2</v>
      </c>
      <c r="H4" s="67">
        <f>RRWHm!D5</f>
        <v>57.576000000000001</v>
      </c>
      <c r="I4" s="66">
        <v>150</v>
      </c>
      <c r="J4" s="67">
        <f>'Tulkarm_avg.monthly (12 regul.)'!M17</f>
        <v>85.116000000000014</v>
      </c>
      <c r="K4" s="67">
        <f>'Tulkarm_avg.monthly (8 regul.)'!M13</f>
        <v>33.396000000000008</v>
      </c>
      <c r="L4" s="67">
        <f>RRWHm!E5</f>
        <v>70.403999999999982</v>
      </c>
      <c r="M4" s="66">
        <v>150</v>
      </c>
      <c r="N4" s="67">
        <f>'Qalqilia_avg.monthly (12 regl.)'!M17</f>
        <v>83.448000000000008</v>
      </c>
      <c r="O4" s="67">
        <f>'Qalqilia_avg.monthly (8 regul.)'!M13</f>
        <v>32.207999999999998</v>
      </c>
      <c r="P4" s="67">
        <f>RRWHm!F5</f>
        <v>72.071999999999989</v>
      </c>
      <c r="Q4" s="66">
        <v>150</v>
      </c>
      <c r="R4" s="67">
        <f>'Ramallah_avg.monthly (12 reul.)'!M17</f>
        <v>83.940000000000012</v>
      </c>
      <c r="S4" s="67">
        <f>'Ramallah_avg.monthly (8 regl. )'!M13</f>
        <v>32.256000000000007</v>
      </c>
      <c r="T4" s="67">
        <f>RRWHm!G5</f>
        <v>71.580000000000013</v>
      </c>
      <c r="U4" s="66">
        <v>150</v>
      </c>
      <c r="V4" s="67">
        <f>'Jeruslem_avg.monthly (12 regu.)'!M17</f>
        <v>103.11600000000001</v>
      </c>
      <c r="W4" s="67">
        <f>'Jerusalm_avg.monthly (8 regul.)'!M13</f>
        <v>51.492000000000004</v>
      </c>
      <c r="X4" s="67">
        <f>RRWHm!C5</f>
        <v>52.404000000000011</v>
      </c>
    </row>
    <row r="5" spans="1:24">
      <c r="A5" s="66">
        <v>200</v>
      </c>
      <c r="B5" s="67">
        <f>'Nablus_avg.monthly (12 regul.)'!Q17</f>
        <v>55.52000000000001</v>
      </c>
      <c r="C5" s="67">
        <f>'Nablus_avg.monthly (8 regul.)'!Q13</f>
        <v>14.528000000000002</v>
      </c>
      <c r="D5" s="67">
        <f>RRWHm!H6</f>
        <v>100</v>
      </c>
      <c r="E5" s="66">
        <v>200</v>
      </c>
      <c r="F5" s="67">
        <f>'Jenin_avg.monthly (12 regul.)'!Q17</f>
        <v>78.751999999999995</v>
      </c>
      <c r="G5" s="67">
        <f>'Jenin_avg.monthly (8 regul.)'!Q13</f>
        <v>27.04</v>
      </c>
      <c r="H5" s="67">
        <f>RRWHm!D6</f>
        <v>76.768000000000015</v>
      </c>
      <c r="I5" s="66">
        <v>200</v>
      </c>
      <c r="J5" s="67">
        <f>'Tulkarm_avg.monthly (12 regul.)'!Q17</f>
        <v>61.648000000000017</v>
      </c>
      <c r="K5" s="67">
        <f>'Tulkarm_avg.monthly (8 regul.)'!Q13</f>
        <v>13.168000000000001</v>
      </c>
      <c r="L5" s="67">
        <f>RRWHm!E6</f>
        <v>93.871999999999986</v>
      </c>
      <c r="M5" s="66">
        <v>200</v>
      </c>
      <c r="N5" s="67">
        <f>'Qalqilia_avg.monthly (12 regl.)'!Q17</f>
        <v>59.424000000000007</v>
      </c>
      <c r="O5" s="67">
        <f>'Qalqilia_avg.monthly (8 regul.)'!Q13</f>
        <v>10.448000000000002</v>
      </c>
      <c r="P5" s="67">
        <f>RRWHm!F6</f>
        <v>96.095999999999989</v>
      </c>
      <c r="Q5" s="66">
        <v>200</v>
      </c>
      <c r="R5" s="67">
        <f>'Ramallah_avg.monthly (12 reul.)'!Q17</f>
        <v>60.08</v>
      </c>
      <c r="S5" s="67">
        <f>'Ramallah_avg.monthly (8 regl. )'!Q13</f>
        <v>11.776</v>
      </c>
      <c r="T5" s="67">
        <f>RRWHm!G6</f>
        <v>95.440000000000012</v>
      </c>
      <c r="U5" s="66">
        <v>200</v>
      </c>
      <c r="V5" s="67">
        <f>'Jeruslem_avg.monthly (12 regu.)'!Q17</f>
        <v>85.647999999999996</v>
      </c>
      <c r="W5" s="67">
        <f>'Jerusalm_avg.monthly (8 regul.)'!Q13</f>
        <v>34.096000000000004</v>
      </c>
      <c r="X5" s="67">
        <f>RRWHm!C6</f>
        <v>69.872000000000014</v>
      </c>
    </row>
    <row r="6" spans="1:24">
      <c r="A6" s="66">
        <v>250</v>
      </c>
      <c r="B6" s="67">
        <f>'Nablus_avg.monthly (12 regul.)'!U17</f>
        <v>30.52</v>
      </c>
      <c r="C6" s="67">
        <f>'Nablus_avg.monthly (8 regul.)'!U13</f>
        <v>11.680000000000001</v>
      </c>
      <c r="D6" s="67">
        <f>RRWHm!H7</f>
        <v>125</v>
      </c>
      <c r="E6" s="66">
        <v>250</v>
      </c>
      <c r="F6" s="67">
        <f>'Jenin_avg.monthly (12 regul.)'!U17</f>
        <v>59.56</v>
      </c>
      <c r="G6" s="67">
        <f>'Jenin_avg.monthly (8 regul.)'!U13</f>
        <v>12.700000000000003</v>
      </c>
      <c r="H6" s="67">
        <f>RRWHm!D7</f>
        <v>95.960000000000008</v>
      </c>
      <c r="I6" s="66">
        <v>250</v>
      </c>
      <c r="J6" s="67">
        <f>'Tulkarm_avg.monthly (12 regul.)'!U17</f>
        <v>38.180000000000007</v>
      </c>
      <c r="K6" s="67">
        <f>'Tulkarm_avg.monthly (8 regul.)'!U13</f>
        <v>9.98</v>
      </c>
      <c r="L6" s="67">
        <f>RRWHm!E7</f>
        <v>117.33999999999999</v>
      </c>
      <c r="M6" s="66">
        <v>250</v>
      </c>
      <c r="N6" s="67">
        <f>'Qalqilia_avg.monthly (12 regl.)'!U17</f>
        <v>35.400000000000006</v>
      </c>
      <c r="O6" s="67">
        <f>'Qalqilia_avg.monthly (8 regul.)'!U13</f>
        <v>7.04</v>
      </c>
      <c r="P6" s="67">
        <f>RRWHm!F7</f>
        <v>120.11999999999999</v>
      </c>
      <c r="Q6" s="66">
        <v>250</v>
      </c>
      <c r="R6" s="67">
        <f>'Ramallah_avg.monthly (12 reul.)'!U17</f>
        <v>36.22</v>
      </c>
      <c r="S6" s="67">
        <f>'Ramallah_avg.monthly (8 regl. )'!U13</f>
        <v>8.8800000000000008</v>
      </c>
      <c r="T6" s="67">
        <f>RRWHm!G7</f>
        <v>119.30000000000001</v>
      </c>
      <c r="U6" s="66">
        <v>250</v>
      </c>
      <c r="V6" s="67">
        <f>'Jeruslem_avg.monthly (12 regu.)'!U17</f>
        <v>68.180000000000007</v>
      </c>
      <c r="W6" s="67">
        <f>'Jerusalm_avg.monthly (8 regul.)'!U13</f>
        <v>16.7</v>
      </c>
      <c r="X6" s="67">
        <f>RRWHm!C7</f>
        <v>87.340000000000032</v>
      </c>
    </row>
    <row r="7" spans="1:24">
      <c r="A7" s="66">
        <v>300</v>
      </c>
      <c r="B7" s="67">
        <f>'Nablus_avg.monthly (12 regul.)'!Y17</f>
        <v>8.8320000000000007</v>
      </c>
      <c r="C7" s="67">
        <f>'Nablus_avg.monthly (8 regul.)'!Y13</f>
        <v>8.8320000000000007</v>
      </c>
      <c r="D7" s="67">
        <f>RRWHm!H8</f>
        <v>150</v>
      </c>
      <c r="E7" s="66">
        <v>300</v>
      </c>
      <c r="F7" s="67">
        <f>'Jenin_avg.monthly (12 regul.)'!Y17</f>
        <v>40.368000000000009</v>
      </c>
      <c r="G7" s="67">
        <f>'Jenin_avg.monthly (8 regul.)'!Y13</f>
        <v>10.056000000000003</v>
      </c>
      <c r="H7" s="67">
        <f>RRWHm!D8</f>
        <v>115.152</v>
      </c>
      <c r="I7" s="66">
        <v>300</v>
      </c>
      <c r="J7" s="67">
        <f>'Tulkarm_avg.monthly (12 regul.)'!Y17</f>
        <v>14.712000000000005</v>
      </c>
      <c r="K7" s="67">
        <f>'Tulkarm_avg.monthly (8 regul.)'!Y13</f>
        <v>7.8719999999999999</v>
      </c>
      <c r="L7" s="67">
        <f>RRWHm!E8</f>
        <v>140.80799999999996</v>
      </c>
      <c r="M7" s="66">
        <v>300</v>
      </c>
      <c r="N7" s="67">
        <f>'Qalqilia_avg.monthly (12 regl.)'!Y17</f>
        <v>11.376000000000003</v>
      </c>
      <c r="O7" s="67">
        <f>'Qalqilia_avg.monthly (8 regul.)'!Y13</f>
        <v>5.8559999999999999</v>
      </c>
      <c r="P7" s="67">
        <f>RRWHm!F8</f>
        <v>144.14399999999998</v>
      </c>
      <c r="Q7" s="66">
        <v>300</v>
      </c>
      <c r="R7" s="67">
        <f>'Ramallah_avg.monthly (12 reul.)'!Y17</f>
        <v>12.359999999999998</v>
      </c>
      <c r="S7" s="67">
        <f>'Ramallah_avg.monthly (8 regl. )'!Y13</f>
        <v>8.0640000000000001</v>
      </c>
      <c r="T7" s="67">
        <f>RRWHm!G8</f>
        <v>143.16000000000003</v>
      </c>
      <c r="U7" s="66">
        <v>300</v>
      </c>
      <c r="V7" s="67">
        <f>'Jeruslem_avg.monthly (12 regu.)'!Y17</f>
        <v>50.712000000000003</v>
      </c>
      <c r="W7" s="67">
        <f>'Jerusalm_avg.monthly (8 regul.)'!Y13</f>
        <v>10.488000000000001</v>
      </c>
      <c r="X7" s="67">
        <f>RRWHm!C8</f>
        <v>104.80800000000002</v>
      </c>
    </row>
    <row r="9" spans="1:24" ht="17.399999999999999">
      <c r="A9" s="83" t="s">
        <v>38</v>
      </c>
      <c r="B9" s="84"/>
      <c r="C9" s="84"/>
      <c r="D9" s="84"/>
      <c r="E9" s="83" t="s">
        <v>39</v>
      </c>
      <c r="F9" s="84"/>
      <c r="G9" s="84"/>
      <c r="H9" s="84"/>
      <c r="I9" s="83" t="s">
        <v>40</v>
      </c>
      <c r="J9" s="84"/>
      <c r="K9" s="84"/>
      <c r="L9" s="84"/>
      <c r="M9" s="83" t="s">
        <v>41</v>
      </c>
      <c r="N9" s="84"/>
      <c r="O9" s="84"/>
      <c r="P9" s="84"/>
      <c r="Q9" s="83" t="s">
        <v>42</v>
      </c>
      <c r="R9" s="84"/>
      <c r="S9" s="84"/>
      <c r="T9" s="84"/>
      <c r="U9" s="83" t="s">
        <v>60</v>
      </c>
      <c r="V9" s="84"/>
      <c r="W9" s="84"/>
      <c r="X9" s="84"/>
    </row>
    <row r="10" spans="1:24">
      <c r="A10" s="65" t="s">
        <v>56</v>
      </c>
      <c r="B10" s="65" t="s">
        <v>58</v>
      </c>
      <c r="C10" s="65" t="s">
        <v>59</v>
      </c>
      <c r="D10" s="65" t="s">
        <v>21</v>
      </c>
      <c r="E10" s="65" t="s">
        <v>56</v>
      </c>
      <c r="F10" s="65" t="s">
        <v>58</v>
      </c>
      <c r="G10" s="65" t="s">
        <v>59</v>
      </c>
      <c r="H10" s="65" t="s">
        <v>21</v>
      </c>
      <c r="I10" s="65" t="s">
        <v>56</v>
      </c>
      <c r="J10" s="65" t="s">
        <v>58</v>
      </c>
      <c r="K10" s="65" t="s">
        <v>59</v>
      </c>
      <c r="L10" s="65" t="s">
        <v>21</v>
      </c>
      <c r="M10" s="65" t="s">
        <v>56</v>
      </c>
      <c r="N10" s="65" t="s">
        <v>58</v>
      </c>
      <c r="O10" s="65" t="s">
        <v>59</v>
      </c>
      <c r="P10" s="65" t="s">
        <v>21</v>
      </c>
      <c r="Q10" s="65" t="s">
        <v>56</v>
      </c>
      <c r="R10" s="65" t="s">
        <v>58</v>
      </c>
      <c r="S10" s="65" t="s">
        <v>59</v>
      </c>
      <c r="T10" s="65" t="s">
        <v>21</v>
      </c>
      <c r="U10" s="65" t="s">
        <v>56</v>
      </c>
      <c r="V10" s="65" t="s">
        <v>58</v>
      </c>
      <c r="W10" s="65" t="s">
        <v>59</v>
      </c>
      <c r="X10" s="65" t="s">
        <v>21</v>
      </c>
    </row>
    <row r="11" spans="1:24">
      <c r="A11" s="66">
        <v>100</v>
      </c>
      <c r="B11" s="67">
        <f>'Bethlhem_avg.monthly (12 regu.)'!I17</f>
        <v>115.096</v>
      </c>
      <c r="C11" s="67">
        <f>'Bethlehem_avg.monthly (8 regl)'!I13</f>
        <v>63.312000000000005</v>
      </c>
      <c r="D11" s="67">
        <f>RRWHm!I4</f>
        <v>40.423999999999999</v>
      </c>
      <c r="E11" s="66">
        <v>100</v>
      </c>
      <c r="F11" s="67">
        <f>'Hebron_avg.monthly (12 regul)'!I17</f>
        <v>112.99200000000002</v>
      </c>
      <c r="G11" s="67">
        <f>'Hebron_avg.monthly (8 regul)'!I13</f>
        <v>61.28</v>
      </c>
      <c r="H11" s="67">
        <f>RRWHm!J4</f>
        <v>42.52800000000002</v>
      </c>
      <c r="I11" s="66">
        <v>100</v>
      </c>
      <c r="J11" s="67">
        <f>'Jericho_avg.monthly (12 regu)'!I17</f>
        <v>142.36800000000002</v>
      </c>
      <c r="K11" s="67">
        <f>'Jericho_avg.monthly (8 regul.)'!I13</f>
        <v>90.544000000000011</v>
      </c>
      <c r="L11" s="67">
        <f>RRWHm!K4</f>
        <v>13.151999999999999</v>
      </c>
      <c r="M11" s="66">
        <v>100</v>
      </c>
      <c r="N11" s="67">
        <f>'Salfit_avg.monthly (12 regul.)'!I17</f>
        <v>102.04</v>
      </c>
      <c r="O11" s="67">
        <f>'Salfit_avg.monthly (8 regul.)'!I13</f>
        <v>50.24</v>
      </c>
      <c r="P11" s="67">
        <f>RRWHm!L4</f>
        <v>53.48</v>
      </c>
      <c r="Q11" s="66">
        <v>100</v>
      </c>
      <c r="R11" s="67">
        <f>'Tubas_avg.monthly (12 regu )'!I17</f>
        <v>123.51200000000003</v>
      </c>
      <c r="S11" s="67">
        <f>'Tubas_avg.monthly (8 regul )'!I13</f>
        <v>71.704000000000008</v>
      </c>
      <c r="T11" s="67">
        <f>RRWHm!M4</f>
        <v>32.008000000000003</v>
      </c>
      <c r="U11" s="66">
        <v>100</v>
      </c>
      <c r="V11" s="67">
        <f>'Nablus_avg_daily (12 regul.)'!I370</f>
        <v>108.56217142857174</v>
      </c>
      <c r="W11" s="67">
        <f>'Nablus_avg_daily (8 regul.)'!I248</f>
        <v>55.878742857142932</v>
      </c>
      <c r="X11" s="67">
        <f>'Nablus_avg_daily (12 regul.)'!I371</f>
        <v>49.117828571428596</v>
      </c>
    </row>
    <row r="12" spans="1:24">
      <c r="A12" s="66">
        <v>150</v>
      </c>
      <c r="B12" s="67">
        <f>'Bethlhem_avg.monthly (12 regu.)'!M17</f>
        <v>94.884000000000015</v>
      </c>
      <c r="C12" s="67">
        <f>'Bethlehem_avg.monthly (8 regl)'!M13</f>
        <v>43.128</v>
      </c>
      <c r="D12" s="67">
        <f>RRWHm!I5</f>
        <v>60.636000000000003</v>
      </c>
      <c r="E12" s="66">
        <v>150</v>
      </c>
      <c r="F12" s="67">
        <f>'Hebron_avg.monthly (12 regul)'!M17</f>
        <v>91.728000000000009</v>
      </c>
      <c r="G12" s="67">
        <f>'Hebron_avg.monthly (8 regul)'!M13</f>
        <v>40.08</v>
      </c>
      <c r="H12" s="67">
        <f>RRWHm!J5</f>
        <v>63.792000000000023</v>
      </c>
      <c r="I12" s="66">
        <v>150</v>
      </c>
      <c r="J12" s="67">
        <f>'Jericho_avg.monthly (12 regu)'!M17</f>
        <v>135.79200000000003</v>
      </c>
      <c r="K12" s="67">
        <f>'Jericho_avg.monthly (8 regul.)'!M13</f>
        <v>83.975999999999999</v>
      </c>
      <c r="L12" s="67">
        <f>RRWHm!K5</f>
        <v>19.728000000000002</v>
      </c>
      <c r="M12" s="66">
        <v>150</v>
      </c>
      <c r="N12" s="67">
        <f>'Salfit_avg.monthly (12 regul.)'!M17</f>
        <v>75.300000000000011</v>
      </c>
      <c r="O12" s="67">
        <f>'Salfit_avg.monthly (8 regul.)'!M13</f>
        <v>23.520000000000003</v>
      </c>
      <c r="P12" s="67">
        <f>RRWHm!L5</f>
        <v>80.22</v>
      </c>
      <c r="Q12" s="66">
        <v>150</v>
      </c>
      <c r="R12" s="67">
        <f>'Tubas_avg.monthly (12 regu )'!M17</f>
        <v>107.50800000000004</v>
      </c>
      <c r="S12" s="67">
        <f>'Tubas_avg.monthly (8 regul )'!M13</f>
        <v>55.716000000000008</v>
      </c>
      <c r="T12" s="67">
        <f>RRWHm!M5</f>
        <v>48.012</v>
      </c>
      <c r="U12" s="66">
        <v>150</v>
      </c>
      <c r="V12" s="67">
        <f>'Nablus_avg_daily (12 regul.)'!M370</f>
        <v>84.003257142857365</v>
      </c>
      <c r="W12" s="67">
        <f>'Nablus_avg_daily (8 regul.)'!M248</f>
        <v>31.330114285714249</v>
      </c>
      <c r="X12" s="67">
        <f>'Nablus_avg_daily (12 regul.)'!M371</f>
        <v>74.676742857142941</v>
      </c>
    </row>
    <row r="13" spans="1:24">
      <c r="A13" s="66">
        <v>200</v>
      </c>
      <c r="B13" s="67">
        <f>'Bethlhem_avg.monthly (12 regu.)'!Q17</f>
        <v>74.671999999999997</v>
      </c>
      <c r="C13" s="67">
        <f>'Bethlehem_avg.monthly (8 regl)'!Q13</f>
        <v>22.943999999999999</v>
      </c>
      <c r="D13" s="67">
        <f>RRWHm!I6</f>
        <v>80.847999999999999</v>
      </c>
      <c r="E13" s="66">
        <v>200</v>
      </c>
      <c r="F13" s="67">
        <f>'Hebron_avg.monthly (12 regul)'!Q17</f>
        <v>70.463999999999999</v>
      </c>
      <c r="G13" s="67">
        <f>'Hebron_avg.monthly (8 regul)'!Q13</f>
        <v>18.880000000000003</v>
      </c>
      <c r="H13" s="67">
        <f>RRWHm!J6</f>
        <v>85.05600000000004</v>
      </c>
      <c r="I13" s="66">
        <v>200</v>
      </c>
      <c r="J13" s="67">
        <f>'Jericho_avg.monthly (12 regu)'!Q17</f>
        <v>129.21600000000004</v>
      </c>
      <c r="K13" s="67">
        <f>'Jericho_avg.monthly (8 regul.)'!Q13</f>
        <v>77.408000000000015</v>
      </c>
      <c r="L13" s="67">
        <f>RRWHm!K6</f>
        <v>26.303999999999998</v>
      </c>
      <c r="M13" s="66">
        <v>200</v>
      </c>
      <c r="N13" s="67">
        <f>'Salfit_avg.monthly (12 regul.)'!Q17</f>
        <v>48.56</v>
      </c>
      <c r="O13" s="67">
        <f>'Salfit_avg.monthly (8 regul.)'!Q13</f>
        <v>9.4880000000000013</v>
      </c>
      <c r="P13" s="67">
        <f>RRWHm!L6</f>
        <v>106.96</v>
      </c>
      <c r="Q13" s="66">
        <v>200</v>
      </c>
      <c r="R13" s="67">
        <f>'Tubas_avg.monthly (12 regu )'!Q17</f>
        <v>91.504000000000005</v>
      </c>
      <c r="S13" s="67">
        <f>'Tubas_avg.monthly (8 regul )'!Q13</f>
        <v>39.728000000000009</v>
      </c>
      <c r="T13" s="67">
        <f>RRWHm!M6</f>
        <v>64.016000000000005</v>
      </c>
      <c r="U13" s="66">
        <v>200</v>
      </c>
      <c r="V13" s="67">
        <f>'Nablus_avg_daily (12 regul.)'!Q370</f>
        <v>59.444342857142942</v>
      </c>
      <c r="W13" s="67">
        <f>'Nablus_avg_daily (8 regul.)'!Q248</f>
        <v>14.76342857142858</v>
      </c>
      <c r="X13" s="67">
        <f>'Nablus_avg_daily (12 regul.)'!Q371</f>
        <v>98.235657142857193</v>
      </c>
    </row>
    <row r="14" spans="1:24">
      <c r="A14" s="66">
        <v>250</v>
      </c>
      <c r="B14" s="67">
        <f>'Bethlhem_avg.monthly (12 regu.)'!U17</f>
        <v>54.46</v>
      </c>
      <c r="C14" s="67">
        <f>'Bethlehem_avg.monthly (8 regl)'!U13</f>
        <v>9.56</v>
      </c>
      <c r="D14" s="67">
        <f>RRWHm!I7</f>
        <v>101.06</v>
      </c>
      <c r="E14" s="66">
        <v>250</v>
      </c>
      <c r="F14" s="67">
        <f>'Hebron_avg.monthly (12 regul)'!U17</f>
        <v>49.2</v>
      </c>
      <c r="G14" s="67">
        <f>'Hebron_avg.monthly (8 regul)'!U13</f>
        <v>11.280000000000001</v>
      </c>
      <c r="H14" s="67">
        <f>RRWHm!J7</f>
        <v>106.32000000000004</v>
      </c>
      <c r="I14" s="66">
        <v>250</v>
      </c>
      <c r="J14" s="67">
        <f>'Jericho_avg.monthly (12 regu)'!U17</f>
        <v>122.64000000000003</v>
      </c>
      <c r="K14" s="67">
        <f>'Jericho_avg.monthly (8 regul.)'!U13</f>
        <v>70.84</v>
      </c>
      <c r="L14" s="67">
        <f>RRWHm!K7</f>
        <v>32.879999999999995</v>
      </c>
      <c r="M14" s="66">
        <v>250</v>
      </c>
      <c r="N14" s="67">
        <f>'Salfit_avg.monthly (12 regul.)'!U17</f>
        <v>21.820000000000007</v>
      </c>
      <c r="O14" s="67">
        <f>'Salfit_avg.monthly (8 regul.)'!U13</f>
        <v>6.0000000000000009</v>
      </c>
      <c r="P14" s="67">
        <f>RRWHm!L7</f>
        <v>133.70000000000002</v>
      </c>
      <c r="Q14" s="66">
        <v>250</v>
      </c>
      <c r="R14" s="67">
        <f>'Tubas_avg.monthly (12 regu )'!U17</f>
        <v>75.500000000000014</v>
      </c>
      <c r="S14" s="67">
        <f>'Tubas_avg.monthly (8 regul )'!U13</f>
        <v>23.740000000000009</v>
      </c>
      <c r="T14" s="67">
        <f>RRWHm!M7</f>
        <v>80.02</v>
      </c>
      <c r="U14" s="66">
        <v>250</v>
      </c>
      <c r="V14" s="67">
        <f>'Nablus_avg_daily (12 regul.)'!U370</f>
        <v>34.885428571428541</v>
      </c>
      <c r="W14" s="67">
        <f>'Nablus_avg_daily (8 regul.)'!U248</f>
        <v>12.838285714285718</v>
      </c>
      <c r="X14" s="67">
        <f>'Nablus_avg_daily (12 regul.)'!U371</f>
        <v>123.79457142857142</v>
      </c>
    </row>
    <row r="15" spans="1:24">
      <c r="A15" s="66">
        <v>300</v>
      </c>
      <c r="B15" s="67">
        <f>'Bethlhem_avg.monthly (12 regu.)'!Y17</f>
        <v>34.24799999999999</v>
      </c>
      <c r="C15" s="67">
        <f>'Bethlehem_avg.monthly (8 regl)'!Y13</f>
        <v>8.879999999999999</v>
      </c>
      <c r="D15" s="67">
        <f>RRWHm!I8</f>
        <v>121.27200000000001</v>
      </c>
      <c r="E15" s="66">
        <v>300</v>
      </c>
      <c r="F15" s="67">
        <f>'Hebron_avg.monthly (12 regul)'!Y17</f>
        <v>27.936</v>
      </c>
      <c r="G15" s="67">
        <f>'Hebron_avg.monthly (8 regul)'!Y13</f>
        <v>8.3519999999999985</v>
      </c>
      <c r="H15" s="67">
        <f>RRWHm!J8</f>
        <v>127.58400000000005</v>
      </c>
      <c r="I15" s="66">
        <v>300</v>
      </c>
      <c r="J15" s="67">
        <f>'Jericho_avg.monthly (12 regu)'!Y17</f>
        <v>116.06400000000002</v>
      </c>
      <c r="K15" s="67">
        <f>'Jericho_avg.monthly (8 regul.)'!Y13</f>
        <v>64.272000000000006</v>
      </c>
      <c r="L15" s="67">
        <f>RRWHm!K8</f>
        <v>39.456000000000003</v>
      </c>
      <c r="M15" s="66">
        <v>300</v>
      </c>
      <c r="N15" s="67">
        <f>'Salfit_avg.monthly (12 regul.)'!Y17</f>
        <v>4.6080000000000005</v>
      </c>
      <c r="O15" s="67">
        <f>'Salfit_avg.monthly (8 regul.)'!Y13</f>
        <v>4.6080000000000005</v>
      </c>
      <c r="P15" s="67">
        <f>RRWHm!L8</f>
        <v>160.44</v>
      </c>
      <c r="Q15" s="66">
        <v>300</v>
      </c>
      <c r="R15" s="67">
        <f>'Tubas_avg.monthly (12 regu )'!Y17</f>
        <v>59.496000000000009</v>
      </c>
      <c r="S15" s="67">
        <f>'Tubas_avg.monthly (8 regul )'!Y13</f>
        <v>14.040000000000003</v>
      </c>
      <c r="T15" s="67">
        <f>RRWHm!M8</f>
        <v>96.024000000000001</v>
      </c>
      <c r="U15" s="66">
        <v>300</v>
      </c>
      <c r="V15" s="67">
        <f>'Nablus_avg_daily (12 regul.)'!Y370</f>
        <v>10.326514285714378</v>
      </c>
      <c r="W15" s="67">
        <f>'Nablus_avg_daily (8 regul.)'!Y248</f>
        <v>10.913142857142864</v>
      </c>
      <c r="X15" s="67">
        <f>'Nablus_avg_daily (12 regul.)'!Y371</f>
        <v>148.35348571428588</v>
      </c>
    </row>
    <row r="16" spans="1:24">
      <c r="D16" s="67"/>
    </row>
    <row r="17" spans="1:1" ht="17.399999999999999">
      <c r="A17" s="68" t="s">
        <v>57</v>
      </c>
    </row>
    <row r="18" spans="1:1" ht="17.399999999999999">
      <c r="A18" s="69" t="s">
        <v>61</v>
      </c>
    </row>
    <row r="19" spans="1:1" ht="17.399999999999999">
      <c r="A19" s="69" t="s">
        <v>62</v>
      </c>
    </row>
    <row r="20" spans="1:1" ht="17.399999999999999">
      <c r="A20" s="69" t="s">
        <v>21</v>
      </c>
    </row>
  </sheetData>
  <mergeCells count="12">
    <mergeCell ref="U9:X9"/>
    <mergeCell ref="A1:D1"/>
    <mergeCell ref="E1:H1"/>
    <mergeCell ref="I1:L1"/>
    <mergeCell ref="M1:P1"/>
    <mergeCell ref="Q1:T1"/>
    <mergeCell ref="U1:X1"/>
    <mergeCell ref="A9:D9"/>
    <mergeCell ref="E9:H9"/>
    <mergeCell ref="I9:L9"/>
    <mergeCell ref="M9:P9"/>
    <mergeCell ref="Q9:T9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16"/>
  <sheetViews>
    <sheetView topLeftCell="C1" zoomScale="80" zoomScaleNormal="80" workbookViewId="0">
      <selection activeCell="Y4" sqref="Y4"/>
    </sheetView>
  </sheetViews>
  <sheetFormatPr defaultColWidth="8.77734375" defaultRowHeight="14.4"/>
  <cols>
    <col min="1" max="1" width="8.77734375" style="50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7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7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7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7" ht="15.6">
      <c r="A4" s="13" t="s">
        <v>24</v>
      </c>
      <c r="B4" s="13"/>
      <c r="C4" s="14">
        <v>0.8</v>
      </c>
      <c r="D4" s="41" t="s">
        <v>3</v>
      </c>
      <c r="E4" s="42">
        <v>19.7</v>
      </c>
      <c r="F4" s="5">
        <f t="shared" ref="F4:F11" si="0">($E4/1000)*$F$2*$C$4</f>
        <v>1.5760000000000001</v>
      </c>
      <c r="G4" s="5">
        <f>$C$8</f>
        <v>12.96</v>
      </c>
      <c r="H4" s="5">
        <f>G4-F4</f>
        <v>11.384</v>
      </c>
      <c r="I4" s="5">
        <f>H4</f>
        <v>11.384</v>
      </c>
      <c r="J4" s="5">
        <f t="shared" ref="J4:J11" si="1">($E4/1000)*$J$2*$C$4</f>
        <v>2.3639999999999999</v>
      </c>
      <c r="K4" s="5">
        <f>$C$8</f>
        <v>12.96</v>
      </c>
      <c r="L4" s="5">
        <f>K4-J4</f>
        <v>10.596</v>
      </c>
      <c r="M4" s="5">
        <f>L4</f>
        <v>10.596</v>
      </c>
      <c r="N4" s="5">
        <f t="shared" ref="N4:N11" si="2">($E4/1000)*$N$2*$C$4</f>
        <v>3.1520000000000001</v>
      </c>
      <c r="O4" s="5">
        <f>$C$8</f>
        <v>12.96</v>
      </c>
      <c r="P4" s="5">
        <f>O4-N4</f>
        <v>9.8079999999999998</v>
      </c>
      <c r="Q4" s="5">
        <f t="shared" ref="Q4" si="3">P4</f>
        <v>9.8079999999999998</v>
      </c>
      <c r="R4" s="5">
        <f t="shared" ref="R4:R11" si="4">($E4/1000)*$R$2*$C$4</f>
        <v>3.94</v>
      </c>
      <c r="S4" s="5">
        <f>$C$8</f>
        <v>12.96</v>
      </c>
      <c r="T4" s="5">
        <f>S4-R4</f>
        <v>9.0200000000000014</v>
      </c>
      <c r="U4" s="5">
        <f t="shared" ref="U4" si="5">T4</f>
        <v>9.0200000000000014</v>
      </c>
      <c r="V4" s="5">
        <f t="shared" ref="V4:V11" si="6">($E4/1000)*$V$2*$C$4</f>
        <v>4.7279999999999998</v>
      </c>
      <c r="W4" s="5">
        <f>$C$8</f>
        <v>12.96</v>
      </c>
      <c r="X4" s="5">
        <f>W4-V4</f>
        <v>8.2320000000000011</v>
      </c>
      <c r="Y4" s="5">
        <f t="shared" ref="Y4" si="7">X4</f>
        <v>8.2320000000000011</v>
      </c>
      <c r="Z4" s="2">
        <v>21.8</v>
      </c>
      <c r="AA4" s="2">
        <f>Z4-E4</f>
        <v>2.1000000000000014</v>
      </c>
    </row>
    <row r="5" spans="1:27" ht="15.6">
      <c r="A5" s="13" t="s">
        <v>2</v>
      </c>
      <c r="B5" s="13"/>
      <c r="C5" s="14">
        <v>4.8</v>
      </c>
      <c r="D5" s="41" t="s">
        <v>4</v>
      </c>
      <c r="E5" s="42">
        <v>46.4</v>
      </c>
      <c r="F5" s="5">
        <f t="shared" si="0"/>
        <v>3.7119999999999997</v>
      </c>
      <c r="G5" s="5">
        <f t="shared" ref="G5:G11" si="8">$C$8</f>
        <v>12.96</v>
      </c>
      <c r="H5" s="5">
        <f t="shared" ref="H5:H11" si="9">G5-F5</f>
        <v>9.2480000000000011</v>
      </c>
      <c r="I5" s="5">
        <f>H5+I4</f>
        <v>20.632000000000001</v>
      </c>
      <c r="J5" s="5">
        <f t="shared" si="1"/>
        <v>5.5679999999999996</v>
      </c>
      <c r="K5" s="5">
        <f t="shared" ref="K5:K11" si="10">$C$8</f>
        <v>12.96</v>
      </c>
      <c r="L5" s="5">
        <f t="shared" ref="L5:L11" si="11">K5-J5</f>
        <v>7.3920000000000012</v>
      </c>
      <c r="M5" s="5">
        <f>L5+M4</f>
        <v>17.988</v>
      </c>
      <c r="N5" s="5">
        <f t="shared" si="2"/>
        <v>7.4239999999999995</v>
      </c>
      <c r="O5" s="5">
        <f t="shared" ref="O5:O11" si="12">$C$8</f>
        <v>12.96</v>
      </c>
      <c r="P5" s="5">
        <f t="shared" ref="P5:P11" si="13">O5-N5</f>
        <v>5.5360000000000014</v>
      </c>
      <c r="Q5" s="5">
        <f>P5+Q4</f>
        <v>15.344000000000001</v>
      </c>
      <c r="R5" s="5">
        <f t="shared" si="4"/>
        <v>9.2799999999999994</v>
      </c>
      <c r="S5" s="5">
        <f t="shared" ref="S5:S11" si="14">$C$8</f>
        <v>12.96</v>
      </c>
      <c r="T5" s="5">
        <f t="shared" ref="T5:T11" si="15">S5-R5</f>
        <v>3.6800000000000015</v>
      </c>
      <c r="U5" s="5">
        <f>T5+U4</f>
        <v>12.700000000000003</v>
      </c>
      <c r="V5" s="5">
        <f t="shared" si="6"/>
        <v>11.135999999999999</v>
      </c>
      <c r="W5" s="5">
        <f t="shared" ref="W5:W11" si="16">$C$8</f>
        <v>12.96</v>
      </c>
      <c r="X5" s="5">
        <f t="shared" ref="X5:X11" si="17">W5-V5</f>
        <v>1.8240000000000016</v>
      </c>
      <c r="Y5" s="5">
        <f>X5+Y4</f>
        <v>10.056000000000003</v>
      </c>
      <c r="Z5" s="2">
        <v>49.4</v>
      </c>
      <c r="AA5" s="2">
        <f t="shared" ref="AA5:AA11" si="18">Z5-E5</f>
        <v>3</v>
      </c>
    </row>
    <row r="6" spans="1:27" ht="15.6">
      <c r="A6" s="13" t="s">
        <v>25</v>
      </c>
      <c r="B6" s="13"/>
      <c r="C6" s="14">
        <v>90</v>
      </c>
      <c r="D6" s="41" t="s">
        <v>5</v>
      </c>
      <c r="E6" s="42">
        <v>121.8</v>
      </c>
      <c r="F6" s="5">
        <f t="shared" si="0"/>
        <v>9.7439999999999998</v>
      </c>
      <c r="G6" s="5">
        <f t="shared" si="8"/>
        <v>12.96</v>
      </c>
      <c r="H6" s="5">
        <f t="shared" si="9"/>
        <v>3.2160000000000011</v>
      </c>
      <c r="I6" s="5">
        <f t="shared" ref="I6:I11" si="19">H6+I5</f>
        <v>23.848000000000003</v>
      </c>
      <c r="J6" s="5">
        <f t="shared" si="1"/>
        <v>14.616</v>
      </c>
      <c r="K6" s="5">
        <f t="shared" si="10"/>
        <v>12.96</v>
      </c>
      <c r="L6" s="5">
        <f t="shared" si="11"/>
        <v>-1.6559999999999988</v>
      </c>
      <c r="M6" s="5">
        <f t="shared" ref="M6:M11" si="20">L6+M5</f>
        <v>16.332000000000001</v>
      </c>
      <c r="N6" s="5">
        <f t="shared" si="2"/>
        <v>19.488</v>
      </c>
      <c r="O6" s="5">
        <f t="shared" si="12"/>
        <v>12.96</v>
      </c>
      <c r="P6" s="5">
        <f t="shared" si="13"/>
        <v>-6.5279999999999987</v>
      </c>
      <c r="Q6" s="5">
        <f t="shared" ref="Q6:Q11" si="21">P6+Q5</f>
        <v>8.8160000000000025</v>
      </c>
      <c r="R6" s="5">
        <f t="shared" si="4"/>
        <v>24.36</v>
      </c>
      <c r="S6" s="5">
        <f t="shared" si="14"/>
        <v>12.96</v>
      </c>
      <c r="T6" s="5">
        <f t="shared" si="15"/>
        <v>-11.399999999999999</v>
      </c>
      <c r="U6" s="5">
        <f t="shared" ref="U6:U11" si="22">T6+U5</f>
        <v>1.3000000000000043</v>
      </c>
      <c r="V6" s="5">
        <f t="shared" si="6"/>
        <v>29.231999999999999</v>
      </c>
      <c r="W6" s="5">
        <f t="shared" si="16"/>
        <v>12.96</v>
      </c>
      <c r="X6" s="5">
        <f t="shared" si="17"/>
        <v>-16.271999999999998</v>
      </c>
      <c r="Y6" s="5">
        <f t="shared" ref="Y6:Y11" si="23">X6+Y5</f>
        <v>-6.2159999999999958</v>
      </c>
      <c r="Z6" s="2">
        <v>199.8</v>
      </c>
      <c r="AA6" s="2">
        <f t="shared" si="18"/>
        <v>78.000000000000014</v>
      </c>
    </row>
    <row r="7" spans="1:27" ht="15.6">
      <c r="A7" s="13" t="s">
        <v>26</v>
      </c>
      <c r="B7" s="13"/>
      <c r="C7" s="14">
        <v>100</v>
      </c>
      <c r="D7" s="41" t="s">
        <v>6</v>
      </c>
      <c r="E7" s="42">
        <v>124.9</v>
      </c>
      <c r="F7" s="5">
        <f t="shared" si="0"/>
        <v>9.9920000000000027</v>
      </c>
      <c r="G7" s="5">
        <f t="shared" si="8"/>
        <v>12.96</v>
      </c>
      <c r="H7" s="5">
        <f t="shared" si="9"/>
        <v>2.9679999999999982</v>
      </c>
      <c r="I7" s="5">
        <f t="shared" si="19"/>
        <v>26.816000000000003</v>
      </c>
      <c r="J7" s="5">
        <f t="shared" si="1"/>
        <v>14.988000000000003</v>
      </c>
      <c r="K7" s="5">
        <f t="shared" si="10"/>
        <v>12.96</v>
      </c>
      <c r="L7" s="5">
        <f t="shared" si="11"/>
        <v>-2.0280000000000022</v>
      </c>
      <c r="M7" s="5">
        <f t="shared" si="20"/>
        <v>14.303999999999998</v>
      </c>
      <c r="N7" s="5">
        <f t="shared" si="2"/>
        <v>19.984000000000005</v>
      </c>
      <c r="O7" s="5">
        <f t="shared" si="12"/>
        <v>12.96</v>
      </c>
      <c r="P7" s="5">
        <f t="shared" si="13"/>
        <v>-7.0240000000000045</v>
      </c>
      <c r="Q7" s="5">
        <f t="shared" si="21"/>
        <v>1.791999999999998</v>
      </c>
      <c r="R7" s="5">
        <f t="shared" si="4"/>
        <v>24.980000000000004</v>
      </c>
      <c r="S7" s="5">
        <f t="shared" si="14"/>
        <v>12.96</v>
      </c>
      <c r="T7" s="5">
        <f t="shared" si="15"/>
        <v>-12.020000000000003</v>
      </c>
      <c r="U7" s="5">
        <f t="shared" si="22"/>
        <v>-10.719999999999999</v>
      </c>
      <c r="V7" s="5">
        <f t="shared" si="6"/>
        <v>29.976000000000006</v>
      </c>
      <c r="W7" s="5">
        <f t="shared" si="16"/>
        <v>12.96</v>
      </c>
      <c r="X7" s="5">
        <f t="shared" si="17"/>
        <v>-17.016000000000005</v>
      </c>
      <c r="Y7" s="5">
        <f t="shared" si="23"/>
        <v>-23.231999999999999</v>
      </c>
      <c r="Z7" s="2">
        <v>154.1</v>
      </c>
      <c r="AA7" s="2">
        <f t="shared" si="18"/>
        <v>29.199999999999989</v>
      </c>
    </row>
    <row r="8" spans="1:27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89.1</v>
      </c>
      <c r="F8" s="5">
        <f t="shared" si="0"/>
        <v>7.1280000000000001</v>
      </c>
      <c r="G8" s="5">
        <f t="shared" si="8"/>
        <v>12.96</v>
      </c>
      <c r="H8" s="5">
        <f t="shared" si="9"/>
        <v>5.8320000000000007</v>
      </c>
      <c r="I8" s="5">
        <f t="shared" si="19"/>
        <v>32.648000000000003</v>
      </c>
      <c r="J8" s="5">
        <f t="shared" si="1"/>
        <v>10.692</v>
      </c>
      <c r="K8" s="5">
        <f t="shared" si="10"/>
        <v>12.96</v>
      </c>
      <c r="L8" s="5">
        <f t="shared" si="11"/>
        <v>2.2680000000000007</v>
      </c>
      <c r="M8" s="5">
        <f t="shared" si="20"/>
        <v>16.571999999999999</v>
      </c>
      <c r="N8" s="5">
        <f t="shared" si="2"/>
        <v>14.256</v>
      </c>
      <c r="O8" s="5">
        <f t="shared" si="12"/>
        <v>12.96</v>
      </c>
      <c r="P8" s="5">
        <f t="shared" si="13"/>
        <v>-1.2959999999999994</v>
      </c>
      <c r="Q8" s="5">
        <f t="shared" si="21"/>
        <v>0.49599999999999866</v>
      </c>
      <c r="R8" s="5">
        <f t="shared" si="4"/>
        <v>17.82</v>
      </c>
      <c r="S8" s="5">
        <f t="shared" si="14"/>
        <v>12.96</v>
      </c>
      <c r="T8" s="5">
        <f t="shared" si="15"/>
        <v>-4.8599999999999994</v>
      </c>
      <c r="U8" s="5">
        <f t="shared" si="22"/>
        <v>-15.579999999999998</v>
      </c>
      <c r="V8" s="5">
        <f t="shared" si="6"/>
        <v>21.384</v>
      </c>
      <c r="W8" s="5">
        <f t="shared" si="16"/>
        <v>12.96</v>
      </c>
      <c r="X8" s="5">
        <f t="shared" si="17"/>
        <v>-8.4239999999999995</v>
      </c>
      <c r="Y8" s="5">
        <f t="shared" si="23"/>
        <v>-31.655999999999999</v>
      </c>
      <c r="Z8" s="2">
        <v>112.5</v>
      </c>
      <c r="AA8" s="2">
        <f t="shared" si="18"/>
        <v>23.400000000000006</v>
      </c>
    </row>
    <row r="9" spans="1:27" ht="15.6">
      <c r="A9" s="38"/>
      <c r="B9" s="38"/>
      <c r="C9" s="39"/>
      <c r="D9" s="41" t="s">
        <v>8</v>
      </c>
      <c r="E9" s="42">
        <v>40</v>
      </c>
      <c r="F9" s="5">
        <f t="shared" si="0"/>
        <v>3.2</v>
      </c>
      <c r="G9" s="5">
        <f t="shared" si="8"/>
        <v>12.96</v>
      </c>
      <c r="H9" s="5">
        <f t="shared" si="9"/>
        <v>9.7600000000000016</v>
      </c>
      <c r="I9" s="5">
        <f t="shared" si="19"/>
        <v>42.408000000000001</v>
      </c>
      <c r="J9" s="5">
        <f t="shared" si="1"/>
        <v>4.8000000000000007</v>
      </c>
      <c r="K9" s="5">
        <f t="shared" si="10"/>
        <v>12.96</v>
      </c>
      <c r="L9" s="5">
        <f t="shared" si="11"/>
        <v>8.16</v>
      </c>
      <c r="M9" s="5">
        <f t="shared" si="20"/>
        <v>24.731999999999999</v>
      </c>
      <c r="N9" s="5">
        <f t="shared" si="2"/>
        <v>6.4</v>
      </c>
      <c r="O9" s="5">
        <f t="shared" si="12"/>
        <v>12.96</v>
      </c>
      <c r="P9" s="5">
        <f t="shared" si="13"/>
        <v>6.5600000000000005</v>
      </c>
      <c r="Q9" s="5">
        <f t="shared" si="21"/>
        <v>7.0559999999999992</v>
      </c>
      <c r="R9" s="5">
        <f t="shared" si="4"/>
        <v>8</v>
      </c>
      <c r="S9" s="5">
        <f t="shared" si="14"/>
        <v>12.96</v>
      </c>
      <c r="T9" s="5">
        <f t="shared" si="15"/>
        <v>4.9600000000000009</v>
      </c>
      <c r="U9" s="5">
        <f t="shared" si="22"/>
        <v>-10.619999999999997</v>
      </c>
      <c r="V9" s="5">
        <f t="shared" si="6"/>
        <v>9.6000000000000014</v>
      </c>
      <c r="W9" s="5">
        <f t="shared" si="16"/>
        <v>12.96</v>
      </c>
      <c r="X9" s="5">
        <f t="shared" si="17"/>
        <v>3.3599999999999994</v>
      </c>
      <c r="Y9" s="5">
        <f t="shared" si="23"/>
        <v>-28.295999999999999</v>
      </c>
      <c r="Z9" s="2">
        <v>51</v>
      </c>
      <c r="AA9" s="2">
        <f t="shared" si="18"/>
        <v>11</v>
      </c>
    </row>
    <row r="10" spans="1:27" ht="15.6">
      <c r="A10" s="99" t="s">
        <v>17</v>
      </c>
      <c r="B10" s="100"/>
      <c r="C10" s="39"/>
      <c r="D10" s="41" t="s">
        <v>9</v>
      </c>
      <c r="E10" s="42">
        <v>30.1</v>
      </c>
      <c r="F10" s="5">
        <f t="shared" si="0"/>
        <v>2.4080000000000004</v>
      </c>
      <c r="G10" s="5">
        <f t="shared" si="8"/>
        <v>12.96</v>
      </c>
      <c r="H10" s="5">
        <f t="shared" si="9"/>
        <v>10.552</v>
      </c>
      <c r="I10" s="5">
        <f t="shared" si="19"/>
        <v>52.96</v>
      </c>
      <c r="J10" s="5">
        <f t="shared" si="1"/>
        <v>3.6120000000000005</v>
      </c>
      <c r="K10" s="5">
        <f t="shared" si="10"/>
        <v>12.96</v>
      </c>
      <c r="L10" s="5">
        <f t="shared" si="11"/>
        <v>9.3480000000000008</v>
      </c>
      <c r="M10" s="5">
        <f t="shared" si="20"/>
        <v>34.08</v>
      </c>
      <c r="N10" s="5">
        <f t="shared" si="2"/>
        <v>4.8160000000000007</v>
      </c>
      <c r="O10" s="5">
        <f t="shared" si="12"/>
        <v>12.96</v>
      </c>
      <c r="P10" s="5">
        <f t="shared" si="13"/>
        <v>8.1440000000000001</v>
      </c>
      <c r="Q10" s="5">
        <f t="shared" si="21"/>
        <v>15.2</v>
      </c>
      <c r="R10" s="5">
        <f t="shared" si="4"/>
        <v>6.0200000000000005</v>
      </c>
      <c r="S10" s="5">
        <f t="shared" si="14"/>
        <v>12.96</v>
      </c>
      <c r="T10" s="5">
        <f t="shared" si="15"/>
        <v>6.94</v>
      </c>
      <c r="U10" s="5">
        <f t="shared" si="22"/>
        <v>-3.6799999999999971</v>
      </c>
      <c r="V10" s="5">
        <f t="shared" si="6"/>
        <v>7.2240000000000011</v>
      </c>
      <c r="W10" s="5">
        <f t="shared" si="16"/>
        <v>12.96</v>
      </c>
      <c r="X10" s="5">
        <f t="shared" si="17"/>
        <v>5.7359999999999998</v>
      </c>
      <c r="Y10" s="5">
        <f t="shared" si="23"/>
        <v>-22.56</v>
      </c>
      <c r="Z10" s="2">
        <v>29.3</v>
      </c>
      <c r="AA10" s="2">
        <f t="shared" si="18"/>
        <v>-0.80000000000000071</v>
      </c>
    </row>
    <row r="11" spans="1:27" ht="15.6">
      <c r="A11" s="51">
        <v>1</v>
      </c>
      <c r="B11" s="4" t="s">
        <v>18</v>
      </c>
      <c r="C11" s="39"/>
      <c r="D11" s="41" t="s">
        <v>10</v>
      </c>
      <c r="E11" s="42">
        <v>7</v>
      </c>
      <c r="F11" s="5">
        <f t="shared" si="0"/>
        <v>0.56000000000000005</v>
      </c>
      <c r="G11" s="5">
        <f t="shared" si="8"/>
        <v>12.96</v>
      </c>
      <c r="H11" s="5">
        <f t="shared" si="9"/>
        <v>12.4</v>
      </c>
      <c r="I11" s="5">
        <f t="shared" si="19"/>
        <v>65.36</v>
      </c>
      <c r="J11" s="5">
        <f t="shared" si="1"/>
        <v>0.84000000000000008</v>
      </c>
      <c r="K11" s="5">
        <f t="shared" si="10"/>
        <v>12.96</v>
      </c>
      <c r="L11" s="5">
        <f t="shared" si="11"/>
        <v>12.120000000000001</v>
      </c>
      <c r="M11" s="5">
        <f t="shared" si="20"/>
        <v>46.2</v>
      </c>
      <c r="N11" s="5">
        <f t="shared" si="2"/>
        <v>1.1200000000000001</v>
      </c>
      <c r="O11" s="5">
        <f t="shared" si="12"/>
        <v>12.96</v>
      </c>
      <c r="P11" s="5">
        <f t="shared" si="13"/>
        <v>11.84</v>
      </c>
      <c r="Q11" s="5">
        <f t="shared" si="21"/>
        <v>27.04</v>
      </c>
      <c r="R11" s="5">
        <f t="shared" si="4"/>
        <v>1.4000000000000001</v>
      </c>
      <c r="S11" s="5">
        <f t="shared" si="14"/>
        <v>12.96</v>
      </c>
      <c r="T11" s="5">
        <f t="shared" si="15"/>
        <v>11.56</v>
      </c>
      <c r="U11" s="5">
        <f t="shared" si="22"/>
        <v>7.8800000000000034</v>
      </c>
      <c r="V11" s="5">
        <f t="shared" si="6"/>
        <v>1.6800000000000002</v>
      </c>
      <c r="W11" s="5">
        <f t="shared" si="16"/>
        <v>12.96</v>
      </c>
      <c r="X11" s="5">
        <f t="shared" si="17"/>
        <v>11.280000000000001</v>
      </c>
      <c r="Y11" s="5">
        <f t="shared" si="23"/>
        <v>-11.279999999999998</v>
      </c>
      <c r="Z11" s="2">
        <v>6</v>
      </c>
      <c r="AA11" s="2">
        <f t="shared" si="18"/>
        <v>-1</v>
      </c>
    </row>
    <row r="12" spans="1:27" ht="15.6">
      <c r="A12" s="51">
        <v>2</v>
      </c>
      <c r="B12" s="4" t="s">
        <v>29</v>
      </c>
      <c r="D12" s="57" t="s">
        <v>19</v>
      </c>
      <c r="E12" s="54">
        <f>SUM(E4:E11)</f>
        <v>479</v>
      </c>
      <c r="F12" s="54">
        <f>SUM(F4:F11)</f>
        <v>38.320000000000007</v>
      </c>
      <c r="G12" s="54">
        <f>SUM(G4:G11)</f>
        <v>103.68000000000004</v>
      </c>
      <c r="H12" s="5"/>
      <c r="I12" s="6"/>
      <c r="J12" s="54">
        <f>SUM(J4:J11)</f>
        <v>57.480000000000011</v>
      </c>
      <c r="K12" s="54">
        <f>SUM(K4:K11)</f>
        <v>103.68000000000004</v>
      </c>
      <c r="L12" s="5"/>
      <c r="M12" s="6"/>
      <c r="N12" s="54">
        <f>SUM(N4:N11)</f>
        <v>76.640000000000015</v>
      </c>
      <c r="O12" s="54">
        <f>SUM(O4:O11)</f>
        <v>103.68000000000004</v>
      </c>
      <c r="P12" s="5"/>
      <c r="Q12" s="6"/>
      <c r="R12" s="54">
        <f>SUM(R4:R11)</f>
        <v>95.8</v>
      </c>
      <c r="S12" s="54">
        <f>SUM(S4:S11)</f>
        <v>103.68000000000004</v>
      </c>
      <c r="T12" s="5"/>
      <c r="U12" s="6"/>
      <c r="V12" s="54">
        <f>SUM(V4:V11)</f>
        <v>114.96000000000002</v>
      </c>
      <c r="W12" s="54">
        <f>SUM(W4:W11)</f>
        <v>103.68000000000004</v>
      </c>
      <c r="X12" s="5"/>
      <c r="Y12" s="6"/>
      <c r="Z12" s="2">
        <v>624.29999999999995</v>
      </c>
    </row>
    <row r="13" spans="1:27" ht="15.6">
      <c r="A13" s="51">
        <v>3</v>
      </c>
      <c r="B13" s="4" t="s">
        <v>30</v>
      </c>
      <c r="D13" s="95" t="s">
        <v>20</v>
      </c>
      <c r="E13" s="95"/>
      <c r="F13" s="5"/>
      <c r="G13" s="8"/>
      <c r="H13" s="7"/>
      <c r="I13" s="10">
        <f>MAX(I4:I11)</f>
        <v>65.36</v>
      </c>
      <c r="J13" s="5"/>
      <c r="K13" s="8"/>
      <c r="L13" s="7"/>
      <c r="M13" s="10">
        <f>MAX(M4:M11)</f>
        <v>46.2</v>
      </c>
      <c r="N13" s="5"/>
      <c r="O13" s="8"/>
      <c r="P13" s="7"/>
      <c r="Q13" s="10">
        <f>MAX(Q4:Q11)</f>
        <v>27.04</v>
      </c>
      <c r="R13" s="5"/>
      <c r="S13" s="8"/>
      <c r="T13" s="7"/>
      <c r="U13" s="10">
        <f>MAX(U4:U11)</f>
        <v>12.700000000000003</v>
      </c>
      <c r="V13" s="5"/>
      <c r="W13" s="8"/>
      <c r="X13" s="7"/>
      <c r="Y13" s="10">
        <f>MAX(Y4:Y11)</f>
        <v>10.056000000000003</v>
      </c>
    </row>
    <row r="14" spans="1:27" ht="15.6">
      <c r="A14" s="51">
        <v>4</v>
      </c>
      <c r="B14" s="4" t="s">
        <v>52</v>
      </c>
      <c r="D14" s="95" t="s">
        <v>21</v>
      </c>
      <c r="E14" s="95"/>
      <c r="F14" s="11"/>
      <c r="G14" s="11"/>
      <c r="H14" s="12"/>
      <c r="I14" s="10">
        <f>F12</f>
        <v>38.320000000000007</v>
      </c>
      <c r="J14" s="11"/>
      <c r="K14" s="11"/>
      <c r="L14" s="12"/>
      <c r="M14" s="10">
        <f>J12</f>
        <v>57.480000000000011</v>
      </c>
      <c r="N14" s="11"/>
      <c r="O14" s="11"/>
      <c r="P14" s="12"/>
      <c r="Q14" s="10">
        <f>N12</f>
        <v>76.640000000000015</v>
      </c>
      <c r="R14" s="11"/>
      <c r="S14" s="11"/>
      <c r="T14" s="12"/>
      <c r="U14" s="10">
        <f>R12</f>
        <v>95.8</v>
      </c>
      <c r="V14" s="11"/>
      <c r="W14" s="11"/>
      <c r="X14" s="12"/>
      <c r="Y14" s="10">
        <f>V12</f>
        <v>114.96000000000002</v>
      </c>
    </row>
    <row r="15" spans="1:27" ht="15.6">
      <c r="D15" s="95" t="s">
        <v>22</v>
      </c>
      <c r="E15" s="95"/>
      <c r="F15" s="11"/>
      <c r="G15" s="11"/>
      <c r="H15" s="12"/>
      <c r="I15" s="10">
        <f>MIN(I13:I14)</f>
        <v>38.320000000000007</v>
      </c>
      <c r="J15" s="11"/>
      <c r="K15" s="11"/>
      <c r="L15" s="12"/>
      <c r="M15" s="10">
        <f>MIN(M13:M14)</f>
        <v>46.2</v>
      </c>
      <c r="N15" s="11"/>
      <c r="O15" s="11"/>
      <c r="P15" s="12"/>
      <c r="Q15" s="10">
        <f>MIN(Q13:Q14)</f>
        <v>27.04</v>
      </c>
      <c r="R15" s="11"/>
      <c r="S15" s="11"/>
      <c r="T15" s="12"/>
      <c r="U15" s="10">
        <f>MIN(U13:U14)</f>
        <v>12.700000000000003</v>
      </c>
      <c r="V15" s="11"/>
      <c r="W15" s="11"/>
      <c r="X15" s="12"/>
      <c r="Y15" s="10">
        <f>MIN(Y13:Y14)</f>
        <v>10.056000000000003</v>
      </c>
    </row>
    <row r="16" spans="1:27" ht="15.6">
      <c r="D16" s="95" t="s">
        <v>23</v>
      </c>
      <c r="E16" s="95"/>
      <c r="F16" s="11"/>
      <c r="G16" s="11"/>
      <c r="H16" s="12"/>
      <c r="I16" s="10">
        <f>(F12/(G12))*100</f>
        <v>36.959876543209866</v>
      </c>
      <c r="J16" s="11"/>
      <c r="K16" s="11"/>
      <c r="L16" s="12"/>
      <c r="M16" s="10">
        <f>(J12/(K12))*100</f>
        <v>55.439814814814802</v>
      </c>
      <c r="N16" s="11"/>
      <c r="O16" s="11"/>
      <c r="P16" s="12"/>
      <c r="Q16" s="10">
        <f>(N12/(O12))*100</f>
        <v>73.919753086419732</v>
      </c>
      <c r="R16" s="11"/>
      <c r="S16" s="11"/>
      <c r="T16" s="12"/>
      <c r="U16" s="10">
        <f>(R12/(S12))*100</f>
        <v>92.399691358024654</v>
      </c>
      <c r="V16" s="11"/>
      <c r="W16" s="11"/>
      <c r="X16" s="12"/>
      <c r="Y16" s="10">
        <f>(V12/(W12))*100</f>
        <v>110.8796296296296</v>
      </c>
    </row>
  </sheetData>
  <mergeCells count="17">
    <mergeCell ref="A10:B10"/>
    <mergeCell ref="D13:E13"/>
    <mergeCell ref="D14:E14"/>
    <mergeCell ref="D15:E15"/>
    <mergeCell ref="D16:E16"/>
    <mergeCell ref="V1:Y1"/>
    <mergeCell ref="F2:I2"/>
    <mergeCell ref="J2:M2"/>
    <mergeCell ref="N2:Q2"/>
    <mergeCell ref="R2:U2"/>
    <mergeCell ref="V2:Y2"/>
    <mergeCell ref="R1:U1"/>
    <mergeCell ref="D1:D3"/>
    <mergeCell ref="E1:E3"/>
    <mergeCell ref="F1:I1"/>
    <mergeCell ref="J1:M1"/>
    <mergeCell ref="N1:Q1"/>
  </mergeCells>
  <conditionalFormatting sqref="I4:I11">
    <cfRule type="top10" dxfId="104" priority="5" percent="1" rank="1"/>
  </conditionalFormatting>
  <conditionalFormatting sqref="M4:M11">
    <cfRule type="top10" dxfId="103" priority="4" percent="1" rank="1"/>
  </conditionalFormatting>
  <conditionalFormatting sqref="Q4:Q11">
    <cfRule type="top10" dxfId="102" priority="3" percent="1" rank="1"/>
  </conditionalFormatting>
  <conditionalFormatting sqref="U4:U11">
    <cfRule type="top10" dxfId="101" priority="2" percent="1" rank="1"/>
  </conditionalFormatting>
  <conditionalFormatting sqref="Y4:Y11">
    <cfRule type="top10" dxfId="100" priority="1" percent="1" rank="1"/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20"/>
  <sheetViews>
    <sheetView zoomScale="70" zoomScaleNormal="70" workbookViewId="0">
      <selection activeCell="B31" sqref="B31"/>
    </sheetView>
  </sheetViews>
  <sheetFormatPr defaultColWidth="8.77734375" defaultRowHeight="14.4"/>
  <cols>
    <col min="1" max="1" width="8.77734375" style="2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21.2</v>
      </c>
      <c r="F4" s="5">
        <f t="shared" ref="F4:F15" si="0">($E4/1000)*$F$2*$C$4</f>
        <v>1.6960000000000002</v>
      </c>
      <c r="G4" s="5">
        <f>$C$8</f>
        <v>12.96</v>
      </c>
      <c r="H4" s="5">
        <f>G4-F4</f>
        <v>11.264000000000001</v>
      </c>
      <c r="I4" s="5">
        <f>H4</f>
        <v>11.264000000000001</v>
      </c>
      <c r="J4" s="5">
        <f t="shared" ref="J4:J15" si="1">($E4/1000)*$J$2*$C$4</f>
        <v>2.5440000000000005</v>
      </c>
      <c r="K4" s="5">
        <f>$C$8</f>
        <v>12.96</v>
      </c>
      <c r="L4" s="5">
        <f>K4-J4</f>
        <v>10.416</v>
      </c>
      <c r="M4" s="5">
        <f>L4</f>
        <v>10.416</v>
      </c>
      <c r="N4" s="5">
        <f t="shared" ref="N4:N15" si="2">($E4/1000)*$N$2*$C$4</f>
        <v>3.3920000000000003</v>
      </c>
      <c r="O4" s="5">
        <f>$C$8</f>
        <v>12.96</v>
      </c>
      <c r="P4" s="5">
        <f>O4-N4</f>
        <v>9.5680000000000014</v>
      </c>
      <c r="Q4" s="5">
        <f t="shared" ref="Q4" si="3">P4</f>
        <v>9.5680000000000014</v>
      </c>
      <c r="R4" s="5">
        <f t="shared" ref="R4:R15" si="4">($E4/1000)*$R$2*$C$4</f>
        <v>4.24</v>
      </c>
      <c r="S4" s="5">
        <f>$C$8</f>
        <v>12.96</v>
      </c>
      <c r="T4" s="5">
        <f>S4-R4</f>
        <v>8.7200000000000006</v>
      </c>
      <c r="U4" s="5">
        <f t="shared" ref="U4" si="5">T4</f>
        <v>8.7200000000000006</v>
      </c>
      <c r="V4" s="5">
        <f t="shared" ref="V4:V15" si="6">($E4/1000)*$V$2*$C$4</f>
        <v>5.088000000000001</v>
      </c>
      <c r="W4" s="5">
        <f>$C$8</f>
        <v>12.96</v>
      </c>
      <c r="X4" s="5">
        <f>W4-V4</f>
        <v>7.8719999999999999</v>
      </c>
      <c r="Y4" s="5">
        <f t="shared" ref="Y4" si="7">X4</f>
        <v>7.8719999999999999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58.5</v>
      </c>
      <c r="F5" s="5">
        <f t="shared" si="0"/>
        <v>4.6800000000000006</v>
      </c>
      <c r="G5" s="5">
        <f t="shared" ref="G5:G15" si="8">$C$8</f>
        <v>12.96</v>
      </c>
      <c r="H5" s="5">
        <f t="shared" ref="H5:H15" si="9">G5-F5</f>
        <v>8.2800000000000011</v>
      </c>
      <c r="I5" s="5">
        <f>H5+I4</f>
        <v>19.544000000000004</v>
      </c>
      <c r="J5" s="5">
        <f t="shared" si="1"/>
        <v>7.0200000000000005</v>
      </c>
      <c r="K5" s="5">
        <f t="shared" ref="K5:K15" si="10">$C$8</f>
        <v>12.96</v>
      </c>
      <c r="L5" s="5">
        <f t="shared" ref="L5:L15" si="11">K5-J5</f>
        <v>5.94</v>
      </c>
      <c r="M5" s="5">
        <f>L5+M4</f>
        <v>16.356000000000002</v>
      </c>
      <c r="N5" s="5">
        <f t="shared" si="2"/>
        <v>9.3600000000000012</v>
      </c>
      <c r="O5" s="5">
        <f t="shared" ref="O5:O15" si="12">$C$8</f>
        <v>12.96</v>
      </c>
      <c r="P5" s="5">
        <f t="shared" ref="P5:P15" si="13">O5-N5</f>
        <v>3.5999999999999996</v>
      </c>
      <c r="Q5" s="5">
        <f>P5+Q4</f>
        <v>13.168000000000001</v>
      </c>
      <c r="R5" s="5">
        <f t="shared" si="4"/>
        <v>11.700000000000001</v>
      </c>
      <c r="S5" s="5">
        <f t="shared" ref="S5:S15" si="14">$C$8</f>
        <v>12.96</v>
      </c>
      <c r="T5" s="5">
        <f t="shared" ref="T5:T15" si="15">S5-R5</f>
        <v>1.2599999999999998</v>
      </c>
      <c r="U5" s="5">
        <f>T5+U4</f>
        <v>9.98</v>
      </c>
      <c r="V5" s="5">
        <f t="shared" si="6"/>
        <v>14.040000000000001</v>
      </c>
      <c r="W5" s="5">
        <f t="shared" ref="W5:W15" si="16">$C$8</f>
        <v>12.96</v>
      </c>
      <c r="X5" s="5">
        <f t="shared" ref="X5:X15" si="17">W5-V5</f>
        <v>-1.08</v>
      </c>
      <c r="Y5" s="5">
        <f>X5+Y4</f>
        <v>6.7919999999999998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193.3</v>
      </c>
      <c r="F6" s="5">
        <f t="shared" si="0"/>
        <v>15.463999999999999</v>
      </c>
      <c r="G6" s="5">
        <f t="shared" si="8"/>
        <v>12.96</v>
      </c>
      <c r="H6" s="5">
        <f t="shared" si="9"/>
        <v>-2.5039999999999978</v>
      </c>
      <c r="I6" s="5">
        <f t="shared" ref="I6:I15" si="18">H6+I5</f>
        <v>17.040000000000006</v>
      </c>
      <c r="J6" s="5">
        <f t="shared" si="1"/>
        <v>23.196000000000002</v>
      </c>
      <c r="K6" s="5">
        <f t="shared" si="10"/>
        <v>12.96</v>
      </c>
      <c r="L6" s="5">
        <f t="shared" si="11"/>
        <v>-10.236000000000001</v>
      </c>
      <c r="M6" s="5">
        <f t="shared" ref="M6:M15" si="19">L6+M5</f>
        <v>6.120000000000001</v>
      </c>
      <c r="N6" s="5">
        <f t="shared" si="2"/>
        <v>30.927999999999997</v>
      </c>
      <c r="O6" s="5">
        <f t="shared" si="12"/>
        <v>12.96</v>
      </c>
      <c r="P6" s="5">
        <f t="shared" si="13"/>
        <v>-17.967999999999996</v>
      </c>
      <c r="Q6" s="5">
        <f t="shared" ref="Q6:Q15" si="20">P6+Q5</f>
        <v>-4.7999999999999954</v>
      </c>
      <c r="R6" s="5">
        <f t="shared" si="4"/>
        <v>38.660000000000004</v>
      </c>
      <c r="S6" s="5">
        <f t="shared" si="14"/>
        <v>12.96</v>
      </c>
      <c r="T6" s="5">
        <f t="shared" si="15"/>
        <v>-25.700000000000003</v>
      </c>
      <c r="U6" s="5">
        <f t="shared" ref="U6:U15" si="21">T6+U5</f>
        <v>-15.720000000000002</v>
      </c>
      <c r="V6" s="5">
        <f t="shared" si="6"/>
        <v>46.392000000000003</v>
      </c>
      <c r="W6" s="5">
        <f t="shared" si="16"/>
        <v>12.96</v>
      </c>
      <c r="X6" s="5">
        <f t="shared" si="17"/>
        <v>-33.432000000000002</v>
      </c>
      <c r="Y6" s="5">
        <f t="shared" ref="Y6:Y15" si="22">X6+Y5</f>
        <v>-26.64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135</v>
      </c>
      <c r="F7" s="5">
        <f t="shared" si="0"/>
        <v>10.8</v>
      </c>
      <c r="G7" s="5">
        <f t="shared" si="8"/>
        <v>12.96</v>
      </c>
      <c r="H7" s="5">
        <f t="shared" si="9"/>
        <v>2.16</v>
      </c>
      <c r="I7" s="5">
        <f t="shared" si="18"/>
        <v>19.200000000000006</v>
      </c>
      <c r="J7" s="5">
        <f t="shared" si="1"/>
        <v>16.2</v>
      </c>
      <c r="K7" s="5">
        <f t="shared" si="10"/>
        <v>12.96</v>
      </c>
      <c r="L7" s="5">
        <f t="shared" si="11"/>
        <v>-3.2399999999999984</v>
      </c>
      <c r="M7" s="5">
        <f t="shared" si="19"/>
        <v>2.8800000000000026</v>
      </c>
      <c r="N7" s="5">
        <f t="shared" si="2"/>
        <v>21.6</v>
      </c>
      <c r="O7" s="5">
        <f t="shared" si="12"/>
        <v>12.96</v>
      </c>
      <c r="P7" s="5">
        <f t="shared" si="13"/>
        <v>-8.64</v>
      </c>
      <c r="Q7" s="5">
        <f t="shared" si="20"/>
        <v>-13.439999999999996</v>
      </c>
      <c r="R7" s="5">
        <f t="shared" si="4"/>
        <v>27</v>
      </c>
      <c r="S7" s="5">
        <f t="shared" si="14"/>
        <v>12.96</v>
      </c>
      <c r="T7" s="5">
        <f t="shared" si="15"/>
        <v>-14.04</v>
      </c>
      <c r="U7" s="5">
        <f t="shared" si="21"/>
        <v>-29.76</v>
      </c>
      <c r="V7" s="5">
        <f t="shared" si="6"/>
        <v>32.4</v>
      </c>
      <c r="W7" s="5">
        <f t="shared" si="16"/>
        <v>12.96</v>
      </c>
      <c r="X7" s="5">
        <f t="shared" si="17"/>
        <v>-19.439999999999998</v>
      </c>
      <c r="Y7" s="5">
        <f t="shared" si="22"/>
        <v>-46.08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102.6</v>
      </c>
      <c r="F8" s="5">
        <f t="shared" si="0"/>
        <v>8.2080000000000002</v>
      </c>
      <c r="G8" s="5">
        <f t="shared" si="8"/>
        <v>12.96</v>
      </c>
      <c r="H8" s="5">
        <f t="shared" si="9"/>
        <v>4.7520000000000007</v>
      </c>
      <c r="I8" s="5">
        <f t="shared" si="18"/>
        <v>23.952000000000005</v>
      </c>
      <c r="J8" s="5">
        <f t="shared" si="1"/>
        <v>12.311999999999999</v>
      </c>
      <c r="K8" s="5">
        <f t="shared" si="10"/>
        <v>12.96</v>
      </c>
      <c r="L8" s="5">
        <f t="shared" si="11"/>
        <v>0.64800000000000146</v>
      </c>
      <c r="M8" s="5">
        <f t="shared" si="19"/>
        <v>3.528000000000004</v>
      </c>
      <c r="N8" s="5">
        <f t="shared" si="2"/>
        <v>16.416</v>
      </c>
      <c r="O8" s="5">
        <f t="shared" si="12"/>
        <v>12.96</v>
      </c>
      <c r="P8" s="5">
        <f t="shared" si="13"/>
        <v>-3.4559999999999995</v>
      </c>
      <c r="Q8" s="5">
        <f t="shared" si="20"/>
        <v>-16.895999999999994</v>
      </c>
      <c r="R8" s="5">
        <f t="shared" si="4"/>
        <v>20.52</v>
      </c>
      <c r="S8" s="5">
        <f t="shared" si="14"/>
        <v>12.96</v>
      </c>
      <c r="T8" s="5">
        <f t="shared" si="15"/>
        <v>-7.5599999999999987</v>
      </c>
      <c r="U8" s="5">
        <f t="shared" si="21"/>
        <v>-37.32</v>
      </c>
      <c r="V8" s="5">
        <f t="shared" si="6"/>
        <v>24.623999999999999</v>
      </c>
      <c r="W8" s="5">
        <f t="shared" si="16"/>
        <v>12.96</v>
      </c>
      <c r="X8" s="5">
        <f t="shared" si="17"/>
        <v>-11.663999999999998</v>
      </c>
      <c r="Y8" s="5">
        <f t="shared" si="22"/>
        <v>-57.744</v>
      </c>
    </row>
    <row r="9" spans="1:25" ht="15.6">
      <c r="A9" s="38"/>
      <c r="B9" s="38"/>
      <c r="C9" s="39"/>
      <c r="D9" s="41" t="s">
        <v>8</v>
      </c>
      <c r="E9" s="42">
        <v>46.8</v>
      </c>
      <c r="F9" s="5">
        <f t="shared" si="0"/>
        <v>3.7439999999999998</v>
      </c>
      <c r="G9" s="5">
        <f t="shared" si="8"/>
        <v>12.96</v>
      </c>
      <c r="H9" s="5">
        <f t="shared" si="9"/>
        <v>9.2160000000000011</v>
      </c>
      <c r="I9" s="5">
        <f t="shared" si="18"/>
        <v>33.168000000000006</v>
      </c>
      <c r="J9" s="5">
        <f t="shared" si="1"/>
        <v>5.6159999999999997</v>
      </c>
      <c r="K9" s="5">
        <f t="shared" si="10"/>
        <v>12.96</v>
      </c>
      <c r="L9" s="5">
        <f t="shared" si="11"/>
        <v>7.3440000000000012</v>
      </c>
      <c r="M9" s="5">
        <f t="shared" si="19"/>
        <v>10.872000000000005</v>
      </c>
      <c r="N9" s="5">
        <f t="shared" si="2"/>
        <v>7.4879999999999995</v>
      </c>
      <c r="O9" s="5">
        <f t="shared" si="12"/>
        <v>12.96</v>
      </c>
      <c r="P9" s="5">
        <f t="shared" si="13"/>
        <v>5.4720000000000013</v>
      </c>
      <c r="Q9" s="5">
        <f t="shared" si="20"/>
        <v>-11.423999999999992</v>
      </c>
      <c r="R9" s="5">
        <f t="shared" si="4"/>
        <v>9.36</v>
      </c>
      <c r="S9" s="5">
        <f t="shared" si="14"/>
        <v>12.96</v>
      </c>
      <c r="T9" s="5">
        <f t="shared" si="15"/>
        <v>3.6000000000000014</v>
      </c>
      <c r="U9" s="5">
        <f t="shared" si="21"/>
        <v>-33.72</v>
      </c>
      <c r="V9" s="5">
        <f t="shared" si="6"/>
        <v>11.231999999999999</v>
      </c>
      <c r="W9" s="5">
        <f t="shared" si="16"/>
        <v>12.96</v>
      </c>
      <c r="X9" s="5">
        <f t="shared" si="17"/>
        <v>1.7280000000000015</v>
      </c>
      <c r="Y9" s="5">
        <f t="shared" si="22"/>
        <v>-56.015999999999998</v>
      </c>
    </row>
    <row r="10" spans="1:25" ht="15.6">
      <c r="A10" s="58" t="s">
        <v>17</v>
      </c>
      <c r="B10" s="58"/>
      <c r="C10" s="39"/>
      <c r="D10" s="41" t="s">
        <v>9</v>
      </c>
      <c r="E10" s="42">
        <v>22.3</v>
      </c>
      <c r="F10" s="5">
        <f t="shared" si="0"/>
        <v>1.784</v>
      </c>
      <c r="G10" s="5">
        <f t="shared" si="8"/>
        <v>12.96</v>
      </c>
      <c r="H10" s="5">
        <f t="shared" si="9"/>
        <v>11.176</v>
      </c>
      <c r="I10" s="5">
        <f t="shared" si="18"/>
        <v>44.344000000000008</v>
      </c>
      <c r="J10" s="5">
        <f t="shared" si="1"/>
        <v>2.6760000000000002</v>
      </c>
      <c r="K10" s="5">
        <f t="shared" si="10"/>
        <v>12.96</v>
      </c>
      <c r="L10" s="5">
        <f t="shared" si="11"/>
        <v>10.284000000000001</v>
      </c>
      <c r="M10" s="5">
        <f t="shared" si="19"/>
        <v>21.156000000000006</v>
      </c>
      <c r="N10" s="5">
        <f t="shared" si="2"/>
        <v>3.5680000000000001</v>
      </c>
      <c r="O10" s="5">
        <f t="shared" si="12"/>
        <v>12.96</v>
      </c>
      <c r="P10" s="5">
        <f t="shared" si="13"/>
        <v>9.3920000000000012</v>
      </c>
      <c r="Q10" s="5">
        <f t="shared" si="20"/>
        <v>-2.0319999999999911</v>
      </c>
      <c r="R10" s="5">
        <f t="shared" si="4"/>
        <v>4.46</v>
      </c>
      <c r="S10" s="5">
        <f t="shared" si="14"/>
        <v>12.96</v>
      </c>
      <c r="T10" s="5">
        <f t="shared" si="15"/>
        <v>8.5</v>
      </c>
      <c r="U10" s="5">
        <f t="shared" si="21"/>
        <v>-25.22</v>
      </c>
      <c r="V10" s="5">
        <f t="shared" si="6"/>
        <v>5.3520000000000003</v>
      </c>
      <c r="W10" s="5">
        <f t="shared" si="16"/>
        <v>12.96</v>
      </c>
      <c r="X10" s="5">
        <f t="shared" si="17"/>
        <v>7.6080000000000005</v>
      </c>
      <c r="Y10" s="5">
        <f t="shared" si="22"/>
        <v>-48.408000000000001</v>
      </c>
    </row>
    <row r="11" spans="1:25" ht="15.6">
      <c r="A11" s="3">
        <v>1</v>
      </c>
      <c r="B11" s="4" t="s">
        <v>18</v>
      </c>
      <c r="C11" s="39"/>
      <c r="D11" s="41" t="s">
        <v>10</v>
      </c>
      <c r="E11" s="42">
        <v>6</v>
      </c>
      <c r="F11" s="5">
        <f t="shared" si="0"/>
        <v>0.48</v>
      </c>
      <c r="G11" s="5">
        <f t="shared" si="8"/>
        <v>12.96</v>
      </c>
      <c r="H11" s="5">
        <f t="shared" si="9"/>
        <v>12.48</v>
      </c>
      <c r="I11" s="5">
        <f t="shared" si="18"/>
        <v>56.824000000000012</v>
      </c>
      <c r="J11" s="5">
        <f t="shared" si="1"/>
        <v>0.72000000000000008</v>
      </c>
      <c r="K11" s="5">
        <f t="shared" si="10"/>
        <v>12.96</v>
      </c>
      <c r="L11" s="5">
        <f t="shared" si="11"/>
        <v>12.24</v>
      </c>
      <c r="M11" s="5">
        <f t="shared" si="19"/>
        <v>33.396000000000008</v>
      </c>
      <c r="N11" s="5">
        <f t="shared" si="2"/>
        <v>0.96</v>
      </c>
      <c r="O11" s="5">
        <f t="shared" si="12"/>
        <v>12.96</v>
      </c>
      <c r="P11" s="5">
        <f t="shared" si="13"/>
        <v>12</v>
      </c>
      <c r="Q11" s="5">
        <f t="shared" si="20"/>
        <v>9.9680000000000089</v>
      </c>
      <c r="R11" s="5">
        <f t="shared" si="4"/>
        <v>1.2000000000000002</v>
      </c>
      <c r="S11" s="5">
        <f t="shared" si="14"/>
        <v>12.96</v>
      </c>
      <c r="T11" s="5">
        <f t="shared" si="15"/>
        <v>11.760000000000002</v>
      </c>
      <c r="U11" s="5">
        <f t="shared" si="21"/>
        <v>-13.459999999999997</v>
      </c>
      <c r="V11" s="5">
        <f t="shared" si="6"/>
        <v>1.4400000000000002</v>
      </c>
      <c r="W11" s="5">
        <f t="shared" si="16"/>
        <v>12.96</v>
      </c>
      <c r="X11" s="5">
        <f t="shared" si="17"/>
        <v>11.520000000000001</v>
      </c>
      <c r="Y11" s="5">
        <f t="shared" si="22"/>
        <v>-36.887999999999998</v>
      </c>
    </row>
    <row r="12" spans="1:25" ht="15.6">
      <c r="A12" s="3">
        <v>2</v>
      </c>
      <c r="B12" s="4" t="s">
        <v>29</v>
      </c>
      <c r="C12" s="39"/>
      <c r="D12" s="41" t="s">
        <v>11</v>
      </c>
      <c r="E12" s="42">
        <v>0.9</v>
      </c>
      <c r="F12" s="5">
        <f t="shared" si="0"/>
        <v>7.1999999999999995E-2</v>
      </c>
      <c r="G12" s="5">
        <f t="shared" si="8"/>
        <v>12.96</v>
      </c>
      <c r="H12" s="5">
        <f t="shared" si="9"/>
        <v>12.888000000000002</v>
      </c>
      <c r="I12" s="5">
        <f t="shared" si="18"/>
        <v>69.712000000000018</v>
      </c>
      <c r="J12" s="5">
        <f t="shared" si="1"/>
        <v>0.10800000000000001</v>
      </c>
      <c r="K12" s="5">
        <f t="shared" si="10"/>
        <v>12.96</v>
      </c>
      <c r="L12" s="5">
        <f t="shared" si="11"/>
        <v>12.852</v>
      </c>
      <c r="M12" s="5">
        <f t="shared" si="19"/>
        <v>46.248000000000005</v>
      </c>
      <c r="N12" s="5">
        <f t="shared" si="2"/>
        <v>0.14399999999999999</v>
      </c>
      <c r="O12" s="5">
        <f t="shared" si="12"/>
        <v>12.96</v>
      </c>
      <c r="P12" s="5">
        <f t="shared" si="13"/>
        <v>12.816000000000001</v>
      </c>
      <c r="Q12" s="5">
        <f t="shared" si="20"/>
        <v>22.78400000000001</v>
      </c>
      <c r="R12" s="5">
        <f t="shared" si="4"/>
        <v>0.18000000000000002</v>
      </c>
      <c r="S12" s="5">
        <f t="shared" si="14"/>
        <v>12.96</v>
      </c>
      <c r="T12" s="5">
        <f t="shared" si="15"/>
        <v>12.780000000000001</v>
      </c>
      <c r="U12" s="5">
        <f t="shared" si="21"/>
        <v>-0.67999999999999616</v>
      </c>
      <c r="V12" s="5">
        <f t="shared" si="6"/>
        <v>0.21600000000000003</v>
      </c>
      <c r="W12" s="5">
        <f t="shared" si="16"/>
        <v>12.96</v>
      </c>
      <c r="X12" s="5">
        <f t="shared" si="17"/>
        <v>12.744000000000002</v>
      </c>
      <c r="Y12" s="5">
        <f t="shared" si="22"/>
        <v>-24.143999999999998</v>
      </c>
    </row>
    <row r="13" spans="1:25" ht="15.6">
      <c r="A13" s="3">
        <v>3</v>
      </c>
      <c r="B13" s="4" t="s">
        <v>30</v>
      </c>
      <c r="C13" s="40"/>
      <c r="D13" s="41" t="s">
        <v>12</v>
      </c>
      <c r="E13" s="42">
        <v>0</v>
      </c>
      <c r="F13" s="5">
        <f t="shared" si="0"/>
        <v>0</v>
      </c>
      <c r="G13" s="5">
        <f t="shared" si="8"/>
        <v>12.96</v>
      </c>
      <c r="H13" s="5">
        <f t="shared" si="9"/>
        <v>12.96</v>
      </c>
      <c r="I13" s="5">
        <f t="shared" si="18"/>
        <v>82.672000000000025</v>
      </c>
      <c r="J13" s="5">
        <f t="shared" si="1"/>
        <v>0</v>
      </c>
      <c r="K13" s="5">
        <f t="shared" si="10"/>
        <v>12.96</v>
      </c>
      <c r="L13" s="5">
        <f t="shared" si="11"/>
        <v>12.96</v>
      </c>
      <c r="M13" s="5">
        <f t="shared" si="19"/>
        <v>59.208000000000006</v>
      </c>
      <c r="N13" s="5">
        <f t="shared" si="2"/>
        <v>0</v>
      </c>
      <c r="O13" s="5">
        <f t="shared" si="12"/>
        <v>12.96</v>
      </c>
      <c r="P13" s="5">
        <f t="shared" si="13"/>
        <v>12.96</v>
      </c>
      <c r="Q13" s="5">
        <f t="shared" si="20"/>
        <v>35.744000000000014</v>
      </c>
      <c r="R13" s="5">
        <f t="shared" si="4"/>
        <v>0</v>
      </c>
      <c r="S13" s="5">
        <f t="shared" si="14"/>
        <v>12.96</v>
      </c>
      <c r="T13" s="5">
        <f t="shared" si="15"/>
        <v>12.96</v>
      </c>
      <c r="U13" s="5">
        <f t="shared" si="21"/>
        <v>12.280000000000005</v>
      </c>
      <c r="V13" s="5">
        <f t="shared" si="6"/>
        <v>0</v>
      </c>
      <c r="W13" s="5">
        <f t="shared" si="16"/>
        <v>12.96</v>
      </c>
      <c r="X13" s="5">
        <f t="shared" si="17"/>
        <v>12.96</v>
      </c>
      <c r="Y13" s="5">
        <f t="shared" si="22"/>
        <v>-11.183999999999997</v>
      </c>
    </row>
    <row r="14" spans="1:25" ht="15.6">
      <c r="A14" s="3">
        <v>4</v>
      </c>
      <c r="B14" s="4" t="s">
        <v>52</v>
      </c>
      <c r="D14" s="41" t="s">
        <v>13</v>
      </c>
      <c r="E14" s="42">
        <v>0</v>
      </c>
      <c r="F14" s="5">
        <f t="shared" si="0"/>
        <v>0</v>
      </c>
      <c r="G14" s="5">
        <f t="shared" si="8"/>
        <v>12.96</v>
      </c>
      <c r="H14" s="5">
        <f t="shared" si="9"/>
        <v>12.96</v>
      </c>
      <c r="I14" s="5">
        <f t="shared" si="18"/>
        <v>95.632000000000033</v>
      </c>
      <c r="J14" s="5">
        <f t="shared" si="1"/>
        <v>0</v>
      </c>
      <c r="K14" s="5">
        <f t="shared" si="10"/>
        <v>12.96</v>
      </c>
      <c r="L14" s="5">
        <f t="shared" si="11"/>
        <v>12.96</v>
      </c>
      <c r="M14" s="5">
        <f t="shared" si="19"/>
        <v>72.168000000000006</v>
      </c>
      <c r="N14" s="5">
        <f t="shared" si="2"/>
        <v>0</v>
      </c>
      <c r="O14" s="5">
        <f t="shared" si="12"/>
        <v>12.96</v>
      </c>
      <c r="P14" s="5">
        <f t="shared" si="13"/>
        <v>12.96</v>
      </c>
      <c r="Q14" s="5">
        <f t="shared" si="20"/>
        <v>48.704000000000015</v>
      </c>
      <c r="R14" s="5">
        <f t="shared" si="4"/>
        <v>0</v>
      </c>
      <c r="S14" s="5">
        <f t="shared" si="14"/>
        <v>12.96</v>
      </c>
      <c r="T14" s="5">
        <f t="shared" si="15"/>
        <v>12.96</v>
      </c>
      <c r="U14" s="5">
        <f t="shared" si="21"/>
        <v>25.240000000000006</v>
      </c>
      <c r="V14" s="5">
        <f t="shared" si="6"/>
        <v>0</v>
      </c>
      <c r="W14" s="5">
        <f t="shared" si="16"/>
        <v>12.96</v>
      </c>
      <c r="X14" s="5">
        <f t="shared" si="17"/>
        <v>12.96</v>
      </c>
      <c r="Y14" s="5">
        <f t="shared" si="22"/>
        <v>1.7760000000000034</v>
      </c>
    </row>
    <row r="15" spans="1:25" ht="15.6">
      <c r="D15" s="41" t="s">
        <v>14</v>
      </c>
      <c r="E15" s="42">
        <v>0.1</v>
      </c>
      <c r="F15" s="5">
        <f t="shared" si="0"/>
        <v>8.0000000000000002E-3</v>
      </c>
      <c r="G15" s="5">
        <f t="shared" si="8"/>
        <v>12.96</v>
      </c>
      <c r="H15" s="5">
        <f t="shared" si="9"/>
        <v>12.952000000000002</v>
      </c>
      <c r="I15" s="5">
        <f t="shared" si="18"/>
        <v>108.58400000000003</v>
      </c>
      <c r="J15" s="5">
        <f t="shared" si="1"/>
        <v>1.2000000000000002E-2</v>
      </c>
      <c r="K15" s="5">
        <f t="shared" si="10"/>
        <v>12.96</v>
      </c>
      <c r="L15" s="5">
        <f t="shared" si="11"/>
        <v>12.948</v>
      </c>
      <c r="M15" s="5">
        <f t="shared" si="19"/>
        <v>85.116000000000014</v>
      </c>
      <c r="N15" s="5">
        <f t="shared" si="2"/>
        <v>1.6E-2</v>
      </c>
      <c r="O15" s="5">
        <f t="shared" si="12"/>
        <v>12.96</v>
      </c>
      <c r="P15" s="5">
        <f t="shared" si="13"/>
        <v>12.944000000000001</v>
      </c>
      <c r="Q15" s="5">
        <f t="shared" si="20"/>
        <v>61.648000000000017</v>
      </c>
      <c r="R15" s="5">
        <f t="shared" si="4"/>
        <v>2.0000000000000004E-2</v>
      </c>
      <c r="S15" s="5">
        <f t="shared" si="14"/>
        <v>12.96</v>
      </c>
      <c r="T15" s="5">
        <f t="shared" si="15"/>
        <v>12.940000000000001</v>
      </c>
      <c r="U15" s="5">
        <f t="shared" si="21"/>
        <v>38.180000000000007</v>
      </c>
      <c r="V15" s="5">
        <f t="shared" si="6"/>
        <v>2.4000000000000004E-2</v>
      </c>
      <c r="W15" s="5">
        <f t="shared" si="16"/>
        <v>12.96</v>
      </c>
      <c r="X15" s="5">
        <f t="shared" si="17"/>
        <v>12.936000000000002</v>
      </c>
      <c r="Y15" s="5">
        <f t="shared" si="22"/>
        <v>14.712000000000005</v>
      </c>
    </row>
    <row r="16" spans="1:25" ht="15.6">
      <c r="D16" s="57" t="s">
        <v>19</v>
      </c>
      <c r="E16" s="54">
        <f>SUM(E4:E15)</f>
        <v>586.69999999999993</v>
      </c>
      <c r="F16" s="54">
        <f>SUM(F4:F15)</f>
        <v>46.936</v>
      </c>
      <c r="G16" s="54">
        <f>SUM(G4:G15)</f>
        <v>155.52000000000007</v>
      </c>
      <c r="H16" s="5"/>
      <c r="I16" s="6"/>
      <c r="J16" s="54">
        <f>SUM(J4:J15)</f>
        <v>70.404000000000011</v>
      </c>
      <c r="K16" s="54">
        <f>SUM(K4:K15)</f>
        <v>155.52000000000007</v>
      </c>
      <c r="L16" s="5"/>
      <c r="M16" s="6"/>
      <c r="N16" s="54">
        <f>SUM(N4:N15)</f>
        <v>93.872</v>
      </c>
      <c r="O16" s="54">
        <f>SUM(O4:O15)</f>
        <v>155.52000000000007</v>
      </c>
      <c r="P16" s="5"/>
      <c r="Q16" s="6"/>
      <c r="R16" s="54">
        <f>SUM(R4:R15)</f>
        <v>117.34</v>
      </c>
      <c r="S16" s="54">
        <f>SUM(S4:S15)</f>
        <v>155.52000000000007</v>
      </c>
      <c r="T16" s="5"/>
      <c r="U16" s="6"/>
      <c r="V16" s="54">
        <f>SUM(V4:V15)</f>
        <v>140.80800000000002</v>
      </c>
      <c r="W16" s="54">
        <f>SUM(W4:W15)</f>
        <v>155.52000000000007</v>
      </c>
      <c r="X16" s="5"/>
      <c r="Y16" s="6"/>
    </row>
    <row r="17" spans="4:25" ht="15.6">
      <c r="D17" s="95" t="s">
        <v>20</v>
      </c>
      <c r="E17" s="95"/>
      <c r="F17" s="5"/>
      <c r="G17" s="8"/>
      <c r="H17" s="7"/>
      <c r="I17" s="10">
        <f>MAX(I4:I15)</f>
        <v>108.58400000000003</v>
      </c>
      <c r="J17" s="5"/>
      <c r="K17" s="8"/>
      <c r="L17" s="7"/>
      <c r="M17" s="10">
        <f>MAX(M4:M15)</f>
        <v>85.116000000000014</v>
      </c>
      <c r="N17" s="5"/>
      <c r="O17" s="8"/>
      <c r="P17" s="7"/>
      <c r="Q17" s="10">
        <f>MAX(Q4:Q15)</f>
        <v>61.648000000000017</v>
      </c>
      <c r="R17" s="5"/>
      <c r="S17" s="8"/>
      <c r="T17" s="7"/>
      <c r="U17" s="10">
        <f>MAX(U4:U15)</f>
        <v>38.180000000000007</v>
      </c>
      <c r="V17" s="5"/>
      <c r="W17" s="8"/>
      <c r="X17" s="7"/>
      <c r="Y17" s="10">
        <f>MAX(Y4:Y15)</f>
        <v>14.712000000000005</v>
      </c>
    </row>
    <row r="18" spans="4:25" ht="15.6">
      <c r="D18" s="95" t="s">
        <v>21</v>
      </c>
      <c r="E18" s="95"/>
      <c r="F18" s="11"/>
      <c r="G18" s="11"/>
      <c r="H18" s="12"/>
      <c r="I18" s="10">
        <f>F16</f>
        <v>46.936</v>
      </c>
      <c r="J18" s="11"/>
      <c r="K18" s="11"/>
      <c r="L18" s="12"/>
      <c r="M18" s="10">
        <f>J16</f>
        <v>70.404000000000011</v>
      </c>
      <c r="N18" s="11"/>
      <c r="O18" s="11"/>
      <c r="P18" s="12"/>
      <c r="Q18" s="10">
        <f>N16</f>
        <v>93.872</v>
      </c>
      <c r="R18" s="11"/>
      <c r="S18" s="11"/>
      <c r="T18" s="12"/>
      <c r="U18" s="10">
        <f>R16</f>
        <v>117.34</v>
      </c>
      <c r="V18" s="11"/>
      <c r="W18" s="11"/>
      <c r="X18" s="12"/>
      <c r="Y18" s="10">
        <f>V16</f>
        <v>140.80800000000002</v>
      </c>
    </row>
    <row r="19" spans="4:25" ht="15.6">
      <c r="D19" s="95" t="s">
        <v>22</v>
      </c>
      <c r="E19" s="95"/>
      <c r="F19" s="11"/>
      <c r="G19" s="11"/>
      <c r="H19" s="12"/>
      <c r="I19" s="10">
        <f>MIN(I17:I18)</f>
        <v>46.936</v>
      </c>
      <c r="J19" s="11"/>
      <c r="K19" s="11"/>
      <c r="L19" s="12"/>
      <c r="M19" s="10">
        <f>MIN(M17:M18)</f>
        <v>70.404000000000011</v>
      </c>
      <c r="N19" s="11"/>
      <c r="O19" s="11"/>
      <c r="P19" s="12"/>
      <c r="Q19" s="10">
        <f>MIN(Q17:Q18)</f>
        <v>61.648000000000017</v>
      </c>
      <c r="R19" s="11"/>
      <c r="S19" s="11"/>
      <c r="T19" s="12"/>
      <c r="U19" s="10">
        <f>MIN(U17:U18)</f>
        <v>38.180000000000007</v>
      </c>
      <c r="V19" s="11"/>
      <c r="W19" s="11"/>
      <c r="X19" s="12"/>
      <c r="Y19" s="10">
        <f>MIN(Y17:Y18)</f>
        <v>14.712000000000005</v>
      </c>
    </row>
    <row r="20" spans="4:25" ht="15.6">
      <c r="D20" s="95" t="s">
        <v>23</v>
      </c>
      <c r="E20" s="95"/>
      <c r="F20" s="11"/>
      <c r="G20" s="11"/>
      <c r="H20" s="12"/>
      <c r="I20" s="10">
        <f>(F16/(G16))*100</f>
        <v>30.18004115226336</v>
      </c>
      <c r="J20" s="11"/>
      <c r="K20" s="11"/>
      <c r="L20" s="12"/>
      <c r="M20" s="10">
        <f>(J16/(K16))*100</f>
        <v>45.270061728395049</v>
      </c>
      <c r="N20" s="11"/>
      <c r="O20" s="11"/>
      <c r="P20" s="12"/>
      <c r="Q20" s="10">
        <f>(N16/(O16))*100</f>
        <v>60.360082304526721</v>
      </c>
      <c r="R20" s="11"/>
      <c r="S20" s="11"/>
      <c r="T20" s="12"/>
      <c r="U20" s="10">
        <f>(R16/(S16))*100</f>
        <v>75.450102880658406</v>
      </c>
      <c r="V20" s="11"/>
      <c r="W20" s="11"/>
      <c r="X20" s="12"/>
      <c r="Y20" s="10">
        <f>(V16/(W16))*100</f>
        <v>90.540123456790099</v>
      </c>
    </row>
  </sheetData>
  <mergeCells count="16">
    <mergeCell ref="D17:E17"/>
    <mergeCell ref="D18:E18"/>
    <mergeCell ref="D19:E19"/>
    <mergeCell ref="D20:E20"/>
    <mergeCell ref="V1:Y1"/>
    <mergeCell ref="F2:I2"/>
    <mergeCell ref="J2:M2"/>
    <mergeCell ref="N2:Q2"/>
    <mergeCell ref="R2:U2"/>
    <mergeCell ref="V2:Y2"/>
    <mergeCell ref="D1:D3"/>
    <mergeCell ref="E1:E3"/>
    <mergeCell ref="F1:I1"/>
    <mergeCell ref="J1:M1"/>
    <mergeCell ref="N1:Q1"/>
    <mergeCell ref="R1:U1"/>
  </mergeCells>
  <conditionalFormatting sqref="I4:I15">
    <cfRule type="top10" dxfId="99" priority="5" percent="1" rank="1"/>
  </conditionalFormatting>
  <conditionalFormatting sqref="M4:M15">
    <cfRule type="top10" dxfId="98" priority="4" percent="1" rank="1"/>
  </conditionalFormatting>
  <conditionalFormatting sqref="Q4:Q15">
    <cfRule type="top10" dxfId="97" priority="3" percent="1" rank="1"/>
  </conditionalFormatting>
  <conditionalFormatting sqref="U4:U15">
    <cfRule type="top10" dxfId="96" priority="2" percent="1" rank="1"/>
  </conditionalFormatting>
  <conditionalFormatting sqref="Y4:Y15">
    <cfRule type="top10" dxfId="95" priority="1" percent="1" rank="1"/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16"/>
  <sheetViews>
    <sheetView topLeftCell="C1" zoomScale="80" zoomScaleNormal="80" workbookViewId="0">
      <selection activeCell="E22" sqref="E22"/>
    </sheetView>
  </sheetViews>
  <sheetFormatPr defaultColWidth="8.77734375" defaultRowHeight="14.4"/>
  <cols>
    <col min="1" max="1" width="8.77734375" style="50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21.2</v>
      </c>
      <c r="F4" s="5">
        <f t="shared" ref="F4:F11" si="0">($E4/1000)*$F$2*$C$4</f>
        <v>1.6960000000000002</v>
      </c>
      <c r="G4" s="5">
        <f>$C$8</f>
        <v>12.96</v>
      </c>
      <c r="H4" s="5">
        <f>G4-F4</f>
        <v>11.264000000000001</v>
      </c>
      <c r="I4" s="5">
        <f>H4</f>
        <v>11.264000000000001</v>
      </c>
      <c r="J4" s="5">
        <f t="shared" ref="J4:J11" si="1">($E4/1000)*$J$2*$C$4</f>
        <v>2.5440000000000005</v>
      </c>
      <c r="K4" s="5">
        <f>$C$8</f>
        <v>12.96</v>
      </c>
      <c r="L4" s="5">
        <f>K4-J4</f>
        <v>10.416</v>
      </c>
      <c r="M4" s="5">
        <f>L4</f>
        <v>10.416</v>
      </c>
      <c r="N4" s="5">
        <f t="shared" ref="N4:N11" si="2">($E4/1000)*$N$2*$C$4</f>
        <v>3.3920000000000003</v>
      </c>
      <c r="O4" s="5">
        <f>$C$8</f>
        <v>12.96</v>
      </c>
      <c r="P4" s="5">
        <f>O4-N4</f>
        <v>9.5680000000000014</v>
      </c>
      <c r="Q4" s="5">
        <f t="shared" ref="Q4" si="3">P4</f>
        <v>9.5680000000000014</v>
      </c>
      <c r="R4" s="5">
        <f t="shared" ref="R4:R11" si="4">($E4/1000)*$R$2*$C$4</f>
        <v>4.24</v>
      </c>
      <c r="S4" s="5">
        <f>$C$8</f>
        <v>12.96</v>
      </c>
      <c r="T4" s="5">
        <f>S4-R4</f>
        <v>8.7200000000000006</v>
      </c>
      <c r="U4" s="5">
        <f t="shared" ref="U4" si="5">T4</f>
        <v>8.7200000000000006</v>
      </c>
      <c r="V4" s="5">
        <f t="shared" ref="V4:V11" si="6">($E4/1000)*$V$2*$C$4</f>
        <v>5.088000000000001</v>
      </c>
      <c r="W4" s="5">
        <f>$C$8</f>
        <v>12.96</v>
      </c>
      <c r="X4" s="5">
        <f>W4-V4</f>
        <v>7.8719999999999999</v>
      </c>
      <c r="Y4" s="5">
        <f t="shared" ref="Y4" si="7">X4</f>
        <v>7.8719999999999999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58.5</v>
      </c>
      <c r="F5" s="5">
        <f t="shared" si="0"/>
        <v>4.6800000000000006</v>
      </c>
      <c r="G5" s="5">
        <f t="shared" ref="G5:G11" si="8">$C$8</f>
        <v>12.96</v>
      </c>
      <c r="H5" s="5">
        <f t="shared" ref="H5:H11" si="9">G5-F5</f>
        <v>8.2800000000000011</v>
      </c>
      <c r="I5" s="5">
        <f>H5+I4</f>
        <v>19.544000000000004</v>
      </c>
      <c r="J5" s="5">
        <f t="shared" si="1"/>
        <v>7.0200000000000005</v>
      </c>
      <c r="K5" s="5">
        <f t="shared" ref="K5:K11" si="10">$C$8</f>
        <v>12.96</v>
      </c>
      <c r="L5" s="5">
        <f t="shared" ref="L5:L11" si="11">K5-J5</f>
        <v>5.94</v>
      </c>
      <c r="M5" s="5">
        <f>L5+M4</f>
        <v>16.356000000000002</v>
      </c>
      <c r="N5" s="5">
        <f t="shared" si="2"/>
        <v>9.3600000000000012</v>
      </c>
      <c r="O5" s="5">
        <f t="shared" ref="O5:O11" si="12">$C$8</f>
        <v>12.96</v>
      </c>
      <c r="P5" s="5">
        <f t="shared" ref="P5:P11" si="13">O5-N5</f>
        <v>3.5999999999999996</v>
      </c>
      <c r="Q5" s="5">
        <f>P5+Q4</f>
        <v>13.168000000000001</v>
      </c>
      <c r="R5" s="5">
        <f t="shared" si="4"/>
        <v>11.700000000000001</v>
      </c>
      <c r="S5" s="5">
        <f t="shared" ref="S5:S11" si="14">$C$8</f>
        <v>12.96</v>
      </c>
      <c r="T5" s="5">
        <f t="shared" ref="T5:T11" si="15">S5-R5</f>
        <v>1.2599999999999998</v>
      </c>
      <c r="U5" s="5">
        <f>T5+U4</f>
        <v>9.98</v>
      </c>
      <c r="V5" s="5">
        <f t="shared" si="6"/>
        <v>14.040000000000001</v>
      </c>
      <c r="W5" s="5">
        <f t="shared" ref="W5:W11" si="16">$C$8</f>
        <v>12.96</v>
      </c>
      <c r="X5" s="5">
        <f t="shared" ref="X5:X11" si="17">W5-V5</f>
        <v>-1.08</v>
      </c>
      <c r="Y5" s="5">
        <f>X5+Y4</f>
        <v>6.7919999999999998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193.3</v>
      </c>
      <c r="F6" s="5">
        <f t="shared" si="0"/>
        <v>15.463999999999999</v>
      </c>
      <c r="G6" s="5">
        <f t="shared" si="8"/>
        <v>12.96</v>
      </c>
      <c r="H6" s="5">
        <f t="shared" si="9"/>
        <v>-2.5039999999999978</v>
      </c>
      <c r="I6" s="5">
        <f t="shared" ref="I6:I11" si="18">H6+I5</f>
        <v>17.040000000000006</v>
      </c>
      <c r="J6" s="5">
        <f t="shared" si="1"/>
        <v>23.196000000000002</v>
      </c>
      <c r="K6" s="5">
        <f t="shared" si="10"/>
        <v>12.96</v>
      </c>
      <c r="L6" s="5">
        <f t="shared" si="11"/>
        <v>-10.236000000000001</v>
      </c>
      <c r="M6" s="5">
        <f t="shared" ref="M6:M11" si="19">L6+M5</f>
        <v>6.120000000000001</v>
      </c>
      <c r="N6" s="5">
        <f t="shared" si="2"/>
        <v>30.927999999999997</v>
      </c>
      <c r="O6" s="5">
        <f t="shared" si="12"/>
        <v>12.96</v>
      </c>
      <c r="P6" s="5">
        <f t="shared" si="13"/>
        <v>-17.967999999999996</v>
      </c>
      <c r="Q6" s="5">
        <f t="shared" ref="Q6:Q11" si="20">P6+Q5</f>
        <v>-4.7999999999999954</v>
      </c>
      <c r="R6" s="5">
        <f t="shared" si="4"/>
        <v>38.660000000000004</v>
      </c>
      <c r="S6" s="5">
        <f t="shared" si="14"/>
        <v>12.96</v>
      </c>
      <c r="T6" s="5">
        <f t="shared" si="15"/>
        <v>-25.700000000000003</v>
      </c>
      <c r="U6" s="5">
        <f t="shared" ref="U6:U11" si="21">T6+U5</f>
        <v>-15.720000000000002</v>
      </c>
      <c r="V6" s="5">
        <f t="shared" si="6"/>
        <v>46.392000000000003</v>
      </c>
      <c r="W6" s="5">
        <f t="shared" si="16"/>
        <v>12.96</v>
      </c>
      <c r="X6" s="5">
        <f t="shared" si="17"/>
        <v>-33.432000000000002</v>
      </c>
      <c r="Y6" s="5">
        <f t="shared" ref="Y6:Y11" si="22">X6+Y5</f>
        <v>-26.64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135</v>
      </c>
      <c r="F7" s="5">
        <f t="shared" si="0"/>
        <v>10.8</v>
      </c>
      <c r="G7" s="5">
        <f t="shared" si="8"/>
        <v>12.96</v>
      </c>
      <c r="H7" s="5">
        <f t="shared" si="9"/>
        <v>2.16</v>
      </c>
      <c r="I7" s="5">
        <f t="shared" si="18"/>
        <v>19.200000000000006</v>
      </c>
      <c r="J7" s="5">
        <f t="shared" si="1"/>
        <v>16.2</v>
      </c>
      <c r="K7" s="5">
        <f t="shared" si="10"/>
        <v>12.96</v>
      </c>
      <c r="L7" s="5">
        <f t="shared" si="11"/>
        <v>-3.2399999999999984</v>
      </c>
      <c r="M7" s="5">
        <f t="shared" si="19"/>
        <v>2.8800000000000026</v>
      </c>
      <c r="N7" s="5">
        <f t="shared" si="2"/>
        <v>21.6</v>
      </c>
      <c r="O7" s="5">
        <f t="shared" si="12"/>
        <v>12.96</v>
      </c>
      <c r="P7" s="5">
        <f t="shared" si="13"/>
        <v>-8.64</v>
      </c>
      <c r="Q7" s="5">
        <f t="shared" si="20"/>
        <v>-13.439999999999996</v>
      </c>
      <c r="R7" s="5">
        <f t="shared" si="4"/>
        <v>27</v>
      </c>
      <c r="S7" s="5">
        <f t="shared" si="14"/>
        <v>12.96</v>
      </c>
      <c r="T7" s="5">
        <f t="shared" si="15"/>
        <v>-14.04</v>
      </c>
      <c r="U7" s="5">
        <f t="shared" si="21"/>
        <v>-29.76</v>
      </c>
      <c r="V7" s="5">
        <f t="shared" si="6"/>
        <v>32.4</v>
      </c>
      <c r="W7" s="5">
        <f t="shared" si="16"/>
        <v>12.96</v>
      </c>
      <c r="X7" s="5">
        <f t="shared" si="17"/>
        <v>-19.439999999999998</v>
      </c>
      <c r="Y7" s="5">
        <f t="shared" si="22"/>
        <v>-46.08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102.6</v>
      </c>
      <c r="F8" s="5">
        <f t="shared" si="0"/>
        <v>8.2080000000000002</v>
      </c>
      <c r="G8" s="5">
        <f t="shared" si="8"/>
        <v>12.96</v>
      </c>
      <c r="H8" s="5">
        <f t="shared" si="9"/>
        <v>4.7520000000000007</v>
      </c>
      <c r="I8" s="5">
        <f t="shared" si="18"/>
        <v>23.952000000000005</v>
      </c>
      <c r="J8" s="5">
        <f t="shared" si="1"/>
        <v>12.311999999999999</v>
      </c>
      <c r="K8" s="5">
        <f t="shared" si="10"/>
        <v>12.96</v>
      </c>
      <c r="L8" s="5">
        <f t="shared" si="11"/>
        <v>0.64800000000000146</v>
      </c>
      <c r="M8" s="5">
        <f t="shared" si="19"/>
        <v>3.528000000000004</v>
      </c>
      <c r="N8" s="5">
        <f t="shared" si="2"/>
        <v>16.416</v>
      </c>
      <c r="O8" s="5">
        <f t="shared" si="12"/>
        <v>12.96</v>
      </c>
      <c r="P8" s="5">
        <f t="shared" si="13"/>
        <v>-3.4559999999999995</v>
      </c>
      <c r="Q8" s="5">
        <f t="shared" si="20"/>
        <v>-16.895999999999994</v>
      </c>
      <c r="R8" s="5">
        <f t="shared" si="4"/>
        <v>20.52</v>
      </c>
      <c r="S8" s="5">
        <f t="shared" si="14"/>
        <v>12.96</v>
      </c>
      <c r="T8" s="5">
        <f t="shared" si="15"/>
        <v>-7.5599999999999987</v>
      </c>
      <c r="U8" s="5">
        <f t="shared" si="21"/>
        <v>-37.32</v>
      </c>
      <c r="V8" s="5">
        <f t="shared" si="6"/>
        <v>24.623999999999999</v>
      </c>
      <c r="W8" s="5">
        <f t="shared" si="16"/>
        <v>12.96</v>
      </c>
      <c r="X8" s="5">
        <f t="shared" si="17"/>
        <v>-11.663999999999998</v>
      </c>
      <c r="Y8" s="5">
        <f t="shared" si="22"/>
        <v>-57.744</v>
      </c>
    </row>
    <row r="9" spans="1:25" ht="15.6">
      <c r="A9" s="38"/>
      <c r="B9" s="38"/>
      <c r="C9" s="39"/>
      <c r="D9" s="41" t="s">
        <v>8</v>
      </c>
      <c r="E9" s="42">
        <v>46.8</v>
      </c>
      <c r="F9" s="5">
        <f t="shared" si="0"/>
        <v>3.7439999999999998</v>
      </c>
      <c r="G9" s="5">
        <f t="shared" si="8"/>
        <v>12.96</v>
      </c>
      <c r="H9" s="5">
        <f t="shared" si="9"/>
        <v>9.2160000000000011</v>
      </c>
      <c r="I9" s="5">
        <f t="shared" si="18"/>
        <v>33.168000000000006</v>
      </c>
      <c r="J9" s="5">
        <f t="shared" si="1"/>
        <v>5.6159999999999997</v>
      </c>
      <c r="K9" s="5">
        <f t="shared" si="10"/>
        <v>12.96</v>
      </c>
      <c r="L9" s="5">
        <f t="shared" si="11"/>
        <v>7.3440000000000012</v>
      </c>
      <c r="M9" s="5">
        <f t="shared" si="19"/>
        <v>10.872000000000005</v>
      </c>
      <c r="N9" s="5">
        <f t="shared" si="2"/>
        <v>7.4879999999999995</v>
      </c>
      <c r="O9" s="5">
        <f t="shared" si="12"/>
        <v>12.96</v>
      </c>
      <c r="P9" s="5">
        <f t="shared" si="13"/>
        <v>5.4720000000000013</v>
      </c>
      <c r="Q9" s="5">
        <f t="shared" si="20"/>
        <v>-11.423999999999992</v>
      </c>
      <c r="R9" s="5">
        <f t="shared" si="4"/>
        <v>9.36</v>
      </c>
      <c r="S9" s="5">
        <f t="shared" si="14"/>
        <v>12.96</v>
      </c>
      <c r="T9" s="5">
        <f t="shared" si="15"/>
        <v>3.6000000000000014</v>
      </c>
      <c r="U9" s="5">
        <f t="shared" si="21"/>
        <v>-33.72</v>
      </c>
      <c r="V9" s="5">
        <f t="shared" si="6"/>
        <v>11.231999999999999</v>
      </c>
      <c r="W9" s="5">
        <f t="shared" si="16"/>
        <v>12.96</v>
      </c>
      <c r="X9" s="5">
        <f t="shared" si="17"/>
        <v>1.7280000000000015</v>
      </c>
      <c r="Y9" s="5">
        <f t="shared" si="22"/>
        <v>-56.015999999999998</v>
      </c>
    </row>
    <row r="10" spans="1:25" ht="15.6">
      <c r="A10" s="99" t="s">
        <v>17</v>
      </c>
      <c r="B10" s="100"/>
      <c r="C10" s="39"/>
      <c r="D10" s="41" t="s">
        <v>9</v>
      </c>
      <c r="E10" s="42">
        <v>22.3</v>
      </c>
      <c r="F10" s="5">
        <f t="shared" si="0"/>
        <v>1.784</v>
      </c>
      <c r="G10" s="5">
        <f t="shared" si="8"/>
        <v>12.96</v>
      </c>
      <c r="H10" s="5">
        <f t="shared" si="9"/>
        <v>11.176</v>
      </c>
      <c r="I10" s="5">
        <f t="shared" si="18"/>
        <v>44.344000000000008</v>
      </c>
      <c r="J10" s="5">
        <f t="shared" si="1"/>
        <v>2.6760000000000002</v>
      </c>
      <c r="K10" s="5">
        <f t="shared" si="10"/>
        <v>12.96</v>
      </c>
      <c r="L10" s="5">
        <f t="shared" si="11"/>
        <v>10.284000000000001</v>
      </c>
      <c r="M10" s="5">
        <f t="shared" si="19"/>
        <v>21.156000000000006</v>
      </c>
      <c r="N10" s="5">
        <f t="shared" si="2"/>
        <v>3.5680000000000001</v>
      </c>
      <c r="O10" s="5">
        <f t="shared" si="12"/>
        <v>12.96</v>
      </c>
      <c r="P10" s="5">
        <f t="shared" si="13"/>
        <v>9.3920000000000012</v>
      </c>
      <c r="Q10" s="5">
        <f t="shared" si="20"/>
        <v>-2.0319999999999911</v>
      </c>
      <c r="R10" s="5">
        <f t="shared" si="4"/>
        <v>4.46</v>
      </c>
      <c r="S10" s="5">
        <f t="shared" si="14"/>
        <v>12.96</v>
      </c>
      <c r="T10" s="5">
        <f t="shared" si="15"/>
        <v>8.5</v>
      </c>
      <c r="U10" s="5">
        <f t="shared" si="21"/>
        <v>-25.22</v>
      </c>
      <c r="V10" s="5">
        <f t="shared" si="6"/>
        <v>5.3520000000000003</v>
      </c>
      <c r="W10" s="5">
        <f t="shared" si="16"/>
        <v>12.96</v>
      </c>
      <c r="X10" s="5">
        <f t="shared" si="17"/>
        <v>7.6080000000000005</v>
      </c>
      <c r="Y10" s="5">
        <f t="shared" si="22"/>
        <v>-48.408000000000001</v>
      </c>
    </row>
    <row r="11" spans="1:25" ht="15.6">
      <c r="A11" s="51">
        <v>1</v>
      </c>
      <c r="B11" s="4" t="s">
        <v>18</v>
      </c>
      <c r="C11" s="39"/>
      <c r="D11" s="41" t="s">
        <v>10</v>
      </c>
      <c r="E11" s="42">
        <v>6</v>
      </c>
      <c r="F11" s="5">
        <f t="shared" si="0"/>
        <v>0.48</v>
      </c>
      <c r="G11" s="5">
        <f t="shared" si="8"/>
        <v>12.96</v>
      </c>
      <c r="H11" s="5">
        <f t="shared" si="9"/>
        <v>12.48</v>
      </c>
      <c r="I11" s="5">
        <f t="shared" si="18"/>
        <v>56.824000000000012</v>
      </c>
      <c r="J11" s="5">
        <f t="shared" si="1"/>
        <v>0.72000000000000008</v>
      </c>
      <c r="K11" s="5">
        <f t="shared" si="10"/>
        <v>12.96</v>
      </c>
      <c r="L11" s="5">
        <f t="shared" si="11"/>
        <v>12.24</v>
      </c>
      <c r="M11" s="5">
        <f t="shared" si="19"/>
        <v>33.396000000000008</v>
      </c>
      <c r="N11" s="5">
        <f t="shared" si="2"/>
        <v>0.96</v>
      </c>
      <c r="O11" s="5">
        <f t="shared" si="12"/>
        <v>12.96</v>
      </c>
      <c r="P11" s="5">
        <f t="shared" si="13"/>
        <v>12</v>
      </c>
      <c r="Q11" s="5">
        <f t="shared" si="20"/>
        <v>9.9680000000000089</v>
      </c>
      <c r="R11" s="5">
        <f t="shared" si="4"/>
        <v>1.2000000000000002</v>
      </c>
      <c r="S11" s="5">
        <f t="shared" si="14"/>
        <v>12.96</v>
      </c>
      <c r="T11" s="5">
        <f t="shared" si="15"/>
        <v>11.760000000000002</v>
      </c>
      <c r="U11" s="5">
        <f t="shared" si="21"/>
        <v>-13.459999999999997</v>
      </c>
      <c r="V11" s="5">
        <f t="shared" si="6"/>
        <v>1.4400000000000002</v>
      </c>
      <c r="W11" s="5">
        <f t="shared" si="16"/>
        <v>12.96</v>
      </c>
      <c r="X11" s="5">
        <f t="shared" si="17"/>
        <v>11.520000000000001</v>
      </c>
      <c r="Y11" s="5">
        <f t="shared" si="22"/>
        <v>-36.887999999999998</v>
      </c>
    </row>
    <row r="12" spans="1:25" ht="15.6">
      <c r="A12" s="51">
        <v>2</v>
      </c>
      <c r="B12" s="4" t="s">
        <v>29</v>
      </c>
      <c r="D12" s="57" t="s">
        <v>19</v>
      </c>
      <c r="E12" s="54">
        <f>SUM(E4:E11)</f>
        <v>585.69999999999993</v>
      </c>
      <c r="F12" s="54">
        <f>SUM(F4:F11)</f>
        <v>46.855999999999995</v>
      </c>
      <c r="G12" s="54">
        <f>SUM(G4:G11)</f>
        <v>103.68000000000004</v>
      </c>
      <c r="H12" s="5"/>
      <c r="I12" s="6"/>
      <c r="J12" s="54">
        <f>SUM(J4:J11)</f>
        <v>70.284000000000006</v>
      </c>
      <c r="K12" s="54">
        <f>SUM(K4:K11)</f>
        <v>103.68000000000004</v>
      </c>
      <c r="L12" s="5"/>
      <c r="M12" s="6"/>
      <c r="N12" s="54">
        <f>SUM(N4:N11)</f>
        <v>93.711999999999989</v>
      </c>
      <c r="O12" s="54">
        <f>SUM(O4:O11)</f>
        <v>103.68000000000004</v>
      </c>
      <c r="P12" s="5"/>
      <c r="Q12" s="6"/>
      <c r="R12" s="54">
        <f>SUM(R4:R11)</f>
        <v>117.14</v>
      </c>
      <c r="S12" s="54">
        <f>SUM(S4:S11)</f>
        <v>103.68000000000004</v>
      </c>
      <c r="T12" s="5"/>
      <c r="U12" s="6"/>
      <c r="V12" s="54">
        <f>SUM(V4:V11)</f>
        <v>140.56800000000001</v>
      </c>
      <c r="W12" s="54">
        <f>SUM(W4:W11)</f>
        <v>103.68000000000004</v>
      </c>
      <c r="X12" s="5"/>
      <c r="Y12" s="6"/>
    </row>
    <row r="13" spans="1:25" ht="15.6">
      <c r="A13" s="51">
        <v>3</v>
      </c>
      <c r="B13" s="4" t="s">
        <v>30</v>
      </c>
      <c r="D13" s="95" t="s">
        <v>20</v>
      </c>
      <c r="E13" s="95"/>
      <c r="F13" s="5"/>
      <c r="G13" s="8"/>
      <c r="H13" s="7"/>
      <c r="I13" s="10">
        <f>MAX(I4:I11)</f>
        <v>56.824000000000012</v>
      </c>
      <c r="J13" s="5"/>
      <c r="K13" s="8"/>
      <c r="L13" s="7"/>
      <c r="M13" s="10">
        <f>MAX(M4:M11)</f>
        <v>33.396000000000008</v>
      </c>
      <c r="N13" s="5"/>
      <c r="O13" s="8"/>
      <c r="P13" s="7"/>
      <c r="Q13" s="10">
        <f>MAX(Q4:Q11)</f>
        <v>13.168000000000001</v>
      </c>
      <c r="R13" s="5"/>
      <c r="S13" s="8"/>
      <c r="T13" s="7"/>
      <c r="U13" s="10">
        <f>MAX(U4:U11)</f>
        <v>9.98</v>
      </c>
      <c r="V13" s="5"/>
      <c r="W13" s="8"/>
      <c r="X13" s="7"/>
      <c r="Y13" s="10">
        <f>MAX(Y4:Y11)</f>
        <v>7.8719999999999999</v>
      </c>
    </row>
    <row r="14" spans="1:25" ht="15.6">
      <c r="A14" s="51">
        <v>4</v>
      </c>
      <c r="B14" s="4" t="s">
        <v>52</v>
      </c>
      <c r="D14" s="95" t="s">
        <v>21</v>
      </c>
      <c r="E14" s="95"/>
      <c r="F14" s="11"/>
      <c r="G14" s="11"/>
      <c r="H14" s="12"/>
      <c r="I14" s="10">
        <f>F12</f>
        <v>46.855999999999995</v>
      </c>
      <c r="J14" s="11"/>
      <c r="K14" s="11"/>
      <c r="L14" s="12"/>
      <c r="M14" s="10">
        <f>J12</f>
        <v>70.284000000000006</v>
      </c>
      <c r="N14" s="11"/>
      <c r="O14" s="11"/>
      <c r="P14" s="12"/>
      <c r="Q14" s="10">
        <f>N12</f>
        <v>93.711999999999989</v>
      </c>
      <c r="R14" s="11"/>
      <c r="S14" s="11"/>
      <c r="T14" s="12"/>
      <c r="U14" s="10">
        <f>R12</f>
        <v>117.14</v>
      </c>
      <c r="V14" s="11"/>
      <c r="W14" s="11"/>
      <c r="X14" s="12"/>
      <c r="Y14" s="10">
        <f>V12</f>
        <v>140.56800000000001</v>
      </c>
    </row>
    <row r="15" spans="1:25" ht="15.6">
      <c r="D15" s="95" t="s">
        <v>22</v>
      </c>
      <c r="E15" s="95"/>
      <c r="F15" s="11"/>
      <c r="G15" s="11"/>
      <c r="H15" s="12"/>
      <c r="I15" s="10">
        <f>MIN(I13:I14)</f>
        <v>46.855999999999995</v>
      </c>
      <c r="J15" s="11"/>
      <c r="K15" s="11"/>
      <c r="L15" s="12"/>
      <c r="M15" s="10">
        <f>MIN(M13:M14)</f>
        <v>33.396000000000008</v>
      </c>
      <c r="N15" s="11"/>
      <c r="O15" s="11"/>
      <c r="P15" s="12"/>
      <c r="Q15" s="10">
        <f>MIN(Q13:Q14)</f>
        <v>13.168000000000001</v>
      </c>
      <c r="R15" s="11"/>
      <c r="S15" s="11"/>
      <c r="T15" s="12"/>
      <c r="U15" s="10">
        <f>MIN(U13:U14)</f>
        <v>9.98</v>
      </c>
      <c r="V15" s="11"/>
      <c r="W15" s="11"/>
      <c r="X15" s="12"/>
      <c r="Y15" s="10">
        <f>MIN(Y13:Y14)</f>
        <v>7.8719999999999999</v>
      </c>
    </row>
    <row r="16" spans="1:25" ht="15.6">
      <c r="D16" s="95" t="s">
        <v>23</v>
      </c>
      <c r="E16" s="95"/>
      <c r="F16" s="11"/>
      <c r="G16" s="11"/>
      <c r="H16" s="12"/>
      <c r="I16" s="10">
        <f>(F12/(G12))*100</f>
        <v>45.192901234567877</v>
      </c>
      <c r="J16" s="11"/>
      <c r="K16" s="11"/>
      <c r="L16" s="12"/>
      <c r="M16" s="10">
        <f>(J12/(K12))*100</f>
        <v>67.789351851851833</v>
      </c>
      <c r="N16" s="11"/>
      <c r="O16" s="11"/>
      <c r="P16" s="12"/>
      <c r="Q16" s="10">
        <f>(N12/(O12))*100</f>
        <v>90.385802469135754</v>
      </c>
      <c r="R16" s="11"/>
      <c r="S16" s="11"/>
      <c r="T16" s="12"/>
      <c r="U16" s="10">
        <f>(R12/(S12))*100</f>
        <v>112.98225308641972</v>
      </c>
      <c r="V16" s="11"/>
      <c r="W16" s="11"/>
      <c r="X16" s="12"/>
      <c r="Y16" s="10">
        <f>(V12/(W12))*100</f>
        <v>135.57870370370367</v>
      </c>
    </row>
  </sheetData>
  <mergeCells count="17">
    <mergeCell ref="A10:B10"/>
    <mergeCell ref="D13:E13"/>
    <mergeCell ref="D14:E14"/>
    <mergeCell ref="D15:E15"/>
    <mergeCell ref="D16:E16"/>
    <mergeCell ref="V1:Y1"/>
    <mergeCell ref="F2:I2"/>
    <mergeCell ref="J2:M2"/>
    <mergeCell ref="N2:Q2"/>
    <mergeCell ref="R2:U2"/>
    <mergeCell ref="V2:Y2"/>
    <mergeCell ref="R1:U1"/>
    <mergeCell ref="D1:D3"/>
    <mergeCell ref="E1:E3"/>
    <mergeCell ref="F1:I1"/>
    <mergeCell ref="J1:M1"/>
    <mergeCell ref="N1:Q1"/>
  </mergeCells>
  <conditionalFormatting sqref="I4:I11">
    <cfRule type="top10" dxfId="94" priority="5" percent="1" rank="1"/>
  </conditionalFormatting>
  <conditionalFormatting sqref="M4:M11">
    <cfRule type="top10" dxfId="93" priority="4" percent="1" rank="1"/>
  </conditionalFormatting>
  <conditionalFormatting sqref="Q4:Q11">
    <cfRule type="top10" dxfId="92" priority="3" percent="1" rank="1"/>
  </conditionalFormatting>
  <conditionalFormatting sqref="U4:U11">
    <cfRule type="top10" dxfId="91" priority="2" percent="1" rank="1"/>
  </conditionalFormatting>
  <conditionalFormatting sqref="Y4:Y11">
    <cfRule type="top10" dxfId="90" priority="1" percent="1" rank="1"/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20"/>
  <sheetViews>
    <sheetView zoomScale="70" zoomScaleNormal="70" workbookViewId="0">
      <selection activeCell="M26" sqref="M26"/>
    </sheetView>
  </sheetViews>
  <sheetFormatPr defaultColWidth="8.77734375" defaultRowHeight="14.4"/>
  <cols>
    <col min="1" max="1" width="8.77734375" style="2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29.6</v>
      </c>
      <c r="F4" s="5">
        <f t="shared" ref="F4:F15" si="0">($E4/1000)*$F$2*$C$4</f>
        <v>2.3679999999999999</v>
      </c>
      <c r="G4" s="5">
        <f>$C$8</f>
        <v>12.96</v>
      </c>
      <c r="H4" s="5">
        <f>G4-F4</f>
        <v>10.592000000000001</v>
      </c>
      <c r="I4" s="5">
        <f>H4</f>
        <v>10.592000000000001</v>
      </c>
      <c r="J4" s="5">
        <f t="shared" ref="J4:J15" si="1">($E4/1000)*$J$2*$C$4</f>
        <v>3.5520000000000005</v>
      </c>
      <c r="K4" s="5">
        <f>$C$8</f>
        <v>12.96</v>
      </c>
      <c r="L4" s="5">
        <f>K4-J4</f>
        <v>9.4080000000000013</v>
      </c>
      <c r="M4" s="5">
        <f>L4</f>
        <v>9.4080000000000013</v>
      </c>
      <c r="N4" s="5">
        <f t="shared" ref="N4:N15" si="2">($E4/1000)*$N$2*$C$4</f>
        <v>4.7359999999999998</v>
      </c>
      <c r="O4" s="5">
        <f>$C$8</f>
        <v>12.96</v>
      </c>
      <c r="P4" s="5">
        <f>O4-N4</f>
        <v>8.2240000000000002</v>
      </c>
      <c r="Q4" s="5">
        <f t="shared" ref="Q4" si="3">P4</f>
        <v>8.2240000000000002</v>
      </c>
      <c r="R4" s="5">
        <f t="shared" ref="R4:R15" si="4">($E4/1000)*$R$2*$C$4</f>
        <v>5.9200000000000008</v>
      </c>
      <c r="S4" s="5">
        <f>$C$8</f>
        <v>12.96</v>
      </c>
      <c r="T4" s="5">
        <f>S4-R4</f>
        <v>7.04</v>
      </c>
      <c r="U4" s="5">
        <f t="shared" ref="U4" si="5">T4</f>
        <v>7.04</v>
      </c>
      <c r="V4" s="5">
        <f t="shared" ref="V4:V15" si="6">($E4/1000)*$V$2*$C$4</f>
        <v>7.104000000000001</v>
      </c>
      <c r="W4" s="5">
        <f>$C$8</f>
        <v>12.96</v>
      </c>
      <c r="X4" s="5">
        <f>W4-V4</f>
        <v>5.8559999999999999</v>
      </c>
      <c r="Y4" s="5">
        <f t="shared" ref="Y4" si="7">X4</f>
        <v>5.8559999999999999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67.099999999999994</v>
      </c>
      <c r="F5" s="5">
        <f t="shared" si="0"/>
        <v>5.3679999999999994</v>
      </c>
      <c r="G5" s="5">
        <f t="shared" ref="G5:G15" si="8">$C$8</f>
        <v>12.96</v>
      </c>
      <c r="H5" s="5">
        <f t="shared" ref="H5:H15" si="9">G5-F5</f>
        <v>7.5920000000000014</v>
      </c>
      <c r="I5" s="5">
        <f>H5+I4</f>
        <v>18.184000000000001</v>
      </c>
      <c r="J5" s="5">
        <f t="shared" si="1"/>
        <v>8.0519999999999996</v>
      </c>
      <c r="K5" s="5">
        <f t="shared" ref="K5:K15" si="10">$C$8</f>
        <v>12.96</v>
      </c>
      <c r="L5" s="5">
        <f t="shared" ref="L5:L15" si="11">K5-J5</f>
        <v>4.9080000000000013</v>
      </c>
      <c r="M5" s="5">
        <f>L5+M4</f>
        <v>14.316000000000003</v>
      </c>
      <c r="N5" s="5">
        <f t="shared" si="2"/>
        <v>10.735999999999999</v>
      </c>
      <c r="O5" s="5">
        <f t="shared" ref="O5:O15" si="12">$C$8</f>
        <v>12.96</v>
      </c>
      <c r="P5" s="5">
        <f t="shared" ref="P5:P15" si="13">O5-N5</f>
        <v>2.224000000000002</v>
      </c>
      <c r="Q5" s="5">
        <f>P5+Q4</f>
        <v>10.448000000000002</v>
      </c>
      <c r="R5" s="5">
        <f t="shared" si="4"/>
        <v>13.42</v>
      </c>
      <c r="S5" s="5">
        <f t="shared" ref="S5:S15" si="14">$C$8</f>
        <v>12.96</v>
      </c>
      <c r="T5" s="5">
        <f t="shared" ref="T5:T15" si="15">S5-R5</f>
        <v>-0.45999999999999908</v>
      </c>
      <c r="U5" s="5">
        <f>T5+U4</f>
        <v>6.580000000000001</v>
      </c>
      <c r="V5" s="5">
        <f t="shared" si="6"/>
        <v>16.103999999999999</v>
      </c>
      <c r="W5" s="5">
        <f t="shared" ref="W5:W15" si="16">$C$8</f>
        <v>12.96</v>
      </c>
      <c r="X5" s="5">
        <f t="shared" ref="X5:X15" si="17">W5-V5</f>
        <v>-3.1439999999999984</v>
      </c>
      <c r="Y5" s="5">
        <f>X5+Y4</f>
        <v>2.7120000000000015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195.8</v>
      </c>
      <c r="F6" s="5">
        <f t="shared" si="0"/>
        <v>15.664000000000001</v>
      </c>
      <c r="G6" s="5">
        <f t="shared" si="8"/>
        <v>12.96</v>
      </c>
      <c r="H6" s="5">
        <f t="shared" si="9"/>
        <v>-2.7040000000000006</v>
      </c>
      <c r="I6" s="5">
        <f t="shared" ref="I6:I15" si="18">H6+I5</f>
        <v>15.48</v>
      </c>
      <c r="J6" s="5">
        <f t="shared" si="1"/>
        <v>23.496000000000002</v>
      </c>
      <c r="K6" s="5">
        <f t="shared" si="10"/>
        <v>12.96</v>
      </c>
      <c r="L6" s="5">
        <f t="shared" si="11"/>
        <v>-10.536000000000001</v>
      </c>
      <c r="M6" s="5">
        <f t="shared" ref="M6:M15" si="19">L6+M5</f>
        <v>3.7800000000000011</v>
      </c>
      <c r="N6" s="5">
        <f t="shared" si="2"/>
        <v>31.328000000000003</v>
      </c>
      <c r="O6" s="5">
        <f t="shared" si="12"/>
        <v>12.96</v>
      </c>
      <c r="P6" s="5">
        <f t="shared" si="13"/>
        <v>-18.368000000000002</v>
      </c>
      <c r="Q6" s="5">
        <f t="shared" ref="Q6:Q15" si="20">P6+Q5</f>
        <v>-7.92</v>
      </c>
      <c r="R6" s="5">
        <f t="shared" si="4"/>
        <v>39.160000000000004</v>
      </c>
      <c r="S6" s="5">
        <f t="shared" si="14"/>
        <v>12.96</v>
      </c>
      <c r="T6" s="5">
        <f t="shared" si="15"/>
        <v>-26.200000000000003</v>
      </c>
      <c r="U6" s="5">
        <f t="shared" ref="U6:U15" si="21">T6+U5</f>
        <v>-19.62</v>
      </c>
      <c r="V6" s="5">
        <f t="shared" si="6"/>
        <v>46.992000000000004</v>
      </c>
      <c r="W6" s="5">
        <f t="shared" si="16"/>
        <v>12.96</v>
      </c>
      <c r="X6" s="5">
        <f t="shared" si="17"/>
        <v>-34.032000000000004</v>
      </c>
      <c r="Y6" s="5">
        <f t="shared" ref="Y6:Y15" si="22">X6+Y5</f>
        <v>-31.32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127.7</v>
      </c>
      <c r="F7" s="5">
        <f t="shared" si="0"/>
        <v>10.216000000000001</v>
      </c>
      <c r="G7" s="5">
        <f t="shared" si="8"/>
        <v>12.96</v>
      </c>
      <c r="H7" s="5">
        <f t="shared" si="9"/>
        <v>2.7439999999999998</v>
      </c>
      <c r="I7" s="5">
        <f t="shared" si="18"/>
        <v>18.224</v>
      </c>
      <c r="J7" s="5">
        <f t="shared" si="1"/>
        <v>15.324000000000002</v>
      </c>
      <c r="K7" s="5">
        <f t="shared" si="10"/>
        <v>12.96</v>
      </c>
      <c r="L7" s="5">
        <f t="shared" si="11"/>
        <v>-2.3640000000000008</v>
      </c>
      <c r="M7" s="5">
        <f t="shared" si="19"/>
        <v>1.4160000000000004</v>
      </c>
      <c r="N7" s="5">
        <f t="shared" si="2"/>
        <v>20.432000000000002</v>
      </c>
      <c r="O7" s="5">
        <f t="shared" si="12"/>
        <v>12.96</v>
      </c>
      <c r="P7" s="5">
        <f t="shared" si="13"/>
        <v>-7.4720000000000013</v>
      </c>
      <c r="Q7" s="5">
        <f t="shared" si="20"/>
        <v>-15.392000000000001</v>
      </c>
      <c r="R7" s="5">
        <f t="shared" si="4"/>
        <v>25.540000000000003</v>
      </c>
      <c r="S7" s="5">
        <f t="shared" si="14"/>
        <v>12.96</v>
      </c>
      <c r="T7" s="5">
        <f t="shared" si="15"/>
        <v>-12.580000000000002</v>
      </c>
      <c r="U7" s="5">
        <f t="shared" si="21"/>
        <v>-32.200000000000003</v>
      </c>
      <c r="V7" s="5">
        <f t="shared" si="6"/>
        <v>30.648000000000003</v>
      </c>
      <c r="W7" s="5">
        <f t="shared" si="16"/>
        <v>12.96</v>
      </c>
      <c r="X7" s="5">
        <f t="shared" si="17"/>
        <v>-17.688000000000002</v>
      </c>
      <c r="Y7" s="5">
        <f t="shared" si="22"/>
        <v>-49.008000000000003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91.6</v>
      </c>
      <c r="F8" s="5">
        <f t="shared" si="0"/>
        <v>7.3280000000000003</v>
      </c>
      <c r="G8" s="5">
        <f t="shared" si="8"/>
        <v>12.96</v>
      </c>
      <c r="H8" s="5">
        <f t="shared" si="9"/>
        <v>5.6320000000000006</v>
      </c>
      <c r="I8" s="5">
        <f t="shared" si="18"/>
        <v>23.856000000000002</v>
      </c>
      <c r="J8" s="5">
        <f t="shared" si="1"/>
        <v>10.992000000000001</v>
      </c>
      <c r="K8" s="5">
        <f t="shared" si="10"/>
        <v>12.96</v>
      </c>
      <c r="L8" s="5">
        <f t="shared" si="11"/>
        <v>1.968</v>
      </c>
      <c r="M8" s="5">
        <f t="shared" si="19"/>
        <v>3.3840000000000003</v>
      </c>
      <c r="N8" s="5">
        <f t="shared" si="2"/>
        <v>14.656000000000001</v>
      </c>
      <c r="O8" s="5">
        <f t="shared" si="12"/>
        <v>12.96</v>
      </c>
      <c r="P8" s="5">
        <f t="shared" si="13"/>
        <v>-1.6959999999999997</v>
      </c>
      <c r="Q8" s="5">
        <f t="shared" si="20"/>
        <v>-17.088000000000001</v>
      </c>
      <c r="R8" s="5">
        <f t="shared" si="4"/>
        <v>18.32</v>
      </c>
      <c r="S8" s="5">
        <f t="shared" si="14"/>
        <v>12.96</v>
      </c>
      <c r="T8" s="5">
        <f t="shared" si="15"/>
        <v>-5.3599999999999994</v>
      </c>
      <c r="U8" s="5">
        <f t="shared" si="21"/>
        <v>-37.56</v>
      </c>
      <c r="V8" s="5">
        <f t="shared" si="6"/>
        <v>21.984000000000002</v>
      </c>
      <c r="W8" s="5">
        <f t="shared" si="16"/>
        <v>12.96</v>
      </c>
      <c r="X8" s="5">
        <f t="shared" si="17"/>
        <v>-9.0240000000000009</v>
      </c>
      <c r="Y8" s="5">
        <f t="shared" si="22"/>
        <v>-58.032000000000004</v>
      </c>
    </row>
    <row r="9" spans="1:25" ht="15.6">
      <c r="A9" s="38"/>
      <c r="B9" s="38"/>
      <c r="C9" s="39"/>
      <c r="D9" s="41" t="s">
        <v>8</v>
      </c>
      <c r="E9" s="42">
        <v>48.8</v>
      </c>
      <c r="F9" s="5">
        <f t="shared" si="0"/>
        <v>3.9039999999999999</v>
      </c>
      <c r="G9" s="5">
        <f t="shared" si="8"/>
        <v>12.96</v>
      </c>
      <c r="H9" s="5">
        <f t="shared" si="9"/>
        <v>9.0560000000000009</v>
      </c>
      <c r="I9" s="5">
        <f t="shared" si="18"/>
        <v>32.912000000000006</v>
      </c>
      <c r="J9" s="5">
        <f t="shared" si="1"/>
        <v>5.8559999999999999</v>
      </c>
      <c r="K9" s="5">
        <f t="shared" si="10"/>
        <v>12.96</v>
      </c>
      <c r="L9" s="5">
        <f t="shared" si="11"/>
        <v>7.104000000000001</v>
      </c>
      <c r="M9" s="5">
        <f t="shared" si="19"/>
        <v>10.488000000000001</v>
      </c>
      <c r="N9" s="5">
        <f t="shared" si="2"/>
        <v>7.8079999999999998</v>
      </c>
      <c r="O9" s="5">
        <f t="shared" si="12"/>
        <v>12.96</v>
      </c>
      <c r="P9" s="5">
        <f t="shared" si="13"/>
        <v>5.152000000000001</v>
      </c>
      <c r="Q9" s="5">
        <f t="shared" si="20"/>
        <v>-11.936</v>
      </c>
      <c r="R9" s="5">
        <f t="shared" si="4"/>
        <v>9.76</v>
      </c>
      <c r="S9" s="5">
        <f t="shared" si="14"/>
        <v>12.96</v>
      </c>
      <c r="T9" s="5">
        <f t="shared" si="15"/>
        <v>3.2000000000000011</v>
      </c>
      <c r="U9" s="5">
        <f t="shared" si="21"/>
        <v>-34.36</v>
      </c>
      <c r="V9" s="5">
        <f t="shared" si="6"/>
        <v>11.712</v>
      </c>
      <c r="W9" s="5">
        <f t="shared" si="16"/>
        <v>12.96</v>
      </c>
      <c r="X9" s="5">
        <f t="shared" si="17"/>
        <v>1.2480000000000011</v>
      </c>
      <c r="Y9" s="5">
        <f t="shared" si="22"/>
        <v>-56.784000000000006</v>
      </c>
    </row>
    <row r="10" spans="1:25" ht="15.6">
      <c r="A10" s="58" t="s">
        <v>17</v>
      </c>
      <c r="B10" s="58"/>
      <c r="C10" s="39"/>
      <c r="D10" s="41" t="s">
        <v>9</v>
      </c>
      <c r="E10" s="42">
        <v>29.7</v>
      </c>
      <c r="F10" s="5">
        <f t="shared" si="0"/>
        <v>2.3760000000000003</v>
      </c>
      <c r="G10" s="5">
        <f t="shared" si="8"/>
        <v>12.96</v>
      </c>
      <c r="H10" s="5">
        <f t="shared" si="9"/>
        <v>10.584</v>
      </c>
      <c r="I10" s="5">
        <f t="shared" si="18"/>
        <v>43.496000000000009</v>
      </c>
      <c r="J10" s="5">
        <f t="shared" si="1"/>
        <v>3.5640000000000001</v>
      </c>
      <c r="K10" s="5">
        <f t="shared" si="10"/>
        <v>12.96</v>
      </c>
      <c r="L10" s="5">
        <f t="shared" si="11"/>
        <v>9.3960000000000008</v>
      </c>
      <c r="M10" s="5">
        <f t="shared" si="19"/>
        <v>19.884</v>
      </c>
      <c r="N10" s="5">
        <f t="shared" si="2"/>
        <v>4.7520000000000007</v>
      </c>
      <c r="O10" s="5">
        <f t="shared" si="12"/>
        <v>12.96</v>
      </c>
      <c r="P10" s="5">
        <f t="shared" si="13"/>
        <v>8.2080000000000002</v>
      </c>
      <c r="Q10" s="5">
        <f t="shared" si="20"/>
        <v>-3.7279999999999998</v>
      </c>
      <c r="R10" s="5">
        <f t="shared" si="4"/>
        <v>5.94</v>
      </c>
      <c r="S10" s="5">
        <f t="shared" si="14"/>
        <v>12.96</v>
      </c>
      <c r="T10" s="5">
        <f t="shared" si="15"/>
        <v>7.0200000000000005</v>
      </c>
      <c r="U10" s="5">
        <f t="shared" si="21"/>
        <v>-27.34</v>
      </c>
      <c r="V10" s="5">
        <f t="shared" si="6"/>
        <v>7.1280000000000001</v>
      </c>
      <c r="W10" s="5">
        <f t="shared" si="16"/>
        <v>12.96</v>
      </c>
      <c r="X10" s="5">
        <f t="shared" si="17"/>
        <v>5.8320000000000007</v>
      </c>
      <c r="Y10" s="5">
        <f t="shared" si="22"/>
        <v>-50.952000000000005</v>
      </c>
    </row>
    <row r="11" spans="1:25" ht="15.6">
      <c r="A11" s="3">
        <v>1</v>
      </c>
      <c r="B11" s="4" t="s">
        <v>18</v>
      </c>
      <c r="C11" s="39"/>
      <c r="D11" s="41" t="s">
        <v>10</v>
      </c>
      <c r="E11" s="42">
        <v>5.3</v>
      </c>
      <c r="F11" s="5">
        <f t="shared" si="0"/>
        <v>0.42400000000000004</v>
      </c>
      <c r="G11" s="5">
        <f t="shared" si="8"/>
        <v>12.96</v>
      </c>
      <c r="H11" s="5">
        <f t="shared" si="9"/>
        <v>12.536000000000001</v>
      </c>
      <c r="I11" s="5">
        <f t="shared" si="18"/>
        <v>56.032000000000011</v>
      </c>
      <c r="J11" s="5">
        <f t="shared" si="1"/>
        <v>0.63600000000000012</v>
      </c>
      <c r="K11" s="5">
        <f t="shared" si="10"/>
        <v>12.96</v>
      </c>
      <c r="L11" s="5">
        <f t="shared" si="11"/>
        <v>12.324000000000002</v>
      </c>
      <c r="M11" s="5">
        <f t="shared" si="19"/>
        <v>32.207999999999998</v>
      </c>
      <c r="N11" s="5">
        <f t="shared" si="2"/>
        <v>0.84800000000000009</v>
      </c>
      <c r="O11" s="5">
        <f t="shared" si="12"/>
        <v>12.96</v>
      </c>
      <c r="P11" s="5">
        <f t="shared" si="13"/>
        <v>12.112</v>
      </c>
      <c r="Q11" s="5">
        <f t="shared" si="20"/>
        <v>8.3840000000000003</v>
      </c>
      <c r="R11" s="5">
        <f t="shared" si="4"/>
        <v>1.06</v>
      </c>
      <c r="S11" s="5">
        <f t="shared" si="14"/>
        <v>12.96</v>
      </c>
      <c r="T11" s="5">
        <f t="shared" si="15"/>
        <v>11.9</v>
      </c>
      <c r="U11" s="5">
        <f t="shared" si="21"/>
        <v>-15.44</v>
      </c>
      <c r="V11" s="5">
        <f t="shared" si="6"/>
        <v>1.2720000000000002</v>
      </c>
      <c r="W11" s="5">
        <f t="shared" si="16"/>
        <v>12.96</v>
      </c>
      <c r="X11" s="5">
        <f t="shared" si="17"/>
        <v>11.688000000000001</v>
      </c>
      <c r="Y11" s="5">
        <f t="shared" si="22"/>
        <v>-39.264000000000003</v>
      </c>
    </row>
    <row r="12" spans="1:25" ht="15.6">
      <c r="A12" s="3">
        <v>2</v>
      </c>
      <c r="B12" s="4" t="s">
        <v>29</v>
      </c>
      <c r="C12" s="39"/>
      <c r="D12" s="41" t="s">
        <v>11</v>
      </c>
      <c r="E12" s="42">
        <v>4.5</v>
      </c>
      <c r="F12" s="5">
        <f t="shared" si="0"/>
        <v>0.36</v>
      </c>
      <c r="G12" s="5">
        <f t="shared" si="8"/>
        <v>12.96</v>
      </c>
      <c r="H12" s="5">
        <f t="shared" si="9"/>
        <v>12.600000000000001</v>
      </c>
      <c r="I12" s="5">
        <f t="shared" si="18"/>
        <v>68.632000000000005</v>
      </c>
      <c r="J12" s="5">
        <f t="shared" si="1"/>
        <v>0.53999999999999992</v>
      </c>
      <c r="K12" s="5">
        <f t="shared" si="10"/>
        <v>12.96</v>
      </c>
      <c r="L12" s="5">
        <f t="shared" si="11"/>
        <v>12.420000000000002</v>
      </c>
      <c r="M12" s="5">
        <f t="shared" si="19"/>
        <v>44.628</v>
      </c>
      <c r="N12" s="5">
        <f t="shared" si="2"/>
        <v>0.72</v>
      </c>
      <c r="O12" s="5">
        <f t="shared" si="12"/>
        <v>12.96</v>
      </c>
      <c r="P12" s="5">
        <f t="shared" si="13"/>
        <v>12.24</v>
      </c>
      <c r="Q12" s="5">
        <f t="shared" si="20"/>
        <v>20.624000000000002</v>
      </c>
      <c r="R12" s="5">
        <f t="shared" si="4"/>
        <v>0.9</v>
      </c>
      <c r="S12" s="5">
        <f t="shared" si="14"/>
        <v>12.96</v>
      </c>
      <c r="T12" s="5">
        <f t="shared" si="15"/>
        <v>12.06</v>
      </c>
      <c r="U12" s="5">
        <f t="shared" si="21"/>
        <v>-3.379999999999999</v>
      </c>
      <c r="V12" s="5">
        <f t="shared" si="6"/>
        <v>1.0799999999999998</v>
      </c>
      <c r="W12" s="5">
        <f t="shared" si="16"/>
        <v>12.96</v>
      </c>
      <c r="X12" s="5">
        <f t="shared" si="17"/>
        <v>11.88</v>
      </c>
      <c r="Y12" s="5">
        <f t="shared" si="22"/>
        <v>-27.384</v>
      </c>
    </row>
    <row r="13" spans="1:25" ht="15.6">
      <c r="A13" s="3">
        <v>3</v>
      </c>
      <c r="B13" s="4" t="s">
        <v>30</v>
      </c>
      <c r="C13" s="40"/>
      <c r="D13" s="41" t="s">
        <v>12</v>
      </c>
      <c r="E13" s="42">
        <v>0</v>
      </c>
      <c r="F13" s="5">
        <f t="shared" si="0"/>
        <v>0</v>
      </c>
      <c r="G13" s="5">
        <f t="shared" si="8"/>
        <v>12.96</v>
      </c>
      <c r="H13" s="5">
        <f t="shared" si="9"/>
        <v>12.96</v>
      </c>
      <c r="I13" s="5">
        <f t="shared" si="18"/>
        <v>81.592000000000013</v>
      </c>
      <c r="J13" s="5">
        <f t="shared" si="1"/>
        <v>0</v>
      </c>
      <c r="K13" s="5">
        <f t="shared" si="10"/>
        <v>12.96</v>
      </c>
      <c r="L13" s="5">
        <f t="shared" si="11"/>
        <v>12.96</v>
      </c>
      <c r="M13" s="5">
        <f t="shared" si="19"/>
        <v>57.588000000000001</v>
      </c>
      <c r="N13" s="5">
        <f t="shared" si="2"/>
        <v>0</v>
      </c>
      <c r="O13" s="5">
        <f t="shared" si="12"/>
        <v>12.96</v>
      </c>
      <c r="P13" s="5">
        <f t="shared" si="13"/>
        <v>12.96</v>
      </c>
      <c r="Q13" s="5">
        <f t="shared" si="20"/>
        <v>33.584000000000003</v>
      </c>
      <c r="R13" s="5">
        <f t="shared" si="4"/>
        <v>0</v>
      </c>
      <c r="S13" s="5">
        <f t="shared" si="14"/>
        <v>12.96</v>
      </c>
      <c r="T13" s="5">
        <f t="shared" si="15"/>
        <v>12.96</v>
      </c>
      <c r="U13" s="5">
        <f t="shared" si="21"/>
        <v>9.5800000000000018</v>
      </c>
      <c r="V13" s="5">
        <f t="shared" si="6"/>
        <v>0</v>
      </c>
      <c r="W13" s="5">
        <f t="shared" si="16"/>
        <v>12.96</v>
      </c>
      <c r="X13" s="5">
        <f t="shared" si="17"/>
        <v>12.96</v>
      </c>
      <c r="Y13" s="5">
        <f t="shared" si="22"/>
        <v>-14.423999999999999</v>
      </c>
    </row>
    <row r="14" spans="1:25" ht="15.6">
      <c r="A14" s="3">
        <v>4</v>
      </c>
      <c r="B14" s="4" t="s">
        <v>52</v>
      </c>
      <c r="D14" s="41" t="s">
        <v>13</v>
      </c>
      <c r="E14" s="42">
        <v>0</v>
      </c>
      <c r="F14" s="5">
        <f t="shared" si="0"/>
        <v>0</v>
      </c>
      <c r="G14" s="5">
        <f t="shared" si="8"/>
        <v>12.96</v>
      </c>
      <c r="H14" s="5">
        <f t="shared" si="9"/>
        <v>12.96</v>
      </c>
      <c r="I14" s="5">
        <f t="shared" si="18"/>
        <v>94.552000000000021</v>
      </c>
      <c r="J14" s="5">
        <f t="shared" si="1"/>
        <v>0</v>
      </c>
      <c r="K14" s="5">
        <f t="shared" si="10"/>
        <v>12.96</v>
      </c>
      <c r="L14" s="5">
        <f t="shared" si="11"/>
        <v>12.96</v>
      </c>
      <c r="M14" s="5">
        <f t="shared" si="19"/>
        <v>70.548000000000002</v>
      </c>
      <c r="N14" s="5">
        <f t="shared" si="2"/>
        <v>0</v>
      </c>
      <c r="O14" s="5">
        <f t="shared" si="12"/>
        <v>12.96</v>
      </c>
      <c r="P14" s="5">
        <f t="shared" si="13"/>
        <v>12.96</v>
      </c>
      <c r="Q14" s="5">
        <f t="shared" si="20"/>
        <v>46.544000000000004</v>
      </c>
      <c r="R14" s="5">
        <f t="shared" si="4"/>
        <v>0</v>
      </c>
      <c r="S14" s="5">
        <f t="shared" si="14"/>
        <v>12.96</v>
      </c>
      <c r="T14" s="5">
        <f t="shared" si="15"/>
        <v>12.96</v>
      </c>
      <c r="U14" s="5">
        <f t="shared" si="21"/>
        <v>22.540000000000003</v>
      </c>
      <c r="V14" s="5">
        <f t="shared" si="6"/>
        <v>0</v>
      </c>
      <c r="W14" s="5">
        <f t="shared" si="16"/>
        <v>12.96</v>
      </c>
      <c r="X14" s="5">
        <f t="shared" si="17"/>
        <v>12.96</v>
      </c>
      <c r="Y14" s="5">
        <f t="shared" si="22"/>
        <v>-1.4639999999999986</v>
      </c>
    </row>
    <row r="15" spans="1:25" ht="15.6">
      <c r="D15" s="41" t="s">
        <v>14</v>
      </c>
      <c r="E15" s="42">
        <v>0.5</v>
      </c>
      <c r="F15" s="5">
        <f t="shared" si="0"/>
        <v>4.0000000000000008E-2</v>
      </c>
      <c r="G15" s="5">
        <f t="shared" si="8"/>
        <v>12.96</v>
      </c>
      <c r="H15" s="5">
        <f t="shared" si="9"/>
        <v>12.920000000000002</v>
      </c>
      <c r="I15" s="5">
        <f t="shared" si="18"/>
        <v>107.47200000000002</v>
      </c>
      <c r="J15" s="5">
        <f t="shared" si="1"/>
        <v>0.06</v>
      </c>
      <c r="K15" s="5">
        <f t="shared" si="10"/>
        <v>12.96</v>
      </c>
      <c r="L15" s="5">
        <f t="shared" si="11"/>
        <v>12.9</v>
      </c>
      <c r="M15" s="5">
        <f t="shared" si="19"/>
        <v>83.448000000000008</v>
      </c>
      <c r="N15" s="5">
        <f t="shared" si="2"/>
        <v>8.0000000000000016E-2</v>
      </c>
      <c r="O15" s="5">
        <f t="shared" si="12"/>
        <v>12.96</v>
      </c>
      <c r="P15" s="5">
        <f t="shared" si="13"/>
        <v>12.88</v>
      </c>
      <c r="Q15" s="5">
        <f t="shared" si="20"/>
        <v>59.424000000000007</v>
      </c>
      <c r="R15" s="5">
        <f t="shared" si="4"/>
        <v>0.1</v>
      </c>
      <c r="S15" s="5">
        <f t="shared" si="14"/>
        <v>12.96</v>
      </c>
      <c r="T15" s="5">
        <f t="shared" si="15"/>
        <v>12.860000000000001</v>
      </c>
      <c r="U15" s="5">
        <f t="shared" si="21"/>
        <v>35.400000000000006</v>
      </c>
      <c r="V15" s="5">
        <f t="shared" si="6"/>
        <v>0.12</v>
      </c>
      <c r="W15" s="5">
        <f t="shared" si="16"/>
        <v>12.96</v>
      </c>
      <c r="X15" s="5">
        <f t="shared" si="17"/>
        <v>12.840000000000002</v>
      </c>
      <c r="Y15" s="5">
        <f t="shared" si="22"/>
        <v>11.376000000000003</v>
      </c>
    </row>
    <row r="16" spans="1:25" ht="15.6">
      <c r="D16" s="57" t="s">
        <v>19</v>
      </c>
      <c r="E16" s="54">
        <f>SUM(E4:E15)</f>
        <v>600.59999999999991</v>
      </c>
      <c r="F16" s="54">
        <f>SUM(F4:F15)</f>
        <v>48.047999999999995</v>
      </c>
      <c r="G16" s="54">
        <f>SUM(G4:G15)</f>
        <v>155.52000000000007</v>
      </c>
      <c r="H16" s="5"/>
      <c r="I16" s="6"/>
      <c r="J16" s="54">
        <f>SUM(J4:J15)</f>
        <v>72.072000000000017</v>
      </c>
      <c r="K16" s="54">
        <f>SUM(K4:K15)</f>
        <v>155.52000000000007</v>
      </c>
      <c r="L16" s="5"/>
      <c r="M16" s="6"/>
      <c r="N16" s="54">
        <f>SUM(N4:N15)</f>
        <v>96.095999999999989</v>
      </c>
      <c r="O16" s="54">
        <f>SUM(O4:O15)</f>
        <v>155.52000000000007</v>
      </c>
      <c r="P16" s="5"/>
      <c r="Q16" s="6"/>
      <c r="R16" s="54">
        <f>SUM(R4:R15)</f>
        <v>120.12000000000002</v>
      </c>
      <c r="S16" s="54">
        <f>SUM(S4:S15)</f>
        <v>155.52000000000007</v>
      </c>
      <c r="T16" s="5"/>
      <c r="U16" s="6"/>
      <c r="V16" s="54">
        <f>SUM(V4:V15)</f>
        <v>144.14400000000003</v>
      </c>
      <c r="W16" s="54">
        <f>SUM(W4:W15)</f>
        <v>155.52000000000007</v>
      </c>
      <c r="X16" s="5"/>
      <c r="Y16" s="6"/>
    </row>
    <row r="17" spans="4:25" ht="15.6">
      <c r="D17" s="95" t="s">
        <v>20</v>
      </c>
      <c r="E17" s="95"/>
      <c r="F17" s="5"/>
      <c r="G17" s="8"/>
      <c r="H17" s="7"/>
      <c r="I17" s="10">
        <f>MAX(I4:I15)</f>
        <v>107.47200000000002</v>
      </c>
      <c r="J17" s="5"/>
      <c r="K17" s="8"/>
      <c r="L17" s="7"/>
      <c r="M17" s="10">
        <f>MAX(M4:M15)</f>
        <v>83.448000000000008</v>
      </c>
      <c r="N17" s="5"/>
      <c r="O17" s="8"/>
      <c r="P17" s="7"/>
      <c r="Q17" s="10">
        <f>MAX(Q4:Q15)</f>
        <v>59.424000000000007</v>
      </c>
      <c r="R17" s="5"/>
      <c r="S17" s="8"/>
      <c r="T17" s="7"/>
      <c r="U17" s="10">
        <f>MAX(U4:U15)</f>
        <v>35.400000000000006</v>
      </c>
      <c r="V17" s="5"/>
      <c r="W17" s="8"/>
      <c r="X17" s="7"/>
      <c r="Y17" s="10">
        <f>MAX(Y4:Y15)</f>
        <v>11.376000000000003</v>
      </c>
    </row>
    <row r="18" spans="4:25" ht="15.6">
      <c r="D18" s="95" t="s">
        <v>21</v>
      </c>
      <c r="E18" s="95"/>
      <c r="F18" s="11"/>
      <c r="G18" s="11"/>
      <c r="H18" s="12"/>
      <c r="I18" s="10">
        <f>F16</f>
        <v>48.047999999999995</v>
      </c>
      <c r="J18" s="11"/>
      <c r="K18" s="11"/>
      <c r="L18" s="12"/>
      <c r="M18" s="10">
        <f>J16</f>
        <v>72.072000000000017</v>
      </c>
      <c r="N18" s="11"/>
      <c r="O18" s="11"/>
      <c r="P18" s="12"/>
      <c r="Q18" s="10">
        <f>N16</f>
        <v>96.095999999999989</v>
      </c>
      <c r="R18" s="11"/>
      <c r="S18" s="11"/>
      <c r="T18" s="12"/>
      <c r="U18" s="10">
        <f>R16</f>
        <v>120.12000000000002</v>
      </c>
      <c r="V18" s="11"/>
      <c r="W18" s="11"/>
      <c r="X18" s="12"/>
      <c r="Y18" s="10">
        <f>V16</f>
        <v>144.14400000000003</v>
      </c>
    </row>
    <row r="19" spans="4:25" ht="15.6">
      <c r="D19" s="95" t="s">
        <v>22</v>
      </c>
      <c r="E19" s="95"/>
      <c r="F19" s="11"/>
      <c r="G19" s="11"/>
      <c r="H19" s="12"/>
      <c r="I19" s="10">
        <f>MIN(I17:I18)</f>
        <v>48.047999999999995</v>
      </c>
      <c r="J19" s="11"/>
      <c r="K19" s="11"/>
      <c r="L19" s="12"/>
      <c r="M19" s="10">
        <f>MIN(M17:M18)</f>
        <v>72.072000000000017</v>
      </c>
      <c r="N19" s="11"/>
      <c r="O19" s="11"/>
      <c r="P19" s="12"/>
      <c r="Q19" s="10">
        <f>MIN(Q17:Q18)</f>
        <v>59.424000000000007</v>
      </c>
      <c r="R19" s="11"/>
      <c r="S19" s="11"/>
      <c r="T19" s="12"/>
      <c r="U19" s="10">
        <f>MIN(U17:U18)</f>
        <v>35.400000000000006</v>
      </c>
      <c r="V19" s="11"/>
      <c r="W19" s="11"/>
      <c r="X19" s="12"/>
      <c r="Y19" s="10">
        <f>MIN(Y17:Y18)</f>
        <v>11.376000000000003</v>
      </c>
    </row>
    <row r="20" spans="4:25" ht="15.6">
      <c r="D20" s="95" t="s">
        <v>23</v>
      </c>
      <c r="E20" s="95"/>
      <c r="F20" s="11"/>
      <c r="G20" s="11"/>
      <c r="H20" s="12"/>
      <c r="I20" s="10">
        <f>(F16/(G16))*100</f>
        <v>30.895061728395046</v>
      </c>
      <c r="J20" s="11"/>
      <c r="K20" s="11"/>
      <c r="L20" s="12"/>
      <c r="M20" s="10">
        <f>(J16/(K16))*100</f>
        <v>46.342592592592588</v>
      </c>
      <c r="N20" s="11"/>
      <c r="O20" s="11"/>
      <c r="P20" s="12"/>
      <c r="Q20" s="10">
        <f>(N16/(O16))*100</f>
        <v>61.790123456790091</v>
      </c>
      <c r="R20" s="11"/>
      <c r="S20" s="11"/>
      <c r="T20" s="12"/>
      <c r="U20" s="10">
        <f>(R16/(S16))*100</f>
        <v>77.23765432098763</v>
      </c>
      <c r="V20" s="11"/>
      <c r="W20" s="11"/>
      <c r="X20" s="12"/>
      <c r="Y20" s="10">
        <f>(V16/(W16))*100</f>
        <v>92.685185185185176</v>
      </c>
    </row>
  </sheetData>
  <mergeCells count="16">
    <mergeCell ref="D17:E17"/>
    <mergeCell ref="D18:E18"/>
    <mergeCell ref="D19:E19"/>
    <mergeCell ref="D20:E20"/>
    <mergeCell ref="V1:Y1"/>
    <mergeCell ref="F2:I2"/>
    <mergeCell ref="J2:M2"/>
    <mergeCell ref="N2:Q2"/>
    <mergeCell ref="R2:U2"/>
    <mergeCell ref="V2:Y2"/>
    <mergeCell ref="D1:D3"/>
    <mergeCell ref="E1:E3"/>
    <mergeCell ref="F1:I1"/>
    <mergeCell ref="J1:M1"/>
    <mergeCell ref="N1:Q1"/>
    <mergeCell ref="R1:U1"/>
  </mergeCells>
  <conditionalFormatting sqref="I4:I15">
    <cfRule type="top10" dxfId="89" priority="5" percent="1" rank="1"/>
  </conditionalFormatting>
  <conditionalFormatting sqref="M4:M15">
    <cfRule type="top10" dxfId="88" priority="4" percent="1" rank="1"/>
  </conditionalFormatting>
  <conditionalFormatting sqref="Q4:Q15">
    <cfRule type="top10" dxfId="87" priority="3" percent="1" rank="1"/>
  </conditionalFormatting>
  <conditionalFormatting sqref="U4:U15">
    <cfRule type="top10" dxfId="86" priority="2" percent="1" rank="1"/>
  </conditionalFormatting>
  <conditionalFormatting sqref="Y4:Y15">
    <cfRule type="top10" dxfId="85" priority="1" percent="1" rank="1"/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16"/>
  <sheetViews>
    <sheetView topLeftCell="C1" zoomScale="80" zoomScaleNormal="80" workbookViewId="0">
      <selection activeCell="H19" sqref="H19"/>
    </sheetView>
  </sheetViews>
  <sheetFormatPr defaultColWidth="8.77734375" defaultRowHeight="14.4"/>
  <cols>
    <col min="1" max="1" width="8.77734375" style="50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29.6</v>
      </c>
      <c r="F4" s="5">
        <f t="shared" ref="F4:F11" si="0">($E4/1000)*$F$2*$C$4</f>
        <v>2.3679999999999999</v>
      </c>
      <c r="G4" s="5">
        <f>$C$8</f>
        <v>12.96</v>
      </c>
      <c r="H4" s="5">
        <f>G4-F4</f>
        <v>10.592000000000001</v>
      </c>
      <c r="I4" s="5">
        <f>H4</f>
        <v>10.592000000000001</v>
      </c>
      <c r="J4" s="5">
        <f t="shared" ref="J4:J11" si="1">($E4/1000)*$J$2*$C$4</f>
        <v>3.5520000000000005</v>
      </c>
      <c r="K4" s="5">
        <f>$C$8</f>
        <v>12.96</v>
      </c>
      <c r="L4" s="5">
        <f>K4-J4</f>
        <v>9.4080000000000013</v>
      </c>
      <c r="M4" s="5">
        <f>L4</f>
        <v>9.4080000000000013</v>
      </c>
      <c r="N4" s="5">
        <f t="shared" ref="N4:N11" si="2">($E4/1000)*$N$2*$C$4</f>
        <v>4.7359999999999998</v>
      </c>
      <c r="O4" s="5">
        <f>$C$8</f>
        <v>12.96</v>
      </c>
      <c r="P4" s="5">
        <f>O4-N4</f>
        <v>8.2240000000000002</v>
      </c>
      <c r="Q4" s="5">
        <f t="shared" ref="Q4" si="3">P4</f>
        <v>8.2240000000000002</v>
      </c>
      <c r="R4" s="5">
        <f t="shared" ref="R4:R11" si="4">($E4/1000)*$R$2*$C$4</f>
        <v>5.9200000000000008</v>
      </c>
      <c r="S4" s="5">
        <f>$C$8</f>
        <v>12.96</v>
      </c>
      <c r="T4" s="5">
        <f>S4-R4</f>
        <v>7.04</v>
      </c>
      <c r="U4" s="5">
        <f t="shared" ref="U4" si="5">T4</f>
        <v>7.04</v>
      </c>
      <c r="V4" s="5">
        <f t="shared" ref="V4:V11" si="6">($E4/1000)*$V$2*$C$4</f>
        <v>7.104000000000001</v>
      </c>
      <c r="W4" s="5">
        <f>$C$8</f>
        <v>12.96</v>
      </c>
      <c r="X4" s="5">
        <f>W4-V4</f>
        <v>5.8559999999999999</v>
      </c>
      <c r="Y4" s="5">
        <f t="shared" ref="Y4" si="7">X4</f>
        <v>5.8559999999999999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67.099999999999994</v>
      </c>
      <c r="F5" s="5">
        <f t="shared" si="0"/>
        <v>5.3679999999999994</v>
      </c>
      <c r="G5" s="5">
        <f t="shared" ref="G5:G11" si="8">$C$8</f>
        <v>12.96</v>
      </c>
      <c r="H5" s="5">
        <f t="shared" ref="H5:H11" si="9">G5-F5</f>
        <v>7.5920000000000014</v>
      </c>
      <c r="I5" s="5">
        <f>H5+I4</f>
        <v>18.184000000000001</v>
      </c>
      <c r="J5" s="5">
        <f t="shared" si="1"/>
        <v>8.0519999999999996</v>
      </c>
      <c r="K5" s="5">
        <f t="shared" ref="K5:K11" si="10">$C$8</f>
        <v>12.96</v>
      </c>
      <c r="L5" s="5">
        <f t="shared" ref="L5:L11" si="11">K5-J5</f>
        <v>4.9080000000000013</v>
      </c>
      <c r="M5" s="5">
        <f>L5+M4</f>
        <v>14.316000000000003</v>
      </c>
      <c r="N5" s="5">
        <f t="shared" si="2"/>
        <v>10.735999999999999</v>
      </c>
      <c r="O5" s="5">
        <f t="shared" ref="O5:O11" si="12">$C$8</f>
        <v>12.96</v>
      </c>
      <c r="P5" s="5">
        <f t="shared" ref="P5:P11" si="13">O5-N5</f>
        <v>2.224000000000002</v>
      </c>
      <c r="Q5" s="5">
        <f>P5+Q4</f>
        <v>10.448000000000002</v>
      </c>
      <c r="R5" s="5">
        <f t="shared" si="4"/>
        <v>13.42</v>
      </c>
      <c r="S5" s="5">
        <f t="shared" ref="S5:S11" si="14">$C$8</f>
        <v>12.96</v>
      </c>
      <c r="T5" s="5">
        <f t="shared" ref="T5:T11" si="15">S5-R5</f>
        <v>-0.45999999999999908</v>
      </c>
      <c r="U5" s="5">
        <f>T5+U4</f>
        <v>6.580000000000001</v>
      </c>
      <c r="V5" s="5">
        <f t="shared" si="6"/>
        <v>16.103999999999999</v>
      </c>
      <c r="W5" s="5">
        <f t="shared" ref="W5:W11" si="16">$C$8</f>
        <v>12.96</v>
      </c>
      <c r="X5" s="5">
        <f t="shared" ref="X5:X11" si="17">W5-V5</f>
        <v>-3.1439999999999984</v>
      </c>
      <c r="Y5" s="5">
        <f>X5+Y4</f>
        <v>2.7120000000000015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195.8</v>
      </c>
      <c r="F6" s="5">
        <f t="shared" si="0"/>
        <v>15.664000000000001</v>
      </c>
      <c r="G6" s="5">
        <f t="shared" si="8"/>
        <v>12.96</v>
      </c>
      <c r="H6" s="5">
        <f t="shared" si="9"/>
        <v>-2.7040000000000006</v>
      </c>
      <c r="I6" s="5">
        <f t="shared" ref="I6:I11" si="18">H6+I5</f>
        <v>15.48</v>
      </c>
      <c r="J6" s="5">
        <f t="shared" si="1"/>
        <v>23.496000000000002</v>
      </c>
      <c r="K6" s="5">
        <f t="shared" si="10"/>
        <v>12.96</v>
      </c>
      <c r="L6" s="5">
        <f t="shared" si="11"/>
        <v>-10.536000000000001</v>
      </c>
      <c r="M6" s="5">
        <f t="shared" ref="M6:M11" si="19">L6+M5</f>
        <v>3.7800000000000011</v>
      </c>
      <c r="N6" s="5">
        <f t="shared" si="2"/>
        <v>31.328000000000003</v>
      </c>
      <c r="O6" s="5">
        <f t="shared" si="12"/>
        <v>12.96</v>
      </c>
      <c r="P6" s="5">
        <f t="shared" si="13"/>
        <v>-18.368000000000002</v>
      </c>
      <c r="Q6" s="5">
        <f t="shared" ref="Q6:Q11" si="20">P6+Q5</f>
        <v>-7.92</v>
      </c>
      <c r="R6" s="5">
        <f t="shared" si="4"/>
        <v>39.160000000000004</v>
      </c>
      <c r="S6" s="5">
        <f t="shared" si="14"/>
        <v>12.96</v>
      </c>
      <c r="T6" s="5">
        <f t="shared" si="15"/>
        <v>-26.200000000000003</v>
      </c>
      <c r="U6" s="5">
        <f t="shared" ref="U6:U11" si="21">T6+U5</f>
        <v>-19.62</v>
      </c>
      <c r="V6" s="5">
        <f t="shared" si="6"/>
        <v>46.992000000000004</v>
      </c>
      <c r="W6" s="5">
        <f t="shared" si="16"/>
        <v>12.96</v>
      </c>
      <c r="X6" s="5">
        <f t="shared" si="17"/>
        <v>-34.032000000000004</v>
      </c>
      <c r="Y6" s="5">
        <f t="shared" ref="Y6:Y11" si="22">X6+Y5</f>
        <v>-31.32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127.7</v>
      </c>
      <c r="F7" s="5">
        <f t="shared" si="0"/>
        <v>10.216000000000001</v>
      </c>
      <c r="G7" s="5">
        <f t="shared" si="8"/>
        <v>12.96</v>
      </c>
      <c r="H7" s="5">
        <f t="shared" si="9"/>
        <v>2.7439999999999998</v>
      </c>
      <c r="I7" s="5">
        <f t="shared" si="18"/>
        <v>18.224</v>
      </c>
      <c r="J7" s="5">
        <f t="shared" si="1"/>
        <v>15.324000000000002</v>
      </c>
      <c r="K7" s="5">
        <f t="shared" si="10"/>
        <v>12.96</v>
      </c>
      <c r="L7" s="5">
        <f t="shared" si="11"/>
        <v>-2.3640000000000008</v>
      </c>
      <c r="M7" s="5">
        <f t="shared" si="19"/>
        <v>1.4160000000000004</v>
      </c>
      <c r="N7" s="5">
        <f t="shared" si="2"/>
        <v>20.432000000000002</v>
      </c>
      <c r="O7" s="5">
        <f t="shared" si="12"/>
        <v>12.96</v>
      </c>
      <c r="P7" s="5">
        <f t="shared" si="13"/>
        <v>-7.4720000000000013</v>
      </c>
      <c r="Q7" s="5">
        <f t="shared" si="20"/>
        <v>-15.392000000000001</v>
      </c>
      <c r="R7" s="5">
        <f t="shared" si="4"/>
        <v>25.540000000000003</v>
      </c>
      <c r="S7" s="5">
        <f t="shared" si="14"/>
        <v>12.96</v>
      </c>
      <c r="T7" s="5">
        <f t="shared" si="15"/>
        <v>-12.580000000000002</v>
      </c>
      <c r="U7" s="5">
        <f t="shared" si="21"/>
        <v>-32.200000000000003</v>
      </c>
      <c r="V7" s="5">
        <f t="shared" si="6"/>
        <v>30.648000000000003</v>
      </c>
      <c r="W7" s="5">
        <f t="shared" si="16"/>
        <v>12.96</v>
      </c>
      <c r="X7" s="5">
        <f t="shared" si="17"/>
        <v>-17.688000000000002</v>
      </c>
      <c r="Y7" s="5">
        <f t="shared" si="22"/>
        <v>-49.008000000000003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91.6</v>
      </c>
      <c r="F8" s="5">
        <f t="shared" si="0"/>
        <v>7.3280000000000003</v>
      </c>
      <c r="G8" s="5">
        <f t="shared" si="8"/>
        <v>12.96</v>
      </c>
      <c r="H8" s="5">
        <f t="shared" si="9"/>
        <v>5.6320000000000006</v>
      </c>
      <c r="I8" s="5">
        <f t="shared" si="18"/>
        <v>23.856000000000002</v>
      </c>
      <c r="J8" s="5">
        <f t="shared" si="1"/>
        <v>10.992000000000001</v>
      </c>
      <c r="K8" s="5">
        <f t="shared" si="10"/>
        <v>12.96</v>
      </c>
      <c r="L8" s="5">
        <f t="shared" si="11"/>
        <v>1.968</v>
      </c>
      <c r="M8" s="5">
        <f t="shared" si="19"/>
        <v>3.3840000000000003</v>
      </c>
      <c r="N8" s="5">
        <f t="shared" si="2"/>
        <v>14.656000000000001</v>
      </c>
      <c r="O8" s="5">
        <f t="shared" si="12"/>
        <v>12.96</v>
      </c>
      <c r="P8" s="5">
        <f t="shared" si="13"/>
        <v>-1.6959999999999997</v>
      </c>
      <c r="Q8" s="5">
        <f t="shared" si="20"/>
        <v>-17.088000000000001</v>
      </c>
      <c r="R8" s="5">
        <f t="shared" si="4"/>
        <v>18.32</v>
      </c>
      <c r="S8" s="5">
        <f t="shared" si="14"/>
        <v>12.96</v>
      </c>
      <c r="T8" s="5">
        <f t="shared" si="15"/>
        <v>-5.3599999999999994</v>
      </c>
      <c r="U8" s="5">
        <f t="shared" si="21"/>
        <v>-37.56</v>
      </c>
      <c r="V8" s="5">
        <f t="shared" si="6"/>
        <v>21.984000000000002</v>
      </c>
      <c r="W8" s="5">
        <f t="shared" si="16"/>
        <v>12.96</v>
      </c>
      <c r="X8" s="5">
        <f t="shared" si="17"/>
        <v>-9.0240000000000009</v>
      </c>
      <c r="Y8" s="5">
        <f t="shared" si="22"/>
        <v>-58.032000000000004</v>
      </c>
    </row>
    <row r="9" spans="1:25" ht="15.6">
      <c r="A9" s="38"/>
      <c r="B9" s="38"/>
      <c r="C9" s="39"/>
      <c r="D9" s="41" t="s">
        <v>8</v>
      </c>
      <c r="E9" s="42">
        <v>48.8</v>
      </c>
      <c r="F9" s="5">
        <f t="shared" si="0"/>
        <v>3.9039999999999999</v>
      </c>
      <c r="G9" s="5">
        <f t="shared" si="8"/>
        <v>12.96</v>
      </c>
      <c r="H9" s="5">
        <f t="shared" si="9"/>
        <v>9.0560000000000009</v>
      </c>
      <c r="I9" s="5">
        <f t="shared" si="18"/>
        <v>32.912000000000006</v>
      </c>
      <c r="J9" s="5">
        <f t="shared" si="1"/>
        <v>5.8559999999999999</v>
      </c>
      <c r="K9" s="5">
        <f t="shared" si="10"/>
        <v>12.96</v>
      </c>
      <c r="L9" s="5">
        <f t="shared" si="11"/>
        <v>7.104000000000001</v>
      </c>
      <c r="M9" s="5">
        <f t="shared" si="19"/>
        <v>10.488000000000001</v>
      </c>
      <c r="N9" s="5">
        <f t="shared" si="2"/>
        <v>7.8079999999999998</v>
      </c>
      <c r="O9" s="5">
        <f t="shared" si="12"/>
        <v>12.96</v>
      </c>
      <c r="P9" s="5">
        <f t="shared" si="13"/>
        <v>5.152000000000001</v>
      </c>
      <c r="Q9" s="5">
        <f t="shared" si="20"/>
        <v>-11.936</v>
      </c>
      <c r="R9" s="5">
        <f t="shared" si="4"/>
        <v>9.76</v>
      </c>
      <c r="S9" s="5">
        <f t="shared" si="14"/>
        <v>12.96</v>
      </c>
      <c r="T9" s="5">
        <f t="shared" si="15"/>
        <v>3.2000000000000011</v>
      </c>
      <c r="U9" s="5">
        <f t="shared" si="21"/>
        <v>-34.36</v>
      </c>
      <c r="V9" s="5">
        <f t="shared" si="6"/>
        <v>11.712</v>
      </c>
      <c r="W9" s="5">
        <f t="shared" si="16"/>
        <v>12.96</v>
      </c>
      <c r="X9" s="5">
        <f t="shared" si="17"/>
        <v>1.2480000000000011</v>
      </c>
      <c r="Y9" s="5">
        <f t="shared" si="22"/>
        <v>-56.784000000000006</v>
      </c>
    </row>
    <row r="10" spans="1:25" ht="15.6">
      <c r="A10" s="99" t="s">
        <v>17</v>
      </c>
      <c r="B10" s="100"/>
      <c r="C10" s="39"/>
      <c r="D10" s="41" t="s">
        <v>9</v>
      </c>
      <c r="E10" s="42">
        <v>29.7</v>
      </c>
      <c r="F10" s="5">
        <f t="shared" si="0"/>
        <v>2.3760000000000003</v>
      </c>
      <c r="G10" s="5">
        <f t="shared" si="8"/>
        <v>12.96</v>
      </c>
      <c r="H10" s="5">
        <f t="shared" si="9"/>
        <v>10.584</v>
      </c>
      <c r="I10" s="5">
        <f t="shared" si="18"/>
        <v>43.496000000000009</v>
      </c>
      <c r="J10" s="5">
        <f t="shared" si="1"/>
        <v>3.5640000000000001</v>
      </c>
      <c r="K10" s="5">
        <f t="shared" si="10"/>
        <v>12.96</v>
      </c>
      <c r="L10" s="5">
        <f t="shared" si="11"/>
        <v>9.3960000000000008</v>
      </c>
      <c r="M10" s="5">
        <f t="shared" si="19"/>
        <v>19.884</v>
      </c>
      <c r="N10" s="5">
        <f t="shared" si="2"/>
        <v>4.7520000000000007</v>
      </c>
      <c r="O10" s="5">
        <f t="shared" si="12"/>
        <v>12.96</v>
      </c>
      <c r="P10" s="5">
        <f t="shared" si="13"/>
        <v>8.2080000000000002</v>
      </c>
      <c r="Q10" s="5">
        <f t="shared" si="20"/>
        <v>-3.7279999999999998</v>
      </c>
      <c r="R10" s="5">
        <f t="shared" si="4"/>
        <v>5.94</v>
      </c>
      <c r="S10" s="5">
        <f t="shared" si="14"/>
        <v>12.96</v>
      </c>
      <c r="T10" s="5">
        <f t="shared" si="15"/>
        <v>7.0200000000000005</v>
      </c>
      <c r="U10" s="5">
        <f t="shared" si="21"/>
        <v>-27.34</v>
      </c>
      <c r="V10" s="5">
        <f t="shared" si="6"/>
        <v>7.1280000000000001</v>
      </c>
      <c r="W10" s="5">
        <f t="shared" si="16"/>
        <v>12.96</v>
      </c>
      <c r="X10" s="5">
        <f t="shared" si="17"/>
        <v>5.8320000000000007</v>
      </c>
      <c r="Y10" s="5">
        <f t="shared" si="22"/>
        <v>-50.952000000000005</v>
      </c>
    </row>
    <row r="11" spans="1:25" ht="15.6">
      <c r="A11" s="51">
        <v>1</v>
      </c>
      <c r="B11" s="4" t="s">
        <v>18</v>
      </c>
      <c r="C11" s="39"/>
      <c r="D11" s="41" t="s">
        <v>10</v>
      </c>
      <c r="E11" s="42">
        <v>5.3</v>
      </c>
      <c r="F11" s="5">
        <f t="shared" si="0"/>
        <v>0.42400000000000004</v>
      </c>
      <c r="G11" s="5">
        <f t="shared" si="8"/>
        <v>12.96</v>
      </c>
      <c r="H11" s="5">
        <f t="shared" si="9"/>
        <v>12.536000000000001</v>
      </c>
      <c r="I11" s="5">
        <f t="shared" si="18"/>
        <v>56.032000000000011</v>
      </c>
      <c r="J11" s="5">
        <f t="shared" si="1"/>
        <v>0.63600000000000012</v>
      </c>
      <c r="K11" s="5">
        <f t="shared" si="10"/>
        <v>12.96</v>
      </c>
      <c r="L11" s="5">
        <f t="shared" si="11"/>
        <v>12.324000000000002</v>
      </c>
      <c r="M11" s="5">
        <f t="shared" si="19"/>
        <v>32.207999999999998</v>
      </c>
      <c r="N11" s="5">
        <f t="shared" si="2"/>
        <v>0.84800000000000009</v>
      </c>
      <c r="O11" s="5">
        <f t="shared" si="12"/>
        <v>12.96</v>
      </c>
      <c r="P11" s="5">
        <f t="shared" si="13"/>
        <v>12.112</v>
      </c>
      <c r="Q11" s="5">
        <f t="shared" si="20"/>
        <v>8.3840000000000003</v>
      </c>
      <c r="R11" s="5">
        <f t="shared" si="4"/>
        <v>1.06</v>
      </c>
      <c r="S11" s="5">
        <f t="shared" si="14"/>
        <v>12.96</v>
      </c>
      <c r="T11" s="5">
        <f t="shared" si="15"/>
        <v>11.9</v>
      </c>
      <c r="U11" s="5">
        <f t="shared" si="21"/>
        <v>-15.44</v>
      </c>
      <c r="V11" s="5">
        <f t="shared" si="6"/>
        <v>1.2720000000000002</v>
      </c>
      <c r="W11" s="5">
        <f t="shared" si="16"/>
        <v>12.96</v>
      </c>
      <c r="X11" s="5">
        <f t="shared" si="17"/>
        <v>11.688000000000001</v>
      </c>
      <c r="Y11" s="5">
        <f t="shared" si="22"/>
        <v>-39.264000000000003</v>
      </c>
    </row>
    <row r="12" spans="1:25" ht="15.6">
      <c r="A12" s="51">
        <v>2</v>
      </c>
      <c r="B12" s="4" t="s">
        <v>29</v>
      </c>
      <c r="D12" s="57" t="s">
        <v>19</v>
      </c>
      <c r="E12" s="54">
        <f>SUM(E4:E11)</f>
        <v>595.59999999999991</v>
      </c>
      <c r="F12" s="54">
        <f>SUM(F4:F11)</f>
        <v>47.647999999999996</v>
      </c>
      <c r="G12" s="54">
        <f>SUM(G4:G11)</f>
        <v>103.68000000000004</v>
      </c>
      <c r="H12" s="5"/>
      <c r="I12" s="6"/>
      <c r="J12" s="54">
        <f>SUM(J4:J11)</f>
        <v>71.472000000000008</v>
      </c>
      <c r="K12" s="54">
        <f>SUM(K4:K11)</f>
        <v>103.68000000000004</v>
      </c>
      <c r="L12" s="5"/>
      <c r="M12" s="6"/>
      <c r="N12" s="54">
        <f>SUM(N4:N11)</f>
        <v>95.295999999999992</v>
      </c>
      <c r="O12" s="54">
        <f>SUM(O4:O11)</f>
        <v>103.68000000000004</v>
      </c>
      <c r="P12" s="5"/>
      <c r="Q12" s="6"/>
      <c r="R12" s="54">
        <f>SUM(R4:R11)</f>
        <v>119.12000000000002</v>
      </c>
      <c r="S12" s="54">
        <f>SUM(S4:S11)</f>
        <v>103.68000000000004</v>
      </c>
      <c r="T12" s="5"/>
      <c r="U12" s="6"/>
      <c r="V12" s="54">
        <f>SUM(V4:V11)</f>
        <v>142.94400000000002</v>
      </c>
      <c r="W12" s="54">
        <f>SUM(W4:W11)</f>
        <v>103.68000000000004</v>
      </c>
      <c r="X12" s="5"/>
      <c r="Y12" s="6"/>
    </row>
    <row r="13" spans="1:25" ht="15.6">
      <c r="A13" s="51">
        <v>3</v>
      </c>
      <c r="B13" s="4" t="s">
        <v>30</v>
      </c>
      <c r="D13" s="95" t="s">
        <v>20</v>
      </c>
      <c r="E13" s="95"/>
      <c r="F13" s="5"/>
      <c r="G13" s="8"/>
      <c r="H13" s="7"/>
      <c r="I13" s="10">
        <f>MAX(I4:I11)</f>
        <v>56.032000000000011</v>
      </c>
      <c r="J13" s="5"/>
      <c r="K13" s="8"/>
      <c r="L13" s="7"/>
      <c r="M13" s="10">
        <f>MAX(M4:M11)</f>
        <v>32.207999999999998</v>
      </c>
      <c r="N13" s="5"/>
      <c r="O13" s="8"/>
      <c r="P13" s="7"/>
      <c r="Q13" s="10">
        <f>MAX(Q4:Q11)</f>
        <v>10.448000000000002</v>
      </c>
      <c r="R13" s="5"/>
      <c r="S13" s="8"/>
      <c r="T13" s="7"/>
      <c r="U13" s="10">
        <f>MAX(U4:U11)</f>
        <v>7.04</v>
      </c>
      <c r="V13" s="5"/>
      <c r="W13" s="8"/>
      <c r="X13" s="7"/>
      <c r="Y13" s="10">
        <f>MAX(Y4:Y11)</f>
        <v>5.8559999999999999</v>
      </c>
    </row>
    <row r="14" spans="1:25" ht="15.6">
      <c r="A14" s="51">
        <v>4</v>
      </c>
      <c r="B14" s="4" t="s">
        <v>52</v>
      </c>
      <c r="D14" s="95" t="s">
        <v>21</v>
      </c>
      <c r="E14" s="95"/>
      <c r="F14" s="11"/>
      <c r="G14" s="11"/>
      <c r="H14" s="12"/>
      <c r="I14" s="10">
        <f>F12</f>
        <v>47.647999999999996</v>
      </c>
      <c r="J14" s="11"/>
      <c r="K14" s="11"/>
      <c r="L14" s="12"/>
      <c r="M14" s="10">
        <f>J12</f>
        <v>71.472000000000008</v>
      </c>
      <c r="N14" s="11"/>
      <c r="O14" s="11"/>
      <c r="P14" s="12"/>
      <c r="Q14" s="10">
        <f>N12</f>
        <v>95.295999999999992</v>
      </c>
      <c r="R14" s="11"/>
      <c r="S14" s="11"/>
      <c r="T14" s="12"/>
      <c r="U14" s="10">
        <f>R12</f>
        <v>119.12000000000002</v>
      </c>
      <c r="V14" s="11"/>
      <c r="W14" s="11"/>
      <c r="X14" s="12"/>
      <c r="Y14" s="10">
        <f>V12</f>
        <v>142.94400000000002</v>
      </c>
    </row>
    <row r="15" spans="1:25" ht="15.6">
      <c r="D15" s="95" t="s">
        <v>22</v>
      </c>
      <c r="E15" s="95"/>
      <c r="F15" s="11"/>
      <c r="G15" s="11"/>
      <c r="H15" s="12"/>
      <c r="I15" s="10">
        <f>MIN(I13:I14)</f>
        <v>47.647999999999996</v>
      </c>
      <c r="J15" s="11"/>
      <c r="K15" s="11"/>
      <c r="L15" s="12"/>
      <c r="M15" s="10">
        <f>MIN(M13:M14)</f>
        <v>32.207999999999998</v>
      </c>
      <c r="N15" s="11"/>
      <c r="O15" s="11"/>
      <c r="P15" s="12"/>
      <c r="Q15" s="10">
        <f>MIN(Q13:Q14)</f>
        <v>10.448000000000002</v>
      </c>
      <c r="R15" s="11"/>
      <c r="S15" s="11"/>
      <c r="T15" s="12"/>
      <c r="U15" s="10">
        <f>MIN(U13:U14)</f>
        <v>7.04</v>
      </c>
      <c r="V15" s="11"/>
      <c r="W15" s="11"/>
      <c r="X15" s="12"/>
      <c r="Y15" s="10">
        <f>MIN(Y13:Y14)</f>
        <v>5.8559999999999999</v>
      </c>
    </row>
    <row r="16" spans="1:25" ht="15.6">
      <c r="D16" s="95" t="s">
        <v>23</v>
      </c>
      <c r="E16" s="95"/>
      <c r="F16" s="11"/>
      <c r="G16" s="11"/>
      <c r="H16" s="12"/>
      <c r="I16" s="10">
        <f>(F12/(G12))*100</f>
        <v>45.95679012345677</v>
      </c>
      <c r="J16" s="11"/>
      <c r="K16" s="11"/>
      <c r="L16" s="12"/>
      <c r="M16" s="10">
        <f>(J12/(K12))*100</f>
        <v>68.935185185185162</v>
      </c>
      <c r="N16" s="11"/>
      <c r="O16" s="11"/>
      <c r="P16" s="12"/>
      <c r="Q16" s="10">
        <f>(N12/(O12))*100</f>
        <v>91.91358024691354</v>
      </c>
      <c r="R16" s="11"/>
      <c r="S16" s="11"/>
      <c r="T16" s="12"/>
      <c r="U16" s="10">
        <f>(R12/(S12))*100</f>
        <v>114.89197530864195</v>
      </c>
      <c r="V16" s="11"/>
      <c r="W16" s="11"/>
      <c r="X16" s="12"/>
      <c r="Y16" s="10">
        <f>(V12/(W12))*100</f>
        <v>137.87037037037032</v>
      </c>
    </row>
  </sheetData>
  <mergeCells count="17">
    <mergeCell ref="A10:B10"/>
    <mergeCell ref="D13:E13"/>
    <mergeCell ref="D14:E14"/>
    <mergeCell ref="D15:E15"/>
    <mergeCell ref="D16:E16"/>
    <mergeCell ref="V1:Y1"/>
    <mergeCell ref="F2:I2"/>
    <mergeCell ref="J2:M2"/>
    <mergeCell ref="N2:Q2"/>
    <mergeCell ref="R2:U2"/>
    <mergeCell ref="V2:Y2"/>
    <mergeCell ref="R1:U1"/>
    <mergeCell ref="D1:D3"/>
    <mergeCell ref="E1:E3"/>
    <mergeCell ref="F1:I1"/>
    <mergeCell ref="J1:M1"/>
    <mergeCell ref="N1:Q1"/>
  </mergeCells>
  <conditionalFormatting sqref="I4:I11">
    <cfRule type="top10" dxfId="84" priority="5" percent="1" rank="1"/>
  </conditionalFormatting>
  <conditionalFormatting sqref="M4:M11">
    <cfRule type="top10" dxfId="83" priority="4" percent="1" rank="1"/>
  </conditionalFormatting>
  <conditionalFormatting sqref="Q4:Q11">
    <cfRule type="top10" dxfId="82" priority="3" percent="1" rank="1"/>
  </conditionalFormatting>
  <conditionalFormatting sqref="U4:U11">
    <cfRule type="top10" dxfId="81" priority="2" percent="1" rank="1"/>
  </conditionalFormatting>
  <conditionalFormatting sqref="Y4:Y11">
    <cfRule type="top10" dxfId="80" priority="1" percent="1" rank="1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20"/>
  <sheetViews>
    <sheetView zoomScale="70" zoomScaleNormal="70" workbookViewId="0">
      <selection activeCell="B36" sqref="B36"/>
    </sheetView>
  </sheetViews>
  <sheetFormatPr defaultColWidth="8.77734375" defaultRowHeight="14.4"/>
  <cols>
    <col min="1" max="1" width="8.77734375" style="2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20.399999999999999</v>
      </c>
      <c r="F4" s="5">
        <f t="shared" ref="F4:F15" si="0">($E4/1000)*$F$2*$C$4</f>
        <v>1.6319999999999997</v>
      </c>
      <c r="G4" s="5">
        <f>$C$8</f>
        <v>12.96</v>
      </c>
      <c r="H4" s="5">
        <f>G4-F4</f>
        <v>11.328000000000001</v>
      </c>
      <c r="I4" s="5">
        <f>H4</f>
        <v>11.328000000000001</v>
      </c>
      <c r="J4" s="5">
        <f t="shared" ref="J4:J15" si="1">($E4/1000)*$J$2*$C$4</f>
        <v>2.448</v>
      </c>
      <c r="K4" s="5">
        <f>$C$8</f>
        <v>12.96</v>
      </c>
      <c r="L4" s="5">
        <f>K4-J4</f>
        <v>10.512</v>
      </c>
      <c r="M4" s="5">
        <f>L4</f>
        <v>10.512</v>
      </c>
      <c r="N4" s="5">
        <f t="shared" ref="N4:N15" si="2">($E4/1000)*$N$2*$C$4</f>
        <v>3.2639999999999993</v>
      </c>
      <c r="O4" s="5">
        <f>$C$8</f>
        <v>12.96</v>
      </c>
      <c r="P4" s="5">
        <f>O4-N4</f>
        <v>9.6960000000000015</v>
      </c>
      <c r="Q4" s="5">
        <f t="shared" ref="Q4" si="3">P4</f>
        <v>9.6960000000000015</v>
      </c>
      <c r="R4" s="5">
        <f t="shared" ref="R4:R15" si="4">($E4/1000)*$R$2*$C$4</f>
        <v>4.08</v>
      </c>
      <c r="S4" s="5">
        <f>$C$8</f>
        <v>12.96</v>
      </c>
      <c r="T4" s="5">
        <f>S4-R4</f>
        <v>8.8800000000000008</v>
      </c>
      <c r="U4" s="5">
        <f t="shared" ref="U4" si="5">T4</f>
        <v>8.8800000000000008</v>
      </c>
      <c r="V4" s="5">
        <f t="shared" ref="V4:V15" si="6">($E4/1000)*$V$2*$C$4</f>
        <v>4.8959999999999999</v>
      </c>
      <c r="W4" s="5">
        <f>$C$8</f>
        <v>12.96</v>
      </c>
      <c r="X4" s="5">
        <f>W4-V4</f>
        <v>8.0640000000000001</v>
      </c>
      <c r="Y4" s="5">
        <f t="shared" ref="Y4" si="7">X4</f>
        <v>8.0640000000000001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68</v>
      </c>
      <c r="F5" s="5">
        <f t="shared" si="0"/>
        <v>5.4400000000000013</v>
      </c>
      <c r="G5" s="5">
        <f t="shared" ref="G5:G15" si="8">$C$8</f>
        <v>12.96</v>
      </c>
      <c r="H5" s="5">
        <f t="shared" ref="H5:H15" si="9">G5-F5</f>
        <v>7.52</v>
      </c>
      <c r="I5" s="5">
        <f>H5+I4</f>
        <v>18.847999999999999</v>
      </c>
      <c r="J5" s="5">
        <f t="shared" si="1"/>
        <v>8.1600000000000019</v>
      </c>
      <c r="K5" s="5">
        <f t="shared" ref="K5:K15" si="10">$C$8</f>
        <v>12.96</v>
      </c>
      <c r="L5" s="5">
        <f t="shared" ref="L5:L15" si="11">K5-J5</f>
        <v>4.7999999999999989</v>
      </c>
      <c r="M5" s="5">
        <f>L5+M4</f>
        <v>15.311999999999999</v>
      </c>
      <c r="N5" s="5">
        <f t="shared" si="2"/>
        <v>10.880000000000003</v>
      </c>
      <c r="O5" s="5">
        <f t="shared" ref="O5:O15" si="12">$C$8</f>
        <v>12.96</v>
      </c>
      <c r="P5" s="5">
        <f t="shared" ref="P5:P15" si="13">O5-N5</f>
        <v>2.0799999999999983</v>
      </c>
      <c r="Q5" s="5">
        <f>P5+Q4</f>
        <v>11.776</v>
      </c>
      <c r="R5" s="5">
        <f t="shared" si="4"/>
        <v>13.600000000000001</v>
      </c>
      <c r="S5" s="5">
        <f t="shared" ref="S5:S15" si="14">$C$8</f>
        <v>12.96</v>
      </c>
      <c r="T5" s="5">
        <f t="shared" ref="T5:T15" si="15">S5-R5</f>
        <v>-0.64000000000000057</v>
      </c>
      <c r="U5" s="5">
        <f>T5+U4</f>
        <v>8.24</v>
      </c>
      <c r="V5" s="5">
        <f t="shared" si="6"/>
        <v>16.320000000000004</v>
      </c>
      <c r="W5" s="5">
        <f t="shared" ref="W5:W15" si="16">$C$8</f>
        <v>12.96</v>
      </c>
      <c r="X5" s="5">
        <f t="shared" ref="X5:X15" si="17">W5-V5</f>
        <v>-3.360000000000003</v>
      </c>
      <c r="Y5" s="5">
        <f>X5+Y4</f>
        <v>4.7039999999999971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181.2</v>
      </c>
      <c r="F6" s="5">
        <f t="shared" si="0"/>
        <v>14.496000000000002</v>
      </c>
      <c r="G6" s="5">
        <f t="shared" si="8"/>
        <v>12.96</v>
      </c>
      <c r="H6" s="5">
        <f t="shared" si="9"/>
        <v>-1.5360000000000014</v>
      </c>
      <c r="I6" s="5">
        <f t="shared" ref="I6:I15" si="18">H6+I5</f>
        <v>17.311999999999998</v>
      </c>
      <c r="J6" s="5">
        <f t="shared" si="1"/>
        <v>21.744</v>
      </c>
      <c r="K6" s="5">
        <f t="shared" si="10"/>
        <v>12.96</v>
      </c>
      <c r="L6" s="5">
        <f t="shared" si="11"/>
        <v>-8.7839999999999989</v>
      </c>
      <c r="M6" s="5">
        <f t="shared" ref="M6:M15" si="19">L6+M5</f>
        <v>6.5280000000000005</v>
      </c>
      <c r="N6" s="5">
        <f t="shared" si="2"/>
        <v>28.992000000000004</v>
      </c>
      <c r="O6" s="5">
        <f t="shared" si="12"/>
        <v>12.96</v>
      </c>
      <c r="P6" s="5">
        <f t="shared" si="13"/>
        <v>-16.032000000000004</v>
      </c>
      <c r="Q6" s="5">
        <f t="shared" ref="Q6:Q15" si="20">P6+Q5</f>
        <v>-4.2560000000000038</v>
      </c>
      <c r="R6" s="5">
        <f t="shared" si="4"/>
        <v>36.24</v>
      </c>
      <c r="S6" s="5">
        <f t="shared" si="14"/>
        <v>12.96</v>
      </c>
      <c r="T6" s="5">
        <f t="shared" si="15"/>
        <v>-23.28</v>
      </c>
      <c r="U6" s="5">
        <f t="shared" ref="U6:U15" si="21">T6+U5</f>
        <v>-15.040000000000001</v>
      </c>
      <c r="V6" s="5">
        <f t="shared" si="6"/>
        <v>43.488</v>
      </c>
      <c r="W6" s="5">
        <f t="shared" si="16"/>
        <v>12.96</v>
      </c>
      <c r="X6" s="5">
        <f t="shared" si="17"/>
        <v>-30.527999999999999</v>
      </c>
      <c r="Y6" s="5">
        <f t="shared" ref="Y6:Y15" si="22">X6+Y5</f>
        <v>-25.824000000000002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122.6</v>
      </c>
      <c r="F7" s="5">
        <f t="shared" si="0"/>
        <v>9.8079999999999998</v>
      </c>
      <c r="G7" s="5">
        <f t="shared" si="8"/>
        <v>12.96</v>
      </c>
      <c r="H7" s="5">
        <f t="shared" si="9"/>
        <v>3.152000000000001</v>
      </c>
      <c r="I7" s="5">
        <f t="shared" si="18"/>
        <v>20.463999999999999</v>
      </c>
      <c r="J7" s="5">
        <f t="shared" si="1"/>
        <v>14.712000000000002</v>
      </c>
      <c r="K7" s="5">
        <f t="shared" si="10"/>
        <v>12.96</v>
      </c>
      <c r="L7" s="5">
        <f t="shared" si="11"/>
        <v>-1.7520000000000007</v>
      </c>
      <c r="M7" s="5">
        <f t="shared" si="19"/>
        <v>4.7759999999999998</v>
      </c>
      <c r="N7" s="5">
        <f t="shared" si="2"/>
        <v>19.616</v>
      </c>
      <c r="O7" s="5">
        <f t="shared" si="12"/>
        <v>12.96</v>
      </c>
      <c r="P7" s="5">
        <f t="shared" si="13"/>
        <v>-6.6559999999999988</v>
      </c>
      <c r="Q7" s="5">
        <f t="shared" si="20"/>
        <v>-10.912000000000003</v>
      </c>
      <c r="R7" s="5">
        <f t="shared" si="4"/>
        <v>24.52</v>
      </c>
      <c r="S7" s="5">
        <f t="shared" si="14"/>
        <v>12.96</v>
      </c>
      <c r="T7" s="5">
        <f t="shared" si="15"/>
        <v>-11.559999999999999</v>
      </c>
      <c r="U7" s="5">
        <f t="shared" si="21"/>
        <v>-26.6</v>
      </c>
      <c r="V7" s="5">
        <f t="shared" si="6"/>
        <v>29.424000000000003</v>
      </c>
      <c r="W7" s="5">
        <f t="shared" si="16"/>
        <v>12.96</v>
      </c>
      <c r="X7" s="5">
        <f t="shared" si="17"/>
        <v>-16.464000000000002</v>
      </c>
      <c r="Y7" s="5">
        <f t="shared" si="22"/>
        <v>-42.288000000000004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103.1</v>
      </c>
      <c r="F8" s="5">
        <f t="shared" si="0"/>
        <v>8.2480000000000011</v>
      </c>
      <c r="G8" s="5">
        <f t="shared" si="8"/>
        <v>12.96</v>
      </c>
      <c r="H8" s="5">
        <f t="shared" si="9"/>
        <v>4.7119999999999997</v>
      </c>
      <c r="I8" s="5">
        <f t="shared" si="18"/>
        <v>25.175999999999998</v>
      </c>
      <c r="J8" s="5">
        <f t="shared" si="1"/>
        <v>12.372</v>
      </c>
      <c r="K8" s="5">
        <f t="shared" si="10"/>
        <v>12.96</v>
      </c>
      <c r="L8" s="5">
        <f t="shared" si="11"/>
        <v>0.58800000000000097</v>
      </c>
      <c r="M8" s="5">
        <f t="shared" si="19"/>
        <v>5.3640000000000008</v>
      </c>
      <c r="N8" s="5">
        <f t="shared" si="2"/>
        <v>16.496000000000002</v>
      </c>
      <c r="O8" s="5">
        <f t="shared" si="12"/>
        <v>12.96</v>
      </c>
      <c r="P8" s="5">
        <f t="shared" si="13"/>
        <v>-3.5360000000000014</v>
      </c>
      <c r="Q8" s="5">
        <f t="shared" si="20"/>
        <v>-14.448000000000004</v>
      </c>
      <c r="R8" s="5">
        <f t="shared" si="4"/>
        <v>20.62</v>
      </c>
      <c r="S8" s="5">
        <f t="shared" si="14"/>
        <v>12.96</v>
      </c>
      <c r="T8" s="5">
        <f t="shared" si="15"/>
        <v>-7.66</v>
      </c>
      <c r="U8" s="5">
        <f t="shared" si="21"/>
        <v>-34.260000000000005</v>
      </c>
      <c r="V8" s="5">
        <f t="shared" si="6"/>
        <v>24.744</v>
      </c>
      <c r="W8" s="5">
        <f t="shared" si="16"/>
        <v>12.96</v>
      </c>
      <c r="X8" s="5">
        <f t="shared" si="17"/>
        <v>-11.783999999999999</v>
      </c>
      <c r="Y8" s="5">
        <f t="shared" si="22"/>
        <v>-54.072000000000003</v>
      </c>
    </row>
    <row r="9" spans="1:25" ht="15.6">
      <c r="A9" s="38"/>
      <c r="B9" s="38"/>
      <c r="C9" s="39"/>
      <c r="D9" s="41" t="s">
        <v>8</v>
      </c>
      <c r="E9" s="42">
        <v>59.3</v>
      </c>
      <c r="F9" s="5">
        <f t="shared" si="0"/>
        <v>4.7439999999999998</v>
      </c>
      <c r="G9" s="5">
        <f t="shared" si="8"/>
        <v>12.96</v>
      </c>
      <c r="H9" s="5">
        <f t="shared" si="9"/>
        <v>8.2160000000000011</v>
      </c>
      <c r="I9" s="5">
        <f t="shared" si="18"/>
        <v>33.391999999999996</v>
      </c>
      <c r="J9" s="5">
        <f t="shared" si="1"/>
        <v>7.1159999999999997</v>
      </c>
      <c r="K9" s="5">
        <f t="shared" si="10"/>
        <v>12.96</v>
      </c>
      <c r="L9" s="5">
        <f t="shared" si="11"/>
        <v>5.8440000000000012</v>
      </c>
      <c r="M9" s="5">
        <f t="shared" si="19"/>
        <v>11.208000000000002</v>
      </c>
      <c r="N9" s="5">
        <f t="shared" si="2"/>
        <v>9.4879999999999995</v>
      </c>
      <c r="O9" s="5">
        <f t="shared" si="12"/>
        <v>12.96</v>
      </c>
      <c r="P9" s="5">
        <f t="shared" si="13"/>
        <v>3.4720000000000013</v>
      </c>
      <c r="Q9" s="5">
        <f t="shared" si="20"/>
        <v>-10.976000000000003</v>
      </c>
      <c r="R9" s="5">
        <f t="shared" si="4"/>
        <v>11.86</v>
      </c>
      <c r="S9" s="5">
        <f t="shared" si="14"/>
        <v>12.96</v>
      </c>
      <c r="T9" s="5">
        <f t="shared" si="15"/>
        <v>1.1000000000000014</v>
      </c>
      <c r="U9" s="5">
        <f t="shared" si="21"/>
        <v>-33.160000000000004</v>
      </c>
      <c r="V9" s="5">
        <f t="shared" si="6"/>
        <v>14.231999999999999</v>
      </c>
      <c r="W9" s="5">
        <f t="shared" si="16"/>
        <v>12.96</v>
      </c>
      <c r="X9" s="5">
        <f t="shared" si="17"/>
        <v>-1.2719999999999985</v>
      </c>
      <c r="Y9" s="5">
        <f t="shared" si="22"/>
        <v>-55.344000000000001</v>
      </c>
    </row>
    <row r="10" spans="1:25" ht="15.6">
      <c r="A10" s="58" t="s">
        <v>17</v>
      </c>
      <c r="B10" s="58"/>
      <c r="C10" s="39"/>
      <c r="D10" s="41" t="s">
        <v>9</v>
      </c>
      <c r="E10" s="42">
        <v>33.200000000000003</v>
      </c>
      <c r="F10" s="5">
        <f t="shared" si="0"/>
        <v>2.6560000000000001</v>
      </c>
      <c r="G10" s="5">
        <f t="shared" si="8"/>
        <v>12.96</v>
      </c>
      <c r="H10" s="5">
        <f t="shared" si="9"/>
        <v>10.304</v>
      </c>
      <c r="I10" s="5">
        <f t="shared" si="18"/>
        <v>43.695999999999998</v>
      </c>
      <c r="J10" s="5">
        <f t="shared" si="1"/>
        <v>3.9840000000000004</v>
      </c>
      <c r="K10" s="5">
        <f t="shared" si="10"/>
        <v>12.96</v>
      </c>
      <c r="L10" s="5">
        <f t="shared" si="11"/>
        <v>8.9760000000000009</v>
      </c>
      <c r="M10" s="5">
        <f t="shared" si="19"/>
        <v>20.184000000000005</v>
      </c>
      <c r="N10" s="5">
        <f t="shared" si="2"/>
        <v>5.3120000000000003</v>
      </c>
      <c r="O10" s="5">
        <f t="shared" si="12"/>
        <v>12.96</v>
      </c>
      <c r="P10" s="5">
        <f t="shared" si="13"/>
        <v>7.6480000000000006</v>
      </c>
      <c r="Q10" s="5">
        <f t="shared" si="20"/>
        <v>-3.3280000000000021</v>
      </c>
      <c r="R10" s="5">
        <f t="shared" si="4"/>
        <v>6.6400000000000006</v>
      </c>
      <c r="S10" s="5">
        <f t="shared" si="14"/>
        <v>12.96</v>
      </c>
      <c r="T10" s="5">
        <f t="shared" si="15"/>
        <v>6.32</v>
      </c>
      <c r="U10" s="5">
        <f t="shared" si="21"/>
        <v>-26.840000000000003</v>
      </c>
      <c r="V10" s="5">
        <f t="shared" si="6"/>
        <v>7.9680000000000009</v>
      </c>
      <c r="W10" s="5">
        <f t="shared" si="16"/>
        <v>12.96</v>
      </c>
      <c r="X10" s="5">
        <f t="shared" si="17"/>
        <v>4.992</v>
      </c>
      <c r="Y10" s="5">
        <f t="shared" si="22"/>
        <v>-50.352000000000004</v>
      </c>
    </row>
    <row r="11" spans="1:25" ht="15.6">
      <c r="A11" s="3">
        <v>1</v>
      </c>
      <c r="B11" s="4" t="s">
        <v>18</v>
      </c>
      <c r="C11" s="39"/>
      <c r="D11" s="41" t="s">
        <v>10</v>
      </c>
      <c r="E11" s="42">
        <v>7.4</v>
      </c>
      <c r="F11" s="5">
        <f t="shared" si="0"/>
        <v>0.59199999999999997</v>
      </c>
      <c r="G11" s="5">
        <f t="shared" si="8"/>
        <v>12.96</v>
      </c>
      <c r="H11" s="5">
        <f t="shared" si="9"/>
        <v>12.368</v>
      </c>
      <c r="I11" s="5">
        <f t="shared" si="18"/>
        <v>56.064</v>
      </c>
      <c r="J11" s="5">
        <f t="shared" si="1"/>
        <v>0.88800000000000012</v>
      </c>
      <c r="K11" s="5">
        <f t="shared" si="10"/>
        <v>12.96</v>
      </c>
      <c r="L11" s="5">
        <f t="shared" si="11"/>
        <v>12.072000000000001</v>
      </c>
      <c r="M11" s="5">
        <f t="shared" si="19"/>
        <v>32.256000000000007</v>
      </c>
      <c r="N11" s="5">
        <f t="shared" si="2"/>
        <v>1.1839999999999999</v>
      </c>
      <c r="O11" s="5">
        <f t="shared" si="12"/>
        <v>12.96</v>
      </c>
      <c r="P11" s="5">
        <f t="shared" si="13"/>
        <v>11.776000000000002</v>
      </c>
      <c r="Q11" s="5">
        <f t="shared" si="20"/>
        <v>8.4480000000000004</v>
      </c>
      <c r="R11" s="5">
        <f t="shared" si="4"/>
        <v>1.4800000000000002</v>
      </c>
      <c r="S11" s="5">
        <f t="shared" si="14"/>
        <v>12.96</v>
      </c>
      <c r="T11" s="5">
        <f t="shared" si="15"/>
        <v>11.48</v>
      </c>
      <c r="U11" s="5">
        <f t="shared" si="21"/>
        <v>-15.360000000000003</v>
      </c>
      <c r="V11" s="5">
        <f t="shared" si="6"/>
        <v>1.7760000000000002</v>
      </c>
      <c r="W11" s="5">
        <f t="shared" si="16"/>
        <v>12.96</v>
      </c>
      <c r="X11" s="5">
        <f t="shared" si="17"/>
        <v>11.184000000000001</v>
      </c>
      <c r="Y11" s="5">
        <f t="shared" si="22"/>
        <v>-39.168000000000006</v>
      </c>
    </row>
    <row r="12" spans="1:25" ht="15.6">
      <c r="A12" s="3">
        <v>2</v>
      </c>
      <c r="B12" s="4" t="s">
        <v>29</v>
      </c>
      <c r="C12" s="39"/>
      <c r="D12" s="41" t="s">
        <v>11</v>
      </c>
      <c r="E12" s="42">
        <v>0.3</v>
      </c>
      <c r="F12" s="5">
        <f t="shared" si="0"/>
        <v>2.4E-2</v>
      </c>
      <c r="G12" s="5">
        <f t="shared" si="8"/>
        <v>12.96</v>
      </c>
      <c r="H12" s="5">
        <f t="shared" si="9"/>
        <v>12.936000000000002</v>
      </c>
      <c r="I12" s="5">
        <f t="shared" si="18"/>
        <v>69</v>
      </c>
      <c r="J12" s="5">
        <f t="shared" si="1"/>
        <v>3.5999999999999997E-2</v>
      </c>
      <c r="K12" s="5">
        <f t="shared" si="10"/>
        <v>12.96</v>
      </c>
      <c r="L12" s="5">
        <f t="shared" si="11"/>
        <v>12.924000000000001</v>
      </c>
      <c r="M12" s="5">
        <f t="shared" si="19"/>
        <v>45.180000000000007</v>
      </c>
      <c r="N12" s="5">
        <f t="shared" si="2"/>
        <v>4.8000000000000001E-2</v>
      </c>
      <c r="O12" s="5">
        <f t="shared" si="12"/>
        <v>12.96</v>
      </c>
      <c r="P12" s="5">
        <f t="shared" si="13"/>
        <v>12.912000000000001</v>
      </c>
      <c r="Q12" s="5">
        <f t="shared" si="20"/>
        <v>21.36</v>
      </c>
      <c r="R12" s="5">
        <f t="shared" si="4"/>
        <v>0.06</v>
      </c>
      <c r="S12" s="5">
        <f t="shared" si="14"/>
        <v>12.96</v>
      </c>
      <c r="T12" s="5">
        <f t="shared" si="15"/>
        <v>12.9</v>
      </c>
      <c r="U12" s="5">
        <f t="shared" si="21"/>
        <v>-2.4600000000000026</v>
      </c>
      <c r="V12" s="5">
        <f t="shared" si="6"/>
        <v>7.1999999999999995E-2</v>
      </c>
      <c r="W12" s="5">
        <f t="shared" si="16"/>
        <v>12.96</v>
      </c>
      <c r="X12" s="5">
        <f t="shared" si="17"/>
        <v>12.888000000000002</v>
      </c>
      <c r="Y12" s="5">
        <f t="shared" si="22"/>
        <v>-26.280000000000005</v>
      </c>
    </row>
    <row r="13" spans="1:25" ht="15.6">
      <c r="A13" s="3">
        <v>3</v>
      </c>
      <c r="B13" s="4" t="s">
        <v>30</v>
      </c>
      <c r="C13" s="40"/>
      <c r="D13" s="41" t="s">
        <v>12</v>
      </c>
      <c r="E13" s="42">
        <v>0</v>
      </c>
      <c r="F13" s="5">
        <f t="shared" si="0"/>
        <v>0</v>
      </c>
      <c r="G13" s="5">
        <f t="shared" si="8"/>
        <v>12.96</v>
      </c>
      <c r="H13" s="5">
        <f t="shared" si="9"/>
        <v>12.96</v>
      </c>
      <c r="I13" s="5">
        <f t="shared" si="18"/>
        <v>81.960000000000008</v>
      </c>
      <c r="J13" s="5">
        <f t="shared" si="1"/>
        <v>0</v>
      </c>
      <c r="K13" s="5">
        <f t="shared" si="10"/>
        <v>12.96</v>
      </c>
      <c r="L13" s="5">
        <f t="shared" si="11"/>
        <v>12.96</v>
      </c>
      <c r="M13" s="5">
        <f t="shared" si="19"/>
        <v>58.140000000000008</v>
      </c>
      <c r="N13" s="5">
        <f t="shared" si="2"/>
        <v>0</v>
      </c>
      <c r="O13" s="5">
        <f t="shared" si="12"/>
        <v>12.96</v>
      </c>
      <c r="P13" s="5">
        <f t="shared" si="13"/>
        <v>12.96</v>
      </c>
      <c r="Q13" s="5">
        <f t="shared" si="20"/>
        <v>34.32</v>
      </c>
      <c r="R13" s="5">
        <f t="shared" si="4"/>
        <v>0</v>
      </c>
      <c r="S13" s="5">
        <f t="shared" si="14"/>
        <v>12.96</v>
      </c>
      <c r="T13" s="5">
        <f t="shared" si="15"/>
        <v>12.96</v>
      </c>
      <c r="U13" s="5">
        <f t="shared" si="21"/>
        <v>10.499999999999998</v>
      </c>
      <c r="V13" s="5">
        <f t="shared" si="6"/>
        <v>0</v>
      </c>
      <c r="W13" s="5">
        <f t="shared" si="16"/>
        <v>12.96</v>
      </c>
      <c r="X13" s="5">
        <f t="shared" si="17"/>
        <v>12.96</v>
      </c>
      <c r="Y13" s="5">
        <f t="shared" si="22"/>
        <v>-13.320000000000004</v>
      </c>
    </row>
    <row r="14" spans="1:25" ht="15.6">
      <c r="A14" s="3">
        <v>4</v>
      </c>
      <c r="B14" s="4" t="s">
        <v>52</v>
      </c>
      <c r="D14" s="41" t="s">
        <v>13</v>
      </c>
      <c r="E14" s="42">
        <v>0</v>
      </c>
      <c r="F14" s="5">
        <f t="shared" si="0"/>
        <v>0</v>
      </c>
      <c r="G14" s="5">
        <f t="shared" si="8"/>
        <v>12.96</v>
      </c>
      <c r="H14" s="5">
        <f t="shared" si="9"/>
        <v>12.96</v>
      </c>
      <c r="I14" s="5">
        <f t="shared" si="18"/>
        <v>94.920000000000016</v>
      </c>
      <c r="J14" s="5">
        <f t="shared" si="1"/>
        <v>0</v>
      </c>
      <c r="K14" s="5">
        <f t="shared" si="10"/>
        <v>12.96</v>
      </c>
      <c r="L14" s="5">
        <f t="shared" si="11"/>
        <v>12.96</v>
      </c>
      <c r="M14" s="5">
        <f t="shared" si="19"/>
        <v>71.100000000000009</v>
      </c>
      <c r="N14" s="5">
        <f t="shared" si="2"/>
        <v>0</v>
      </c>
      <c r="O14" s="5">
        <f t="shared" si="12"/>
        <v>12.96</v>
      </c>
      <c r="P14" s="5">
        <f t="shared" si="13"/>
        <v>12.96</v>
      </c>
      <c r="Q14" s="5">
        <f t="shared" si="20"/>
        <v>47.28</v>
      </c>
      <c r="R14" s="5">
        <f t="shared" si="4"/>
        <v>0</v>
      </c>
      <c r="S14" s="5">
        <f t="shared" si="14"/>
        <v>12.96</v>
      </c>
      <c r="T14" s="5">
        <f t="shared" si="15"/>
        <v>12.96</v>
      </c>
      <c r="U14" s="5">
        <f t="shared" si="21"/>
        <v>23.46</v>
      </c>
      <c r="V14" s="5">
        <f t="shared" si="6"/>
        <v>0</v>
      </c>
      <c r="W14" s="5">
        <f t="shared" si="16"/>
        <v>12.96</v>
      </c>
      <c r="X14" s="5">
        <f t="shared" si="17"/>
        <v>12.96</v>
      </c>
      <c r="Y14" s="5">
        <f t="shared" si="22"/>
        <v>-0.36000000000000298</v>
      </c>
    </row>
    <row r="15" spans="1:25" ht="15.6">
      <c r="D15" s="41" t="s">
        <v>14</v>
      </c>
      <c r="E15" s="42">
        <v>1</v>
      </c>
      <c r="F15" s="5">
        <f t="shared" si="0"/>
        <v>8.0000000000000016E-2</v>
      </c>
      <c r="G15" s="5">
        <f t="shared" si="8"/>
        <v>12.96</v>
      </c>
      <c r="H15" s="5">
        <f t="shared" si="9"/>
        <v>12.88</v>
      </c>
      <c r="I15" s="5">
        <f t="shared" si="18"/>
        <v>107.80000000000001</v>
      </c>
      <c r="J15" s="5">
        <f t="shared" si="1"/>
        <v>0.12</v>
      </c>
      <c r="K15" s="5">
        <f t="shared" si="10"/>
        <v>12.96</v>
      </c>
      <c r="L15" s="5">
        <f t="shared" si="11"/>
        <v>12.840000000000002</v>
      </c>
      <c r="M15" s="5">
        <f t="shared" si="19"/>
        <v>83.940000000000012</v>
      </c>
      <c r="N15" s="5">
        <f t="shared" si="2"/>
        <v>0.16000000000000003</v>
      </c>
      <c r="O15" s="5">
        <f t="shared" si="12"/>
        <v>12.96</v>
      </c>
      <c r="P15" s="5">
        <f t="shared" si="13"/>
        <v>12.8</v>
      </c>
      <c r="Q15" s="5">
        <f t="shared" si="20"/>
        <v>60.08</v>
      </c>
      <c r="R15" s="5">
        <f t="shared" si="4"/>
        <v>0.2</v>
      </c>
      <c r="S15" s="5">
        <f t="shared" si="14"/>
        <v>12.96</v>
      </c>
      <c r="T15" s="5">
        <f t="shared" si="15"/>
        <v>12.760000000000002</v>
      </c>
      <c r="U15" s="5">
        <f t="shared" si="21"/>
        <v>36.22</v>
      </c>
      <c r="V15" s="5">
        <f t="shared" si="6"/>
        <v>0.24</v>
      </c>
      <c r="W15" s="5">
        <f t="shared" si="16"/>
        <v>12.96</v>
      </c>
      <c r="X15" s="5">
        <f t="shared" si="17"/>
        <v>12.72</v>
      </c>
      <c r="Y15" s="5">
        <f t="shared" si="22"/>
        <v>12.359999999999998</v>
      </c>
    </row>
    <row r="16" spans="1:25" ht="15.6">
      <c r="D16" s="57" t="s">
        <v>19</v>
      </c>
      <c r="E16" s="54">
        <f>SUM(E4:E15)</f>
        <v>596.5</v>
      </c>
      <c r="F16" s="54">
        <f>SUM(F4:F15)</f>
        <v>47.720000000000006</v>
      </c>
      <c r="G16" s="54">
        <f>SUM(G4:G15)</f>
        <v>155.52000000000007</v>
      </c>
      <c r="H16" s="5"/>
      <c r="I16" s="6"/>
      <c r="J16" s="54">
        <f>SUM(J4:J15)</f>
        <v>71.580000000000013</v>
      </c>
      <c r="K16" s="54">
        <f>SUM(K4:K15)</f>
        <v>155.52000000000007</v>
      </c>
      <c r="L16" s="5"/>
      <c r="M16" s="6"/>
      <c r="N16" s="54">
        <f>SUM(N4:N15)</f>
        <v>95.440000000000012</v>
      </c>
      <c r="O16" s="54">
        <f>SUM(O4:O15)</f>
        <v>155.52000000000007</v>
      </c>
      <c r="P16" s="5"/>
      <c r="Q16" s="6"/>
      <c r="R16" s="54">
        <f>SUM(R4:R15)</f>
        <v>119.30000000000001</v>
      </c>
      <c r="S16" s="54">
        <f>SUM(S4:S15)</f>
        <v>155.52000000000007</v>
      </c>
      <c r="T16" s="5"/>
      <c r="U16" s="6"/>
      <c r="V16" s="54">
        <f>SUM(V4:V15)</f>
        <v>143.16000000000003</v>
      </c>
      <c r="W16" s="54">
        <f>SUM(W4:W15)</f>
        <v>155.52000000000007</v>
      </c>
      <c r="X16" s="5"/>
      <c r="Y16" s="6"/>
    </row>
    <row r="17" spans="4:25" ht="15.6">
      <c r="D17" s="95" t="s">
        <v>20</v>
      </c>
      <c r="E17" s="95"/>
      <c r="F17" s="5"/>
      <c r="G17" s="8"/>
      <c r="H17" s="7"/>
      <c r="I17" s="10">
        <f>MAX(I4:I15)</f>
        <v>107.80000000000001</v>
      </c>
      <c r="J17" s="5"/>
      <c r="K17" s="8"/>
      <c r="L17" s="7"/>
      <c r="M17" s="10">
        <f>MAX(M4:M15)</f>
        <v>83.940000000000012</v>
      </c>
      <c r="N17" s="5"/>
      <c r="O17" s="8"/>
      <c r="P17" s="7"/>
      <c r="Q17" s="10">
        <f>MAX(Q4:Q15)</f>
        <v>60.08</v>
      </c>
      <c r="R17" s="5"/>
      <c r="S17" s="8"/>
      <c r="T17" s="7"/>
      <c r="U17" s="10">
        <f>MAX(U4:U15)</f>
        <v>36.22</v>
      </c>
      <c r="V17" s="5"/>
      <c r="W17" s="8"/>
      <c r="X17" s="7"/>
      <c r="Y17" s="10">
        <f>MAX(Y4:Y15)</f>
        <v>12.359999999999998</v>
      </c>
    </row>
    <row r="18" spans="4:25" ht="15.6">
      <c r="D18" s="95" t="s">
        <v>21</v>
      </c>
      <c r="E18" s="95"/>
      <c r="F18" s="11"/>
      <c r="G18" s="11"/>
      <c r="H18" s="12"/>
      <c r="I18" s="10">
        <f>F16</f>
        <v>47.720000000000006</v>
      </c>
      <c r="J18" s="11"/>
      <c r="K18" s="11"/>
      <c r="L18" s="12"/>
      <c r="M18" s="10">
        <f>J16</f>
        <v>71.580000000000013</v>
      </c>
      <c r="N18" s="11"/>
      <c r="O18" s="11"/>
      <c r="P18" s="12"/>
      <c r="Q18" s="10">
        <f>N16</f>
        <v>95.440000000000012</v>
      </c>
      <c r="R18" s="11"/>
      <c r="S18" s="11"/>
      <c r="T18" s="12"/>
      <c r="U18" s="10">
        <f>R16</f>
        <v>119.30000000000001</v>
      </c>
      <c r="V18" s="11"/>
      <c r="W18" s="11"/>
      <c r="X18" s="12"/>
      <c r="Y18" s="10">
        <f>V16</f>
        <v>143.16000000000003</v>
      </c>
    </row>
    <row r="19" spans="4:25" ht="15.6">
      <c r="D19" s="95" t="s">
        <v>22</v>
      </c>
      <c r="E19" s="95"/>
      <c r="F19" s="11"/>
      <c r="G19" s="11"/>
      <c r="H19" s="12"/>
      <c r="I19" s="10">
        <f>MIN(I17:I18)</f>
        <v>47.720000000000006</v>
      </c>
      <c r="J19" s="11"/>
      <c r="K19" s="11"/>
      <c r="L19" s="12"/>
      <c r="M19" s="10">
        <f>MIN(M17:M18)</f>
        <v>71.580000000000013</v>
      </c>
      <c r="N19" s="11"/>
      <c r="O19" s="11"/>
      <c r="P19" s="12"/>
      <c r="Q19" s="10">
        <f>MIN(Q17:Q18)</f>
        <v>60.08</v>
      </c>
      <c r="R19" s="11"/>
      <c r="S19" s="11"/>
      <c r="T19" s="12"/>
      <c r="U19" s="10">
        <f>MIN(U17:U18)</f>
        <v>36.22</v>
      </c>
      <c r="V19" s="11"/>
      <c r="W19" s="11"/>
      <c r="X19" s="12"/>
      <c r="Y19" s="10">
        <f>MIN(Y17:Y18)</f>
        <v>12.359999999999998</v>
      </c>
    </row>
    <row r="20" spans="4:25" ht="15.6">
      <c r="D20" s="95" t="s">
        <v>23</v>
      </c>
      <c r="E20" s="95"/>
      <c r="F20" s="11"/>
      <c r="G20" s="11"/>
      <c r="H20" s="12"/>
      <c r="I20" s="10">
        <f>(F16/(G16))*100</f>
        <v>30.684156378600814</v>
      </c>
      <c r="J20" s="11"/>
      <c r="K20" s="11"/>
      <c r="L20" s="12"/>
      <c r="M20" s="10">
        <f>(J16/(K16))*100</f>
        <v>46.026234567901227</v>
      </c>
      <c r="N20" s="11"/>
      <c r="O20" s="11"/>
      <c r="P20" s="12"/>
      <c r="Q20" s="10">
        <f>(N16/(O16))*100</f>
        <v>61.368312757201629</v>
      </c>
      <c r="R20" s="11"/>
      <c r="S20" s="11"/>
      <c r="T20" s="12"/>
      <c r="U20" s="10">
        <f>(R16/(S16))*100</f>
        <v>76.710390946502031</v>
      </c>
      <c r="V20" s="11"/>
      <c r="W20" s="11"/>
      <c r="X20" s="12"/>
      <c r="Y20" s="10">
        <f>(V16/(W16))*100</f>
        <v>92.052469135802454</v>
      </c>
    </row>
  </sheetData>
  <mergeCells count="16">
    <mergeCell ref="D17:E17"/>
    <mergeCell ref="D18:E18"/>
    <mergeCell ref="D19:E19"/>
    <mergeCell ref="D20:E20"/>
    <mergeCell ref="V1:Y1"/>
    <mergeCell ref="F2:I2"/>
    <mergeCell ref="J2:M2"/>
    <mergeCell ref="N2:Q2"/>
    <mergeCell ref="R2:U2"/>
    <mergeCell ref="V2:Y2"/>
    <mergeCell ref="D1:D3"/>
    <mergeCell ref="E1:E3"/>
    <mergeCell ref="F1:I1"/>
    <mergeCell ref="J1:M1"/>
    <mergeCell ref="N1:Q1"/>
    <mergeCell ref="R1:U1"/>
  </mergeCells>
  <conditionalFormatting sqref="I4:I15">
    <cfRule type="top10" dxfId="79" priority="5" percent="1" rank="1"/>
  </conditionalFormatting>
  <conditionalFormatting sqref="M4:M15">
    <cfRule type="top10" dxfId="78" priority="4" percent="1" rank="1"/>
  </conditionalFormatting>
  <conditionalFormatting sqref="Q4:Q15">
    <cfRule type="top10" dxfId="77" priority="3" percent="1" rank="1"/>
  </conditionalFormatting>
  <conditionalFormatting sqref="U4:U15">
    <cfRule type="top10" dxfId="76" priority="2" percent="1" rank="1"/>
  </conditionalFormatting>
  <conditionalFormatting sqref="Y4:Y15">
    <cfRule type="top10" dxfId="75" priority="1" percent="1" rank="1"/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16"/>
  <sheetViews>
    <sheetView topLeftCell="C1" zoomScale="80" zoomScaleNormal="80" workbookViewId="0">
      <selection activeCell="J18" sqref="J18"/>
    </sheetView>
  </sheetViews>
  <sheetFormatPr defaultColWidth="8.77734375" defaultRowHeight="14.4"/>
  <cols>
    <col min="1" max="1" width="8.77734375" style="50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20.399999999999999</v>
      </c>
      <c r="F4" s="5">
        <f t="shared" ref="F4:F11" si="0">($E4/1000)*$F$2*$C$4</f>
        <v>1.6319999999999997</v>
      </c>
      <c r="G4" s="5">
        <f>$C$8</f>
        <v>12.96</v>
      </c>
      <c r="H4" s="5">
        <f>G4-F4</f>
        <v>11.328000000000001</v>
      </c>
      <c r="I4" s="5">
        <f>H4</f>
        <v>11.328000000000001</v>
      </c>
      <c r="J4" s="5">
        <f t="shared" ref="J4:J11" si="1">($E4/1000)*$J$2*$C$4</f>
        <v>2.448</v>
      </c>
      <c r="K4" s="5">
        <f>$C$8</f>
        <v>12.96</v>
      </c>
      <c r="L4" s="5">
        <f>K4-J4</f>
        <v>10.512</v>
      </c>
      <c r="M4" s="5">
        <f>L4</f>
        <v>10.512</v>
      </c>
      <c r="N4" s="5">
        <f t="shared" ref="N4:N11" si="2">($E4/1000)*$N$2*$C$4</f>
        <v>3.2639999999999993</v>
      </c>
      <c r="O4" s="5">
        <f>$C$8</f>
        <v>12.96</v>
      </c>
      <c r="P4" s="5">
        <f>O4-N4</f>
        <v>9.6960000000000015</v>
      </c>
      <c r="Q4" s="5">
        <f t="shared" ref="Q4" si="3">P4</f>
        <v>9.6960000000000015</v>
      </c>
      <c r="R4" s="5">
        <f t="shared" ref="R4:R11" si="4">($E4/1000)*$R$2*$C$4</f>
        <v>4.08</v>
      </c>
      <c r="S4" s="5">
        <f>$C$8</f>
        <v>12.96</v>
      </c>
      <c r="T4" s="5">
        <f>S4-R4</f>
        <v>8.8800000000000008</v>
      </c>
      <c r="U4" s="5">
        <f t="shared" ref="U4" si="5">T4</f>
        <v>8.8800000000000008</v>
      </c>
      <c r="V4" s="5">
        <f t="shared" ref="V4:V11" si="6">($E4/1000)*$V$2*$C$4</f>
        <v>4.8959999999999999</v>
      </c>
      <c r="W4" s="5">
        <f>$C$8</f>
        <v>12.96</v>
      </c>
      <c r="X4" s="5">
        <f>W4-V4</f>
        <v>8.0640000000000001</v>
      </c>
      <c r="Y4" s="5">
        <f t="shared" ref="Y4" si="7">X4</f>
        <v>8.0640000000000001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68</v>
      </c>
      <c r="F5" s="5">
        <f t="shared" si="0"/>
        <v>5.4400000000000013</v>
      </c>
      <c r="G5" s="5">
        <f t="shared" ref="G5:G11" si="8">$C$8</f>
        <v>12.96</v>
      </c>
      <c r="H5" s="5">
        <f t="shared" ref="H5:H11" si="9">G5-F5</f>
        <v>7.52</v>
      </c>
      <c r="I5" s="5">
        <f>H5+I4</f>
        <v>18.847999999999999</v>
      </c>
      <c r="J5" s="5">
        <f t="shared" si="1"/>
        <v>8.1600000000000019</v>
      </c>
      <c r="K5" s="5">
        <f t="shared" ref="K5:K11" si="10">$C$8</f>
        <v>12.96</v>
      </c>
      <c r="L5" s="5">
        <f t="shared" ref="L5:L11" si="11">K5-J5</f>
        <v>4.7999999999999989</v>
      </c>
      <c r="M5" s="5">
        <f>L5+M4</f>
        <v>15.311999999999999</v>
      </c>
      <c r="N5" s="5">
        <f t="shared" si="2"/>
        <v>10.880000000000003</v>
      </c>
      <c r="O5" s="5">
        <f t="shared" ref="O5:O11" si="12">$C$8</f>
        <v>12.96</v>
      </c>
      <c r="P5" s="5">
        <f t="shared" ref="P5:P11" si="13">O5-N5</f>
        <v>2.0799999999999983</v>
      </c>
      <c r="Q5" s="5">
        <f>P5+Q4</f>
        <v>11.776</v>
      </c>
      <c r="R5" s="5">
        <f t="shared" si="4"/>
        <v>13.600000000000001</v>
      </c>
      <c r="S5" s="5">
        <f t="shared" ref="S5:S11" si="14">$C$8</f>
        <v>12.96</v>
      </c>
      <c r="T5" s="5">
        <f t="shared" ref="T5:T11" si="15">S5-R5</f>
        <v>-0.64000000000000057</v>
      </c>
      <c r="U5" s="5">
        <f>T5+U4</f>
        <v>8.24</v>
      </c>
      <c r="V5" s="5">
        <f t="shared" si="6"/>
        <v>16.320000000000004</v>
      </c>
      <c r="W5" s="5">
        <f t="shared" ref="W5:W11" si="16">$C$8</f>
        <v>12.96</v>
      </c>
      <c r="X5" s="5">
        <f t="shared" ref="X5:X11" si="17">W5-V5</f>
        <v>-3.360000000000003</v>
      </c>
      <c r="Y5" s="5">
        <f>X5+Y4</f>
        <v>4.7039999999999971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181.2</v>
      </c>
      <c r="F6" s="5">
        <f t="shared" si="0"/>
        <v>14.496000000000002</v>
      </c>
      <c r="G6" s="5">
        <f t="shared" si="8"/>
        <v>12.96</v>
      </c>
      <c r="H6" s="5">
        <f t="shared" si="9"/>
        <v>-1.5360000000000014</v>
      </c>
      <c r="I6" s="5">
        <f t="shared" ref="I6:I11" si="18">H6+I5</f>
        <v>17.311999999999998</v>
      </c>
      <c r="J6" s="5">
        <f t="shared" si="1"/>
        <v>21.744</v>
      </c>
      <c r="K6" s="5">
        <f t="shared" si="10"/>
        <v>12.96</v>
      </c>
      <c r="L6" s="5">
        <f t="shared" si="11"/>
        <v>-8.7839999999999989</v>
      </c>
      <c r="M6" s="5">
        <f t="shared" ref="M6:M11" si="19">L6+M5</f>
        <v>6.5280000000000005</v>
      </c>
      <c r="N6" s="5">
        <f t="shared" si="2"/>
        <v>28.992000000000004</v>
      </c>
      <c r="O6" s="5">
        <f t="shared" si="12"/>
        <v>12.96</v>
      </c>
      <c r="P6" s="5">
        <f t="shared" si="13"/>
        <v>-16.032000000000004</v>
      </c>
      <c r="Q6" s="5">
        <f t="shared" ref="Q6:Q11" si="20">P6+Q5</f>
        <v>-4.2560000000000038</v>
      </c>
      <c r="R6" s="5">
        <f t="shared" si="4"/>
        <v>36.24</v>
      </c>
      <c r="S6" s="5">
        <f t="shared" si="14"/>
        <v>12.96</v>
      </c>
      <c r="T6" s="5">
        <f t="shared" si="15"/>
        <v>-23.28</v>
      </c>
      <c r="U6" s="5">
        <f t="shared" ref="U6:U11" si="21">T6+U5</f>
        <v>-15.040000000000001</v>
      </c>
      <c r="V6" s="5">
        <f t="shared" si="6"/>
        <v>43.488</v>
      </c>
      <c r="W6" s="5">
        <f t="shared" si="16"/>
        <v>12.96</v>
      </c>
      <c r="X6" s="5">
        <f t="shared" si="17"/>
        <v>-30.527999999999999</v>
      </c>
      <c r="Y6" s="5">
        <f t="shared" ref="Y6:Y11" si="22">X6+Y5</f>
        <v>-25.824000000000002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122.6</v>
      </c>
      <c r="F7" s="5">
        <f t="shared" si="0"/>
        <v>9.8079999999999998</v>
      </c>
      <c r="G7" s="5">
        <f t="shared" si="8"/>
        <v>12.96</v>
      </c>
      <c r="H7" s="5">
        <f t="shared" si="9"/>
        <v>3.152000000000001</v>
      </c>
      <c r="I7" s="5">
        <f t="shared" si="18"/>
        <v>20.463999999999999</v>
      </c>
      <c r="J7" s="5">
        <f t="shared" si="1"/>
        <v>14.712000000000002</v>
      </c>
      <c r="K7" s="5">
        <f t="shared" si="10"/>
        <v>12.96</v>
      </c>
      <c r="L7" s="5">
        <f t="shared" si="11"/>
        <v>-1.7520000000000007</v>
      </c>
      <c r="M7" s="5">
        <f t="shared" si="19"/>
        <v>4.7759999999999998</v>
      </c>
      <c r="N7" s="5">
        <f t="shared" si="2"/>
        <v>19.616</v>
      </c>
      <c r="O7" s="5">
        <f t="shared" si="12"/>
        <v>12.96</v>
      </c>
      <c r="P7" s="5">
        <f t="shared" si="13"/>
        <v>-6.6559999999999988</v>
      </c>
      <c r="Q7" s="5">
        <f t="shared" si="20"/>
        <v>-10.912000000000003</v>
      </c>
      <c r="R7" s="5">
        <f t="shared" si="4"/>
        <v>24.52</v>
      </c>
      <c r="S7" s="5">
        <f t="shared" si="14"/>
        <v>12.96</v>
      </c>
      <c r="T7" s="5">
        <f t="shared" si="15"/>
        <v>-11.559999999999999</v>
      </c>
      <c r="U7" s="5">
        <f t="shared" si="21"/>
        <v>-26.6</v>
      </c>
      <c r="V7" s="5">
        <f t="shared" si="6"/>
        <v>29.424000000000003</v>
      </c>
      <c r="W7" s="5">
        <f t="shared" si="16"/>
        <v>12.96</v>
      </c>
      <c r="X7" s="5">
        <f t="shared" si="17"/>
        <v>-16.464000000000002</v>
      </c>
      <c r="Y7" s="5">
        <f t="shared" si="22"/>
        <v>-42.288000000000004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103.1</v>
      </c>
      <c r="F8" s="5">
        <f t="shared" si="0"/>
        <v>8.2480000000000011</v>
      </c>
      <c r="G8" s="5">
        <f t="shared" si="8"/>
        <v>12.96</v>
      </c>
      <c r="H8" s="5">
        <f t="shared" si="9"/>
        <v>4.7119999999999997</v>
      </c>
      <c r="I8" s="5">
        <f t="shared" si="18"/>
        <v>25.175999999999998</v>
      </c>
      <c r="J8" s="5">
        <f t="shared" si="1"/>
        <v>12.372</v>
      </c>
      <c r="K8" s="5">
        <f t="shared" si="10"/>
        <v>12.96</v>
      </c>
      <c r="L8" s="5">
        <f t="shared" si="11"/>
        <v>0.58800000000000097</v>
      </c>
      <c r="M8" s="5">
        <f t="shared" si="19"/>
        <v>5.3640000000000008</v>
      </c>
      <c r="N8" s="5">
        <f t="shared" si="2"/>
        <v>16.496000000000002</v>
      </c>
      <c r="O8" s="5">
        <f t="shared" si="12"/>
        <v>12.96</v>
      </c>
      <c r="P8" s="5">
        <f t="shared" si="13"/>
        <v>-3.5360000000000014</v>
      </c>
      <c r="Q8" s="5">
        <f t="shared" si="20"/>
        <v>-14.448000000000004</v>
      </c>
      <c r="R8" s="5">
        <f t="shared" si="4"/>
        <v>20.62</v>
      </c>
      <c r="S8" s="5">
        <f t="shared" si="14"/>
        <v>12.96</v>
      </c>
      <c r="T8" s="5">
        <f t="shared" si="15"/>
        <v>-7.66</v>
      </c>
      <c r="U8" s="5">
        <f t="shared" si="21"/>
        <v>-34.260000000000005</v>
      </c>
      <c r="V8" s="5">
        <f t="shared" si="6"/>
        <v>24.744</v>
      </c>
      <c r="W8" s="5">
        <f t="shared" si="16"/>
        <v>12.96</v>
      </c>
      <c r="X8" s="5">
        <f t="shared" si="17"/>
        <v>-11.783999999999999</v>
      </c>
      <c r="Y8" s="5">
        <f t="shared" si="22"/>
        <v>-54.072000000000003</v>
      </c>
    </row>
    <row r="9" spans="1:25" ht="15.6">
      <c r="A9" s="38"/>
      <c r="B9" s="38"/>
      <c r="C9" s="39"/>
      <c r="D9" s="41" t="s">
        <v>8</v>
      </c>
      <c r="E9" s="42">
        <v>59.3</v>
      </c>
      <c r="F9" s="5">
        <f t="shared" si="0"/>
        <v>4.7439999999999998</v>
      </c>
      <c r="G9" s="5">
        <f t="shared" si="8"/>
        <v>12.96</v>
      </c>
      <c r="H9" s="5">
        <f t="shared" si="9"/>
        <v>8.2160000000000011</v>
      </c>
      <c r="I9" s="5">
        <f t="shared" si="18"/>
        <v>33.391999999999996</v>
      </c>
      <c r="J9" s="5">
        <f t="shared" si="1"/>
        <v>7.1159999999999997</v>
      </c>
      <c r="K9" s="5">
        <f t="shared" si="10"/>
        <v>12.96</v>
      </c>
      <c r="L9" s="5">
        <f t="shared" si="11"/>
        <v>5.8440000000000012</v>
      </c>
      <c r="M9" s="5">
        <f t="shared" si="19"/>
        <v>11.208000000000002</v>
      </c>
      <c r="N9" s="5">
        <f t="shared" si="2"/>
        <v>9.4879999999999995</v>
      </c>
      <c r="O9" s="5">
        <f t="shared" si="12"/>
        <v>12.96</v>
      </c>
      <c r="P9" s="5">
        <f t="shared" si="13"/>
        <v>3.4720000000000013</v>
      </c>
      <c r="Q9" s="5">
        <f t="shared" si="20"/>
        <v>-10.976000000000003</v>
      </c>
      <c r="R9" s="5">
        <f t="shared" si="4"/>
        <v>11.86</v>
      </c>
      <c r="S9" s="5">
        <f t="shared" si="14"/>
        <v>12.96</v>
      </c>
      <c r="T9" s="5">
        <f t="shared" si="15"/>
        <v>1.1000000000000014</v>
      </c>
      <c r="U9" s="5">
        <f t="shared" si="21"/>
        <v>-33.160000000000004</v>
      </c>
      <c r="V9" s="5">
        <f t="shared" si="6"/>
        <v>14.231999999999999</v>
      </c>
      <c r="W9" s="5">
        <f t="shared" si="16"/>
        <v>12.96</v>
      </c>
      <c r="X9" s="5">
        <f t="shared" si="17"/>
        <v>-1.2719999999999985</v>
      </c>
      <c r="Y9" s="5">
        <f t="shared" si="22"/>
        <v>-55.344000000000001</v>
      </c>
    </row>
    <row r="10" spans="1:25" ht="15.6">
      <c r="A10" s="99" t="s">
        <v>17</v>
      </c>
      <c r="B10" s="100"/>
      <c r="C10" s="39"/>
      <c r="D10" s="41" t="s">
        <v>9</v>
      </c>
      <c r="E10" s="42">
        <v>33.200000000000003</v>
      </c>
      <c r="F10" s="5">
        <f t="shared" si="0"/>
        <v>2.6560000000000001</v>
      </c>
      <c r="G10" s="5">
        <f t="shared" si="8"/>
        <v>12.96</v>
      </c>
      <c r="H10" s="5">
        <f t="shared" si="9"/>
        <v>10.304</v>
      </c>
      <c r="I10" s="5">
        <f t="shared" si="18"/>
        <v>43.695999999999998</v>
      </c>
      <c r="J10" s="5">
        <f t="shared" si="1"/>
        <v>3.9840000000000004</v>
      </c>
      <c r="K10" s="5">
        <f t="shared" si="10"/>
        <v>12.96</v>
      </c>
      <c r="L10" s="5">
        <f t="shared" si="11"/>
        <v>8.9760000000000009</v>
      </c>
      <c r="M10" s="5">
        <f t="shared" si="19"/>
        <v>20.184000000000005</v>
      </c>
      <c r="N10" s="5">
        <f t="shared" si="2"/>
        <v>5.3120000000000003</v>
      </c>
      <c r="O10" s="5">
        <f t="shared" si="12"/>
        <v>12.96</v>
      </c>
      <c r="P10" s="5">
        <f t="shared" si="13"/>
        <v>7.6480000000000006</v>
      </c>
      <c r="Q10" s="5">
        <f t="shared" si="20"/>
        <v>-3.3280000000000021</v>
      </c>
      <c r="R10" s="5">
        <f t="shared" si="4"/>
        <v>6.6400000000000006</v>
      </c>
      <c r="S10" s="5">
        <f t="shared" si="14"/>
        <v>12.96</v>
      </c>
      <c r="T10" s="5">
        <f t="shared" si="15"/>
        <v>6.32</v>
      </c>
      <c r="U10" s="5">
        <f t="shared" si="21"/>
        <v>-26.840000000000003</v>
      </c>
      <c r="V10" s="5">
        <f t="shared" si="6"/>
        <v>7.9680000000000009</v>
      </c>
      <c r="W10" s="5">
        <f t="shared" si="16"/>
        <v>12.96</v>
      </c>
      <c r="X10" s="5">
        <f t="shared" si="17"/>
        <v>4.992</v>
      </c>
      <c r="Y10" s="5">
        <f t="shared" si="22"/>
        <v>-50.352000000000004</v>
      </c>
    </row>
    <row r="11" spans="1:25" ht="15.6">
      <c r="A11" s="51">
        <v>1</v>
      </c>
      <c r="B11" s="4" t="s">
        <v>18</v>
      </c>
      <c r="C11" s="39"/>
      <c r="D11" s="41" t="s">
        <v>10</v>
      </c>
      <c r="E11" s="42">
        <v>7.4</v>
      </c>
      <c r="F11" s="5">
        <f t="shared" si="0"/>
        <v>0.59199999999999997</v>
      </c>
      <c r="G11" s="5">
        <f t="shared" si="8"/>
        <v>12.96</v>
      </c>
      <c r="H11" s="5">
        <f t="shared" si="9"/>
        <v>12.368</v>
      </c>
      <c r="I11" s="5">
        <f t="shared" si="18"/>
        <v>56.064</v>
      </c>
      <c r="J11" s="5">
        <f t="shared" si="1"/>
        <v>0.88800000000000012</v>
      </c>
      <c r="K11" s="5">
        <f t="shared" si="10"/>
        <v>12.96</v>
      </c>
      <c r="L11" s="5">
        <f t="shared" si="11"/>
        <v>12.072000000000001</v>
      </c>
      <c r="M11" s="5">
        <f t="shared" si="19"/>
        <v>32.256000000000007</v>
      </c>
      <c r="N11" s="5">
        <f t="shared" si="2"/>
        <v>1.1839999999999999</v>
      </c>
      <c r="O11" s="5">
        <f t="shared" si="12"/>
        <v>12.96</v>
      </c>
      <c r="P11" s="5">
        <f t="shared" si="13"/>
        <v>11.776000000000002</v>
      </c>
      <c r="Q11" s="5">
        <f t="shared" si="20"/>
        <v>8.4480000000000004</v>
      </c>
      <c r="R11" s="5">
        <f t="shared" si="4"/>
        <v>1.4800000000000002</v>
      </c>
      <c r="S11" s="5">
        <f t="shared" si="14"/>
        <v>12.96</v>
      </c>
      <c r="T11" s="5">
        <f t="shared" si="15"/>
        <v>11.48</v>
      </c>
      <c r="U11" s="5">
        <f t="shared" si="21"/>
        <v>-15.360000000000003</v>
      </c>
      <c r="V11" s="5">
        <f t="shared" si="6"/>
        <v>1.7760000000000002</v>
      </c>
      <c r="W11" s="5">
        <f t="shared" si="16"/>
        <v>12.96</v>
      </c>
      <c r="X11" s="5">
        <f t="shared" si="17"/>
        <v>11.184000000000001</v>
      </c>
      <c r="Y11" s="5">
        <f t="shared" si="22"/>
        <v>-39.168000000000006</v>
      </c>
    </row>
    <row r="12" spans="1:25" ht="15.6">
      <c r="A12" s="51">
        <v>2</v>
      </c>
      <c r="B12" s="4" t="s">
        <v>29</v>
      </c>
      <c r="D12" s="57" t="s">
        <v>19</v>
      </c>
      <c r="E12" s="54">
        <f>SUM(E4:E11)</f>
        <v>595.20000000000005</v>
      </c>
      <c r="F12" s="54">
        <f>SUM(F4:F11)</f>
        <v>47.616000000000007</v>
      </c>
      <c r="G12" s="54">
        <f>SUM(G4:G11)</f>
        <v>103.68000000000004</v>
      </c>
      <c r="H12" s="5"/>
      <c r="I12" s="6"/>
      <c r="J12" s="54">
        <f>SUM(J4:J11)</f>
        <v>71.424000000000007</v>
      </c>
      <c r="K12" s="54">
        <f>SUM(K4:K11)</f>
        <v>103.68000000000004</v>
      </c>
      <c r="L12" s="5"/>
      <c r="M12" s="6"/>
      <c r="N12" s="54">
        <f>SUM(N4:N11)</f>
        <v>95.232000000000014</v>
      </c>
      <c r="O12" s="54">
        <f>SUM(O4:O11)</f>
        <v>103.68000000000004</v>
      </c>
      <c r="P12" s="5"/>
      <c r="Q12" s="6"/>
      <c r="R12" s="54">
        <f>SUM(R4:R11)</f>
        <v>119.04</v>
      </c>
      <c r="S12" s="54">
        <f>SUM(S4:S11)</f>
        <v>103.68000000000004</v>
      </c>
      <c r="T12" s="5"/>
      <c r="U12" s="6"/>
      <c r="V12" s="54">
        <f>SUM(V4:V11)</f>
        <v>142.84800000000001</v>
      </c>
      <c r="W12" s="54">
        <f>SUM(W4:W11)</f>
        <v>103.68000000000004</v>
      </c>
      <c r="X12" s="5"/>
      <c r="Y12" s="6"/>
    </row>
    <row r="13" spans="1:25" ht="15.6">
      <c r="A13" s="51">
        <v>3</v>
      </c>
      <c r="B13" s="4" t="s">
        <v>30</v>
      </c>
      <c r="D13" s="95" t="s">
        <v>20</v>
      </c>
      <c r="E13" s="95"/>
      <c r="F13" s="5"/>
      <c r="G13" s="8"/>
      <c r="H13" s="7"/>
      <c r="I13" s="10">
        <f>MAX(I4:I11)</f>
        <v>56.064</v>
      </c>
      <c r="J13" s="5"/>
      <c r="K13" s="8"/>
      <c r="L13" s="7"/>
      <c r="M13" s="10">
        <f>MAX(M4:M11)</f>
        <v>32.256000000000007</v>
      </c>
      <c r="N13" s="5"/>
      <c r="O13" s="8"/>
      <c r="P13" s="7"/>
      <c r="Q13" s="10">
        <f>MAX(Q4:Q11)</f>
        <v>11.776</v>
      </c>
      <c r="R13" s="5"/>
      <c r="S13" s="8"/>
      <c r="T13" s="7"/>
      <c r="U13" s="10">
        <f>MAX(U4:U11)</f>
        <v>8.8800000000000008</v>
      </c>
      <c r="V13" s="5"/>
      <c r="W13" s="8"/>
      <c r="X13" s="7"/>
      <c r="Y13" s="10">
        <f>MAX(Y4:Y11)</f>
        <v>8.0640000000000001</v>
      </c>
    </row>
    <row r="14" spans="1:25" ht="15.6">
      <c r="A14" s="51">
        <v>4</v>
      </c>
      <c r="B14" s="4" t="s">
        <v>52</v>
      </c>
      <c r="D14" s="95" t="s">
        <v>21</v>
      </c>
      <c r="E14" s="95"/>
      <c r="F14" s="11"/>
      <c r="G14" s="11"/>
      <c r="H14" s="12"/>
      <c r="I14" s="10">
        <f>F12</f>
        <v>47.616000000000007</v>
      </c>
      <c r="J14" s="11"/>
      <c r="K14" s="11"/>
      <c r="L14" s="12"/>
      <c r="M14" s="10">
        <f>J12</f>
        <v>71.424000000000007</v>
      </c>
      <c r="N14" s="11"/>
      <c r="O14" s="11"/>
      <c r="P14" s="12"/>
      <c r="Q14" s="10">
        <f>N12</f>
        <v>95.232000000000014</v>
      </c>
      <c r="R14" s="11"/>
      <c r="S14" s="11"/>
      <c r="T14" s="12"/>
      <c r="U14" s="10">
        <f>R12</f>
        <v>119.04</v>
      </c>
      <c r="V14" s="11"/>
      <c r="W14" s="11"/>
      <c r="X14" s="12"/>
      <c r="Y14" s="10">
        <f>V12</f>
        <v>142.84800000000001</v>
      </c>
    </row>
    <row r="15" spans="1:25" ht="15.6">
      <c r="D15" s="95" t="s">
        <v>22</v>
      </c>
      <c r="E15" s="95"/>
      <c r="F15" s="11"/>
      <c r="G15" s="11"/>
      <c r="H15" s="12"/>
      <c r="I15" s="10">
        <f>MIN(I13:I14)</f>
        <v>47.616000000000007</v>
      </c>
      <c r="J15" s="11"/>
      <c r="K15" s="11"/>
      <c r="L15" s="12"/>
      <c r="M15" s="10">
        <f>MIN(M13:M14)</f>
        <v>32.256000000000007</v>
      </c>
      <c r="N15" s="11"/>
      <c r="O15" s="11"/>
      <c r="P15" s="12"/>
      <c r="Q15" s="10">
        <f>MIN(Q13:Q14)</f>
        <v>11.776</v>
      </c>
      <c r="R15" s="11"/>
      <c r="S15" s="11"/>
      <c r="T15" s="12"/>
      <c r="U15" s="10">
        <f>MIN(U13:U14)</f>
        <v>8.8800000000000008</v>
      </c>
      <c r="V15" s="11"/>
      <c r="W15" s="11"/>
      <c r="X15" s="12"/>
      <c r="Y15" s="10">
        <f>MIN(Y13:Y14)</f>
        <v>8.0640000000000001</v>
      </c>
    </row>
    <row r="16" spans="1:25" ht="15.6">
      <c r="D16" s="95" t="s">
        <v>23</v>
      </c>
      <c r="E16" s="95"/>
      <c r="F16" s="11"/>
      <c r="G16" s="11"/>
      <c r="H16" s="12"/>
      <c r="I16" s="10">
        <f>(F12/(G12))*100</f>
        <v>45.925925925925917</v>
      </c>
      <c r="J16" s="11"/>
      <c r="K16" s="11"/>
      <c r="L16" s="12"/>
      <c r="M16" s="10">
        <f>(J12/(K12))*100</f>
        <v>68.888888888888872</v>
      </c>
      <c r="N16" s="11"/>
      <c r="O16" s="11"/>
      <c r="P16" s="12"/>
      <c r="Q16" s="10">
        <f>(N12/(O12))*100</f>
        <v>91.851851851851833</v>
      </c>
      <c r="R16" s="11"/>
      <c r="S16" s="11"/>
      <c r="T16" s="12"/>
      <c r="U16" s="10">
        <f>(R12/(S12))*100</f>
        <v>114.8148148148148</v>
      </c>
      <c r="V16" s="11"/>
      <c r="W16" s="11"/>
      <c r="X16" s="12"/>
      <c r="Y16" s="10">
        <f>(V12/(W12))*100</f>
        <v>137.77777777777774</v>
      </c>
    </row>
  </sheetData>
  <mergeCells count="17">
    <mergeCell ref="A10:B10"/>
    <mergeCell ref="D13:E13"/>
    <mergeCell ref="D14:E14"/>
    <mergeCell ref="D15:E15"/>
    <mergeCell ref="D16:E16"/>
    <mergeCell ref="V1:Y1"/>
    <mergeCell ref="F2:I2"/>
    <mergeCell ref="J2:M2"/>
    <mergeCell ref="N2:Q2"/>
    <mergeCell ref="R2:U2"/>
    <mergeCell ref="V2:Y2"/>
    <mergeCell ref="R1:U1"/>
    <mergeCell ref="D1:D3"/>
    <mergeCell ref="E1:E3"/>
    <mergeCell ref="F1:I1"/>
    <mergeCell ref="J1:M1"/>
    <mergeCell ref="N1:Q1"/>
  </mergeCells>
  <conditionalFormatting sqref="I4:I11">
    <cfRule type="top10" dxfId="74" priority="5" percent="1" rank="1"/>
  </conditionalFormatting>
  <conditionalFormatting sqref="M4:M11">
    <cfRule type="top10" dxfId="73" priority="4" percent="1" rank="1"/>
  </conditionalFormatting>
  <conditionalFormatting sqref="Q4:Q11">
    <cfRule type="top10" dxfId="72" priority="3" percent="1" rank="1"/>
  </conditionalFormatting>
  <conditionalFormatting sqref="U4:U11">
    <cfRule type="top10" dxfId="71" priority="2" percent="1" rank="1"/>
  </conditionalFormatting>
  <conditionalFormatting sqref="Y4:Y11">
    <cfRule type="top10" dxfId="70" priority="1" percent="1" rank="1"/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20"/>
  <sheetViews>
    <sheetView zoomScale="70" zoomScaleNormal="70" workbookViewId="0">
      <selection activeCell="E27" sqref="E27"/>
    </sheetView>
  </sheetViews>
  <sheetFormatPr defaultColWidth="8.77734375" defaultRowHeight="14.4"/>
  <cols>
    <col min="1" max="1" width="8.77734375" style="2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17</v>
      </c>
      <c r="F4" s="5">
        <f t="shared" ref="F4:F15" si="0">($E4/1000)*$F$2*$C$4</f>
        <v>1.3600000000000003</v>
      </c>
      <c r="G4" s="5">
        <f>$C$8</f>
        <v>12.96</v>
      </c>
      <c r="H4" s="5">
        <f>G4-F4</f>
        <v>11.600000000000001</v>
      </c>
      <c r="I4" s="5">
        <f>H4</f>
        <v>11.600000000000001</v>
      </c>
      <c r="J4" s="5">
        <f t="shared" ref="J4:J15" si="1">($E4/1000)*$J$2*$C$4</f>
        <v>2.0400000000000005</v>
      </c>
      <c r="K4" s="5">
        <f>$C$8</f>
        <v>12.96</v>
      </c>
      <c r="L4" s="5">
        <f>K4-J4</f>
        <v>10.92</v>
      </c>
      <c r="M4" s="5">
        <f>L4</f>
        <v>10.92</v>
      </c>
      <c r="N4" s="5">
        <f t="shared" ref="N4:N15" si="2">($E4/1000)*$N$2*$C$4</f>
        <v>2.7200000000000006</v>
      </c>
      <c r="O4" s="5">
        <f>$C$8</f>
        <v>12.96</v>
      </c>
      <c r="P4" s="5">
        <f>O4-N4</f>
        <v>10.24</v>
      </c>
      <c r="Q4" s="5">
        <f t="shared" ref="Q4" si="3">P4</f>
        <v>10.24</v>
      </c>
      <c r="R4" s="5">
        <f t="shared" ref="R4:R15" si="4">($E4/1000)*$R$2*$C$4</f>
        <v>3.4000000000000004</v>
      </c>
      <c r="S4" s="5">
        <f>$C$8</f>
        <v>12.96</v>
      </c>
      <c r="T4" s="5">
        <f>S4-R4</f>
        <v>9.56</v>
      </c>
      <c r="U4" s="5">
        <f t="shared" ref="U4" si="5">T4</f>
        <v>9.56</v>
      </c>
      <c r="V4" s="5">
        <f t="shared" ref="V4:V15" si="6">($E4/1000)*$V$2*$C$4</f>
        <v>4.080000000000001</v>
      </c>
      <c r="W4" s="5">
        <f>$C$8</f>
        <v>12.96</v>
      </c>
      <c r="X4" s="5">
        <f>W4-V4</f>
        <v>8.879999999999999</v>
      </c>
      <c r="Y4" s="5">
        <f t="shared" ref="Y4" si="7">X4</f>
        <v>8.879999999999999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66.900000000000006</v>
      </c>
      <c r="F5" s="5">
        <f t="shared" si="0"/>
        <v>5.3520000000000003</v>
      </c>
      <c r="G5" s="5">
        <f t="shared" ref="G5:G15" si="8">$C$8</f>
        <v>12.96</v>
      </c>
      <c r="H5" s="5">
        <f t="shared" ref="H5:H15" si="9">G5-F5</f>
        <v>7.6080000000000005</v>
      </c>
      <c r="I5" s="5">
        <f>H5+I4</f>
        <v>19.208000000000002</v>
      </c>
      <c r="J5" s="5">
        <f t="shared" si="1"/>
        <v>8.0280000000000005</v>
      </c>
      <c r="K5" s="5">
        <f t="shared" ref="K5:K15" si="10">$C$8</f>
        <v>12.96</v>
      </c>
      <c r="L5" s="5">
        <f t="shared" ref="L5:L15" si="11">K5-J5</f>
        <v>4.9320000000000004</v>
      </c>
      <c r="M5" s="5">
        <f>L5+M4</f>
        <v>15.852</v>
      </c>
      <c r="N5" s="5">
        <f t="shared" si="2"/>
        <v>10.704000000000001</v>
      </c>
      <c r="O5" s="5">
        <f t="shared" ref="O5:O15" si="12">$C$8</f>
        <v>12.96</v>
      </c>
      <c r="P5" s="5">
        <f t="shared" ref="P5:P15" si="13">O5-N5</f>
        <v>2.2560000000000002</v>
      </c>
      <c r="Q5" s="5">
        <f>P5+Q4</f>
        <v>12.496</v>
      </c>
      <c r="R5" s="5">
        <f t="shared" si="4"/>
        <v>13.380000000000003</v>
      </c>
      <c r="S5" s="5">
        <f t="shared" ref="S5:S15" si="14">$C$8</f>
        <v>12.96</v>
      </c>
      <c r="T5" s="5">
        <f t="shared" ref="T5:T15" si="15">S5-R5</f>
        <v>-0.42000000000000171</v>
      </c>
      <c r="U5" s="5">
        <f>T5+U4</f>
        <v>9.1399999999999988</v>
      </c>
      <c r="V5" s="5">
        <f t="shared" si="6"/>
        <v>16.056000000000001</v>
      </c>
      <c r="W5" s="5">
        <f t="shared" ref="W5:W15" si="16">$C$8</f>
        <v>12.96</v>
      </c>
      <c r="X5" s="5">
        <f t="shared" ref="X5:X15" si="17">W5-V5</f>
        <v>-3.0960000000000001</v>
      </c>
      <c r="Y5" s="5">
        <f>X5+Y4</f>
        <v>5.7839999999999989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102.2</v>
      </c>
      <c r="F6" s="5">
        <f t="shared" si="0"/>
        <v>8.1760000000000002</v>
      </c>
      <c r="G6" s="5">
        <f t="shared" si="8"/>
        <v>12.96</v>
      </c>
      <c r="H6" s="5">
        <f t="shared" si="9"/>
        <v>4.7840000000000007</v>
      </c>
      <c r="I6" s="5">
        <f t="shared" ref="I6:I15" si="18">H6+I5</f>
        <v>23.992000000000004</v>
      </c>
      <c r="J6" s="5">
        <f t="shared" si="1"/>
        <v>12.264000000000001</v>
      </c>
      <c r="K6" s="5">
        <f t="shared" si="10"/>
        <v>12.96</v>
      </c>
      <c r="L6" s="5">
        <f t="shared" si="11"/>
        <v>0.69599999999999973</v>
      </c>
      <c r="M6" s="5">
        <f t="shared" ref="M6:M15" si="19">L6+M5</f>
        <v>16.548000000000002</v>
      </c>
      <c r="N6" s="5">
        <f t="shared" si="2"/>
        <v>16.352</v>
      </c>
      <c r="O6" s="5">
        <f t="shared" si="12"/>
        <v>12.96</v>
      </c>
      <c r="P6" s="5">
        <f t="shared" si="13"/>
        <v>-3.3919999999999995</v>
      </c>
      <c r="Q6" s="5">
        <f t="shared" ref="Q6:Q15" si="20">P6+Q5</f>
        <v>9.104000000000001</v>
      </c>
      <c r="R6" s="5">
        <f t="shared" si="4"/>
        <v>20.440000000000001</v>
      </c>
      <c r="S6" s="5">
        <f t="shared" si="14"/>
        <v>12.96</v>
      </c>
      <c r="T6" s="5">
        <f t="shared" si="15"/>
        <v>-7.48</v>
      </c>
      <c r="U6" s="5">
        <f t="shared" ref="U6:U15" si="21">T6+U5</f>
        <v>1.6599999999999984</v>
      </c>
      <c r="V6" s="5">
        <f t="shared" si="6"/>
        <v>24.528000000000002</v>
      </c>
      <c r="W6" s="5">
        <f t="shared" si="16"/>
        <v>12.96</v>
      </c>
      <c r="X6" s="5">
        <f t="shared" si="17"/>
        <v>-11.568000000000001</v>
      </c>
      <c r="Y6" s="5">
        <f t="shared" ref="Y6:Y15" si="22">X6+Y5</f>
        <v>-5.7840000000000025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130.9</v>
      </c>
      <c r="F7" s="5">
        <f t="shared" si="0"/>
        <v>10.472000000000001</v>
      </c>
      <c r="G7" s="5">
        <f t="shared" si="8"/>
        <v>12.96</v>
      </c>
      <c r="H7" s="5">
        <f t="shared" si="9"/>
        <v>2.4879999999999995</v>
      </c>
      <c r="I7" s="5">
        <f t="shared" si="18"/>
        <v>26.480000000000004</v>
      </c>
      <c r="J7" s="5">
        <f t="shared" si="1"/>
        <v>15.708000000000002</v>
      </c>
      <c r="K7" s="5">
        <f t="shared" si="10"/>
        <v>12.96</v>
      </c>
      <c r="L7" s="5">
        <f t="shared" si="11"/>
        <v>-2.7480000000000011</v>
      </c>
      <c r="M7" s="5">
        <f t="shared" si="19"/>
        <v>13.8</v>
      </c>
      <c r="N7" s="5">
        <f t="shared" si="2"/>
        <v>20.944000000000003</v>
      </c>
      <c r="O7" s="5">
        <f t="shared" si="12"/>
        <v>12.96</v>
      </c>
      <c r="P7" s="5">
        <f t="shared" si="13"/>
        <v>-7.9840000000000018</v>
      </c>
      <c r="Q7" s="5">
        <f t="shared" si="20"/>
        <v>1.1199999999999992</v>
      </c>
      <c r="R7" s="5">
        <f t="shared" si="4"/>
        <v>26.180000000000003</v>
      </c>
      <c r="S7" s="5">
        <f t="shared" si="14"/>
        <v>12.96</v>
      </c>
      <c r="T7" s="5">
        <f t="shared" si="15"/>
        <v>-13.220000000000002</v>
      </c>
      <c r="U7" s="5">
        <f t="shared" si="21"/>
        <v>-11.560000000000004</v>
      </c>
      <c r="V7" s="5">
        <f t="shared" si="6"/>
        <v>31.416000000000004</v>
      </c>
      <c r="W7" s="5">
        <f t="shared" si="16"/>
        <v>12.96</v>
      </c>
      <c r="X7" s="5">
        <f t="shared" si="17"/>
        <v>-18.456000000000003</v>
      </c>
      <c r="Y7" s="5">
        <f t="shared" si="22"/>
        <v>-24.240000000000006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93.2</v>
      </c>
      <c r="F8" s="5">
        <f t="shared" si="0"/>
        <v>7.4560000000000004</v>
      </c>
      <c r="G8" s="5">
        <f t="shared" si="8"/>
        <v>12.96</v>
      </c>
      <c r="H8" s="5">
        <f t="shared" si="9"/>
        <v>5.5040000000000004</v>
      </c>
      <c r="I8" s="5">
        <f t="shared" si="18"/>
        <v>31.984000000000005</v>
      </c>
      <c r="J8" s="5">
        <f t="shared" si="1"/>
        <v>11.184000000000001</v>
      </c>
      <c r="K8" s="5">
        <f t="shared" si="10"/>
        <v>12.96</v>
      </c>
      <c r="L8" s="5">
        <f t="shared" si="11"/>
        <v>1.7759999999999998</v>
      </c>
      <c r="M8" s="5">
        <f t="shared" si="19"/>
        <v>15.576000000000001</v>
      </c>
      <c r="N8" s="5">
        <f t="shared" si="2"/>
        <v>14.912000000000001</v>
      </c>
      <c r="O8" s="5">
        <f t="shared" si="12"/>
        <v>12.96</v>
      </c>
      <c r="P8" s="5">
        <f t="shared" si="13"/>
        <v>-1.952</v>
      </c>
      <c r="Q8" s="5">
        <f t="shared" si="20"/>
        <v>-0.83200000000000074</v>
      </c>
      <c r="R8" s="5">
        <f t="shared" si="4"/>
        <v>18.64</v>
      </c>
      <c r="S8" s="5">
        <f t="shared" si="14"/>
        <v>12.96</v>
      </c>
      <c r="T8" s="5">
        <f t="shared" si="15"/>
        <v>-5.68</v>
      </c>
      <c r="U8" s="5">
        <f t="shared" si="21"/>
        <v>-17.240000000000002</v>
      </c>
      <c r="V8" s="5">
        <f t="shared" si="6"/>
        <v>22.368000000000002</v>
      </c>
      <c r="W8" s="5">
        <f t="shared" si="16"/>
        <v>12.96</v>
      </c>
      <c r="X8" s="5">
        <f t="shared" si="17"/>
        <v>-9.4080000000000013</v>
      </c>
      <c r="Y8" s="5">
        <f t="shared" si="22"/>
        <v>-33.64800000000001</v>
      </c>
    </row>
    <row r="9" spans="1:25" ht="15.6">
      <c r="A9" s="38"/>
      <c r="B9" s="38"/>
      <c r="C9" s="39"/>
      <c r="D9" s="41" t="s">
        <v>8</v>
      </c>
      <c r="E9" s="42">
        <v>56.1</v>
      </c>
      <c r="F9" s="5">
        <f t="shared" si="0"/>
        <v>4.4880000000000004</v>
      </c>
      <c r="G9" s="5">
        <f t="shared" si="8"/>
        <v>12.96</v>
      </c>
      <c r="H9" s="5">
        <f t="shared" si="9"/>
        <v>8.4720000000000013</v>
      </c>
      <c r="I9" s="5">
        <f t="shared" si="18"/>
        <v>40.456000000000003</v>
      </c>
      <c r="J9" s="5">
        <f t="shared" si="1"/>
        <v>6.7320000000000011</v>
      </c>
      <c r="K9" s="5">
        <f t="shared" si="10"/>
        <v>12.96</v>
      </c>
      <c r="L9" s="5">
        <f t="shared" si="11"/>
        <v>6.2279999999999998</v>
      </c>
      <c r="M9" s="5">
        <f t="shared" si="19"/>
        <v>21.804000000000002</v>
      </c>
      <c r="N9" s="5">
        <f t="shared" si="2"/>
        <v>8.9760000000000009</v>
      </c>
      <c r="O9" s="5">
        <f t="shared" si="12"/>
        <v>12.96</v>
      </c>
      <c r="P9" s="5">
        <f t="shared" si="13"/>
        <v>3.984</v>
      </c>
      <c r="Q9" s="5">
        <f t="shared" si="20"/>
        <v>3.1519999999999992</v>
      </c>
      <c r="R9" s="5">
        <f t="shared" si="4"/>
        <v>11.22</v>
      </c>
      <c r="S9" s="5">
        <f t="shared" si="14"/>
        <v>12.96</v>
      </c>
      <c r="T9" s="5">
        <f t="shared" si="15"/>
        <v>1.7400000000000002</v>
      </c>
      <c r="U9" s="5">
        <f t="shared" si="21"/>
        <v>-15.500000000000002</v>
      </c>
      <c r="V9" s="5">
        <f t="shared" si="6"/>
        <v>13.464000000000002</v>
      </c>
      <c r="W9" s="5">
        <f t="shared" si="16"/>
        <v>12.96</v>
      </c>
      <c r="X9" s="5">
        <f t="shared" si="17"/>
        <v>-0.50400000000000134</v>
      </c>
      <c r="Y9" s="5">
        <f t="shared" si="22"/>
        <v>-34.152000000000015</v>
      </c>
    </row>
    <row r="10" spans="1:25" ht="15.6">
      <c r="A10" s="58" t="s">
        <v>17</v>
      </c>
      <c r="B10" s="58"/>
      <c r="C10" s="39"/>
      <c r="D10" s="41" t="s">
        <v>9</v>
      </c>
      <c r="E10" s="42">
        <v>32.700000000000003</v>
      </c>
      <c r="F10" s="5">
        <f t="shared" si="0"/>
        <v>2.6160000000000001</v>
      </c>
      <c r="G10" s="5">
        <f t="shared" si="8"/>
        <v>12.96</v>
      </c>
      <c r="H10" s="5">
        <f t="shared" si="9"/>
        <v>10.344000000000001</v>
      </c>
      <c r="I10" s="5">
        <f t="shared" si="18"/>
        <v>50.800000000000004</v>
      </c>
      <c r="J10" s="5">
        <f t="shared" si="1"/>
        <v>3.9240000000000004</v>
      </c>
      <c r="K10" s="5">
        <f t="shared" si="10"/>
        <v>12.96</v>
      </c>
      <c r="L10" s="5">
        <f t="shared" si="11"/>
        <v>9.0360000000000014</v>
      </c>
      <c r="M10" s="5">
        <f t="shared" si="19"/>
        <v>30.840000000000003</v>
      </c>
      <c r="N10" s="5">
        <f t="shared" si="2"/>
        <v>5.2320000000000002</v>
      </c>
      <c r="O10" s="5">
        <f t="shared" si="12"/>
        <v>12.96</v>
      </c>
      <c r="P10" s="5">
        <f t="shared" si="13"/>
        <v>7.7280000000000006</v>
      </c>
      <c r="Q10" s="5">
        <f t="shared" si="20"/>
        <v>10.879999999999999</v>
      </c>
      <c r="R10" s="5">
        <f t="shared" si="4"/>
        <v>6.5400000000000009</v>
      </c>
      <c r="S10" s="5">
        <f t="shared" si="14"/>
        <v>12.96</v>
      </c>
      <c r="T10" s="5">
        <f t="shared" si="15"/>
        <v>6.42</v>
      </c>
      <c r="U10" s="5">
        <f t="shared" si="21"/>
        <v>-9.0800000000000018</v>
      </c>
      <c r="V10" s="5">
        <f t="shared" si="6"/>
        <v>7.8480000000000008</v>
      </c>
      <c r="W10" s="5">
        <f t="shared" si="16"/>
        <v>12.96</v>
      </c>
      <c r="X10" s="5">
        <f t="shared" si="17"/>
        <v>5.1120000000000001</v>
      </c>
      <c r="Y10" s="5">
        <f t="shared" si="22"/>
        <v>-29.040000000000013</v>
      </c>
    </row>
    <row r="11" spans="1:25" ht="15.6">
      <c r="A11" s="3">
        <v>1</v>
      </c>
      <c r="B11" s="4" t="s">
        <v>18</v>
      </c>
      <c r="C11" s="39"/>
      <c r="D11" s="41" t="s">
        <v>10</v>
      </c>
      <c r="E11" s="42">
        <v>5.6</v>
      </c>
      <c r="F11" s="5">
        <f t="shared" si="0"/>
        <v>0.44799999999999995</v>
      </c>
      <c r="G11" s="5">
        <f t="shared" si="8"/>
        <v>12.96</v>
      </c>
      <c r="H11" s="5">
        <f t="shared" si="9"/>
        <v>12.512</v>
      </c>
      <c r="I11" s="5">
        <f t="shared" si="18"/>
        <v>63.312000000000005</v>
      </c>
      <c r="J11" s="5">
        <f t="shared" si="1"/>
        <v>0.67200000000000004</v>
      </c>
      <c r="K11" s="5">
        <f t="shared" si="10"/>
        <v>12.96</v>
      </c>
      <c r="L11" s="5">
        <f t="shared" si="11"/>
        <v>12.288</v>
      </c>
      <c r="M11" s="5">
        <f t="shared" si="19"/>
        <v>43.128</v>
      </c>
      <c r="N11" s="5">
        <f t="shared" si="2"/>
        <v>0.89599999999999991</v>
      </c>
      <c r="O11" s="5">
        <f t="shared" si="12"/>
        <v>12.96</v>
      </c>
      <c r="P11" s="5">
        <f t="shared" si="13"/>
        <v>12.064</v>
      </c>
      <c r="Q11" s="5">
        <f t="shared" si="20"/>
        <v>22.943999999999999</v>
      </c>
      <c r="R11" s="5">
        <f t="shared" si="4"/>
        <v>1.1199999999999999</v>
      </c>
      <c r="S11" s="5">
        <f t="shared" si="14"/>
        <v>12.96</v>
      </c>
      <c r="T11" s="5">
        <f t="shared" si="15"/>
        <v>11.840000000000002</v>
      </c>
      <c r="U11" s="5">
        <f t="shared" si="21"/>
        <v>2.76</v>
      </c>
      <c r="V11" s="5">
        <f t="shared" si="6"/>
        <v>1.3440000000000001</v>
      </c>
      <c r="W11" s="5">
        <f t="shared" si="16"/>
        <v>12.96</v>
      </c>
      <c r="X11" s="5">
        <f t="shared" si="17"/>
        <v>11.616000000000001</v>
      </c>
      <c r="Y11" s="5">
        <f t="shared" si="22"/>
        <v>-17.424000000000014</v>
      </c>
    </row>
    <row r="12" spans="1:25" ht="15.6">
      <c r="A12" s="3">
        <v>2</v>
      </c>
      <c r="B12" s="4" t="s">
        <v>29</v>
      </c>
      <c r="C12" s="39"/>
      <c r="D12" s="41" t="s">
        <v>11</v>
      </c>
      <c r="E12" s="42">
        <v>0</v>
      </c>
      <c r="F12" s="5">
        <f t="shared" si="0"/>
        <v>0</v>
      </c>
      <c r="G12" s="5">
        <f t="shared" si="8"/>
        <v>12.96</v>
      </c>
      <c r="H12" s="5">
        <f t="shared" si="9"/>
        <v>12.96</v>
      </c>
      <c r="I12" s="5">
        <f t="shared" si="18"/>
        <v>76.272000000000006</v>
      </c>
      <c r="J12" s="5">
        <f t="shared" si="1"/>
        <v>0</v>
      </c>
      <c r="K12" s="5">
        <f t="shared" si="10"/>
        <v>12.96</v>
      </c>
      <c r="L12" s="5">
        <f t="shared" si="11"/>
        <v>12.96</v>
      </c>
      <c r="M12" s="5">
        <f t="shared" si="19"/>
        <v>56.088000000000001</v>
      </c>
      <c r="N12" s="5">
        <f t="shared" si="2"/>
        <v>0</v>
      </c>
      <c r="O12" s="5">
        <f t="shared" si="12"/>
        <v>12.96</v>
      </c>
      <c r="P12" s="5">
        <f t="shared" si="13"/>
        <v>12.96</v>
      </c>
      <c r="Q12" s="5">
        <f t="shared" si="20"/>
        <v>35.903999999999996</v>
      </c>
      <c r="R12" s="5">
        <f t="shared" si="4"/>
        <v>0</v>
      </c>
      <c r="S12" s="5">
        <f t="shared" si="14"/>
        <v>12.96</v>
      </c>
      <c r="T12" s="5">
        <f t="shared" si="15"/>
        <v>12.96</v>
      </c>
      <c r="U12" s="5">
        <f t="shared" si="21"/>
        <v>15.72</v>
      </c>
      <c r="V12" s="5">
        <f t="shared" si="6"/>
        <v>0</v>
      </c>
      <c r="W12" s="5">
        <f t="shared" si="16"/>
        <v>12.96</v>
      </c>
      <c r="X12" s="5">
        <f t="shared" si="17"/>
        <v>12.96</v>
      </c>
      <c r="Y12" s="5">
        <f t="shared" si="22"/>
        <v>-4.4640000000000128</v>
      </c>
    </row>
    <row r="13" spans="1:25" ht="15.6">
      <c r="A13" s="3">
        <v>3</v>
      </c>
      <c r="B13" s="4" t="s">
        <v>30</v>
      </c>
      <c r="C13" s="40"/>
      <c r="D13" s="41" t="s">
        <v>12</v>
      </c>
      <c r="E13" s="42">
        <v>0</v>
      </c>
      <c r="F13" s="5">
        <f t="shared" si="0"/>
        <v>0</v>
      </c>
      <c r="G13" s="5">
        <f t="shared" si="8"/>
        <v>12.96</v>
      </c>
      <c r="H13" s="5">
        <f t="shared" si="9"/>
        <v>12.96</v>
      </c>
      <c r="I13" s="5">
        <f t="shared" si="18"/>
        <v>89.231999999999999</v>
      </c>
      <c r="J13" s="5">
        <f t="shared" si="1"/>
        <v>0</v>
      </c>
      <c r="K13" s="5">
        <f t="shared" si="10"/>
        <v>12.96</v>
      </c>
      <c r="L13" s="5">
        <f t="shared" si="11"/>
        <v>12.96</v>
      </c>
      <c r="M13" s="5">
        <f t="shared" si="19"/>
        <v>69.048000000000002</v>
      </c>
      <c r="N13" s="5">
        <f t="shared" si="2"/>
        <v>0</v>
      </c>
      <c r="O13" s="5">
        <f t="shared" si="12"/>
        <v>12.96</v>
      </c>
      <c r="P13" s="5">
        <f t="shared" si="13"/>
        <v>12.96</v>
      </c>
      <c r="Q13" s="5">
        <f t="shared" si="20"/>
        <v>48.863999999999997</v>
      </c>
      <c r="R13" s="5">
        <f t="shared" si="4"/>
        <v>0</v>
      </c>
      <c r="S13" s="5">
        <f t="shared" si="14"/>
        <v>12.96</v>
      </c>
      <c r="T13" s="5">
        <f t="shared" si="15"/>
        <v>12.96</v>
      </c>
      <c r="U13" s="5">
        <f t="shared" si="21"/>
        <v>28.68</v>
      </c>
      <c r="V13" s="5">
        <f t="shared" si="6"/>
        <v>0</v>
      </c>
      <c r="W13" s="5">
        <f t="shared" si="16"/>
        <v>12.96</v>
      </c>
      <c r="X13" s="5">
        <f t="shared" si="17"/>
        <v>12.96</v>
      </c>
      <c r="Y13" s="5">
        <f t="shared" si="22"/>
        <v>8.495999999999988</v>
      </c>
    </row>
    <row r="14" spans="1:25" ht="15.6">
      <c r="A14" s="3">
        <v>4</v>
      </c>
      <c r="B14" s="4" t="s">
        <v>52</v>
      </c>
      <c r="D14" s="41" t="s">
        <v>13</v>
      </c>
      <c r="E14" s="42">
        <v>0</v>
      </c>
      <c r="F14" s="5">
        <f t="shared" si="0"/>
        <v>0</v>
      </c>
      <c r="G14" s="5">
        <f t="shared" si="8"/>
        <v>12.96</v>
      </c>
      <c r="H14" s="5">
        <f t="shared" si="9"/>
        <v>12.96</v>
      </c>
      <c r="I14" s="5">
        <f t="shared" si="18"/>
        <v>102.19200000000001</v>
      </c>
      <c r="J14" s="5">
        <f t="shared" si="1"/>
        <v>0</v>
      </c>
      <c r="K14" s="5">
        <f t="shared" si="10"/>
        <v>12.96</v>
      </c>
      <c r="L14" s="5">
        <f t="shared" si="11"/>
        <v>12.96</v>
      </c>
      <c r="M14" s="5">
        <f t="shared" si="19"/>
        <v>82.00800000000001</v>
      </c>
      <c r="N14" s="5">
        <f t="shared" si="2"/>
        <v>0</v>
      </c>
      <c r="O14" s="5">
        <f t="shared" si="12"/>
        <v>12.96</v>
      </c>
      <c r="P14" s="5">
        <f t="shared" si="13"/>
        <v>12.96</v>
      </c>
      <c r="Q14" s="5">
        <f t="shared" si="20"/>
        <v>61.823999999999998</v>
      </c>
      <c r="R14" s="5">
        <f t="shared" si="4"/>
        <v>0</v>
      </c>
      <c r="S14" s="5">
        <f t="shared" si="14"/>
        <v>12.96</v>
      </c>
      <c r="T14" s="5">
        <f t="shared" si="15"/>
        <v>12.96</v>
      </c>
      <c r="U14" s="5">
        <f t="shared" si="21"/>
        <v>41.64</v>
      </c>
      <c r="V14" s="5">
        <f t="shared" si="6"/>
        <v>0</v>
      </c>
      <c r="W14" s="5">
        <f t="shared" si="16"/>
        <v>12.96</v>
      </c>
      <c r="X14" s="5">
        <f t="shared" si="17"/>
        <v>12.96</v>
      </c>
      <c r="Y14" s="5">
        <f t="shared" si="22"/>
        <v>21.455999999999989</v>
      </c>
    </row>
    <row r="15" spans="1:25" ht="15.6">
      <c r="D15" s="41" t="s">
        <v>14</v>
      </c>
      <c r="E15" s="42">
        <v>0.7</v>
      </c>
      <c r="F15" s="5">
        <f t="shared" si="0"/>
        <v>5.5999999999999994E-2</v>
      </c>
      <c r="G15" s="5">
        <f t="shared" si="8"/>
        <v>12.96</v>
      </c>
      <c r="H15" s="5">
        <f t="shared" si="9"/>
        <v>12.904000000000002</v>
      </c>
      <c r="I15" s="5">
        <f t="shared" si="18"/>
        <v>115.096</v>
      </c>
      <c r="J15" s="5">
        <f t="shared" si="1"/>
        <v>8.4000000000000005E-2</v>
      </c>
      <c r="K15" s="5">
        <f t="shared" si="10"/>
        <v>12.96</v>
      </c>
      <c r="L15" s="5">
        <f t="shared" si="11"/>
        <v>12.876000000000001</v>
      </c>
      <c r="M15" s="5">
        <f t="shared" si="19"/>
        <v>94.884000000000015</v>
      </c>
      <c r="N15" s="5">
        <f t="shared" si="2"/>
        <v>0.11199999999999999</v>
      </c>
      <c r="O15" s="5">
        <f t="shared" si="12"/>
        <v>12.96</v>
      </c>
      <c r="P15" s="5">
        <f t="shared" si="13"/>
        <v>12.848000000000001</v>
      </c>
      <c r="Q15" s="5">
        <f t="shared" si="20"/>
        <v>74.671999999999997</v>
      </c>
      <c r="R15" s="5">
        <f t="shared" si="4"/>
        <v>0.13999999999999999</v>
      </c>
      <c r="S15" s="5">
        <f t="shared" si="14"/>
        <v>12.96</v>
      </c>
      <c r="T15" s="5">
        <f t="shared" si="15"/>
        <v>12.82</v>
      </c>
      <c r="U15" s="5">
        <f t="shared" si="21"/>
        <v>54.46</v>
      </c>
      <c r="V15" s="5">
        <f t="shared" si="6"/>
        <v>0.16800000000000001</v>
      </c>
      <c r="W15" s="5">
        <f t="shared" si="16"/>
        <v>12.96</v>
      </c>
      <c r="X15" s="5">
        <f t="shared" si="17"/>
        <v>12.792000000000002</v>
      </c>
      <c r="Y15" s="5">
        <f t="shared" si="22"/>
        <v>34.24799999999999</v>
      </c>
    </row>
    <row r="16" spans="1:25" ht="15.6">
      <c r="D16" s="57" t="s">
        <v>19</v>
      </c>
      <c r="E16" s="54">
        <f>SUM(E4:E15)</f>
        <v>505.3</v>
      </c>
      <c r="F16" s="54">
        <f>SUM(F4:F15)</f>
        <v>40.423999999999999</v>
      </c>
      <c r="G16" s="54">
        <f>SUM(G4:G15)</f>
        <v>155.52000000000007</v>
      </c>
      <c r="H16" s="5"/>
      <c r="I16" s="6"/>
      <c r="J16" s="54">
        <f>SUM(J4:J15)</f>
        <v>60.636000000000003</v>
      </c>
      <c r="K16" s="54">
        <f>SUM(K4:K15)</f>
        <v>155.52000000000007</v>
      </c>
      <c r="L16" s="5"/>
      <c r="M16" s="6"/>
      <c r="N16" s="54">
        <f>SUM(N4:N15)</f>
        <v>80.847999999999999</v>
      </c>
      <c r="O16" s="54">
        <f>SUM(O4:O15)</f>
        <v>155.52000000000007</v>
      </c>
      <c r="P16" s="5"/>
      <c r="Q16" s="6"/>
      <c r="R16" s="54">
        <f>SUM(R4:R15)</f>
        <v>101.06000000000002</v>
      </c>
      <c r="S16" s="54">
        <f>SUM(S4:S15)</f>
        <v>155.52000000000007</v>
      </c>
      <c r="T16" s="5"/>
      <c r="U16" s="6"/>
      <c r="V16" s="54">
        <f>SUM(V4:V15)</f>
        <v>121.27200000000001</v>
      </c>
      <c r="W16" s="54">
        <f>SUM(W4:W15)</f>
        <v>155.52000000000007</v>
      </c>
      <c r="X16" s="5"/>
      <c r="Y16" s="6"/>
    </row>
    <row r="17" spans="4:25" ht="15.6">
      <c r="D17" s="95" t="s">
        <v>20</v>
      </c>
      <c r="E17" s="95"/>
      <c r="F17" s="5"/>
      <c r="G17" s="8"/>
      <c r="H17" s="7"/>
      <c r="I17" s="10">
        <f>MAX(I4:I15)</f>
        <v>115.096</v>
      </c>
      <c r="J17" s="5"/>
      <c r="K17" s="8"/>
      <c r="L17" s="7"/>
      <c r="M17" s="10">
        <f>MAX(M4:M15)</f>
        <v>94.884000000000015</v>
      </c>
      <c r="N17" s="5"/>
      <c r="O17" s="8"/>
      <c r="P17" s="7"/>
      <c r="Q17" s="10">
        <f>MAX(Q4:Q15)</f>
        <v>74.671999999999997</v>
      </c>
      <c r="R17" s="5"/>
      <c r="S17" s="8"/>
      <c r="T17" s="7"/>
      <c r="U17" s="10">
        <f>MAX(U4:U15)</f>
        <v>54.46</v>
      </c>
      <c r="V17" s="5"/>
      <c r="W17" s="8"/>
      <c r="X17" s="7"/>
      <c r="Y17" s="10">
        <f>MAX(Y4:Y15)</f>
        <v>34.24799999999999</v>
      </c>
    </row>
    <row r="18" spans="4:25" ht="15.6">
      <c r="D18" s="95" t="s">
        <v>21</v>
      </c>
      <c r="E18" s="95"/>
      <c r="F18" s="11"/>
      <c r="G18" s="11"/>
      <c r="H18" s="12"/>
      <c r="I18" s="10">
        <f>F16</f>
        <v>40.423999999999999</v>
      </c>
      <c r="J18" s="11"/>
      <c r="K18" s="11"/>
      <c r="L18" s="12"/>
      <c r="M18" s="10">
        <f>J16</f>
        <v>60.636000000000003</v>
      </c>
      <c r="N18" s="11"/>
      <c r="O18" s="11"/>
      <c r="P18" s="12"/>
      <c r="Q18" s="10">
        <f>N16</f>
        <v>80.847999999999999</v>
      </c>
      <c r="R18" s="11"/>
      <c r="S18" s="11"/>
      <c r="T18" s="12"/>
      <c r="U18" s="10">
        <f>R16</f>
        <v>101.06000000000002</v>
      </c>
      <c r="V18" s="11"/>
      <c r="W18" s="11"/>
      <c r="X18" s="12"/>
      <c r="Y18" s="10">
        <f>V16</f>
        <v>121.27200000000001</v>
      </c>
    </row>
    <row r="19" spans="4:25" ht="15.6">
      <c r="D19" s="95" t="s">
        <v>22</v>
      </c>
      <c r="E19" s="95"/>
      <c r="F19" s="11"/>
      <c r="G19" s="11"/>
      <c r="H19" s="12"/>
      <c r="I19" s="10">
        <f>MIN(I17:I18)</f>
        <v>40.423999999999999</v>
      </c>
      <c r="J19" s="11"/>
      <c r="K19" s="11"/>
      <c r="L19" s="12"/>
      <c r="M19" s="10">
        <f>MIN(M17:M18)</f>
        <v>60.636000000000003</v>
      </c>
      <c r="N19" s="11"/>
      <c r="O19" s="11"/>
      <c r="P19" s="12"/>
      <c r="Q19" s="10">
        <f>MIN(Q17:Q18)</f>
        <v>74.671999999999997</v>
      </c>
      <c r="R19" s="11"/>
      <c r="S19" s="11"/>
      <c r="T19" s="12"/>
      <c r="U19" s="10">
        <f>MIN(U17:U18)</f>
        <v>54.46</v>
      </c>
      <c r="V19" s="11"/>
      <c r="W19" s="11"/>
      <c r="X19" s="12"/>
      <c r="Y19" s="10">
        <f>MIN(Y17:Y18)</f>
        <v>34.24799999999999</v>
      </c>
    </row>
    <row r="20" spans="4:25" ht="15.6">
      <c r="D20" s="95" t="s">
        <v>23</v>
      </c>
      <c r="E20" s="95"/>
      <c r="F20" s="11"/>
      <c r="G20" s="11"/>
      <c r="H20" s="12"/>
      <c r="I20" s="10">
        <f>(F16/(G16))*100</f>
        <v>25.992798353909453</v>
      </c>
      <c r="J20" s="11"/>
      <c r="K20" s="11"/>
      <c r="L20" s="12"/>
      <c r="M20" s="10">
        <f>(J16/(K16))*100</f>
        <v>38.989197530864182</v>
      </c>
      <c r="N20" s="11"/>
      <c r="O20" s="11"/>
      <c r="P20" s="12"/>
      <c r="Q20" s="10">
        <f>(N16/(O16))*100</f>
        <v>51.985596707818907</v>
      </c>
      <c r="R20" s="11"/>
      <c r="S20" s="11"/>
      <c r="T20" s="12"/>
      <c r="U20" s="10">
        <f>(R16/(S16))*100</f>
        <v>64.981995884773653</v>
      </c>
      <c r="V20" s="11"/>
      <c r="W20" s="11"/>
      <c r="X20" s="12"/>
      <c r="Y20" s="10">
        <f>(V16/(W16))*100</f>
        <v>77.978395061728364</v>
      </c>
    </row>
  </sheetData>
  <mergeCells count="16">
    <mergeCell ref="D17:E17"/>
    <mergeCell ref="D18:E18"/>
    <mergeCell ref="D19:E19"/>
    <mergeCell ref="D20:E20"/>
    <mergeCell ref="V1:Y1"/>
    <mergeCell ref="F2:I2"/>
    <mergeCell ref="J2:M2"/>
    <mergeCell ref="N2:Q2"/>
    <mergeCell ref="R2:U2"/>
    <mergeCell ref="V2:Y2"/>
    <mergeCell ref="D1:D3"/>
    <mergeCell ref="E1:E3"/>
    <mergeCell ref="F1:I1"/>
    <mergeCell ref="J1:M1"/>
    <mergeCell ref="N1:Q1"/>
    <mergeCell ref="R1:U1"/>
  </mergeCells>
  <conditionalFormatting sqref="I4:I15">
    <cfRule type="top10" dxfId="69" priority="5" percent="1" rank="1"/>
  </conditionalFormatting>
  <conditionalFormatting sqref="M4:M15">
    <cfRule type="top10" dxfId="68" priority="4" percent="1" rank="1"/>
  </conditionalFormatting>
  <conditionalFormatting sqref="Q4:Q15">
    <cfRule type="top10" dxfId="67" priority="3" percent="1" rank="1"/>
  </conditionalFormatting>
  <conditionalFormatting sqref="U4:U15">
    <cfRule type="top10" dxfId="66" priority="2" percent="1" rank="1"/>
  </conditionalFormatting>
  <conditionalFormatting sqref="Y4:Y15">
    <cfRule type="top10" dxfId="65" priority="1" percent="1" rank="1"/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16"/>
  <sheetViews>
    <sheetView topLeftCell="C1" zoomScale="80" zoomScaleNormal="80" workbookViewId="0">
      <selection activeCell="F27" sqref="F27"/>
    </sheetView>
  </sheetViews>
  <sheetFormatPr defaultColWidth="8.77734375" defaultRowHeight="14.4"/>
  <cols>
    <col min="1" max="1" width="8.77734375" style="50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17</v>
      </c>
      <c r="F4" s="5">
        <f t="shared" ref="F4:F11" si="0">($E4/1000)*$F$2*$C$4</f>
        <v>1.3600000000000003</v>
      </c>
      <c r="G4" s="5">
        <f>$C$8</f>
        <v>12.96</v>
      </c>
      <c r="H4" s="5">
        <f>G4-F4</f>
        <v>11.600000000000001</v>
      </c>
      <c r="I4" s="5">
        <f>H4</f>
        <v>11.600000000000001</v>
      </c>
      <c r="J4" s="5">
        <f t="shared" ref="J4:J11" si="1">($E4/1000)*$J$2*$C$4</f>
        <v>2.0400000000000005</v>
      </c>
      <c r="K4" s="5">
        <f>$C$8</f>
        <v>12.96</v>
      </c>
      <c r="L4" s="5">
        <f>K4-J4</f>
        <v>10.92</v>
      </c>
      <c r="M4" s="5">
        <f>L4</f>
        <v>10.92</v>
      </c>
      <c r="N4" s="5">
        <f t="shared" ref="N4:N11" si="2">($E4/1000)*$N$2*$C$4</f>
        <v>2.7200000000000006</v>
      </c>
      <c r="O4" s="5">
        <f>$C$8</f>
        <v>12.96</v>
      </c>
      <c r="P4" s="5">
        <f>O4-N4</f>
        <v>10.24</v>
      </c>
      <c r="Q4" s="5">
        <f t="shared" ref="Q4" si="3">P4</f>
        <v>10.24</v>
      </c>
      <c r="R4" s="5">
        <f t="shared" ref="R4:R11" si="4">($E4/1000)*$R$2*$C$4</f>
        <v>3.4000000000000004</v>
      </c>
      <c r="S4" s="5">
        <f>$C$8</f>
        <v>12.96</v>
      </c>
      <c r="T4" s="5">
        <f>S4-R4</f>
        <v>9.56</v>
      </c>
      <c r="U4" s="5">
        <f t="shared" ref="U4" si="5">T4</f>
        <v>9.56</v>
      </c>
      <c r="V4" s="5">
        <f t="shared" ref="V4:V11" si="6">($E4/1000)*$V$2*$C$4</f>
        <v>4.080000000000001</v>
      </c>
      <c r="W4" s="5">
        <f>$C$8</f>
        <v>12.96</v>
      </c>
      <c r="X4" s="5">
        <f>W4-V4</f>
        <v>8.879999999999999</v>
      </c>
      <c r="Y4" s="5">
        <f t="shared" ref="Y4" si="7">X4</f>
        <v>8.879999999999999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66.900000000000006</v>
      </c>
      <c r="F5" s="5">
        <f t="shared" si="0"/>
        <v>5.3520000000000003</v>
      </c>
      <c r="G5" s="5">
        <f t="shared" ref="G5:G11" si="8">$C$8</f>
        <v>12.96</v>
      </c>
      <c r="H5" s="5">
        <f t="shared" ref="H5:H11" si="9">G5-F5</f>
        <v>7.6080000000000005</v>
      </c>
      <c r="I5" s="5">
        <f>H5+I4</f>
        <v>19.208000000000002</v>
      </c>
      <c r="J5" s="5">
        <f t="shared" si="1"/>
        <v>8.0280000000000005</v>
      </c>
      <c r="K5" s="5">
        <f t="shared" ref="K5:K11" si="10">$C$8</f>
        <v>12.96</v>
      </c>
      <c r="L5" s="5">
        <f t="shared" ref="L5:L11" si="11">K5-J5</f>
        <v>4.9320000000000004</v>
      </c>
      <c r="M5" s="5">
        <f>L5+M4</f>
        <v>15.852</v>
      </c>
      <c r="N5" s="5">
        <f t="shared" si="2"/>
        <v>10.704000000000001</v>
      </c>
      <c r="O5" s="5">
        <f t="shared" ref="O5:O11" si="12">$C$8</f>
        <v>12.96</v>
      </c>
      <c r="P5" s="5">
        <f t="shared" ref="P5:P11" si="13">O5-N5</f>
        <v>2.2560000000000002</v>
      </c>
      <c r="Q5" s="5">
        <f>P5+Q4</f>
        <v>12.496</v>
      </c>
      <c r="R5" s="5">
        <f t="shared" si="4"/>
        <v>13.380000000000003</v>
      </c>
      <c r="S5" s="5">
        <f t="shared" ref="S5:S11" si="14">$C$8</f>
        <v>12.96</v>
      </c>
      <c r="T5" s="5">
        <f t="shared" ref="T5:T11" si="15">S5-R5</f>
        <v>-0.42000000000000171</v>
      </c>
      <c r="U5" s="5">
        <f>T5+U4</f>
        <v>9.1399999999999988</v>
      </c>
      <c r="V5" s="5">
        <f t="shared" si="6"/>
        <v>16.056000000000001</v>
      </c>
      <c r="W5" s="5">
        <f t="shared" ref="W5:W11" si="16">$C$8</f>
        <v>12.96</v>
      </c>
      <c r="X5" s="5">
        <f t="shared" ref="X5:X11" si="17">W5-V5</f>
        <v>-3.0960000000000001</v>
      </c>
      <c r="Y5" s="5">
        <f>X5+Y4</f>
        <v>5.7839999999999989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102.2</v>
      </c>
      <c r="F6" s="5">
        <f t="shared" si="0"/>
        <v>8.1760000000000002</v>
      </c>
      <c r="G6" s="5">
        <f t="shared" si="8"/>
        <v>12.96</v>
      </c>
      <c r="H6" s="5">
        <f t="shared" si="9"/>
        <v>4.7840000000000007</v>
      </c>
      <c r="I6" s="5">
        <f t="shared" ref="I6:I11" si="18">H6+I5</f>
        <v>23.992000000000004</v>
      </c>
      <c r="J6" s="5">
        <f t="shared" si="1"/>
        <v>12.264000000000001</v>
      </c>
      <c r="K6" s="5">
        <f t="shared" si="10"/>
        <v>12.96</v>
      </c>
      <c r="L6" s="5">
        <f t="shared" si="11"/>
        <v>0.69599999999999973</v>
      </c>
      <c r="M6" s="5">
        <f t="shared" ref="M6:M11" si="19">L6+M5</f>
        <v>16.548000000000002</v>
      </c>
      <c r="N6" s="5">
        <f t="shared" si="2"/>
        <v>16.352</v>
      </c>
      <c r="O6" s="5">
        <f t="shared" si="12"/>
        <v>12.96</v>
      </c>
      <c r="P6" s="5">
        <f t="shared" si="13"/>
        <v>-3.3919999999999995</v>
      </c>
      <c r="Q6" s="5">
        <f t="shared" ref="Q6:Q11" si="20">P6+Q5</f>
        <v>9.104000000000001</v>
      </c>
      <c r="R6" s="5">
        <f t="shared" si="4"/>
        <v>20.440000000000001</v>
      </c>
      <c r="S6" s="5">
        <f t="shared" si="14"/>
        <v>12.96</v>
      </c>
      <c r="T6" s="5">
        <f t="shared" si="15"/>
        <v>-7.48</v>
      </c>
      <c r="U6" s="5">
        <f t="shared" ref="U6:U11" si="21">T6+U5</f>
        <v>1.6599999999999984</v>
      </c>
      <c r="V6" s="5">
        <f t="shared" si="6"/>
        <v>24.528000000000002</v>
      </c>
      <c r="W6" s="5">
        <f t="shared" si="16"/>
        <v>12.96</v>
      </c>
      <c r="X6" s="5">
        <f t="shared" si="17"/>
        <v>-11.568000000000001</v>
      </c>
      <c r="Y6" s="5">
        <f t="shared" ref="Y6:Y11" si="22">X6+Y5</f>
        <v>-5.7840000000000025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130.9</v>
      </c>
      <c r="F7" s="5">
        <f t="shared" si="0"/>
        <v>10.472000000000001</v>
      </c>
      <c r="G7" s="5">
        <f t="shared" si="8"/>
        <v>12.96</v>
      </c>
      <c r="H7" s="5">
        <f t="shared" si="9"/>
        <v>2.4879999999999995</v>
      </c>
      <c r="I7" s="5">
        <f t="shared" si="18"/>
        <v>26.480000000000004</v>
      </c>
      <c r="J7" s="5">
        <f t="shared" si="1"/>
        <v>15.708000000000002</v>
      </c>
      <c r="K7" s="5">
        <f t="shared" si="10"/>
        <v>12.96</v>
      </c>
      <c r="L7" s="5">
        <f t="shared" si="11"/>
        <v>-2.7480000000000011</v>
      </c>
      <c r="M7" s="5">
        <f t="shared" si="19"/>
        <v>13.8</v>
      </c>
      <c r="N7" s="5">
        <f t="shared" si="2"/>
        <v>20.944000000000003</v>
      </c>
      <c r="O7" s="5">
        <f t="shared" si="12"/>
        <v>12.96</v>
      </c>
      <c r="P7" s="5">
        <f t="shared" si="13"/>
        <v>-7.9840000000000018</v>
      </c>
      <c r="Q7" s="5">
        <f t="shared" si="20"/>
        <v>1.1199999999999992</v>
      </c>
      <c r="R7" s="5">
        <f t="shared" si="4"/>
        <v>26.180000000000003</v>
      </c>
      <c r="S7" s="5">
        <f t="shared" si="14"/>
        <v>12.96</v>
      </c>
      <c r="T7" s="5">
        <f t="shared" si="15"/>
        <v>-13.220000000000002</v>
      </c>
      <c r="U7" s="5">
        <f t="shared" si="21"/>
        <v>-11.560000000000004</v>
      </c>
      <c r="V7" s="5">
        <f t="shared" si="6"/>
        <v>31.416000000000004</v>
      </c>
      <c r="W7" s="5">
        <f t="shared" si="16"/>
        <v>12.96</v>
      </c>
      <c r="X7" s="5">
        <f t="shared" si="17"/>
        <v>-18.456000000000003</v>
      </c>
      <c r="Y7" s="5">
        <f t="shared" si="22"/>
        <v>-24.240000000000006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93.2</v>
      </c>
      <c r="F8" s="5">
        <f t="shared" si="0"/>
        <v>7.4560000000000004</v>
      </c>
      <c r="G8" s="5">
        <f t="shared" si="8"/>
        <v>12.96</v>
      </c>
      <c r="H8" s="5">
        <f t="shared" si="9"/>
        <v>5.5040000000000004</v>
      </c>
      <c r="I8" s="5">
        <f t="shared" si="18"/>
        <v>31.984000000000005</v>
      </c>
      <c r="J8" s="5">
        <f t="shared" si="1"/>
        <v>11.184000000000001</v>
      </c>
      <c r="K8" s="5">
        <f t="shared" si="10"/>
        <v>12.96</v>
      </c>
      <c r="L8" s="5">
        <f t="shared" si="11"/>
        <v>1.7759999999999998</v>
      </c>
      <c r="M8" s="5">
        <f t="shared" si="19"/>
        <v>15.576000000000001</v>
      </c>
      <c r="N8" s="5">
        <f t="shared" si="2"/>
        <v>14.912000000000001</v>
      </c>
      <c r="O8" s="5">
        <f t="shared" si="12"/>
        <v>12.96</v>
      </c>
      <c r="P8" s="5">
        <f t="shared" si="13"/>
        <v>-1.952</v>
      </c>
      <c r="Q8" s="5">
        <f t="shared" si="20"/>
        <v>-0.83200000000000074</v>
      </c>
      <c r="R8" s="5">
        <f t="shared" si="4"/>
        <v>18.64</v>
      </c>
      <c r="S8" s="5">
        <f t="shared" si="14"/>
        <v>12.96</v>
      </c>
      <c r="T8" s="5">
        <f t="shared" si="15"/>
        <v>-5.68</v>
      </c>
      <c r="U8" s="5">
        <f t="shared" si="21"/>
        <v>-17.240000000000002</v>
      </c>
      <c r="V8" s="5">
        <f t="shared" si="6"/>
        <v>22.368000000000002</v>
      </c>
      <c r="W8" s="5">
        <f t="shared" si="16"/>
        <v>12.96</v>
      </c>
      <c r="X8" s="5">
        <f t="shared" si="17"/>
        <v>-9.4080000000000013</v>
      </c>
      <c r="Y8" s="5">
        <f t="shared" si="22"/>
        <v>-33.64800000000001</v>
      </c>
    </row>
    <row r="9" spans="1:25" ht="15.6">
      <c r="A9" s="38"/>
      <c r="B9" s="38"/>
      <c r="C9" s="39"/>
      <c r="D9" s="41" t="s">
        <v>8</v>
      </c>
      <c r="E9" s="42">
        <v>56.1</v>
      </c>
      <c r="F9" s="5">
        <f t="shared" si="0"/>
        <v>4.4880000000000004</v>
      </c>
      <c r="G9" s="5">
        <f t="shared" si="8"/>
        <v>12.96</v>
      </c>
      <c r="H9" s="5">
        <f t="shared" si="9"/>
        <v>8.4720000000000013</v>
      </c>
      <c r="I9" s="5">
        <f t="shared" si="18"/>
        <v>40.456000000000003</v>
      </c>
      <c r="J9" s="5">
        <f t="shared" si="1"/>
        <v>6.7320000000000011</v>
      </c>
      <c r="K9" s="5">
        <f t="shared" si="10"/>
        <v>12.96</v>
      </c>
      <c r="L9" s="5">
        <f t="shared" si="11"/>
        <v>6.2279999999999998</v>
      </c>
      <c r="M9" s="5">
        <f t="shared" si="19"/>
        <v>21.804000000000002</v>
      </c>
      <c r="N9" s="5">
        <f t="shared" si="2"/>
        <v>8.9760000000000009</v>
      </c>
      <c r="O9" s="5">
        <f t="shared" si="12"/>
        <v>12.96</v>
      </c>
      <c r="P9" s="5">
        <f t="shared" si="13"/>
        <v>3.984</v>
      </c>
      <c r="Q9" s="5">
        <f t="shared" si="20"/>
        <v>3.1519999999999992</v>
      </c>
      <c r="R9" s="5">
        <f t="shared" si="4"/>
        <v>11.22</v>
      </c>
      <c r="S9" s="5">
        <f t="shared" si="14"/>
        <v>12.96</v>
      </c>
      <c r="T9" s="5">
        <f t="shared" si="15"/>
        <v>1.7400000000000002</v>
      </c>
      <c r="U9" s="5">
        <f t="shared" si="21"/>
        <v>-15.500000000000002</v>
      </c>
      <c r="V9" s="5">
        <f t="shared" si="6"/>
        <v>13.464000000000002</v>
      </c>
      <c r="W9" s="5">
        <f t="shared" si="16"/>
        <v>12.96</v>
      </c>
      <c r="X9" s="5">
        <f t="shared" si="17"/>
        <v>-0.50400000000000134</v>
      </c>
      <c r="Y9" s="5">
        <f t="shared" si="22"/>
        <v>-34.152000000000015</v>
      </c>
    </row>
    <row r="10" spans="1:25" ht="15.6">
      <c r="A10" s="99" t="s">
        <v>17</v>
      </c>
      <c r="B10" s="100"/>
      <c r="C10" s="39"/>
      <c r="D10" s="41" t="s">
        <v>9</v>
      </c>
      <c r="E10" s="42">
        <v>32.700000000000003</v>
      </c>
      <c r="F10" s="5">
        <f t="shared" si="0"/>
        <v>2.6160000000000001</v>
      </c>
      <c r="G10" s="5">
        <f t="shared" si="8"/>
        <v>12.96</v>
      </c>
      <c r="H10" s="5">
        <f t="shared" si="9"/>
        <v>10.344000000000001</v>
      </c>
      <c r="I10" s="5">
        <f t="shared" si="18"/>
        <v>50.800000000000004</v>
      </c>
      <c r="J10" s="5">
        <f t="shared" si="1"/>
        <v>3.9240000000000004</v>
      </c>
      <c r="K10" s="5">
        <f t="shared" si="10"/>
        <v>12.96</v>
      </c>
      <c r="L10" s="5">
        <f t="shared" si="11"/>
        <v>9.0360000000000014</v>
      </c>
      <c r="M10" s="5">
        <f t="shared" si="19"/>
        <v>30.840000000000003</v>
      </c>
      <c r="N10" s="5">
        <f t="shared" si="2"/>
        <v>5.2320000000000002</v>
      </c>
      <c r="O10" s="5">
        <f t="shared" si="12"/>
        <v>12.96</v>
      </c>
      <c r="P10" s="5">
        <f t="shared" si="13"/>
        <v>7.7280000000000006</v>
      </c>
      <c r="Q10" s="5">
        <f t="shared" si="20"/>
        <v>10.879999999999999</v>
      </c>
      <c r="R10" s="5">
        <f t="shared" si="4"/>
        <v>6.5400000000000009</v>
      </c>
      <c r="S10" s="5">
        <f t="shared" si="14"/>
        <v>12.96</v>
      </c>
      <c r="T10" s="5">
        <f t="shared" si="15"/>
        <v>6.42</v>
      </c>
      <c r="U10" s="5">
        <f t="shared" si="21"/>
        <v>-9.0800000000000018</v>
      </c>
      <c r="V10" s="5">
        <f t="shared" si="6"/>
        <v>7.8480000000000008</v>
      </c>
      <c r="W10" s="5">
        <f t="shared" si="16"/>
        <v>12.96</v>
      </c>
      <c r="X10" s="5">
        <f t="shared" si="17"/>
        <v>5.1120000000000001</v>
      </c>
      <c r="Y10" s="5">
        <f t="shared" si="22"/>
        <v>-29.040000000000013</v>
      </c>
    </row>
    <row r="11" spans="1:25" ht="15.6">
      <c r="A11" s="51">
        <v>1</v>
      </c>
      <c r="B11" s="4" t="s">
        <v>18</v>
      </c>
      <c r="C11" s="39"/>
      <c r="D11" s="41" t="s">
        <v>10</v>
      </c>
      <c r="E11" s="42">
        <v>5.6</v>
      </c>
      <c r="F11" s="5">
        <f t="shared" si="0"/>
        <v>0.44799999999999995</v>
      </c>
      <c r="G11" s="5">
        <f t="shared" si="8"/>
        <v>12.96</v>
      </c>
      <c r="H11" s="5">
        <f t="shared" si="9"/>
        <v>12.512</v>
      </c>
      <c r="I11" s="5">
        <f t="shared" si="18"/>
        <v>63.312000000000005</v>
      </c>
      <c r="J11" s="5">
        <f t="shared" si="1"/>
        <v>0.67200000000000004</v>
      </c>
      <c r="K11" s="5">
        <f t="shared" si="10"/>
        <v>12.96</v>
      </c>
      <c r="L11" s="5">
        <f t="shared" si="11"/>
        <v>12.288</v>
      </c>
      <c r="M11" s="5">
        <f t="shared" si="19"/>
        <v>43.128</v>
      </c>
      <c r="N11" s="5">
        <f t="shared" si="2"/>
        <v>0.89599999999999991</v>
      </c>
      <c r="O11" s="5">
        <f t="shared" si="12"/>
        <v>12.96</v>
      </c>
      <c r="P11" s="5">
        <f t="shared" si="13"/>
        <v>12.064</v>
      </c>
      <c r="Q11" s="5">
        <f t="shared" si="20"/>
        <v>22.943999999999999</v>
      </c>
      <c r="R11" s="5">
        <f t="shared" si="4"/>
        <v>1.1199999999999999</v>
      </c>
      <c r="S11" s="5">
        <f t="shared" si="14"/>
        <v>12.96</v>
      </c>
      <c r="T11" s="5">
        <f t="shared" si="15"/>
        <v>11.840000000000002</v>
      </c>
      <c r="U11" s="5">
        <f t="shared" si="21"/>
        <v>2.76</v>
      </c>
      <c r="V11" s="5">
        <f t="shared" si="6"/>
        <v>1.3440000000000001</v>
      </c>
      <c r="W11" s="5">
        <f t="shared" si="16"/>
        <v>12.96</v>
      </c>
      <c r="X11" s="5">
        <f t="shared" si="17"/>
        <v>11.616000000000001</v>
      </c>
      <c r="Y11" s="5">
        <f t="shared" si="22"/>
        <v>-17.424000000000014</v>
      </c>
    </row>
    <row r="12" spans="1:25" ht="15.6">
      <c r="A12" s="51">
        <v>2</v>
      </c>
      <c r="B12" s="4" t="s">
        <v>29</v>
      </c>
      <c r="D12" s="57" t="s">
        <v>19</v>
      </c>
      <c r="E12" s="54">
        <f>SUM(E4:E11)</f>
        <v>504.6</v>
      </c>
      <c r="F12" s="54">
        <f>SUM(F4:F11)</f>
        <v>40.368000000000002</v>
      </c>
      <c r="G12" s="54">
        <f>SUM(G4:G11)</f>
        <v>103.68000000000004</v>
      </c>
      <c r="H12" s="5"/>
      <c r="I12" s="6"/>
      <c r="J12" s="54">
        <f>SUM(J4:J11)</f>
        <v>60.552</v>
      </c>
      <c r="K12" s="54">
        <f>SUM(K4:K11)</f>
        <v>103.68000000000004</v>
      </c>
      <c r="L12" s="5"/>
      <c r="M12" s="6"/>
      <c r="N12" s="54">
        <f>SUM(N4:N11)</f>
        <v>80.736000000000004</v>
      </c>
      <c r="O12" s="54">
        <f>SUM(O4:O11)</f>
        <v>103.68000000000004</v>
      </c>
      <c r="P12" s="5"/>
      <c r="Q12" s="6"/>
      <c r="R12" s="54">
        <f>SUM(R4:R11)</f>
        <v>100.92000000000002</v>
      </c>
      <c r="S12" s="54">
        <f>SUM(S4:S11)</f>
        <v>103.68000000000004</v>
      </c>
      <c r="T12" s="5"/>
      <c r="U12" s="6"/>
      <c r="V12" s="54">
        <f>SUM(V4:V11)</f>
        <v>121.104</v>
      </c>
      <c r="W12" s="54">
        <f>SUM(W4:W11)</f>
        <v>103.68000000000004</v>
      </c>
      <c r="X12" s="5"/>
      <c r="Y12" s="6"/>
    </row>
    <row r="13" spans="1:25" ht="15.6">
      <c r="A13" s="51">
        <v>3</v>
      </c>
      <c r="B13" s="4" t="s">
        <v>30</v>
      </c>
      <c r="D13" s="95" t="s">
        <v>20</v>
      </c>
      <c r="E13" s="95"/>
      <c r="F13" s="5"/>
      <c r="G13" s="8"/>
      <c r="H13" s="7"/>
      <c r="I13" s="10">
        <f>MAX(I4:I11)</f>
        <v>63.312000000000005</v>
      </c>
      <c r="J13" s="5"/>
      <c r="K13" s="8"/>
      <c r="L13" s="7"/>
      <c r="M13" s="10">
        <f>MAX(M4:M11)</f>
        <v>43.128</v>
      </c>
      <c r="N13" s="5"/>
      <c r="O13" s="8"/>
      <c r="P13" s="7"/>
      <c r="Q13" s="10">
        <f>MAX(Q4:Q11)</f>
        <v>22.943999999999999</v>
      </c>
      <c r="R13" s="5"/>
      <c r="S13" s="8"/>
      <c r="T13" s="7"/>
      <c r="U13" s="10">
        <f>MAX(U4:U11)</f>
        <v>9.56</v>
      </c>
      <c r="V13" s="5"/>
      <c r="W13" s="8"/>
      <c r="X13" s="7"/>
      <c r="Y13" s="10">
        <f>MAX(Y4:Y11)</f>
        <v>8.879999999999999</v>
      </c>
    </row>
    <row r="14" spans="1:25" ht="15.6">
      <c r="A14" s="51">
        <v>4</v>
      </c>
      <c r="B14" s="4" t="s">
        <v>52</v>
      </c>
      <c r="D14" s="95" t="s">
        <v>21</v>
      </c>
      <c r="E14" s="95"/>
      <c r="F14" s="11"/>
      <c r="G14" s="11"/>
      <c r="H14" s="12"/>
      <c r="I14" s="10">
        <f>F12</f>
        <v>40.368000000000002</v>
      </c>
      <c r="J14" s="11"/>
      <c r="K14" s="11"/>
      <c r="L14" s="12"/>
      <c r="M14" s="10">
        <f>J12</f>
        <v>60.552</v>
      </c>
      <c r="N14" s="11"/>
      <c r="O14" s="11"/>
      <c r="P14" s="12"/>
      <c r="Q14" s="10">
        <f>N12</f>
        <v>80.736000000000004</v>
      </c>
      <c r="R14" s="11"/>
      <c r="S14" s="11"/>
      <c r="T14" s="12"/>
      <c r="U14" s="10">
        <f>R12</f>
        <v>100.92000000000002</v>
      </c>
      <c r="V14" s="11"/>
      <c r="W14" s="11"/>
      <c r="X14" s="12"/>
      <c r="Y14" s="10">
        <f>V12</f>
        <v>121.104</v>
      </c>
    </row>
    <row r="15" spans="1:25" ht="15.6">
      <c r="D15" s="95" t="s">
        <v>22</v>
      </c>
      <c r="E15" s="95"/>
      <c r="F15" s="11"/>
      <c r="G15" s="11"/>
      <c r="H15" s="12"/>
      <c r="I15" s="10">
        <f>MIN(I13:I14)</f>
        <v>40.368000000000002</v>
      </c>
      <c r="J15" s="11"/>
      <c r="K15" s="11"/>
      <c r="L15" s="12"/>
      <c r="M15" s="10">
        <f>MIN(M13:M14)</f>
        <v>43.128</v>
      </c>
      <c r="N15" s="11"/>
      <c r="O15" s="11"/>
      <c r="P15" s="12"/>
      <c r="Q15" s="10">
        <f>MIN(Q13:Q14)</f>
        <v>22.943999999999999</v>
      </c>
      <c r="R15" s="11"/>
      <c r="S15" s="11"/>
      <c r="T15" s="12"/>
      <c r="U15" s="10">
        <f>MIN(U13:U14)</f>
        <v>9.56</v>
      </c>
      <c r="V15" s="11"/>
      <c r="W15" s="11"/>
      <c r="X15" s="12"/>
      <c r="Y15" s="10">
        <f>MIN(Y13:Y14)</f>
        <v>8.879999999999999</v>
      </c>
    </row>
    <row r="16" spans="1:25" ht="15.6">
      <c r="D16" s="95" t="s">
        <v>23</v>
      </c>
      <c r="E16" s="95"/>
      <c r="F16" s="11"/>
      <c r="G16" s="11"/>
      <c r="H16" s="12"/>
      <c r="I16" s="10">
        <f>(F12/(G12))*100</f>
        <v>38.935185185185176</v>
      </c>
      <c r="J16" s="11"/>
      <c r="K16" s="11"/>
      <c r="L16" s="12"/>
      <c r="M16" s="10">
        <f>(J12/(K12))*100</f>
        <v>58.402777777777757</v>
      </c>
      <c r="N16" s="11"/>
      <c r="O16" s="11"/>
      <c r="P16" s="12"/>
      <c r="Q16" s="10">
        <f>(N12/(O12))*100</f>
        <v>77.870370370370352</v>
      </c>
      <c r="R16" s="11"/>
      <c r="S16" s="11"/>
      <c r="T16" s="12"/>
      <c r="U16" s="10">
        <f>(R12/(S12))*100</f>
        <v>97.337962962962948</v>
      </c>
      <c r="V16" s="11"/>
      <c r="W16" s="11"/>
      <c r="X16" s="12"/>
      <c r="Y16" s="10">
        <f>(V12/(W12))*100</f>
        <v>116.80555555555551</v>
      </c>
    </row>
  </sheetData>
  <mergeCells count="17">
    <mergeCell ref="A10:B10"/>
    <mergeCell ref="D13:E13"/>
    <mergeCell ref="D14:E14"/>
    <mergeCell ref="D15:E15"/>
    <mergeCell ref="D16:E16"/>
    <mergeCell ref="V1:Y1"/>
    <mergeCell ref="F2:I2"/>
    <mergeCell ref="J2:M2"/>
    <mergeCell ref="N2:Q2"/>
    <mergeCell ref="R2:U2"/>
    <mergeCell ref="V2:Y2"/>
    <mergeCell ref="R1:U1"/>
    <mergeCell ref="D1:D3"/>
    <mergeCell ref="E1:E3"/>
    <mergeCell ref="F1:I1"/>
    <mergeCell ref="J1:M1"/>
    <mergeCell ref="N1:Q1"/>
  </mergeCells>
  <conditionalFormatting sqref="I4:I11">
    <cfRule type="top10" dxfId="64" priority="5" percent="1" rank="1"/>
  </conditionalFormatting>
  <conditionalFormatting sqref="M4:M11">
    <cfRule type="top10" dxfId="63" priority="4" percent="1" rank="1"/>
  </conditionalFormatting>
  <conditionalFormatting sqref="Q4:Q11">
    <cfRule type="top10" dxfId="62" priority="3" percent="1" rank="1"/>
  </conditionalFormatting>
  <conditionalFormatting sqref="U4:U11">
    <cfRule type="top10" dxfId="61" priority="2" percent="1" rank="1"/>
  </conditionalFormatting>
  <conditionalFormatting sqref="Y4:Y11">
    <cfRule type="top10" dxfId="60" priority="1" percent="1" rank="1"/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20"/>
  <sheetViews>
    <sheetView zoomScale="70" zoomScaleNormal="70" workbookViewId="0">
      <selection activeCell="L29" sqref="L29"/>
    </sheetView>
  </sheetViews>
  <sheetFormatPr defaultColWidth="8.77734375" defaultRowHeight="14.4"/>
  <cols>
    <col min="1" max="1" width="8.77734375" style="2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26</v>
      </c>
      <c r="F4" s="5">
        <f t="shared" ref="F4:F15" si="0">($E4/1000)*$F$2*$C$4</f>
        <v>2.08</v>
      </c>
      <c r="G4" s="5">
        <f>$C$8</f>
        <v>12.96</v>
      </c>
      <c r="H4" s="5">
        <f>G4-F4</f>
        <v>10.88</v>
      </c>
      <c r="I4" s="5">
        <f>H4</f>
        <v>10.88</v>
      </c>
      <c r="J4" s="5">
        <f t="shared" ref="J4:J15" si="1">($E4/1000)*$J$2*$C$4</f>
        <v>3.12</v>
      </c>
      <c r="K4" s="5">
        <f>$C$8</f>
        <v>12.96</v>
      </c>
      <c r="L4" s="5">
        <f>K4-J4</f>
        <v>9.84</v>
      </c>
      <c r="M4" s="5">
        <f>L4</f>
        <v>9.84</v>
      </c>
      <c r="N4" s="5">
        <f t="shared" ref="N4:N15" si="2">($E4/1000)*$N$2*$C$4</f>
        <v>4.16</v>
      </c>
      <c r="O4" s="5">
        <f>$C$8</f>
        <v>12.96</v>
      </c>
      <c r="P4" s="5">
        <f>O4-N4</f>
        <v>8.8000000000000007</v>
      </c>
      <c r="Q4" s="5">
        <f t="shared" ref="Q4" si="3">P4</f>
        <v>8.8000000000000007</v>
      </c>
      <c r="R4" s="5">
        <f t="shared" ref="R4:R15" si="4">($E4/1000)*$R$2*$C$4</f>
        <v>5.2</v>
      </c>
      <c r="S4" s="5">
        <f>$C$8</f>
        <v>12.96</v>
      </c>
      <c r="T4" s="5">
        <f>S4-R4</f>
        <v>7.7600000000000007</v>
      </c>
      <c r="U4" s="5">
        <f t="shared" ref="U4" si="5">T4</f>
        <v>7.7600000000000007</v>
      </c>
      <c r="V4" s="5">
        <f t="shared" ref="V4:V15" si="6">($E4/1000)*$V$2*$C$4</f>
        <v>6.24</v>
      </c>
      <c r="W4" s="5">
        <f>$C$8</f>
        <v>12.96</v>
      </c>
      <c r="X4" s="5">
        <f>W4-V4</f>
        <v>6.7200000000000006</v>
      </c>
      <c r="Y4" s="5">
        <f t="shared" ref="Y4" si="7">X4</f>
        <v>6.7200000000000006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47.2</v>
      </c>
      <c r="F5" s="5">
        <f t="shared" si="0"/>
        <v>3.7760000000000007</v>
      </c>
      <c r="G5" s="5">
        <f t="shared" ref="G5:G15" si="8">$C$8</f>
        <v>12.96</v>
      </c>
      <c r="H5" s="5">
        <f t="shared" ref="H5:H15" si="9">G5-F5</f>
        <v>9.1840000000000011</v>
      </c>
      <c r="I5" s="5">
        <f>H5+I4</f>
        <v>20.064</v>
      </c>
      <c r="J5" s="5">
        <f t="shared" si="1"/>
        <v>5.6640000000000015</v>
      </c>
      <c r="K5" s="5">
        <f t="shared" ref="K5:K15" si="10">$C$8</f>
        <v>12.96</v>
      </c>
      <c r="L5" s="5">
        <f t="shared" ref="L5:L15" si="11">K5-J5</f>
        <v>7.2959999999999994</v>
      </c>
      <c r="M5" s="5">
        <f>L5+M4</f>
        <v>17.135999999999999</v>
      </c>
      <c r="N5" s="5">
        <f t="shared" si="2"/>
        <v>7.5520000000000014</v>
      </c>
      <c r="O5" s="5">
        <f t="shared" ref="O5:O15" si="12">$C$8</f>
        <v>12.96</v>
      </c>
      <c r="P5" s="5">
        <f t="shared" ref="P5:P15" si="13">O5-N5</f>
        <v>5.4079999999999995</v>
      </c>
      <c r="Q5" s="5">
        <f>P5+Q4</f>
        <v>14.208</v>
      </c>
      <c r="R5" s="5">
        <f t="shared" si="4"/>
        <v>9.4400000000000013</v>
      </c>
      <c r="S5" s="5">
        <f t="shared" ref="S5:S15" si="14">$C$8</f>
        <v>12.96</v>
      </c>
      <c r="T5" s="5">
        <f t="shared" ref="T5:T15" si="15">S5-R5</f>
        <v>3.5199999999999996</v>
      </c>
      <c r="U5" s="5">
        <f>T5+U4</f>
        <v>11.280000000000001</v>
      </c>
      <c r="V5" s="5">
        <f t="shared" si="6"/>
        <v>11.328000000000003</v>
      </c>
      <c r="W5" s="5">
        <f t="shared" ref="W5:W15" si="16">$C$8</f>
        <v>12.96</v>
      </c>
      <c r="X5" s="5">
        <f t="shared" ref="X5:X15" si="17">W5-V5</f>
        <v>1.6319999999999979</v>
      </c>
      <c r="Y5" s="5">
        <f>X5+Y4</f>
        <v>8.3519999999999985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141.9</v>
      </c>
      <c r="F6" s="5">
        <f t="shared" si="0"/>
        <v>11.352</v>
      </c>
      <c r="G6" s="5">
        <f t="shared" si="8"/>
        <v>12.96</v>
      </c>
      <c r="H6" s="5">
        <f t="shared" si="9"/>
        <v>1.6080000000000005</v>
      </c>
      <c r="I6" s="5">
        <f t="shared" ref="I6:I15" si="18">H6+I5</f>
        <v>21.672000000000001</v>
      </c>
      <c r="J6" s="5">
        <f t="shared" si="1"/>
        <v>17.028000000000002</v>
      </c>
      <c r="K6" s="5">
        <f t="shared" si="10"/>
        <v>12.96</v>
      </c>
      <c r="L6" s="5">
        <f t="shared" si="11"/>
        <v>-4.0680000000000014</v>
      </c>
      <c r="M6" s="5">
        <f t="shared" ref="M6:M15" si="19">L6+M5</f>
        <v>13.067999999999998</v>
      </c>
      <c r="N6" s="5">
        <f t="shared" si="2"/>
        <v>22.704000000000001</v>
      </c>
      <c r="O6" s="5">
        <f t="shared" si="12"/>
        <v>12.96</v>
      </c>
      <c r="P6" s="5">
        <f t="shared" si="13"/>
        <v>-9.7439999999999998</v>
      </c>
      <c r="Q6" s="5">
        <f t="shared" ref="Q6:Q15" si="20">P6+Q5</f>
        <v>4.4640000000000004</v>
      </c>
      <c r="R6" s="5">
        <f t="shared" si="4"/>
        <v>28.380000000000003</v>
      </c>
      <c r="S6" s="5">
        <f t="shared" si="14"/>
        <v>12.96</v>
      </c>
      <c r="T6" s="5">
        <f t="shared" si="15"/>
        <v>-15.420000000000002</v>
      </c>
      <c r="U6" s="5">
        <f t="shared" ref="U6:U15" si="21">T6+U5</f>
        <v>-4.1400000000000006</v>
      </c>
      <c r="V6" s="5">
        <f t="shared" si="6"/>
        <v>34.056000000000004</v>
      </c>
      <c r="W6" s="5">
        <f t="shared" si="16"/>
        <v>12.96</v>
      </c>
      <c r="X6" s="5">
        <f t="shared" si="17"/>
        <v>-21.096000000000004</v>
      </c>
      <c r="Y6" s="5">
        <f t="shared" ref="Y6:Y15" si="22">X6+Y5</f>
        <v>-12.744000000000005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137.6</v>
      </c>
      <c r="F7" s="5">
        <f t="shared" si="0"/>
        <v>11.008000000000001</v>
      </c>
      <c r="G7" s="5">
        <f t="shared" si="8"/>
        <v>12.96</v>
      </c>
      <c r="H7" s="5">
        <f t="shared" si="9"/>
        <v>1.952</v>
      </c>
      <c r="I7" s="5">
        <f t="shared" si="18"/>
        <v>23.624000000000002</v>
      </c>
      <c r="J7" s="5">
        <f t="shared" si="1"/>
        <v>16.512</v>
      </c>
      <c r="K7" s="5">
        <f t="shared" si="10"/>
        <v>12.96</v>
      </c>
      <c r="L7" s="5">
        <f t="shared" si="11"/>
        <v>-3.5519999999999996</v>
      </c>
      <c r="M7" s="5">
        <f t="shared" si="19"/>
        <v>9.5159999999999982</v>
      </c>
      <c r="N7" s="5">
        <f t="shared" si="2"/>
        <v>22.016000000000002</v>
      </c>
      <c r="O7" s="5">
        <f t="shared" si="12"/>
        <v>12.96</v>
      </c>
      <c r="P7" s="5">
        <f t="shared" si="13"/>
        <v>-9.0560000000000009</v>
      </c>
      <c r="Q7" s="5">
        <f t="shared" si="20"/>
        <v>-4.5920000000000005</v>
      </c>
      <c r="R7" s="5">
        <f t="shared" si="4"/>
        <v>27.52</v>
      </c>
      <c r="S7" s="5">
        <f t="shared" si="14"/>
        <v>12.96</v>
      </c>
      <c r="T7" s="5">
        <f t="shared" si="15"/>
        <v>-14.559999999999999</v>
      </c>
      <c r="U7" s="5">
        <f t="shared" si="21"/>
        <v>-18.7</v>
      </c>
      <c r="V7" s="5">
        <f t="shared" si="6"/>
        <v>33.024000000000001</v>
      </c>
      <c r="W7" s="5">
        <f t="shared" si="16"/>
        <v>12.96</v>
      </c>
      <c r="X7" s="5">
        <f t="shared" si="17"/>
        <v>-20.064</v>
      </c>
      <c r="Y7" s="5">
        <f t="shared" si="22"/>
        <v>-32.808000000000007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92</v>
      </c>
      <c r="F8" s="5">
        <f t="shared" si="0"/>
        <v>7.3599999999999994</v>
      </c>
      <c r="G8" s="5">
        <f t="shared" si="8"/>
        <v>12.96</v>
      </c>
      <c r="H8" s="5">
        <f t="shared" si="9"/>
        <v>5.6000000000000014</v>
      </c>
      <c r="I8" s="5">
        <f t="shared" si="18"/>
        <v>29.224000000000004</v>
      </c>
      <c r="J8" s="5">
        <f t="shared" si="1"/>
        <v>11.04</v>
      </c>
      <c r="K8" s="5">
        <f t="shared" si="10"/>
        <v>12.96</v>
      </c>
      <c r="L8" s="5">
        <f t="shared" si="11"/>
        <v>1.9200000000000017</v>
      </c>
      <c r="M8" s="5">
        <f t="shared" si="19"/>
        <v>11.436</v>
      </c>
      <c r="N8" s="5">
        <f t="shared" si="2"/>
        <v>14.719999999999999</v>
      </c>
      <c r="O8" s="5">
        <f t="shared" si="12"/>
        <v>12.96</v>
      </c>
      <c r="P8" s="5">
        <f t="shared" si="13"/>
        <v>-1.759999999999998</v>
      </c>
      <c r="Q8" s="5">
        <f t="shared" si="20"/>
        <v>-6.3519999999999985</v>
      </c>
      <c r="R8" s="5">
        <f t="shared" si="4"/>
        <v>18.400000000000002</v>
      </c>
      <c r="S8" s="5">
        <f t="shared" si="14"/>
        <v>12.96</v>
      </c>
      <c r="T8" s="5">
        <f t="shared" si="15"/>
        <v>-5.4400000000000013</v>
      </c>
      <c r="U8" s="5">
        <f t="shared" si="21"/>
        <v>-24.14</v>
      </c>
      <c r="V8" s="5">
        <f t="shared" si="6"/>
        <v>22.08</v>
      </c>
      <c r="W8" s="5">
        <f t="shared" si="16"/>
        <v>12.96</v>
      </c>
      <c r="X8" s="5">
        <f t="shared" si="17"/>
        <v>-9.1199999999999974</v>
      </c>
      <c r="Y8" s="5">
        <f t="shared" si="22"/>
        <v>-41.928000000000004</v>
      </c>
    </row>
    <row r="9" spans="1:25" ht="15.6">
      <c r="A9" s="38"/>
      <c r="B9" s="38"/>
      <c r="C9" s="39"/>
      <c r="D9" s="41" t="s">
        <v>8</v>
      </c>
      <c r="E9" s="42">
        <v>51.7</v>
      </c>
      <c r="F9" s="5">
        <f t="shared" si="0"/>
        <v>4.1360000000000001</v>
      </c>
      <c r="G9" s="5">
        <f t="shared" si="8"/>
        <v>12.96</v>
      </c>
      <c r="H9" s="5">
        <f t="shared" si="9"/>
        <v>8.8240000000000016</v>
      </c>
      <c r="I9" s="5">
        <f t="shared" si="18"/>
        <v>38.048000000000002</v>
      </c>
      <c r="J9" s="5">
        <f t="shared" si="1"/>
        <v>6.2040000000000006</v>
      </c>
      <c r="K9" s="5">
        <f t="shared" si="10"/>
        <v>12.96</v>
      </c>
      <c r="L9" s="5">
        <f t="shared" si="11"/>
        <v>6.7560000000000002</v>
      </c>
      <c r="M9" s="5">
        <f t="shared" si="19"/>
        <v>18.192</v>
      </c>
      <c r="N9" s="5">
        <f t="shared" si="2"/>
        <v>8.2720000000000002</v>
      </c>
      <c r="O9" s="5">
        <f t="shared" si="12"/>
        <v>12.96</v>
      </c>
      <c r="P9" s="5">
        <f t="shared" si="13"/>
        <v>4.6880000000000006</v>
      </c>
      <c r="Q9" s="5">
        <f t="shared" si="20"/>
        <v>-1.6639999999999979</v>
      </c>
      <c r="R9" s="5">
        <f t="shared" si="4"/>
        <v>10.340000000000002</v>
      </c>
      <c r="S9" s="5">
        <f t="shared" si="14"/>
        <v>12.96</v>
      </c>
      <c r="T9" s="5">
        <f t="shared" si="15"/>
        <v>2.6199999999999992</v>
      </c>
      <c r="U9" s="5">
        <f t="shared" si="21"/>
        <v>-21.520000000000003</v>
      </c>
      <c r="V9" s="5">
        <f t="shared" si="6"/>
        <v>12.408000000000001</v>
      </c>
      <c r="W9" s="5">
        <f t="shared" si="16"/>
        <v>12.96</v>
      </c>
      <c r="X9" s="5">
        <f t="shared" si="17"/>
        <v>0.5519999999999996</v>
      </c>
      <c r="Y9" s="5">
        <f t="shared" si="22"/>
        <v>-41.376000000000005</v>
      </c>
    </row>
    <row r="10" spans="1:25" ht="15.6">
      <c r="A10" s="58" t="s">
        <v>17</v>
      </c>
      <c r="B10" s="58"/>
      <c r="C10" s="39"/>
      <c r="D10" s="41" t="s">
        <v>9</v>
      </c>
      <c r="E10" s="42">
        <v>28</v>
      </c>
      <c r="F10" s="5">
        <f t="shared" si="0"/>
        <v>2.2400000000000002</v>
      </c>
      <c r="G10" s="5">
        <f t="shared" si="8"/>
        <v>12.96</v>
      </c>
      <c r="H10" s="5">
        <f t="shared" si="9"/>
        <v>10.72</v>
      </c>
      <c r="I10" s="5">
        <f t="shared" si="18"/>
        <v>48.768000000000001</v>
      </c>
      <c r="J10" s="5">
        <f t="shared" si="1"/>
        <v>3.3600000000000003</v>
      </c>
      <c r="K10" s="5">
        <f t="shared" si="10"/>
        <v>12.96</v>
      </c>
      <c r="L10" s="5">
        <f t="shared" si="11"/>
        <v>9.6000000000000014</v>
      </c>
      <c r="M10" s="5">
        <f t="shared" si="19"/>
        <v>27.792000000000002</v>
      </c>
      <c r="N10" s="5">
        <f t="shared" si="2"/>
        <v>4.4800000000000004</v>
      </c>
      <c r="O10" s="5">
        <f t="shared" si="12"/>
        <v>12.96</v>
      </c>
      <c r="P10" s="5">
        <f t="shared" si="13"/>
        <v>8.48</v>
      </c>
      <c r="Q10" s="5">
        <f t="shared" si="20"/>
        <v>6.8160000000000025</v>
      </c>
      <c r="R10" s="5">
        <f t="shared" si="4"/>
        <v>5.6000000000000005</v>
      </c>
      <c r="S10" s="5">
        <f t="shared" si="14"/>
        <v>12.96</v>
      </c>
      <c r="T10" s="5">
        <f t="shared" si="15"/>
        <v>7.36</v>
      </c>
      <c r="U10" s="5">
        <f t="shared" si="21"/>
        <v>-14.160000000000004</v>
      </c>
      <c r="V10" s="5">
        <f t="shared" si="6"/>
        <v>6.7200000000000006</v>
      </c>
      <c r="W10" s="5">
        <f t="shared" si="16"/>
        <v>12.96</v>
      </c>
      <c r="X10" s="5">
        <f t="shared" si="17"/>
        <v>6.24</v>
      </c>
      <c r="Y10" s="5">
        <f t="shared" si="22"/>
        <v>-35.136000000000003</v>
      </c>
    </row>
    <row r="11" spans="1:25" ht="15.6">
      <c r="A11" s="3">
        <v>1</v>
      </c>
      <c r="B11" s="4" t="s">
        <v>18</v>
      </c>
      <c r="C11" s="39"/>
      <c r="D11" s="41" t="s">
        <v>10</v>
      </c>
      <c r="E11" s="42">
        <v>5.6</v>
      </c>
      <c r="F11" s="5">
        <f t="shared" si="0"/>
        <v>0.44799999999999995</v>
      </c>
      <c r="G11" s="5">
        <f t="shared" si="8"/>
        <v>12.96</v>
      </c>
      <c r="H11" s="5">
        <f t="shared" si="9"/>
        <v>12.512</v>
      </c>
      <c r="I11" s="5">
        <f t="shared" si="18"/>
        <v>61.28</v>
      </c>
      <c r="J11" s="5">
        <f t="shared" si="1"/>
        <v>0.67200000000000004</v>
      </c>
      <c r="K11" s="5">
        <f t="shared" si="10"/>
        <v>12.96</v>
      </c>
      <c r="L11" s="5">
        <f t="shared" si="11"/>
        <v>12.288</v>
      </c>
      <c r="M11" s="5">
        <f t="shared" si="19"/>
        <v>40.08</v>
      </c>
      <c r="N11" s="5">
        <f t="shared" si="2"/>
        <v>0.89599999999999991</v>
      </c>
      <c r="O11" s="5">
        <f t="shared" si="12"/>
        <v>12.96</v>
      </c>
      <c r="P11" s="5">
        <f t="shared" si="13"/>
        <v>12.064</v>
      </c>
      <c r="Q11" s="5">
        <f t="shared" si="20"/>
        <v>18.880000000000003</v>
      </c>
      <c r="R11" s="5">
        <f t="shared" si="4"/>
        <v>1.1199999999999999</v>
      </c>
      <c r="S11" s="5">
        <f t="shared" si="14"/>
        <v>12.96</v>
      </c>
      <c r="T11" s="5">
        <f t="shared" si="15"/>
        <v>11.840000000000002</v>
      </c>
      <c r="U11" s="5">
        <f t="shared" si="21"/>
        <v>-2.3200000000000021</v>
      </c>
      <c r="V11" s="5">
        <f t="shared" si="6"/>
        <v>1.3440000000000001</v>
      </c>
      <c r="W11" s="5">
        <f t="shared" si="16"/>
        <v>12.96</v>
      </c>
      <c r="X11" s="5">
        <f t="shared" si="17"/>
        <v>11.616000000000001</v>
      </c>
      <c r="Y11" s="5">
        <f t="shared" si="22"/>
        <v>-23.520000000000003</v>
      </c>
    </row>
    <row r="12" spans="1:25" ht="15.6">
      <c r="A12" s="3">
        <v>2</v>
      </c>
      <c r="B12" s="4" t="s">
        <v>29</v>
      </c>
      <c r="C12" s="39"/>
      <c r="D12" s="41" t="s">
        <v>11</v>
      </c>
      <c r="E12" s="42">
        <v>0</v>
      </c>
      <c r="F12" s="5">
        <f t="shared" si="0"/>
        <v>0</v>
      </c>
      <c r="G12" s="5">
        <f t="shared" si="8"/>
        <v>12.96</v>
      </c>
      <c r="H12" s="5">
        <f t="shared" si="9"/>
        <v>12.96</v>
      </c>
      <c r="I12" s="5">
        <f t="shared" si="18"/>
        <v>74.240000000000009</v>
      </c>
      <c r="J12" s="5">
        <f t="shared" si="1"/>
        <v>0</v>
      </c>
      <c r="K12" s="5">
        <f t="shared" si="10"/>
        <v>12.96</v>
      </c>
      <c r="L12" s="5">
        <f t="shared" si="11"/>
        <v>12.96</v>
      </c>
      <c r="M12" s="5">
        <f t="shared" si="19"/>
        <v>53.04</v>
      </c>
      <c r="N12" s="5">
        <f t="shared" si="2"/>
        <v>0</v>
      </c>
      <c r="O12" s="5">
        <f t="shared" si="12"/>
        <v>12.96</v>
      </c>
      <c r="P12" s="5">
        <f t="shared" si="13"/>
        <v>12.96</v>
      </c>
      <c r="Q12" s="5">
        <f t="shared" si="20"/>
        <v>31.840000000000003</v>
      </c>
      <c r="R12" s="5">
        <f t="shared" si="4"/>
        <v>0</v>
      </c>
      <c r="S12" s="5">
        <f t="shared" si="14"/>
        <v>12.96</v>
      </c>
      <c r="T12" s="5">
        <f t="shared" si="15"/>
        <v>12.96</v>
      </c>
      <c r="U12" s="5">
        <f t="shared" si="21"/>
        <v>10.639999999999999</v>
      </c>
      <c r="V12" s="5">
        <f t="shared" si="6"/>
        <v>0</v>
      </c>
      <c r="W12" s="5">
        <f t="shared" si="16"/>
        <v>12.96</v>
      </c>
      <c r="X12" s="5">
        <f t="shared" si="17"/>
        <v>12.96</v>
      </c>
      <c r="Y12" s="5">
        <f t="shared" si="22"/>
        <v>-10.560000000000002</v>
      </c>
    </row>
    <row r="13" spans="1:25" ht="15.6">
      <c r="A13" s="3">
        <v>3</v>
      </c>
      <c r="B13" s="4" t="s">
        <v>30</v>
      </c>
      <c r="C13" s="40"/>
      <c r="D13" s="41" t="s">
        <v>12</v>
      </c>
      <c r="E13" s="42">
        <v>0</v>
      </c>
      <c r="F13" s="5">
        <f t="shared" si="0"/>
        <v>0</v>
      </c>
      <c r="G13" s="5">
        <f t="shared" si="8"/>
        <v>12.96</v>
      </c>
      <c r="H13" s="5">
        <f t="shared" si="9"/>
        <v>12.96</v>
      </c>
      <c r="I13" s="5">
        <f t="shared" si="18"/>
        <v>87.200000000000017</v>
      </c>
      <c r="J13" s="5">
        <f t="shared" si="1"/>
        <v>0</v>
      </c>
      <c r="K13" s="5">
        <f t="shared" si="10"/>
        <v>12.96</v>
      </c>
      <c r="L13" s="5">
        <f t="shared" si="11"/>
        <v>12.96</v>
      </c>
      <c r="M13" s="5">
        <f t="shared" si="19"/>
        <v>66</v>
      </c>
      <c r="N13" s="5">
        <f t="shared" si="2"/>
        <v>0</v>
      </c>
      <c r="O13" s="5">
        <f t="shared" si="12"/>
        <v>12.96</v>
      </c>
      <c r="P13" s="5">
        <f t="shared" si="13"/>
        <v>12.96</v>
      </c>
      <c r="Q13" s="5">
        <f t="shared" si="20"/>
        <v>44.800000000000004</v>
      </c>
      <c r="R13" s="5">
        <f t="shared" si="4"/>
        <v>0</v>
      </c>
      <c r="S13" s="5">
        <f t="shared" si="14"/>
        <v>12.96</v>
      </c>
      <c r="T13" s="5">
        <f t="shared" si="15"/>
        <v>12.96</v>
      </c>
      <c r="U13" s="5">
        <f t="shared" si="21"/>
        <v>23.6</v>
      </c>
      <c r="V13" s="5">
        <f t="shared" si="6"/>
        <v>0</v>
      </c>
      <c r="W13" s="5">
        <f t="shared" si="16"/>
        <v>12.96</v>
      </c>
      <c r="X13" s="5">
        <f t="shared" si="17"/>
        <v>12.96</v>
      </c>
      <c r="Y13" s="5">
        <f t="shared" si="22"/>
        <v>2.3999999999999986</v>
      </c>
    </row>
    <row r="14" spans="1:25" ht="15.6">
      <c r="A14" s="3">
        <v>4</v>
      </c>
      <c r="B14" s="4" t="s">
        <v>52</v>
      </c>
      <c r="D14" s="41" t="s">
        <v>13</v>
      </c>
      <c r="E14" s="42">
        <v>0</v>
      </c>
      <c r="F14" s="5">
        <f t="shared" si="0"/>
        <v>0</v>
      </c>
      <c r="G14" s="5">
        <f t="shared" si="8"/>
        <v>12.96</v>
      </c>
      <c r="H14" s="5">
        <f t="shared" si="9"/>
        <v>12.96</v>
      </c>
      <c r="I14" s="5">
        <f t="shared" si="18"/>
        <v>100.16000000000003</v>
      </c>
      <c r="J14" s="5">
        <f t="shared" si="1"/>
        <v>0</v>
      </c>
      <c r="K14" s="5">
        <f t="shared" si="10"/>
        <v>12.96</v>
      </c>
      <c r="L14" s="5">
        <f t="shared" si="11"/>
        <v>12.96</v>
      </c>
      <c r="M14" s="5">
        <f t="shared" si="19"/>
        <v>78.960000000000008</v>
      </c>
      <c r="N14" s="5">
        <f t="shared" si="2"/>
        <v>0</v>
      </c>
      <c r="O14" s="5">
        <f t="shared" si="12"/>
        <v>12.96</v>
      </c>
      <c r="P14" s="5">
        <f t="shared" si="13"/>
        <v>12.96</v>
      </c>
      <c r="Q14" s="5">
        <f t="shared" si="20"/>
        <v>57.760000000000005</v>
      </c>
      <c r="R14" s="5">
        <f t="shared" si="4"/>
        <v>0</v>
      </c>
      <c r="S14" s="5">
        <f t="shared" si="14"/>
        <v>12.96</v>
      </c>
      <c r="T14" s="5">
        <f t="shared" si="15"/>
        <v>12.96</v>
      </c>
      <c r="U14" s="5">
        <f t="shared" si="21"/>
        <v>36.56</v>
      </c>
      <c r="V14" s="5">
        <f t="shared" si="6"/>
        <v>0</v>
      </c>
      <c r="W14" s="5">
        <f t="shared" si="16"/>
        <v>12.96</v>
      </c>
      <c r="X14" s="5">
        <f t="shared" si="17"/>
        <v>12.96</v>
      </c>
      <c r="Y14" s="5">
        <f t="shared" si="22"/>
        <v>15.36</v>
      </c>
    </row>
    <row r="15" spans="1:25" ht="15.6">
      <c r="D15" s="41" t="s">
        <v>14</v>
      </c>
      <c r="E15" s="42">
        <v>1.6</v>
      </c>
      <c r="F15" s="5">
        <f t="shared" si="0"/>
        <v>0.128</v>
      </c>
      <c r="G15" s="5">
        <f t="shared" si="8"/>
        <v>12.96</v>
      </c>
      <c r="H15" s="5">
        <f t="shared" si="9"/>
        <v>12.832000000000001</v>
      </c>
      <c r="I15" s="5">
        <f t="shared" si="18"/>
        <v>112.99200000000002</v>
      </c>
      <c r="J15" s="5">
        <f t="shared" si="1"/>
        <v>0.19200000000000003</v>
      </c>
      <c r="K15" s="5">
        <f t="shared" si="10"/>
        <v>12.96</v>
      </c>
      <c r="L15" s="5">
        <f t="shared" si="11"/>
        <v>12.768000000000001</v>
      </c>
      <c r="M15" s="5">
        <f t="shared" si="19"/>
        <v>91.728000000000009</v>
      </c>
      <c r="N15" s="5">
        <f t="shared" si="2"/>
        <v>0.25600000000000001</v>
      </c>
      <c r="O15" s="5">
        <f t="shared" si="12"/>
        <v>12.96</v>
      </c>
      <c r="P15" s="5">
        <f t="shared" si="13"/>
        <v>12.704000000000001</v>
      </c>
      <c r="Q15" s="5">
        <f t="shared" si="20"/>
        <v>70.463999999999999</v>
      </c>
      <c r="R15" s="5">
        <f t="shared" si="4"/>
        <v>0.32000000000000006</v>
      </c>
      <c r="S15" s="5">
        <f t="shared" si="14"/>
        <v>12.96</v>
      </c>
      <c r="T15" s="5">
        <f t="shared" si="15"/>
        <v>12.64</v>
      </c>
      <c r="U15" s="5">
        <f t="shared" si="21"/>
        <v>49.2</v>
      </c>
      <c r="V15" s="5">
        <f t="shared" si="6"/>
        <v>0.38400000000000006</v>
      </c>
      <c r="W15" s="5">
        <f t="shared" si="16"/>
        <v>12.96</v>
      </c>
      <c r="X15" s="5">
        <f t="shared" si="17"/>
        <v>12.576000000000001</v>
      </c>
      <c r="Y15" s="5">
        <f t="shared" si="22"/>
        <v>27.936</v>
      </c>
    </row>
    <row r="16" spans="1:25" ht="15.6">
      <c r="D16" s="57" t="s">
        <v>19</v>
      </c>
      <c r="E16" s="54">
        <f>SUM(E4:E15)</f>
        <v>531.60000000000014</v>
      </c>
      <c r="F16" s="54">
        <f>SUM(F4:F15)</f>
        <v>42.528000000000006</v>
      </c>
      <c r="G16" s="54">
        <f>SUM(G4:G15)</f>
        <v>155.52000000000007</v>
      </c>
      <c r="H16" s="5"/>
      <c r="I16" s="6"/>
      <c r="J16" s="54">
        <f>SUM(J4:J15)</f>
        <v>63.792000000000002</v>
      </c>
      <c r="K16" s="54">
        <f>SUM(K4:K15)</f>
        <v>155.52000000000007</v>
      </c>
      <c r="L16" s="5"/>
      <c r="M16" s="6"/>
      <c r="N16" s="54">
        <f>SUM(N4:N15)</f>
        <v>85.056000000000012</v>
      </c>
      <c r="O16" s="54">
        <f>SUM(O4:O15)</f>
        <v>155.52000000000007</v>
      </c>
      <c r="P16" s="5"/>
      <c r="Q16" s="6"/>
      <c r="R16" s="54">
        <f>SUM(R4:R15)</f>
        <v>106.32000000000001</v>
      </c>
      <c r="S16" s="54">
        <f>SUM(S4:S15)</f>
        <v>155.52000000000007</v>
      </c>
      <c r="T16" s="5"/>
      <c r="U16" s="6"/>
      <c r="V16" s="54">
        <f>SUM(V4:V15)</f>
        <v>127.584</v>
      </c>
      <c r="W16" s="54">
        <f>SUM(W4:W15)</f>
        <v>155.52000000000007</v>
      </c>
      <c r="X16" s="5"/>
      <c r="Y16" s="6"/>
    </row>
    <row r="17" spans="4:25" ht="15.6">
      <c r="D17" s="95" t="s">
        <v>20</v>
      </c>
      <c r="E17" s="95"/>
      <c r="F17" s="5"/>
      <c r="G17" s="8"/>
      <c r="H17" s="7"/>
      <c r="I17" s="10">
        <f>MAX(I4:I15)</f>
        <v>112.99200000000002</v>
      </c>
      <c r="J17" s="5"/>
      <c r="K17" s="8"/>
      <c r="L17" s="7"/>
      <c r="M17" s="10">
        <f>MAX(M4:M15)</f>
        <v>91.728000000000009</v>
      </c>
      <c r="N17" s="5"/>
      <c r="O17" s="8"/>
      <c r="P17" s="7"/>
      <c r="Q17" s="10">
        <f>MAX(Q4:Q15)</f>
        <v>70.463999999999999</v>
      </c>
      <c r="R17" s="5"/>
      <c r="S17" s="8"/>
      <c r="T17" s="7"/>
      <c r="U17" s="10">
        <f>MAX(U4:U15)</f>
        <v>49.2</v>
      </c>
      <c r="V17" s="5"/>
      <c r="W17" s="8"/>
      <c r="X17" s="7"/>
      <c r="Y17" s="10">
        <f>MAX(Y4:Y15)</f>
        <v>27.936</v>
      </c>
    </row>
    <row r="18" spans="4:25" ht="15.6">
      <c r="D18" s="95" t="s">
        <v>21</v>
      </c>
      <c r="E18" s="95"/>
      <c r="F18" s="11"/>
      <c r="G18" s="11"/>
      <c r="H18" s="12"/>
      <c r="I18" s="10">
        <f>F16</f>
        <v>42.528000000000006</v>
      </c>
      <c r="J18" s="11"/>
      <c r="K18" s="11"/>
      <c r="L18" s="12"/>
      <c r="M18" s="10">
        <f>J16</f>
        <v>63.792000000000002</v>
      </c>
      <c r="N18" s="11"/>
      <c r="O18" s="11"/>
      <c r="P18" s="12"/>
      <c r="Q18" s="10">
        <f>N16</f>
        <v>85.056000000000012</v>
      </c>
      <c r="R18" s="11"/>
      <c r="S18" s="11"/>
      <c r="T18" s="12"/>
      <c r="U18" s="10">
        <f>R16</f>
        <v>106.32000000000001</v>
      </c>
      <c r="V18" s="11"/>
      <c r="W18" s="11"/>
      <c r="X18" s="12"/>
      <c r="Y18" s="10">
        <f>V16</f>
        <v>127.584</v>
      </c>
    </row>
    <row r="19" spans="4:25" ht="15.6">
      <c r="D19" s="95" t="s">
        <v>22</v>
      </c>
      <c r="E19" s="95"/>
      <c r="F19" s="11"/>
      <c r="G19" s="11"/>
      <c r="H19" s="12"/>
      <c r="I19" s="10">
        <f>MIN(I17:I18)</f>
        <v>42.528000000000006</v>
      </c>
      <c r="J19" s="11"/>
      <c r="K19" s="11"/>
      <c r="L19" s="12"/>
      <c r="M19" s="10">
        <f>MIN(M17:M18)</f>
        <v>63.792000000000002</v>
      </c>
      <c r="N19" s="11"/>
      <c r="O19" s="11"/>
      <c r="P19" s="12"/>
      <c r="Q19" s="10">
        <f>MIN(Q17:Q18)</f>
        <v>70.463999999999999</v>
      </c>
      <c r="R19" s="11"/>
      <c r="S19" s="11"/>
      <c r="T19" s="12"/>
      <c r="U19" s="10">
        <f>MIN(U17:U18)</f>
        <v>49.2</v>
      </c>
      <c r="V19" s="11"/>
      <c r="W19" s="11"/>
      <c r="X19" s="12"/>
      <c r="Y19" s="10">
        <f>MIN(Y17:Y18)</f>
        <v>27.936</v>
      </c>
    </row>
    <row r="20" spans="4:25" ht="15.6">
      <c r="D20" s="95" t="s">
        <v>23</v>
      </c>
      <c r="E20" s="95"/>
      <c r="F20" s="11"/>
      <c r="G20" s="11"/>
      <c r="H20" s="12"/>
      <c r="I20" s="10">
        <f>(F16/(G16))*100</f>
        <v>27.34567901234567</v>
      </c>
      <c r="J20" s="11"/>
      <c r="K20" s="11"/>
      <c r="L20" s="12"/>
      <c r="M20" s="10">
        <f>(J16/(K16))*100</f>
        <v>41.018518518518505</v>
      </c>
      <c r="N20" s="11"/>
      <c r="O20" s="11"/>
      <c r="P20" s="12"/>
      <c r="Q20" s="10">
        <f>(N16/(O16))*100</f>
        <v>54.69135802469134</v>
      </c>
      <c r="R20" s="11"/>
      <c r="S20" s="11"/>
      <c r="T20" s="12"/>
      <c r="U20" s="10">
        <f>(R16/(S16))*100</f>
        <v>68.364197530864175</v>
      </c>
      <c r="V20" s="11"/>
      <c r="W20" s="11"/>
      <c r="X20" s="12"/>
      <c r="Y20" s="10">
        <f>(V16/(W16))*100</f>
        <v>82.03703703703701</v>
      </c>
    </row>
  </sheetData>
  <mergeCells count="16">
    <mergeCell ref="D17:E17"/>
    <mergeCell ref="D18:E18"/>
    <mergeCell ref="D19:E19"/>
    <mergeCell ref="D20:E20"/>
    <mergeCell ref="V1:Y1"/>
    <mergeCell ref="F2:I2"/>
    <mergeCell ref="J2:M2"/>
    <mergeCell ref="N2:Q2"/>
    <mergeCell ref="R2:U2"/>
    <mergeCell ref="V2:Y2"/>
    <mergeCell ref="D1:D3"/>
    <mergeCell ref="E1:E3"/>
    <mergeCell ref="F1:I1"/>
    <mergeCell ref="J1:M1"/>
    <mergeCell ref="N1:Q1"/>
    <mergeCell ref="R1:U1"/>
  </mergeCells>
  <conditionalFormatting sqref="I4:I15">
    <cfRule type="top10" dxfId="59" priority="5" percent="1" rank="1"/>
  </conditionalFormatting>
  <conditionalFormatting sqref="M4:M15">
    <cfRule type="top10" dxfId="58" priority="4" percent="1" rank="1"/>
  </conditionalFormatting>
  <conditionalFormatting sqref="Q4:Q15">
    <cfRule type="top10" dxfId="57" priority="3" percent="1" rank="1"/>
  </conditionalFormatting>
  <conditionalFormatting sqref="U4:U15">
    <cfRule type="top10" dxfId="56" priority="2" percent="1" rank="1"/>
  </conditionalFormatting>
  <conditionalFormatting sqref="Y4:Y15">
    <cfRule type="top10" dxfId="55" priority="1" percent="1" rank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2"/>
  <sheetViews>
    <sheetView topLeftCell="A16" workbookViewId="0">
      <selection activeCell="Z22" sqref="Z22"/>
    </sheetView>
  </sheetViews>
  <sheetFormatPr defaultColWidth="8.77734375" defaultRowHeight="14.4"/>
  <cols>
    <col min="1" max="1" width="4.109375" style="2" bestFit="1" customWidth="1"/>
    <col min="2" max="2" width="19.44140625" style="2" bestFit="1" customWidth="1"/>
    <col min="3" max="3" width="5.6640625" style="2" customWidth="1"/>
    <col min="4" max="4" width="5.88671875" style="2" customWidth="1"/>
    <col min="5" max="5" width="4.21875" style="2" customWidth="1"/>
    <col min="6" max="6" width="4.33203125" style="2" customWidth="1"/>
    <col min="7" max="7" width="4.77734375" style="2" customWidth="1"/>
    <col min="8" max="8" width="4.44140625" style="2" customWidth="1"/>
    <col min="9" max="10" width="4.109375" style="2" customWidth="1"/>
    <col min="11" max="11" width="6.6640625" style="2" customWidth="1"/>
    <col min="12" max="13" width="6.109375" style="2" customWidth="1"/>
    <col min="14" max="14" width="4.33203125" style="2" customWidth="1"/>
    <col min="15" max="15" width="4.44140625" style="2" customWidth="1"/>
    <col min="16" max="16" width="5.21875" style="2" customWidth="1"/>
    <col min="17" max="17" width="5.44140625" style="2" customWidth="1"/>
    <col min="18" max="18" width="6.109375" style="2" customWidth="1"/>
    <col min="19" max="19" width="6.21875" style="2" customWidth="1"/>
    <col min="20" max="20" width="6" style="2" customWidth="1"/>
    <col min="21" max="21" width="5.21875" style="2" customWidth="1"/>
    <col min="22" max="22" width="6.44140625" style="2" customWidth="1"/>
    <col min="23" max="23" width="4.33203125" style="2" customWidth="1"/>
    <col min="24" max="24" width="6.109375" style="2" customWidth="1"/>
    <col min="25" max="25" width="5.77734375" style="2" customWidth="1"/>
    <col min="26" max="26" width="6.77734375" style="2" customWidth="1"/>
    <col min="27" max="16384" width="8.77734375" style="2"/>
  </cols>
  <sheetData>
    <row r="1" spans="1:26" ht="122.1" customHeight="1">
      <c r="A1" s="9"/>
      <c r="B1" s="32" t="s">
        <v>31</v>
      </c>
      <c r="C1" s="89" t="s">
        <v>32</v>
      </c>
      <c r="D1" s="88"/>
      <c r="E1" s="89" t="s">
        <v>33</v>
      </c>
      <c r="F1" s="90"/>
      <c r="G1" s="89" t="s">
        <v>34</v>
      </c>
      <c r="H1" s="90"/>
      <c r="I1" s="89" t="s">
        <v>35</v>
      </c>
      <c r="J1" s="90"/>
      <c r="K1" s="89" t="s">
        <v>36</v>
      </c>
      <c r="L1" s="90"/>
      <c r="M1" s="89" t="s">
        <v>37</v>
      </c>
      <c r="N1" s="90"/>
      <c r="O1" s="89" t="s">
        <v>38</v>
      </c>
      <c r="P1" s="90"/>
      <c r="Q1" s="89" t="s">
        <v>39</v>
      </c>
      <c r="R1" s="90"/>
      <c r="S1" s="89" t="s">
        <v>40</v>
      </c>
      <c r="T1" s="90"/>
      <c r="U1" s="89" t="s">
        <v>41</v>
      </c>
      <c r="V1" s="90"/>
      <c r="W1" s="89" t="s">
        <v>42</v>
      </c>
      <c r="X1" s="90"/>
      <c r="Y1" s="91" t="s">
        <v>43</v>
      </c>
      <c r="Z1" s="92"/>
    </row>
    <row r="2" spans="1:26" ht="16.8">
      <c r="A2" s="9"/>
      <c r="B2" s="32"/>
      <c r="C2" s="85" t="s">
        <v>48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8"/>
    </row>
    <row r="3" spans="1:26" ht="16.2">
      <c r="A3" s="9"/>
      <c r="B3" s="32" t="s">
        <v>45</v>
      </c>
      <c r="C3" s="33">
        <v>12</v>
      </c>
      <c r="D3" s="33">
        <v>8</v>
      </c>
      <c r="E3" s="33">
        <v>12</v>
      </c>
      <c r="F3" s="33">
        <v>8</v>
      </c>
      <c r="G3" s="33">
        <v>12</v>
      </c>
      <c r="H3" s="33">
        <v>8</v>
      </c>
      <c r="I3" s="33">
        <v>12</v>
      </c>
      <c r="J3" s="33">
        <v>8</v>
      </c>
      <c r="K3" s="33">
        <v>12</v>
      </c>
      <c r="L3" s="33">
        <v>8</v>
      </c>
      <c r="M3" s="33">
        <v>12</v>
      </c>
      <c r="N3" s="33">
        <v>8</v>
      </c>
      <c r="O3" s="33">
        <v>12</v>
      </c>
      <c r="P3" s="33">
        <v>8</v>
      </c>
      <c r="Q3" s="33">
        <v>12</v>
      </c>
      <c r="R3" s="33">
        <v>8</v>
      </c>
      <c r="S3" s="33">
        <v>12</v>
      </c>
      <c r="T3" s="33">
        <v>8</v>
      </c>
      <c r="U3" s="33">
        <v>12</v>
      </c>
      <c r="V3" s="33">
        <v>8</v>
      </c>
      <c r="W3" s="33">
        <v>12</v>
      </c>
      <c r="X3" s="33">
        <v>8</v>
      </c>
      <c r="Y3" s="32">
        <v>12</v>
      </c>
      <c r="Z3" s="32">
        <v>8</v>
      </c>
    </row>
    <row r="4" spans="1:26">
      <c r="A4" s="9"/>
      <c r="B4" s="46">
        <v>100</v>
      </c>
      <c r="C4" s="47">
        <f>'Jeruslem_avg.monthly (12 regu.)'!I19</f>
        <v>34.935999999999993</v>
      </c>
      <c r="D4" s="47">
        <f>'Jerusalm_avg.monthly (8 regul.)'!I15</f>
        <v>34.791999999999994</v>
      </c>
      <c r="E4" s="47">
        <f>'Jenin_avg.monthly (12 regul.)'!I19</f>
        <v>38.384000000000007</v>
      </c>
      <c r="F4" s="47">
        <f>'Jenin_avg.monthly (8 regul.)'!I15</f>
        <v>38.320000000000007</v>
      </c>
      <c r="G4" s="47">
        <f>'Tulkarm_avg.monthly (12 regul.)'!I19</f>
        <v>46.936</v>
      </c>
      <c r="H4" s="47">
        <f>'Tulkarm_avg.monthly (8 regul.)'!I15</f>
        <v>46.855999999999995</v>
      </c>
      <c r="I4" s="47">
        <f>'Qalqilia_avg.monthly (12 regl.)'!I19</f>
        <v>48.047999999999995</v>
      </c>
      <c r="J4" s="47">
        <f>'Qalqilia_avg.monthly (8 regul.)'!I15</f>
        <v>47.647999999999996</v>
      </c>
      <c r="K4" s="47">
        <f>'Ramallah_avg.monthly (12 reul.)'!I19</f>
        <v>47.720000000000006</v>
      </c>
      <c r="L4" s="47">
        <f>'Ramallah_avg.monthly (8 regl. )'!I15</f>
        <v>47.616000000000007</v>
      </c>
      <c r="M4" s="47">
        <f>'Nablus_avg.monthly (12 regul.)'!I19</f>
        <v>50</v>
      </c>
      <c r="N4" s="47">
        <f>'Nablus_avg.monthly (8 regul.)'!I15</f>
        <v>49.943999999999996</v>
      </c>
      <c r="O4" s="47">
        <f>'Bethlhem_avg.monthly (12 regu.)'!I19</f>
        <v>40.423999999999999</v>
      </c>
      <c r="P4" s="47">
        <f>'Bethlehem_avg.monthly (8 regl)'!I15</f>
        <v>40.368000000000002</v>
      </c>
      <c r="Q4" s="47">
        <f>'Hebron_avg.monthly (12 regul)'!I19</f>
        <v>42.528000000000006</v>
      </c>
      <c r="R4" s="47">
        <f>'Hebron_avg.monthly (8 regul)'!I15</f>
        <v>42.400000000000006</v>
      </c>
      <c r="S4" s="47">
        <f>'Jericho_avg.monthly (12 regu)'!I19</f>
        <v>13.151999999999999</v>
      </c>
      <c r="T4" s="47">
        <f>'Jericho_avg.monthly (8 regul.)'!I15</f>
        <v>13.135999999999999</v>
      </c>
      <c r="U4" s="47">
        <f>'Salfit_avg.monthly (12 regul.)'!I19</f>
        <v>53.480000000000004</v>
      </c>
      <c r="V4" s="47">
        <f>'Salfit_avg.monthly (8 regul.)'!I15</f>
        <v>50.24</v>
      </c>
      <c r="W4" s="47">
        <f>'Tubas_avg.monthly (12 regu )'!I19</f>
        <v>32.008000000000003</v>
      </c>
      <c r="X4" s="47">
        <f>'Tubas_avg.monthly (8 regul )'!I15</f>
        <v>31.976000000000003</v>
      </c>
      <c r="Y4" s="47" t="e">
        <f>#REF!</f>
        <v>#REF!</v>
      </c>
      <c r="Z4" s="63" t="e">
        <f>#REF!</f>
        <v>#REF!</v>
      </c>
    </row>
    <row r="5" spans="1:26">
      <c r="A5" s="9"/>
      <c r="B5" s="46">
        <v>150</v>
      </c>
      <c r="C5" s="47">
        <f>'Jeruslem_avg.monthly (12 regu.)'!M19</f>
        <v>52.404000000000003</v>
      </c>
      <c r="D5" s="47">
        <f>'Jerusalm_avg.monthly (8 regul.)'!M15</f>
        <v>51.492000000000004</v>
      </c>
      <c r="E5" s="47">
        <f>'Jenin_avg.monthly (12 regul.)'!M19</f>
        <v>57.576000000000015</v>
      </c>
      <c r="F5" s="47">
        <f>'Jenin_avg.monthly (8 regul.)'!M15</f>
        <v>46.2</v>
      </c>
      <c r="G5" s="47">
        <f>'Tulkarm_avg.monthly (12 regul.)'!M19</f>
        <v>70.404000000000011</v>
      </c>
      <c r="H5" s="47">
        <f>'Tulkarm_avg.monthly (8 regul.)'!M15</f>
        <v>33.396000000000008</v>
      </c>
      <c r="I5" s="47">
        <f>'Qalqilia_avg.monthly (12 regl.)'!M19</f>
        <v>72.072000000000017</v>
      </c>
      <c r="J5" s="47">
        <f>'Qalqilia_avg.monthly (8 regul.)'!M15</f>
        <v>32.207999999999998</v>
      </c>
      <c r="K5" s="47">
        <f>'Ramallah_avg.monthly (12 reul.)'!M19</f>
        <v>71.580000000000013</v>
      </c>
      <c r="L5" s="47">
        <f>'Ramallah_avg.monthly (8 regl. )'!M15</f>
        <v>32.256000000000007</v>
      </c>
      <c r="M5" s="47">
        <f>'Nablus_avg.monthly (12 regul.)'!M19</f>
        <v>75.000000000000014</v>
      </c>
      <c r="N5" s="47">
        <f>'Nablus_avg.monthly (8 regul.)'!M15</f>
        <v>28.764000000000003</v>
      </c>
      <c r="O5" s="47">
        <f>'Bethlhem_avg.monthly (12 regu.)'!M19</f>
        <v>60.636000000000003</v>
      </c>
      <c r="P5" s="47">
        <f>'Bethlehem_avg.monthly (8 regl)'!M15</f>
        <v>43.128</v>
      </c>
      <c r="Q5" s="47">
        <f>'Hebron_avg.monthly (12 regul)'!M19</f>
        <v>63.792000000000002</v>
      </c>
      <c r="R5" s="47">
        <f>'Hebron_avg.monthly (8 regul)'!M15</f>
        <v>40.08</v>
      </c>
      <c r="S5" s="47">
        <f>'Jericho_avg.monthly (12 regu)'!M19</f>
        <v>19.728000000000002</v>
      </c>
      <c r="T5" s="47">
        <f>'Jericho_avg.monthly (8 regul.)'!M15</f>
        <v>19.704000000000001</v>
      </c>
      <c r="U5" s="47">
        <f>'Salfit_avg.monthly (12 regul.)'!M19</f>
        <v>75.300000000000011</v>
      </c>
      <c r="V5" s="47">
        <f>'Salfit_avg.monthly (8 regul.)'!M15</f>
        <v>23.520000000000003</v>
      </c>
      <c r="W5" s="47">
        <f>'Tubas_avg.monthly (12 regu )'!M19</f>
        <v>48.012</v>
      </c>
      <c r="X5" s="47">
        <f>'Tubas_avg.monthly (8 regul )'!M15</f>
        <v>47.963999999999999</v>
      </c>
      <c r="Y5" s="47" t="e">
        <f>#REF!</f>
        <v>#REF!</v>
      </c>
      <c r="Z5" s="63" t="e">
        <f>#REF!</f>
        <v>#REF!</v>
      </c>
    </row>
    <row r="6" spans="1:26">
      <c r="A6" s="9"/>
      <c r="B6" s="46">
        <v>200</v>
      </c>
      <c r="C6" s="47">
        <f>'Jeruslem_avg.monthly (12 regu.)'!Q19</f>
        <v>69.871999999999986</v>
      </c>
      <c r="D6" s="47">
        <f>'Jerusalm_avg.monthly (8 regul.)'!Q15</f>
        <v>34.096000000000004</v>
      </c>
      <c r="E6" s="47">
        <f>'Jenin_avg.monthly (12 regul.)'!Q19</f>
        <v>76.768000000000015</v>
      </c>
      <c r="F6" s="47">
        <f>'Jenin_avg.monthly (8 regul.)'!Q15</f>
        <v>27.04</v>
      </c>
      <c r="G6" s="47">
        <f>'Tulkarm_avg.monthly (12 regul.)'!Q19</f>
        <v>61.648000000000017</v>
      </c>
      <c r="H6" s="47">
        <f>'Tulkarm_avg.monthly (8 regul.)'!Q15</f>
        <v>13.168000000000001</v>
      </c>
      <c r="I6" s="47">
        <f>'Qalqilia_avg.monthly (12 regl.)'!Q19</f>
        <v>59.424000000000007</v>
      </c>
      <c r="J6" s="47">
        <f>'Qalqilia_avg.monthly (8 regul.)'!Q15</f>
        <v>10.448000000000002</v>
      </c>
      <c r="K6" s="47">
        <f>'Ramallah_avg.monthly (12 reul.)'!Q19</f>
        <v>60.08</v>
      </c>
      <c r="L6" s="47">
        <f>'Ramallah_avg.monthly (8 regl. )'!Q15</f>
        <v>11.776</v>
      </c>
      <c r="M6" s="47">
        <f>'Nablus_avg.monthly (12 regul.)'!Q19</f>
        <v>55.52000000000001</v>
      </c>
      <c r="N6" s="47">
        <f>'Nablus_avg.monthly (8 regul.)'!Q15</f>
        <v>14.528000000000002</v>
      </c>
      <c r="O6" s="47">
        <f>'Bethlhem_avg.monthly (12 regu.)'!Q19</f>
        <v>74.671999999999997</v>
      </c>
      <c r="P6" s="47">
        <f>'Bethlehem_avg.monthly (8 regl)'!Q15</f>
        <v>22.943999999999999</v>
      </c>
      <c r="Q6" s="47">
        <f>'Hebron_avg.monthly (12 regul)'!Q19</f>
        <v>70.463999999999999</v>
      </c>
      <c r="R6" s="47">
        <f>'Hebron_avg.monthly (8 regul)'!Q15</f>
        <v>18.880000000000003</v>
      </c>
      <c r="S6" s="47">
        <f>'Jericho_avg.monthly (12 regu)'!Q19</f>
        <v>26.303999999999998</v>
      </c>
      <c r="T6" s="47">
        <f>'Jericho_avg.monthly (8 regul.)'!Q15</f>
        <v>26.271999999999998</v>
      </c>
      <c r="U6" s="47">
        <f>'Salfit_avg.monthly (12 regul.)'!Q19</f>
        <v>48.56</v>
      </c>
      <c r="V6" s="47">
        <f>'Salfit_avg.monthly (8 regul.)'!Q15</f>
        <v>9.4880000000000013</v>
      </c>
      <c r="W6" s="47">
        <f>'Tubas_avg.monthly (12 regu )'!Q19</f>
        <v>64.016000000000005</v>
      </c>
      <c r="X6" s="47">
        <f>'Tubas_avg.monthly (8 regul )'!Q15</f>
        <v>39.728000000000009</v>
      </c>
      <c r="Y6" s="47" t="e">
        <f>#REF!</f>
        <v>#REF!</v>
      </c>
      <c r="Z6" s="63" t="e">
        <f>#REF!</f>
        <v>#REF!</v>
      </c>
    </row>
    <row r="7" spans="1:26">
      <c r="A7" s="9"/>
      <c r="B7" s="46">
        <v>250</v>
      </c>
      <c r="C7" s="47">
        <f>'Jeruslem_avg.monthly (12 regu.)'!U19</f>
        <v>68.180000000000007</v>
      </c>
      <c r="D7" s="47">
        <f>'Jerusalm_avg.monthly (8 regul.)'!U15</f>
        <v>16.7</v>
      </c>
      <c r="E7" s="47">
        <f>'Jenin_avg.monthly (12 regul.)'!U19</f>
        <v>59.56</v>
      </c>
      <c r="F7" s="47">
        <f>'Jenin_avg.monthly (8 regul.)'!U15</f>
        <v>12.700000000000003</v>
      </c>
      <c r="G7" s="47">
        <f>'Tulkarm_avg.monthly (12 regul.)'!U19</f>
        <v>38.180000000000007</v>
      </c>
      <c r="H7" s="47">
        <f>'Tulkarm_avg.monthly (8 regul.)'!U15</f>
        <v>9.98</v>
      </c>
      <c r="I7" s="47">
        <f>'Qalqilia_avg.monthly (12 regl.)'!U19</f>
        <v>35.400000000000006</v>
      </c>
      <c r="J7" s="47">
        <f>'Qalqilia_avg.monthly (8 regul.)'!U15</f>
        <v>7.04</v>
      </c>
      <c r="K7" s="47">
        <f>'Ramallah_avg.monthly (12 reul.)'!U19</f>
        <v>36.22</v>
      </c>
      <c r="L7" s="47">
        <f>'Ramallah_avg.monthly (8 regl. )'!U15</f>
        <v>8.8800000000000008</v>
      </c>
      <c r="M7" s="47">
        <f>'Nablus_avg.monthly (12 regul.)'!U19</f>
        <v>30.52</v>
      </c>
      <c r="N7" s="47">
        <f>'Nablus_avg.monthly (8 regul.)'!U15</f>
        <v>11.680000000000001</v>
      </c>
      <c r="O7" s="47">
        <f>'Bethlhem_avg.monthly (12 regu.)'!U19</f>
        <v>54.46</v>
      </c>
      <c r="P7" s="47">
        <f>'Bethlehem_avg.monthly (8 regl)'!U15</f>
        <v>9.56</v>
      </c>
      <c r="Q7" s="47">
        <f>'Hebron_avg.monthly (12 regul)'!U19</f>
        <v>49.2</v>
      </c>
      <c r="R7" s="47">
        <f>'Hebron_avg.monthly (8 regul)'!U15</f>
        <v>11.280000000000001</v>
      </c>
      <c r="S7" s="47">
        <f>'Jericho_avg.monthly (12 regu)'!U19</f>
        <v>32.880000000000003</v>
      </c>
      <c r="T7" s="47">
        <f>'Jericho_avg.monthly (8 regul.)'!U15</f>
        <v>32.840000000000003</v>
      </c>
      <c r="U7" s="47">
        <f>'Salfit_avg.monthly (12 regul.)'!U19</f>
        <v>21.820000000000007</v>
      </c>
      <c r="V7" s="47">
        <f>'Salfit_avg.monthly (8 regul.)'!U15</f>
        <v>6.0000000000000009</v>
      </c>
      <c r="W7" s="47">
        <f>'Tubas_avg.monthly (12 regu )'!U19</f>
        <v>75.500000000000014</v>
      </c>
      <c r="X7" s="47">
        <f>'Tubas_avg.monthly (8 regul )'!U15</f>
        <v>23.740000000000009</v>
      </c>
      <c r="Y7" s="47" t="e">
        <f>#REF!</f>
        <v>#REF!</v>
      </c>
      <c r="Z7" s="63" t="e">
        <f>#REF!</f>
        <v>#REF!</v>
      </c>
    </row>
    <row r="8" spans="1:26">
      <c r="A8" s="9"/>
      <c r="B8" s="46">
        <v>300</v>
      </c>
      <c r="C8" s="47">
        <f>'Jeruslem_avg.monthly (12 regu.)'!Y19</f>
        <v>50.712000000000003</v>
      </c>
      <c r="D8" s="47">
        <f>'Jerusalm_avg.monthly (8 regul.)'!Y15</f>
        <v>10.488000000000001</v>
      </c>
      <c r="E8" s="47">
        <f>'Jenin_avg.monthly (12 regul.)'!Y19</f>
        <v>40.368000000000009</v>
      </c>
      <c r="F8" s="47">
        <f>'Jenin_avg.monthly (8 regul.)'!Y15</f>
        <v>10.056000000000003</v>
      </c>
      <c r="G8" s="47">
        <f>'Tulkarm_avg.monthly (12 regul.)'!Y19</f>
        <v>14.712000000000005</v>
      </c>
      <c r="H8" s="47">
        <f>'Tulkarm_avg.monthly (8 regul.)'!Y15</f>
        <v>7.8719999999999999</v>
      </c>
      <c r="I8" s="47">
        <f>'Qalqilia_avg.monthly (12 regl.)'!Y19</f>
        <v>11.376000000000003</v>
      </c>
      <c r="J8" s="47">
        <f>'Qalqilia_avg.monthly (8 regul.)'!Y15</f>
        <v>5.8559999999999999</v>
      </c>
      <c r="K8" s="47">
        <f>'Ramallah_avg.monthly (12 reul.)'!Y19</f>
        <v>12.359999999999998</v>
      </c>
      <c r="L8" s="47">
        <f>'Ramallah_avg.monthly (8 regl. )'!Y15</f>
        <v>8.0640000000000001</v>
      </c>
      <c r="M8" s="47">
        <f>'Nablus_avg.monthly (12 regul.)'!Y19</f>
        <v>8.8320000000000007</v>
      </c>
      <c r="N8" s="47">
        <f>'Nablus_avg.monthly (8 regul.)'!Y15</f>
        <v>8.8320000000000007</v>
      </c>
      <c r="O8" s="47">
        <f>'Bethlhem_avg.monthly (12 regu.)'!Y19</f>
        <v>34.24799999999999</v>
      </c>
      <c r="P8" s="47">
        <f>'Bethlehem_avg.monthly (8 regl)'!Y15</f>
        <v>8.879999999999999</v>
      </c>
      <c r="Q8" s="47">
        <f>'Hebron_avg.monthly (12 regul)'!Y19</f>
        <v>27.936</v>
      </c>
      <c r="R8" s="47">
        <f>'Hebron_avg.monthly (8 regul)'!Y15</f>
        <v>8.3519999999999985</v>
      </c>
      <c r="S8" s="47">
        <f>'Jericho_avg.monthly (12 regu)'!Y19</f>
        <v>39.456000000000003</v>
      </c>
      <c r="T8" s="47">
        <f>'Jericho_avg.monthly (8 regul.)'!Y15</f>
        <v>39.408000000000001</v>
      </c>
      <c r="U8" s="47">
        <f>'Salfit_avg.monthly (12 regul.)'!Y19</f>
        <v>4.6080000000000005</v>
      </c>
      <c r="V8" s="47">
        <f>'Salfit_avg.monthly (8 regul.)'!Y15</f>
        <v>4.6080000000000005</v>
      </c>
      <c r="W8" s="47">
        <f>'Tubas_avg.monthly (12 regu )'!Y19</f>
        <v>59.496000000000009</v>
      </c>
      <c r="X8" s="47">
        <f>'Tubas_avg.monthly (8 regul )'!Y15</f>
        <v>14.040000000000003</v>
      </c>
      <c r="Y8" s="47" t="e">
        <f>#REF!</f>
        <v>#REF!</v>
      </c>
      <c r="Z8" s="63" t="e">
        <f>#REF!</f>
        <v>#REF!</v>
      </c>
    </row>
    <row r="9" spans="1:26">
      <c r="B9" s="59"/>
      <c r="C9" s="85" t="s">
        <v>53</v>
      </c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8"/>
    </row>
    <row r="10" spans="1:26" ht="16.2">
      <c r="B10" s="59" t="s">
        <v>45</v>
      </c>
      <c r="C10" s="60">
        <v>12</v>
      </c>
      <c r="D10" s="60">
        <v>8</v>
      </c>
      <c r="E10" s="60">
        <v>12</v>
      </c>
      <c r="F10" s="60">
        <v>8</v>
      </c>
      <c r="G10" s="60">
        <v>12</v>
      </c>
      <c r="H10" s="60">
        <v>8</v>
      </c>
      <c r="I10" s="60">
        <v>12</v>
      </c>
      <c r="J10" s="60">
        <v>8</v>
      </c>
      <c r="K10" s="60">
        <v>12</v>
      </c>
      <c r="L10" s="60">
        <v>8</v>
      </c>
      <c r="M10" s="60">
        <v>12</v>
      </c>
      <c r="N10" s="60">
        <v>8</v>
      </c>
      <c r="O10" s="60">
        <v>12</v>
      </c>
      <c r="P10" s="60">
        <v>8</v>
      </c>
      <c r="Q10" s="60">
        <v>12</v>
      </c>
      <c r="R10" s="60">
        <v>8</v>
      </c>
      <c r="S10" s="60">
        <v>12</v>
      </c>
      <c r="T10" s="60">
        <v>8</v>
      </c>
      <c r="U10" s="60">
        <v>12</v>
      </c>
      <c r="V10" s="60">
        <v>8</v>
      </c>
      <c r="W10" s="60">
        <v>12</v>
      </c>
      <c r="X10" s="60">
        <v>8</v>
      </c>
      <c r="Y10" s="59">
        <v>12</v>
      </c>
      <c r="Z10" s="59">
        <v>8</v>
      </c>
    </row>
    <row r="11" spans="1:26">
      <c r="B11" s="46">
        <v>100</v>
      </c>
      <c r="C11" s="47">
        <f>'Jeruslem_avg.monthly (12 regu.)'!I20</f>
        <v>22.463991769547313</v>
      </c>
      <c r="D11" s="47">
        <f>'Jerusalm_avg.monthly (8 regul.)'!I16</f>
        <v>33.55709876543208</v>
      </c>
      <c r="E11" s="47">
        <f>'Jenin_avg.monthly (12 regul.)'!I20</f>
        <v>24.681069958847733</v>
      </c>
      <c r="F11" s="47">
        <f>'Jenin_avg.monthly (8 regul.)'!I16</f>
        <v>36.959876543209866</v>
      </c>
      <c r="G11" s="47">
        <f>'Tulkarm_avg.monthly (12 regul.)'!I20</f>
        <v>30.18004115226336</v>
      </c>
      <c r="H11" s="47">
        <f>'Tulkarm_avg.monthly (8 regul.)'!I16</f>
        <v>45.192901234567877</v>
      </c>
      <c r="I11" s="47">
        <f>'Qalqilia_avg.monthly (12 regl.)'!I20</f>
        <v>30.895061728395046</v>
      </c>
      <c r="J11" s="47">
        <f>'Qalqilia_avg.monthly (8 regul.)'!I16</f>
        <v>45.95679012345677</v>
      </c>
      <c r="K11" s="47">
        <f>'Ramallah_avg.monthly (12 reul.)'!I20</f>
        <v>30.684156378600814</v>
      </c>
      <c r="L11" s="47">
        <f>'Ramallah_avg.monthly (8 regl. )'!I16</f>
        <v>45.925925925925917</v>
      </c>
      <c r="M11" s="47">
        <f>'Nablus_avg.monthly (12 regul.)'!I20</f>
        <v>32.150205761316855</v>
      </c>
      <c r="N11" s="47">
        <f>'Nablus_avg.monthly (8 regul.)'!I16</f>
        <v>48.171296296296276</v>
      </c>
      <c r="O11" s="47">
        <f>'Bethlhem_avg.monthly (12 regu.)'!I20</f>
        <v>25.992798353909453</v>
      </c>
      <c r="P11" s="47">
        <f>'Bethlehem_avg.monthly (8 regl)'!I16</f>
        <v>38.935185185185176</v>
      </c>
      <c r="Q11" s="47">
        <f>'Hebron_avg.monthly (12 regul)'!I20</f>
        <v>27.34567901234567</v>
      </c>
      <c r="R11" s="47">
        <f>'Hebron_avg.monthly (8 regul)'!I16</f>
        <v>40.895061728395056</v>
      </c>
      <c r="S11" s="47">
        <f>'Jericho_avg.monthly (12 regu)'!I20</f>
        <v>8.4567901234567859</v>
      </c>
      <c r="T11" s="47">
        <f>'Jericho_avg.monthly (8 regul.)'!I16</f>
        <v>12.66975308641975</v>
      </c>
      <c r="U11" s="47">
        <f>'Salfit_avg.monthly (12 regul.)'!I20</f>
        <v>34.387860082304513</v>
      </c>
      <c r="V11" s="47">
        <f>'Salfit_avg.monthly (8 regul.)'!I16</f>
        <v>51.543209876543195</v>
      </c>
      <c r="W11" s="47">
        <f>'Tubas_avg.monthly (12 regu )'!I20</f>
        <v>20.581275720164601</v>
      </c>
      <c r="X11" s="47">
        <f>'Tubas_avg.monthly (8 regul )'!I16</f>
        <v>30.84104938271604</v>
      </c>
      <c r="Y11" s="47" t="e">
        <f>#REF!</f>
        <v>#REF!</v>
      </c>
      <c r="Z11" s="63" t="e">
        <f>#REF!</f>
        <v>#REF!</v>
      </c>
    </row>
    <row r="12" spans="1:26">
      <c r="B12" s="46">
        <v>150</v>
      </c>
      <c r="C12" s="47">
        <f>'Jeruslem_avg.monthly (12 regu.)'!M20</f>
        <v>33.695987654320973</v>
      </c>
      <c r="D12" s="47">
        <f>'Jerusalm_avg.monthly (8 regul.)'!M16</f>
        <v>50.335648148148138</v>
      </c>
      <c r="E12" s="47">
        <f>'Jenin_avg.monthly (12 regul.)'!M20</f>
        <v>37.021604938271594</v>
      </c>
      <c r="F12" s="47">
        <f>'Jenin_avg.monthly (8 regul.)'!M16</f>
        <v>55.439814814814802</v>
      </c>
      <c r="G12" s="47">
        <f>'Tulkarm_avg.monthly (12 regul.)'!M20</f>
        <v>45.270061728395049</v>
      </c>
      <c r="H12" s="47">
        <f>'Tulkarm_avg.monthly (8 regul.)'!M16</f>
        <v>67.789351851851833</v>
      </c>
      <c r="I12" s="47">
        <f>'Qalqilia_avg.monthly (12 regl.)'!M20</f>
        <v>46.342592592592588</v>
      </c>
      <c r="J12" s="47">
        <f>'Qalqilia_avg.monthly (8 regul.)'!M16</f>
        <v>68.935185185185162</v>
      </c>
      <c r="K12" s="47">
        <f>'Ramallah_avg.monthly (12 reul.)'!M20</f>
        <v>46.026234567901227</v>
      </c>
      <c r="L12" s="47">
        <f>'Ramallah_avg.monthly (8 regl. )'!M16</f>
        <v>68.888888888888872</v>
      </c>
      <c r="M12" s="47">
        <f>'Nablus_avg.monthly (12 regul.)'!M20</f>
        <v>48.225308641975296</v>
      </c>
      <c r="N12" s="47">
        <f>'Nablus_avg.monthly (8 regul.)'!M16</f>
        <v>72.256944444444429</v>
      </c>
      <c r="O12" s="47">
        <f>'Bethlhem_avg.monthly (12 regu.)'!M20</f>
        <v>38.989197530864182</v>
      </c>
      <c r="P12" s="47">
        <f>'Bethlehem_avg.monthly (8 regl)'!M16</f>
        <v>58.402777777777757</v>
      </c>
      <c r="Q12" s="47">
        <f>'Hebron_avg.monthly (12 regul)'!M20</f>
        <v>41.018518518518505</v>
      </c>
      <c r="R12" s="47">
        <f>'Hebron_avg.monthly (8 regul)'!M16</f>
        <v>61.342592592592574</v>
      </c>
      <c r="S12" s="47">
        <f>'Jericho_avg.monthly (12 regu)'!M20</f>
        <v>12.68518518518518</v>
      </c>
      <c r="T12" s="47">
        <f>'Jericho_avg.monthly (8 regul.)'!M16</f>
        <v>19.004629629629623</v>
      </c>
      <c r="U12" s="47">
        <f>'Salfit_avg.monthly (12 regul.)'!M20</f>
        <v>51.58179012345677</v>
      </c>
      <c r="V12" s="47">
        <f>'Salfit_avg.monthly (8 regul.)'!M16</f>
        <v>77.314814814814781</v>
      </c>
      <c r="W12" s="47">
        <f>'Tubas_avg.monthly (12 regu )'!M20</f>
        <v>30.8719135802469</v>
      </c>
      <c r="X12" s="47">
        <f>'Tubas_avg.monthly (8 regul )'!M16</f>
        <v>46.261574074074055</v>
      </c>
      <c r="Y12" s="47" t="e">
        <f>#REF!</f>
        <v>#REF!</v>
      </c>
      <c r="Z12" s="63" t="e">
        <f>#REF!</f>
        <v>#REF!</v>
      </c>
    </row>
    <row r="13" spans="1:26">
      <c r="B13" s="46">
        <v>200</v>
      </c>
      <c r="C13" s="47">
        <f>'Jeruslem_avg.monthly (12 regu.)'!Q20</f>
        <v>44.927983539094626</v>
      </c>
      <c r="D13" s="47">
        <f>'Jerusalm_avg.monthly (8 regul.)'!Q16</f>
        <v>67.114197530864161</v>
      </c>
      <c r="E13" s="47">
        <f>'Jenin_avg.monthly (12 regul.)'!Q20</f>
        <v>49.362139917695465</v>
      </c>
      <c r="F13" s="47">
        <f>'Jenin_avg.monthly (8 regul.)'!Q16</f>
        <v>73.919753086419732</v>
      </c>
      <c r="G13" s="47">
        <f>'Tulkarm_avg.monthly (12 regul.)'!Q20</f>
        <v>60.360082304526721</v>
      </c>
      <c r="H13" s="47">
        <f>'Tulkarm_avg.monthly (8 regul.)'!Q16</f>
        <v>90.385802469135754</v>
      </c>
      <c r="I13" s="47">
        <f>'Qalqilia_avg.monthly (12 regl.)'!Q20</f>
        <v>61.790123456790091</v>
      </c>
      <c r="J13" s="47">
        <f>'Qalqilia_avg.monthly (8 regul.)'!Q16</f>
        <v>91.91358024691354</v>
      </c>
      <c r="K13" s="47">
        <f>'Ramallah_avg.monthly (12 reul.)'!Q20</f>
        <v>61.368312757201629</v>
      </c>
      <c r="L13" s="47">
        <f>'Ramallah_avg.monthly (8 regl. )'!Q16</f>
        <v>91.851851851851833</v>
      </c>
      <c r="M13" s="47">
        <f>'Nablus_avg.monthly (12 regul.)'!Q20</f>
        <v>64.300411522633709</v>
      </c>
      <c r="N13" s="47">
        <f>'Nablus_avg.monthly (8 regul.)'!Q16</f>
        <v>96.342592592592553</v>
      </c>
      <c r="O13" s="47">
        <f>'Bethlhem_avg.monthly (12 regu.)'!Q20</f>
        <v>51.985596707818907</v>
      </c>
      <c r="P13" s="47">
        <f>'Bethlehem_avg.monthly (8 regl)'!Q16</f>
        <v>77.870370370370352</v>
      </c>
      <c r="Q13" s="47">
        <f>'Hebron_avg.monthly (12 regul)'!Q20</f>
        <v>54.69135802469134</v>
      </c>
      <c r="R13" s="47">
        <f>'Hebron_avg.monthly (8 regul)'!Q16</f>
        <v>81.790123456790113</v>
      </c>
      <c r="S13" s="47">
        <f>'Jericho_avg.monthly (12 regu)'!Q20</f>
        <v>16.913580246913572</v>
      </c>
      <c r="T13" s="47">
        <f>'Jericho_avg.monthly (8 regul.)'!Q16</f>
        <v>25.339506172839499</v>
      </c>
      <c r="U13" s="47">
        <f>'Salfit_avg.monthly (12 regul.)'!Q20</f>
        <v>68.775720164609027</v>
      </c>
      <c r="V13" s="47">
        <f>'Salfit_avg.monthly (8 regul.)'!Q16</f>
        <v>103.08641975308639</v>
      </c>
      <c r="W13" s="47">
        <f>'Tubas_avg.monthly (12 regu )'!Q20</f>
        <v>41.162551440329203</v>
      </c>
      <c r="X13" s="47">
        <f>'Tubas_avg.monthly (8 regul )'!Q16</f>
        <v>61.68209876543208</v>
      </c>
      <c r="Y13" s="47" t="e">
        <f>#REF!</f>
        <v>#REF!</v>
      </c>
      <c r="Z13" s="63" t="e">
        <f>#REF!</f>
        <v>#REF!</v>
      </c>
    </row>
    <row r="14" spans="1:26">
      <c r="B14" s="46">
        <v>250</v>
      </c>
      <c r="C14" s="47">
        <f>'Jeruslem_avg.monthly (12 regu.)'!U20</f>
        <v>56.159979423868286</v>
      </c>
      <c r="D14" s="47">
        <f>'Jerusalm_avg.monthly (8 regul.)'!U16</f>
        <v>83.892746913580226</v>
      </c>
      <c r="E14" s="47">
        <f>'Jenin_avg.monthly (12 regul.)'!U20</f>
        <v>61.702674897119316</v>
      </c>
      <c r="F14" s="47">
        <f>'Jenin_avg.monthly (8 regul.)'!U16</f>
        <v>92.399691358024654</v>
      </c>
      <c r="G14" s="47">
        <f>'Tulkarm_avg.monthly (12 regul.)'!U20</f>
        <v>75.450102880658406</v>
      </c>
      <c r="H14" s="47">
        <f>'Tulkarm_avg.monthly (8 regul.)'!U16</f>
        <v>112.98225308641972</v>
      </c>
      <c r="I14" s="47">
        <f>'Qalqilia_avg.monthly (12 regl.)'!U20</f>
        <v>77.23765432098763</v>
      </c>
      <c r="J14" s="47">
        <f>'Qalqilia_avg.monthly (8 regul.)'!U16</f>
        <v>114.89197530864195</v>
      </c>
      <c r="K14" s="47">
        <f>'Ramallah_avg.monthly (12 reul.)'!U20</f>
        <v>76.710390946502031</v>
      </c>
      <c r="L14" s="47">
        <f>'Ramallah_avg.monthly (8 regl. )'!U16</f>
        <v>114.8148148148148</v>
      </c>
      <c r="M14" s="47">
        <f>'Nablus_avg.monthly (12 regul.)'!U20</f>
        <v>80.375514403292158</v>
      </c>
      <c r="N14" s="47">
        <f>'Nablus_avg.monthly (8 regul.)'!U16</f>
        <v>120.42824074074072</v>
      </c>
      <c r="O14" s="47">
        <f>'Bethlhem_avg.monthly (12 regu.)'!U20</f>
        <v>64.981995884773653</v>
      </c>
      <c r="P14" s="47">
        <f>'Bethlehem_avg.monthly (8 regl)'!U16</f>
        <v>97.337962962962948</v>
      </c>
      <c r="Q14" s="47">
        <f>'Hebron_avg.monthly (12 regul)'!U20</f>
        <v>68.364197530864175</v>
      </c>
      <c r="R14" s="47">
        <f>'Hebron_avg.monthly (8 regul)'!U16</f>
        <v>102.23765432098763</v>
      </c>
      <c r="S14" s="47">
        <f>'Jericho_avg.monthly (12 regu)'!U20</f>
        <v>21.141975308641968</v>
      </c>
      <c r="T14" s="47">
        <f>'Jericho_avg.monthly (8 regul.)'!U16</f>
        <v>31.674382716049376</v>
      </c>
      <c r="U14" s="47">
        <f>'Salfit_avg.monthly (12 regul.)'!U20</f>
        <v>85.969650205761269</v>
      </c>
      <c r="V14" s="47">
        <f>'Salfit_avg.monthly (8 regul.)'!U16</f>
        <v>128.858024691358</v>
      </c>
      <c r="W14" s="47">
        <f>'Tubas_avg.monthly (12 regu )'!U20</f>
        <v>51.453189300411509</v>
      </c>
      <c r="X14" s="47">
        <f>'Tubas_avg.monthly (8 regul )'!U16</f>
        <v>77.102623456790113</v>
      </c>
      <c r="Y14" s="47" t="e">
        <f>#REF!</f>
        <v>#REF!</v>
      </c>
      <c r="Z14" s="63" t="e">
        <f>#REF!</f>
        <v>#REF!</v>
      </c>
    </row>
    <row r="15" spans="1:26">
      <c r="B15" s="46">
        <v>300</v>
      </c>
      <c r="C15" s="47">
        <f>'Jeruslem_avg.monthly (12 regu.)'!Y20</f>
        <v>67.391975308641946</v>
      </c>
      <c r="D15" s="47">
        <f>'Jerusalm_avg.monthly (8 regul.)'!Y16</f>
        <v>100.67129629629628</v>
      </c>
      <c r="E15" s="47">
        <f>'Jenin_avg.monthly (12 regul.)'!Y20</f>
        <v>74.043209876543187</v>
      </c>
      <c r="F15" s="47">
        <f>'Jenin_avg.monthly (8 regul.)'!Y16</f>
        <v>110.8796296296296</v>
      </c>
      <c r="G15" s="47">
        <f>'Tulkarm_avg.monthly (12 regul.)'!Y20</f>
        <v>90.540123456790099</v>
      </c>
      <c r="H15" s="47">
        <f>'Tulkarm_avg.monthly (8 regul.)'!Y16</f>
        <v>135.57870370370367</v>
      </c>
      <c r="I15" s="47">
        <f>'Qalqilia_avg.monthly (12 regl.)'!Y20</f>
        <v>92.685185185185176</v>
      </c>
      <c r="J15" s="47">
        <f>'Qalqilia_avg.monthly (8 regul.)'!Y16</f>
        <v>137.87037037037032</v>
      </c>
      <c r="K15" s="47">
        <f>'Ramallah_avg.monthly (12 reul.)'!Y20</f>
        <v>92.052469135802454</v>
      </c>
      <c r="L15" s="47">
        <f>'Ramallah_avg.monthly (8 regl. )'!Y16</f>
        <v>137.77777777777774</v>
      </c>
      <c r="M15" s="47">
        <f>'Nablus_avg.monthly (12 regul.)'!Y20</f>
        <v>96.450617283950592</v>
      </c>
      <c r="N15" s="47">
        <f>'Nablus_avg.monthly (8 regul.)'!Y16</f>
        <v>144.51388888888886</v>
      </c>
      <c r="O15" s="47">
        <f>'Bethlhem_avg.monthly (12 regu.)'!Y20</f>
        <v>77.978395061728364</v>
      </c>
      <c r="P15" s="47">
        <f>'Bethlehem_avg.monthly (8 regl)'!Y16</f>
        <v>116.80555555555551</v>
      </c>
      <c r="Q15" s="47">
        <f>'Hebron_avg.monthly (12 regul)'!Y20</f>
        <v>82.03703703703701</v>
      </c>
      <c r="R15" s="47">
        <f>'Hebron_avg.monthly (8 regul)'!Y16</f>
        <v>122.68518518518515</v>
      </c>
      <c r="S15" s="47">
        <f>'Jericho_avg.monthly (12 regu)'!Y20</f>
        <v>25.37037037037036</v>
      </c>
      <c r="T15" s="47">
        <f>'Jericho_avg.monthly (8 regul.)'!Y16</f>
        <v>38.009259259259245</v>
      </c>
      <c r="U15" s="47">
        <f>'Salfit_avg.monthly (12 regul.)'!Y20</f>
        <v>103.16358024691354</v>
      </c>
      <c r="V15" s="47">
        <f>'Salfit_avg.monthly (8 regul.)'!Y16</f>
        <v>154.62962962962956</v>
      </c>
      <c r="W15" s="47">
        <f>'Tubas_avg.monthly (12 regu )'!Y20</f>
        <v>61.743827160493801</v>
      </c>
      <c r="X15" s="47">
        <f>'Tubas_avg.monthly (8 regul )'!Y16</f>
        <v>92.52314814814811</v>
      </c>
      <c r="Y15" s="47" t="e">
        <f>#REF!</f>
        <v>#REF!</v>
      </c>
      <c r="Z15" s="63" t="e">
        <f>#REF!</f>
        <v>#REF!</v>
      </c>
    </row>
    <row r="18" spans="2:4">
      <c r="B18" s="70"/>
      <c r="C18" s="70"/>
      <c r="D18" s="70"/>
    </row>
    <row r="22" spans="2:4">
      <c r="D22" s="70"/>
    </row>
  </sheetData>
  <sortState xmlns:xlrd2="http://schemas.microsoft.com/office/spreadsheetml/2017/richdata2" ref="D20:E31">
    <sortCondition ref="D20"/>
  </sortState>
  <mergeCells count="14">
    <mergeCell ref="C9:Z9"/>
    <mergeCell ref="C2:Z2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  <mergeCell ref="W1:X1"/>
    <mergeCell ref="Y1:Z1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16"/>
  <sheetViews>
    <sheetView topLeftCell="C1" zoomScale="80" zoomScaleNormal="80" workbookViewId="0">
      <selection activeCell="H25" sqref="H25"/>
    </sheetView>
  </sheetViews>
  <sheetFormatPr defaultColWidth="8.77734375" defaultRowHeight="14.4"/>
  <cols>
    <col min="1" max="1" width="8.77734375" style="50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26</v>
      </c>
      <c r="F4" s="5">
        <f t="shared" ref="F4:F11" si="0">($E4/1000)*$F$2*$C$4</f>
        <v>2.08</v>
      </c>
      <c r="G4" s="5">
        <f>$C$8</f>
        <v>12.96</v>
      </c>
      <c r="H4" s="5">
        <f>G4-F4</f>
        <v>10.88</v>
      </c>
      <c r="I4" s="5">
        <f>H4</f>
        <v>10.88</v>
      </c>
      <c r="J4" s="5">
        <f t="shared" ref="J4:J11" si="1">($E4/1000)*$J$2*$C$4</f>
        <v>3.12</v>
      </c>
      <c r="K4" s="5">
        <f>$C$8</f>
        <v>12.96</v>
      </c>
      <c r="L4" s="5">
        <f>K4-J4</f>
        <v>9.84</v>
      </c>
      <c r="M4" s="5">
        <f>L4</f>
        <v>9.84</v>
      </c>
      <c r="N4" s="5">
        <f t="shared" ref="N4:N11" si="2">($E4/1000)*$N$2*$C$4</f>
        <v>4.16</v>
      </c>
      <c r="O4" s="5">
        <f>$C$8</f>
        <v>12.96</v>
      </c>
      <c r="P4" s="5">
        <f>O4-N4</f>
        <v>8.8000000000000007</v>
      </c>
      <c r="Q4" s="5">
        <f t="shared" ref="Q4" si="3">P4</f>
        <v>8.8000000000000007</v>
      </c>
      <c r="R4" s="5">
        <f t="shared" ref="R4:R11" si="4">($E4/1000)*$R$2*$C$4</f>
        <v>5.2</v>
      </c>
      <c r="S4" s="5">
        <f>$C$8</f>
        <v>12.96</v>
      </c>
      <c r="T4" s="5">
        <f>S4-R4</f>
        <v>7.7600000000000007</v>
      </c>
      <c r="U4" s="5">
        <f t="shared" ref="U4" si="5">T4</f>
        <v>7.7600000000000007</v>
      </c>
      <c r="V4" s="5">
        <f t="shared" ref="V4:V11" si="6">($E4/1000)*$V$2*$C$4</f>
        <v>6.24</v>
      </c>
      <c r="W4" s="5">
        <f>$C$8</f>
        <v>12.96</v>
      </c>
      <c r="X4" s="5">
        <f>W4-V4</f>
        <v>6.7200000000000006</v>
      </c>
      <c r="Y4" s="5">
        <f t="shared" ref="Y4" si="7">X4</f>
        <v>6.7200000000000006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47.2</v>
      </c>
      <c r="F5" s="5">
        <f t="shared" si="0"/>
        <v>3.7760000000000007</v>
      </c>
      <c r="G5" s="5">
        <f t="shared" ref="G5:G11" si="8">$C$8</f>
        <v>12.96</v>
      </c>
      <c r="H5" s="5">
        <f t="shared" ref="H5:H11" si="9">G5-F5</f>
        <v>9.1840000000000011</v>
      </c>
      <c r="I5" s="5">
        <f>H5+I4</f>
        <v>20.064</v>
      </c>
      <c r="J5" s="5">
        <f t="shared" si="1"/>
        <v>5.6640000000000015</v>
      </c>
      <c r="K5" s="5">
        <f t="shared" ref="K5:K11" si="10">$C$8</f>
        <v>12.96</v>
      </c>
      <c r="L5" s="5">
        <f t="shared" ref="L5:L11" si="11">K5-J5</f>
        <v>7.2959999999999994</v>
      </c>
      <c r="M5" s="5">
        <f>L5+M4</f>
        <v>17.135999999999999</v>
      </c>
      <c r="N5" s="5">
        <f t="shared" si="2"/>
        <v>7.5520000000000014</v>
      </c>
      <c r="O5" s="5">
        <f t="shared" ref="O5:O11" si="12">$C$8</f>
        <v>12.96</v>
      </c>
      <c r="P5" s="5">
        <f t="shared" ref="P5:P11" si="13">O5-N5</f>
        <v>5.4079999999999995</v>
      </c>
      <c r="Q5" s="5">
        <f>P5+Q4</f>
        <v>14.208</v>
      </c>
      <c r="R5" s="5">
        <f t="shared" si="4"/>
        <v>9.4400000000000013</v>
      </c>
      <c r="S5" s="5">
        <f t="shared" ref="S5:S11" si="14">$C$8</f>
        <v>12.96</v>
      </c>
      <c r="T5" s="5">
        <f t="shared" ref="T5:T11" si="15">S5-R5</f>
        <v>3.5199999999999996</v>
      </c>
      <c r="U5" s="5">
        <f>T5+U4</f>
        <v>11.280000000000001</v>
      </c>
      <c r="V5" s="5">
        <f t="shared" si="6"/>
        <v>11.328000000000003</v>
      </c>
      <c r="W5" s="5">
        <f t="shared" ref="W5:W11" si="16">$C$8</f>
        <v>12.96</v>
      </c>
      <c r="X5" s="5">
        <f t="shared" ref="X5:X11" si="17">W5-V5</f>
        <v>1.6319999999999979</v>
      </c>
      <c r="Y5" s="5">
        <f>X5+Y4</f>
        <v>8.3519999999999985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141.9</v>
      </c>
      <c r="F6" s="5">
        <f t="shared" si="0"/>
        <v>11.352</v>
      </c>
      <c r="G6" s="5">
        <f t="shared" si="8"/>
        <v>12.96</v>
      </c>
      <c r="H6" s="5">
        <f t="shared" si="9"/>
        <v>1.6080000000000005</v>
      </c>
      <c r="I6" s="5">
        <f t="shared" ref="I6:I11" si="18">H6+I5</f>
        <v>21.672000000000001</v>
      </c>
      <c r="J6" s="5">
        <f t="shared" si="1"/>
        <v>17.028000000000002</v>
      </c>
      <c r="K6" s="5">
        <f t="shared" si="10"/>
        <v>12.96</v>
      </c>
      <c r="L6" s="5">
        <f t="shared" si="11"/>
        <v>-4.0680000000000014</v>
      </c>
      <c r="M6" s="5">
        <f t="shared" ref="M6:M11" si="19">L6+M5</f>
        <v>13.067999999999998</v>
      </c>
      <c r="N6" s="5">
        <f t="shared" si="2"/>
        <v>22.704000000000001</v>
      </c>
      <c r="O6" s="5">
        <f t="shared" si="12"/>
        <v>12.96</v>
      </c>
      <c r="P6" s="5">
        <f t="shared" si="13"/>
        <v>-9.7439999999999998</v>
      </c>
      <c r="Q6" s="5">
        <f t="shared" ref="Q6:Q11" si="20">P6+Q5</f>
        <v>4.4640000000000004</v>
      </c>
      <c r="R6" s="5">
        <f t="shared" si="4"/>
        <v>28.380000000000003</v>
      </c>
      <c r="S6" s="5">
        <f t="shared" si="14"/>
        <v>12.96</v>
      </c>
      <c r="T6" s="5">
        <f t="shared" si="15"/>
        <v>-15.420000000000002</v>
      </c>
      <c r="U6" s="5">
        <f t="shared" ref="U6:U11" si="21">T6+U5</f>
        <v>-4.1400000000000006</v>
      </c>
      <c r="V6" s="5">
        <f t="shared" si="6"/>
        <v>34.056000000000004</v>
      </c>
      <c r="W6" s="5">
        <f t="shared" si="16"/>
        <v>12.96</v>
      </c>
      <c r="X6" s="5">
        <f t="shared" si="17"/>
        <v>-21.096000000000004</v>
      </c>
      <c r="Y6" s="5">
        <f t="shared" ref="Y6:Y11" si="22">X6+Y5</f>
        <v>-12.744000000000005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137.6</v>
      </c>
      <c r="F7" s="5">
        <f t="shared" si="0"/>
        <v>11.008000000000001</v>
      </c>
      <c r="G7" s="5">
        <f t="shared" si="8"/>
        <v>12.96</v>
      </c>
      <c r="H7" s="5">
        <f t="shared" si="9"/>
        <v>1.952</v>
      </c>
      <c r="I7" s="5">
        <f t="shared" si="18"/>
        <v>23.624000000000002</v>
      </c>
      <c r="J7" s="5">
        <f t="shared" si="1"/>
        <v>16.512</v>
      </c>
      <c r="K7" s="5">
        <f t="shared" si="10"/>
        <v>12.96</v>
      </c>
      <c r="L7" s="5">
        <f t="shared" si="11"/>
        <v>-3.5519999999999996</v>
      </c>
      <c r="M7" s="5">
        <f t="shared" si="19"/>
        <v>9.5159999999999982</v>
      </c>
      <c r="N7" s="5">
        <f t="shared" si="2"/>
        <v>22.016000000000002</v>
      </c>
      <c r="O7" s="5">
        <f t="shared" si="12"/>
        <v>12.96</v>
      </c>
      <c r="P7" s="5">
        <f t="shared" si="13"/>
        <v>-9.0560000000000009</v>
      </c>
      <c r="Q7" s="5">
        <f t="shared" si="20"/>
        <v>-4.5920000000000005</v>
      </c>
      <c r="R7" s="5">
        <f t="shared" si="4"/>
        <v>27.52</v>
      </c>
      <c r="S7" s="5">
        <f t="shared" si="14"/>
        <v>12.96</v>
      </c>
      <c r="T7" s="5">
        <f t="shared" si="15"/>
        <v>-14.559999999999999</v>
      </c>
      <c r="U7" s="5">
        <f t="shared" si="21"/>
        <v>-18.7</v>
      </c>
      <c r="V7" s="5">
        <f t="shared" si="6"/>
        <v>33.024000000000001</v>
      </c>
      <c r="W7" s="5">
        <f t="shared" si="16"/>
        <v>12.96</v>
      </c>
      <c r="X7" s="5">
        <f t="shared" si="17"/>
        <v>-20.064</v>
      </c>
      <c r="Y7" s="5">
        <f t="shared" si="22"/>
        <v>-32.808000000000007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92</v>
      </c>
      <c r="F8" s="5">
        <f t="shared" si="0"/>
        <v>7.3599999999999994</v>
      </c>
      <c r="G8" s="5">
        <f t="shared" si="8"/>
        <v>12.96</v>
      </c>
      <c r="H8" s="5">
        <f t="shared" si="9"/>
        <v>5.6000000000000014</v>
      </c>
      <c r="I8" s="5">
        <f t="shared" si="18"/>
        <v>29.224000000000004</v>
      </c>
      <c r="J8" s="5">
        <f t="shared" si="1"/>
        <v>11.04</v>
      </c>
      <c r="K8" s="5">
        <f t="shared" si="10"/>
        <v>12.96</v>
      </c>
      <c r="L8" s="5">
        <f t="shared" si="11"/>
        <v>1.9200000000000017</v>
      </c>
      <c r="M8" s="5">
        <f t="shared" si="19"/>
        <v>11.436</v>
      </c>
      <c r="N8" s="5">
        <f t="shared" si="2"/>
        <v>14.719999999999999</v>
      </c>
      <c r="O8" s="5">
        <f t="shared" si="12"/>
        <v>12.96</v>
      </c>
      <c r="P8" s="5">
        <f t="shared" si="13"/>
        <v>-1.759999999999998</v>
      </c>
      <c r="Q8" s="5">
        <f t="shared" si="20"/>
        <v>-6.3519999999999985</v>
      </c>
      <c r="R8" s="5">
        <f t="shared" si="4"/>
        <v>18.400000000000002</v>
      </c>
      <c r="S8" s="5">
        <f t="shared" si="14"/>
        <v>12.96</v>
      </c>
      <c r="T8" s="5">
        <f t="shared" si="15"/>
        <v>-5.4400000000000013</v>
      </c>
      <c r="U8" s="5">
        <f t="shared" si="21"/>
        <v>-24.14</v>
      </c>
      <c r="V8" s="5">
        <f t="shared" si="6"/>
        <v>22.08</v>
      </c>
      <c r="W8" s="5">
        <f t="shared" si="16"/>
        <v>12.96</v>
      </c>
      <c r="X8" s="5">
        <f t="shared" si="17"/>
        <v>-9.1199999999999974</v>
      </c>
      <c r="Y8" s="5">
        <f t="shared" si="22"/>
        <v>-41.928000000000004</v>
      </c>
    </row>
    <row r="9" spans="1:25" ht="15.6">
      <c r="A9" s="38"/>
      <c r="B9" s="38"/>
      <c r="C9" s="39"/>
      <c r="D9" s="41" t="s">
        <v>8</v>
      </c>
      <c r="E9" s="42">
        <v>51.7</v>
      </c>
      <c r="F9" s="5">
        <f t="shared" si="0"/>
        <v>4.1360000000000001</v>
      </c>
      <c r="G9" s="5">
        <f t="shared" si="8"/>
        <v>12.96</v>
      </c>
      <c r="H9" s="5">
        <f t="shared" si="9"/>
        <v>8.8240000000000016</v>
      </c>
      <c r="I9" s="5">
        <f t="shared" si="18"/>
        <v>38.048000000000002</v>
      </c>
      <c r="J9" s="5">
        <f t="shared" si="1"/>
        <v>6.2040000000000006</v>
      </c>
      <c r="K9" s="5">
        <f t="shared" si="10"/>
        <v>12.96</v>
      </c>
      <c r="L9" s="5">
        <f t="shared" si="11"/>
        <v>6.7560000000000002</v>
      </c>
      <c r="M9" s="5">
        <f t="shared" si="19"/>
        <v>18.192</v>
      </c>
      <c r="N9" s="5">
        <f t="shared" si="2"/>
        <v>8.2720000000000002</v>
      </c>
      <c r="O9" s="5">
        <f t="shared" si="12"/>
        <v>12.96</v>
      </c>
      <c r="P9" s="5">
        <f t="shared" si="13"/>
        <v>4.6880000000000006</v>
      </c>
      <c r="Q9" s="5">
        <f t="shared" si="20"/>
        <v>-1.6639999999999979</v>
      </c>
      <c r="R9" s="5">
        <f t="shared" si="4"/>
        <v>10.340000000000002</v>
      </c>
      <c r="S9" s="5">
        <f t="shared" si="14"/>
        <v>12.96</v>
      </c>
      <c r="T9" s="5">
        <f t="shared" si="15"/>
        <v>2.6199999999999992</v>
      </c>
      <c r="U9" s="5">
        <f t="shared" si="21"/>
        <v>-21.520000000000003</v>
      </c>
      <c r="V9" s="5">
        <f t="shared" si="6"/>
        <v>12.408000000000001</v>
      </c>
      <c r="W9" s="5">
        <f t="shared" si="16"/>
        <v>12.96</v>
      </c>
      <c r="X9" s="5">
        <f t="shared" si="17"/>
        <v>0.5519999999999996</v>
      </c>
      <c r="Y9" s="5">
        <f t="shared" si="22"/>
        <v>-41.376000000000005</v>
      </c>
    </row>
    <row r="10" spans="1:25" ht="15.6">
      <c r="A10" s="99" t="s">
        <v>17</v>
      </c>
      <c r="B10" s="100"/>
      <c r="C10" s="39"/>
      <c r="D10" s="41" t="s">
        <v>9</v>
      </c>
      <c r="E10" s="42">
        <v>28</v>
      </c>
      <c r="F10" s="5">
        <f t="shared" si="0"/>
        <v>2.2400000000000002</v>
      </c>
      <c r="G10" s="5">
        <f t="shared" si="8"/>
        <v>12.96</v>
      </c>
      <c r="H10" s="5">
        <f t="shared" si="9"/>
        <v>10.72</v>
      </c>
      <c r="I10" s="5">
        <f t="shared" si="18"/>
        <v>48.768000000000001</v>
      </c>
      <c r="J10" s="5">
        <f t="shared" si="1"/>
        <v>3.3600000000000003</v>
      </c>
      <c r="K10" s="5">
        <f t="shared" si="10"/>
        <v>12.96</v>
      </c>
      <c r="L10" s="5">
        <f t="shared" si="11"/>
        <v>9.6000000000000014</v>
      </c>
      <c r="M10" s="5">
        <f t="shared" si="19"/>
        <v>27.792000000000002</v>
      </c>
      <c r="N10" s="5">
        <f t="shared" si="2"/>
        <v>4.4800000000000004</v>
      </c>
      <c r="O10" s="5">
        <f t="shared" si="12"/>
        <v>12.96</v>
      </c>
      <c r="P10" s="5">
        <f t="shared" si="13"/>
        <v>8.48</v>
      </c>
      <c r="Q10" s="5">
        <f t="shared" si="20"/>
        <v>6.8160000000000025</v>
      </c>
      <c r="R10" s="5">
        <f t="shared" si="4"/>
        <v>5.6000000000000005</v>
      </c>
      <c r="S10" s="5">
        <f t="shared" si="14"/>
        <v>12.96</v>
      </c>
      <c r="T10" s="5">
        <f t="shared" si="15"/>
        <v>7.36</v>
      </c>
      <c r="U10" s="5">
        <f t="shared" si="21"/>
        <v>-14.160000000000004</v>
      </c>
      <c r="V10" s="5">
        <f t="shared" si="6"/>
        <v>6.7200000000000006</v>
      </c>
      <c r="W10" s="5">
        <f t="shared" si="16"/>
        <v>12.96</v>
      </c>
      <c r="X10" s="5">
        <f t="shared" si="17"/>
        <v>6.24</v>
      </c>
      <c r="Y10" s="5">
        <f t="shared" si="22"/>
        <v>-35.136000000000003</v>
      </c>
    </row>
    <row r="11" spans="1:25" ht="15.6">
      <c r="A11" s="51">
        <v>1</v>
      </c>
      <c r="B11" s="4" t="s">
        <v>18</v>
      </c>
      <c r="C11" s="39"/>
      <c r="D11" s="41" t="s">
        <v>10</v>
      </c>
      <c r="E11" s="42">
        <v>5.6</v>
      </c>
      <c r="F11" s="5">
        <f t="shared" si="0"/>
        <v>0.44799999999999995</v>
      </c>
      <c r="G11" s="5">
        <f t="shared" si="8"/>
        <v>12.96</v>
      </c>
      <c r="H11" s="5">
        <f t="shared" si="9"/>
        <v>12.512</v>
      </c>
      <c r="I11" s="5">
        <f t="shared" si="18"/>
        <v>61.28</v>
      </c>
      <c r="J11" s="5">
        <f t="shared" si="1"/>
        <v>0.67200000000000004</v>
      </c>
      <c r="K11" s="5">
        <f t="shared" si="10"/>
        <v>12.96</v>
      </c>
      <c r="L11" s="5">
        <f t="shared" si="11"/>
        <v>12.288</v>
      </c>
      <c r="M11" s="5">
        <f t="shared" si="19"/>
        <v>40.08</v>
      </c>
      <c r="N11" s="5">
        <f t="shared" si="2"/>
        <v>0.89599999999999991</v>
      </c>
      <c r="O11" s="5">
        <f t="shared" si="12"/>
        <v>12.96</v>
      </c>
      <c r="P11" s="5">
        <f t="shared" si="13"/>
        <v>12.064</v>
      </c>
      <c r="Q11" s="5">
        <f t="shared" si="20"/>
        <v>18.880000000000003</v>
      </c>
      <c r="R11" s="5">
        <f t="shared" si="4"/>
        <v>1.1199999999999999</v>
      </c>
      <c r="S11" s="5">
        <f t="shared" si="14"/>
        <v>12.96</v>
      </c>
      <c r="T11" s="5">
        <f t="shared" si="15"/>
        <v>11.840000000000002</v>
      </c>
      <c r="U11" s="5">
        <f t="shared" si="21"/>
        <v>-2.3200000000000021</v>
      </c>
      <c r="V11" s="5">
        <f t="shared" si="6"/>
        <v>1.3440000000000001</v>
      </c>
      <c r="W11" s="5">
        <f t="shared" si="16"/>
        <v>12.96</v>
      </c>
      <c r="X11" s="5">
        <f t="shared" si="17"/>
        <v>11.616000000000001</v>
      </c>
      <c r="Y11" s="5">
        <f t="shared" si="22"/>
        <v>-23.520000000000003</v>
      </c>
    </row>
    <row r="12" spans="1:25" ht="15.6">
      <c r="A12" s="51">
        <v>2</v>
      </c>
      <c r="B12" s="4" t="s">
        <v>29</v>
      </c>
      <c r="D12" s="57" t="s">
        <v>19</v>
      </c>
      <c r="E12" s="54">
        <f>SUM(E4:E11)</f>
        <v>530.00000000000011</v>
      </c>
      <c r="F12" s="54">
        <f>SUM(F4:F11)</f>
        <v>42.400000000000006</v>
      </c>
      <c r="G12" s="54">
        <f>SUM(G4:G11)</f>
        <v>103.68000000000004</v>
      </c>
      <c r="H12" s="5"/>
      <c r="I12" s="6"/>
      <c r="J12" s="54">
        <f>SUM(J4:J11)</f>
        <v>63.6</v>
      </c>
      <c r="K12" s="54">
        <f>SUM(K4:K11)</f>
        <v>103.68000000000004</v>
      </c>
      <c r="L12" s="5"/>
      <c r="M12" s="6"/>
      <c r="N12" s="54">
        <f>SUM(N4:N11)</f>
        <v>84.800000000000011</v>
      </c>
      <c r="O12" s="54">
        <f>SUM(O4:O11)</f>
        <v>103.68000000000004</v>
      </c>
      <c r="P12" s="5"/>
      <c r="Q12" s="6"/>
      <c r="R12" s="54">
        <f>SUM(R4:R11)</f>
        <v>106.00000000000001</v>
      </c>
      <c r="S12" s="54">
        <f>SUM(S4:S11)</f>
        <v>103.68000000000004</v>
      </c>
      <c r="T12" s="5"/>
      <c r="U12" s="6"/>
      <c r="V12" s="54">
        <f>SUM(V4:V11)</f>
        <v>127.2</v>
      </c>
      <c r="W12" s="54">
        <f>SUM(W4:W11)</f>
        <v>103.68000000000004</v>
      </c>
      <c r="X12" s="5"/>
      <c r="Y12" s="6"/>
    </row>
    <row r="13" spans="1:25" ht="15.6">
      <c r="A13" s="51">
        <v>3</v>
      </c>
      <c r="B13" s="4" t="s">
        <v>30</v>
      </c>
      <c r="D13" s="95" t="s">
        <v>20</v>
      </c>
      <c r="E13" s="95"/>
      <c r="F13" s="5"/>
      <c r="G13" s="8"/>
      <c r="H13" s="7"/>
      <c r="I13" s="10">
        <f>MAX(I4:I11)</f>
        <v>61.28</v>
      </c>
      <c r="J13" s="5"/>
      <c r="K13" s="8"/>
      <c r="L13" s="7"/>
      <c r="M13" s="10">
        <f>MAX(M4:M11)</f>
        <v>40.08</v>
      </c>
      <c r="N13" s="5"/>
      <c r="O13" s="8"/>
      <c r="P13" s="7"/>
      <c r="Q13" s="10">
        <f>MAX(Q4:Q11)</f>
        <v>18.880000000000003</v>
      </c>
      <c r="R13" s="5"/>
      <c r="S13" s="8"/>
      <c r="T13" s="7"/>
      <c r="U13" s="10">
        <f>MAX(U4:U11)</f>
        <v>11.280000000000001</v>
      </c>
      <c r="V13" s="5"/>
      <c r="W13" s="8"/>
      <c r="X13" s="7"/>
      <c r="Y13" s="10">
        <f>MAX(Y4:Y11)</f>
        <v>8.3519999999999985</v>
      </c>
    </row>
    <row r="14" spans="1:25" ht="15.6">
      <c r="A14" s="51">
        <v>4</v>
      </c>
      <c r="B14" s="4" t="s">
        <v>52</v>
      </c>
      <c r="D14" s="95" t="s">
        <v>21</v>
      </c>
      <c r="E14" s="95"/>
      <c r="F14" s="11"/>
      <c r="G14" s="11"/>
      <c r="H14" s="12"/>
      <c r="I14" s="10">
        <f>F12</f>
        <v>42.400000000000006</v>
      </c>
      <c r="J14" s="11"/>
      <c r="K14" s="11"/>
      <c r="L14" s="12"/>
      <c r="M14" s="10">
        <f>J12</f>
        <v>63.6</v>
      </c>
      <c r="N14" s="11"/>
      <c r="O14" s="11"/>
      <c r="P14" s="12"/>
      <c r="Q14" s="10">
        <f>N12</f>
        <v>84.800000000000011</v>
      </c>
      <c r="R14" s="11"/>
      <c r="S14" s="11"/>
      <c r="T14" s="12"/>
      <c r="U14" s="10">
        <f>R12</f>
        <v>106.00000000000001</v>
      </c>
      <c r="V14" s="11"/>
      <c r="W14" s="11"/>
      <c r="X14" s="12"/>
      <c r="Y14" s="10">
        <f>V12</f>
        <v>127.2</v>
      </c>
    </row>
    <row r="15" spans="1:25" ht="15.6">
      <c r="D15" s="95" t="s">
        <v>22</v>
      </c>
      <c r="E15" s="95"/>
      <c r="F15" s="11"/>
      <c r="G15" s="11"/>
      <c r="H15" s="12"/>
      <c r="I15" s="10">
        <f>MIN(I13:I14)</f>
        <v>42.400000000000006</v>
      </c>
      <c r="J15" s="11"/>
      <c r="K15" s="11"/>
      <c r="L15" s="12"/>
      <c r="M15" s="10">
        <f>MIN(M13:M14)</f>
        <v>40.08</v>
      </c>
      <c r="N15" s="11"/>
      <c r="O15" s="11"/>
      <c r="P15" s="12"/>
      <c r="Q15" s="10">
        <f>MIN(Q13:Q14)</f>
        <v>18.880000000000003</v>
      </c>
      <c r="R15" s="11"/>
      <c r="S15" s="11"/>
      <c r="T15" s="12"/>
      <c r="U15" s="10">
        <f>MIN(U13:U14)</f>
        <v>11.280000000000001</v>
      </c>
      <c r="V15" s="11"/>
      <c r="W15" s="11"/>
      <c r="X15" s="12"/>
      <c r="Y15" s="10">
        <f>MIN(Y13:Y14)</f>
        <v>8.3519999999999985</v>
      </c>
    </row>
    <row r="16" spans="1:25" ht="15.6">
      <c r="D16" s="95" t="s">
        <v>23</v>
      </c>
      <c r="E16" s="95"/>
      <c r="F16" s="11"/>
      <c r="G16" s="11"/>
      <c r="H16" s="12"/>
      <c r="I16" s="10">
        <f>(F12/(G12))*100</f>
        <v>40.895061728395056</v>
      </c>
      <c r="J16" s="11"/>
      <c r="K16" s="11"/>
      <c r="L16" s="12"/>
      <c r="M16" s="10">
        <f>(J12/(K12))*100</f>
        <v>61.342592592592574</v>
      </c>
      <c r="N16" s="11"/>
      <c r="O16" s="11"/>
      <c r="P16" s="12"/>
      <c r="Q16" s="10">
        <f>(N12/(O12))*100</f>
        <v>81.790123456790113</v>
      </c>
      <c r="R16" s="11"/>
      <c r="S16" s="11"/>
      <c r="T16" s="12"/>
      <c r="U16" s="10">
        <f>(R12/(S12))*100</f>
        <v>102.23765432098763</v>
      </c>
      <c r="V16" s="11"/>
      <c r="W16" s="11"/>
      <c r="X16" s="12"/>
      <c r="Y16" s="10">
        <f>(V12/(W12))*100</f>
        <v>122.68518518518515</v>
      </c>
    </row>
  </sheetData>
  <mergeCells count="17">
    <mergeCell ref="A10:B10"/>
    <mergeCell ref="D13:E13"/>
    <mergeCell ref="D14:E14"/>
    <mergeCell ref="D15:E15"/>
    <mergeCell ref="D16:E16"/>
    <mergeCell ref="V1:Y1"/>
    <mergeCell ref="F2:I2"/>
    <mergeCell ref="J2:M2"/>
    <mergeCell ref="N2:Q2"/>
    <mergeCell ref="R2:U2"/>
    <mergeCell ref="V2:Y2"/>
    <mergeCell ref="R1:U1"/>
    <mergeCell ref="D1:D3"/>
    <mergeCell ref="E1:E3"/>
    <mergeCell ref="F1:I1"/>
    <mergeCell ref="J1:M1"/>
    <mergeCell ref="N1:Q1"/>
  </mergeCells>
  <conditionalFormatting sqref="I4:I11">
    <cfRule type="top10" dxfId="54" priority="5" percent="1" rank="1"/>
  </conditionalFormatting>
  <conditionalFormatting sqref="M4:M11">
    <cfRule type="top10" dxfId="53" priority="4" percent="1" rank="1"/>
  </conditionalFormatting>
  <conditionalFormatting sqref="Q4:Q11">
    <cfRule type="top10" dxfId="52" priority="3" percent="1" rank="1"/>
  </conditionalFormatting>
  <conditionalFormatting sqref="U4:U11">
    <cfRule type="top10" dxfId="51" priority="2" percent="1" rank="1"/>
  </conditionalFormatting>
  <conditionalFormatting sqref="Y4:Y11">
    <cfRule type="top10" dxfId="50" priority="1" percent="1" rank="1"/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20"/>
  <sheetViews>
    <sheetView zoomScale="70" zoomScaleNormal="70" workbookViewId="0">
      <selection activeCell="G23" sqref="G23"/>
    </sheetView>
  </sheetViews>
  <sheetFormatPr defaultColWidth="8.77734375" defaultRowHeight="14.4"/>
  <cols>
    <col min="1" max="1" width="8.77734375" style="2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6.1</v>
      </c>
      <c r="F4" s="5">
        <f t="shared" ref="F4:F15" si="0">($E4/1000)*$F$2*$C$4</f>
        <v>0.48799999999999999</v>
      </c>
      <c r="G4" s="5">
        <f>$C$8</f>
        <v>12.96</v>
      </c>
      <c r="H4" s="5">
        <f>G4-F4</f>
        <v>12.472000000000001</v>
      </c>
      <c r="I4" s="5">
        <f>H4</f>
        <v>12.472000000000001</v>
      </c>
      <c r="J4" s="5">
        <f t="shared" ref="J4:J15" si="1">($E4/1000)*$J$2*$C$4</f>
        <v>0.73199999999999998</v>
      </c>
      <c r="K4" s="5">
        <f>$C$8</f>
        <v>12.96</v>
      </c>
      <c r="L4" s="5">
        <f>K4-J4</f>
        <v>12.228000000000002</v>
      </c>
      <c r="M4" s="5">
        <f>L4</f>
        <v>12.228000000000002</v>
      </c>
      <c r="N4" s="5">
        <f t="shared" ref="N4:N15" si="2">($E4/1000)*$N$2*$C$4</f>
        <v>0.97599999999999998</v>
      </c>
      <c r="O4" s="5">
        <f>$C$8</f>
        <v>12.96</v>
      </c>
      <c r="P4" s="5">
        <f>O4-N4</f>
        <v>11.984000000000002</v>
      </c>
      <c r="Q4" s="5">
        <f t="shared" ref="Q4" si="3">P4</f>
        <v>11.984000000000002</v>
      </c>
      <c r="R4" s="5">
        <f t="shared" ref="R4:R15" si="4">($E4/1000)*$R$2*$C$4</f>
        <v>1.22</v>
      </c>
      <c r="S4" s="5">
        <f>$C$8</f>
        <v>12.96</v>
      </c>
      <c r="T4" s="5">
        <f>S4-R4</f>
        <v>11.74</v>
      </c>
      <c r="U4" s="5">
        <f t="shared" ref="U4" si="5">T4</f>
        <v>11.74</v>
      </c>
      <c r="V4" s="5">
        <f t="shared" ref="V4:V15" si="6">($E4/1000)*$V$2*$C$4</f>
        <v>1.464</v>
      </c>
      <c r="W4" s="5">
        <f>$C$8</f>
        <v>12.96</v>
      </c>
      <c r="X4" s="5">
        <f>W4-V4</f>
        <v>11.496</v>
      </c>
      <c r="Y4" s="5">
        <f t="shared" ref="Y4" si="7">X4</f>
        <v>11.496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19.8</v>
      </c>
      <c r="F5" s="5">
        <f t="shared" si="0"/>
        <v>1.5840000000000003</v>
      </c>
      <c r="G5" s="5">
        <f t="shared" ref="G5:G15" si="8">$C$8</f>
        <v>12.96</v>
      </c>
      <c r="H5" s="5">
        <f t="shared" ref="H5:H15" si="9">G5-F5</f>
        <v>11.376000000000001</v>
      </c>
      <c r="I5" s="5">
        <f>H5+I4</f>
        <v>23.848000000000003</v>
      </c>
      <c r="J5" s="5">
        <f t="shared" si="1"/>
        <v>2.3760000000000003</v>
      </c>
      <c r="K5" s="5">
        <f t="shared" ref="K5:K15" si="10">$C$8</f>
        <v>12.96</v>
      </c>
      <c r="L5" s="5">
        <f t="shared" ref="L5:L15" si="11">K5-J5</f>
        <v>10.584</v>
      </c>
      <c r="M5" s="5">
        <f>L5+M4</f>
        <v>22.812000000000001</v>
      </c>
      <c r="N5" s="5">
        <f t="shared" si="2"/>
        <v>3.1680000000000006</v>
      </c>
      <c r="O5" s="5">
        <f t="shared" ref="O5:O15" si="12">$C$8</f>
        <v>12.96</v>
      </c>
      <c r="P5" s="5">
        <f t="shared" ref="P5:P15" si="13">O5-N5</f>
        <v>9.7919999999999998</v>
      </c>
      <c r="Q5" s="5">
        <f>P5+Q4</f>
        <v>21.776000000000003</v>
      </c>
      <c r="R5" s="5">
        <f t="shared" si="4"/>
        <v>3.9600000000000004</v>
      </c>
      <c r="S5" s="5">
        <f t="shared" ref="S5:S15" si="14">$C$8</f>
        <v>12.96</v>
      </c>
      <c r="T5" s="5">
        <f t="shared" ref="T5:T15" si="15">S5-R5</f>
        <v>9</v>
      </c>
      <c r="U5" s="5">
        <f>T5+U4</f>
        <v>20.740000000000002</v>
      </c>
      <c r="V5" s="5">
        <f t="shared" si="6"/>
        <v>4.7520000000000007</v>
      </c>
      <c r="W5" s="5">
        <f t="shared" ref="W5:W15" si="16">$C$8</f>
        <v>12.96</v>
      </c>
      <c r="X5" s="5">
        <f t="shared" ref="X5:X15" si="17">W5-V5</f>
        <v>8.2080000000000002</v>
      </c>
      <c r="Y5" s="5">
        <f>X5+Y4</f>
        <v>19.704000000000001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37.6</v>
      </c>
      <c r="F6" s="5">
        <f t="shared" si="0"/>
        <v>3.0080000000000005</v>
      </c>
      <c r="G6" s="5">
        <f t="shared" si="8"/>
        <v>12.96</v>
      </c>
      <c r="H6" s="5">
        <f t="shared" si="9"/>
        <v>9.952</v>
      </c>
      <c r="I6" s="5">
        <f t="shared" ref="I6:I15" si="18">H6+I5</f>
        <v>33.800000000000004</v>
      </c>
      <c r="J6" s="5">
        <f t="shared" si="1"/>
        <v>4.5120000000000005</v>
      </c>
      <c r="K6" s="5">
        <f t="shared" si="10"/>
        <v>12.96</v>
      </c>
      <c r="L6" s="5">
        <f t="shared" si="11"/>
        <v>8.4480000000000004</v>
      </c>
      <c r="M6" s="5">
        <f t="shared" ref="M6:M15" si="19">L6+M5</f>
        <v>31.26</v>
      </c>
      <c r="N6" s="5">
        <f t="shared" si="2"/>
        <v>6.0160000000000009</v>
      </c>
      <c r="O6" s="5">
        <f t="shared" si="12"/>
        <v>12.96</v>
      </c>
      <c r="P6" s="5">
        <f t="shared" si="13"/>
        <v>6.944</v>
      </c>
      <c r="Q6" s="5">
        <f t="shared" ref="Q6:Q15" si="20">P6+Q5</f>
        <v>28.720000000000002</v>
      </c>
      <c r="R6" s="5">
        <f t="shared" si="4"/>
        <v>7.5200000000000005</v>
      </c>
      <c r="S6" s="5">
        <f t="shared" si="14"/>
        <v>12.96</v>
      </c>
      <c r="T6" s="5">
        <f t="shared" si="15"/>
        <v>5.44</v>
      </c>
      <c r="U6" s="5">
        <f t="shared" ref="U6:U15" si="21">T6+U5</f>
        <v>26.180000000000003</v>
      </c>
      <c r="V6" s="5">
        <f t="shared" si="6"/>
        <v>9.0240000000000009</v>
      </c>
      <c r="W6" s="5">
        <f t="shared" si="16"/>
        <v>12.96</v>
      </c>
      <c r="X6" s="5">
        <f t="shared" si="17"/>
        <v>3.9359999999999999</v>
      </c>
      <c r="Y6" s="5">
        <f t="shared" ref="Y6:Y15" si="22">X6+Y5</f>
        <v>23.64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32.299999999999997</v>
      </c>
      <c r="F7" s="5">
        <f t="shared" si="0"/>
        <v>2.5839999999999996</v>
      </c>
      <c r="G7" s="5">
        <f t="shared" si="8"/>
        <v>12.96</v>
      </c>
      <c r="H7" s="5">
        <f t="shared" si="9"/>
        <v>10.376000000000001</v>
      </c>
      <c r="I7" s="5">
        <f t="shared" si="18"/>
        <v>44.176000000000002</v>
      </c>
      <c r="J7" s="5">
        <f t="shared" si="1"/>
        <v>3.8759999999999994</v>
      </c>
      <c r="K7" s="5">
        <f t="shared" si="10"/>
        <v>12.96</v>
      </c>
      <c r="L7" s="5">
        <f t="shared" si="11"/>
        <v>9.0840000000000014</v>
      </c>
      <c r="M7" s="5">
        <f t="shared" si="19"/>
        <v>40.344000000000001</v>
      </c>
      <c r="N7" s="5">
        <f t="shared" si="2"/>
        <v>5.1679999999999993</v>
      </c>
      <c r="O7" s="5">
        <f t="shared" si="12"/>
        <v>12.96</v>
      </c>
      <c r="P7" s="5">
        <f t="shared" si="13"/>
        <v>7.7920000000000016</v>
      </c>
      <c r="Q7" s="5">
        <f t="shared" si="20"/>
        <v>36.512</v>
      </c>
      <c r="R7" s="5">
        <f t="shared" si="4"/>
        <v>6.46</v>
      </c>
      <c r="S7" s="5">
        <f t="shared" si="14"/>
        <v>12.96</v>
      </c>
      <c r="T7" s="5">
        <f t="shared" si="15"/>
        <v>6.5000000000000009</v>
      </c>
      <c r="U7" s="5">
        <f t="shared" si="21"/>
        <v>32.680000000000007</v>
      </c>
      <c r="V7" s="5">
        <f t="shared" si="6"/>
        <v>7.7519999999999989</v>
      </c>
      <c r="W7" s="5">
        <f t="shared" si="16"/>
        <v>12.96</v>
      </c>
      <c r="X7" s="5">
        <f t="shared" si="17"/>
        <v>5.208000000000002</v>
      </c>
      <c r="Y7" s="5">
        <f t="shared" si="22"/>
        <v>28.848000000000003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32.4</v>
      </c>
      <c r="F8" s="5">
        <f t="shared" si="0"/>
        <v>2.5920000000000001</v>
      </c>
      <c r="G8" s="5">
        <f t="shared" si="8"/>
        <v>12.96</v>
      </c>
      <c r="H8" s="5">
        <f t="shared" si="9"/>
        <v>10.368</v>
      </c>
      <c r="I8" s="5">
        <f t="shared" si="18"/>
        <v>54.544000000000004</v>
      </c>
      <c r="J8" s="5">
        <f t="shared" si="1"/>
        <v>3.8879999999999999</v>
      </c>
      <c r="K8" s="5">
        <f t="shared" si="10"/>
        <v>12.96</v>
      </c>
      <c r="L8" s="5">
        <f t="shared" si="11"/>
        <v>9.072000000000001</v>
      </c>
      <c r="M8" s="5">
        <f t="shared" si="19"/>
        <v>49.416000000000004</v>
      </c>
      <c r="N8" s="5">
        <f t="shared" si="2"/>
        <v>5.1840000000000002</v>
      </c>
      <c r="O8" s="5">
        <f t="shared" si="12"/>
        <v>12.96</v>
      </c>
      <c r="P8" s="5">
        <f t="shared" si="13"/>
        <v>7.7760000000000007</v>
      </c>
      <c r="Q8" s="5">
        <f t="shared" si="20"/>
        <v>44.288000000000004</v>
      </c>
      <c r="R8" s="5">
        <f t="shared" si="4"/>
        <v>6.48</v>
      </c>
      <c r="S8" s="5">
        <f t="shared" si="14"/>
        <v>12.96</v>
      </c>
      <c r="T8" s="5">
        <f t="shared" si="15"/>
        <v>6.48</v>
      </c>
      <c r="U8" s="5">
        <f t="shared" si="21"/>
        <v>39.160000000000011</v>
      </c>
      <c r="V8" s="5">
        <f t="shared" si="6"/>
        <v>7.7759999999999998</v>
      </c>
      <c r="W8" s="5">
        <f t="shared" si="16"/>
        <v>12.96</v>
      </c>
      <c r="X8" s="5">
        <f t="shared" si="17"/>
        <v>5.1840000000000011</v>
      </c>
      <c r="Y8" s="5">
        <f t="shared" si="22"/>
        <v>34.032000000000004</v>
      </c>
    </row>
    <row r="9" spans="1:25" ht="15.6">
      <c r="A9" s="38"/>
      <c r="B9" s="38"/>
      <c r="C9" s="39"/>
      <c r="D9" s="41" t="s">
        <v>8</v>
      </c>
      <c r="E9" s="42">
        <v>15.1</v>
      </c>
      <c r="F9" s="5">
        <f t="shared" si="0"/>
        <v>1.208</v>
      </c>
      <c r="G9" s="5">
        <f t="shared" si="8"/>
        <v>12.96</v>
      </c>
      <c r="H9" s="5">
        <f t="shared" si="9"/>
        <v>11.752000000000001</v>
      </c>
      <c r="I9" s="5">
        <f t="shared" si="18"/>
        <v>66.296000000000006</v>
      </c>
      <c r="J9" s="5">
        <f t="shared" si="1"/>
        <v>1.8119999999999998</v>
      </c>
      <c r="K9" s="5">
        <f t="shared" si="10"/>
        <v>12.96</v>
      </c>
      <c r="L9" s="5">
        <f t="shared" si="11"/>
        <v>11.148000000000001</v>
      </c>
      <c r="M9" s="5">
        <f t="shared" si="19"/>
        <v>60.564000000000007</v>
      </c>
      <c r="N9" s="5">
        <f t="shared" si="2"/>
        <v>2.4159999999999999</v>
      </c>
      <c r="O9" s="5">
        <f t="shared" si="12"/>
        <v>12.96</v>
      </c>
      <c r="P9" s="5">
        <f t="shared" si="13"/>
        <v>10.544</v>
      </c>
      <c r="Q9" s="5">
        <f t="shared" si="20"/>
        <v>54.832000000000008</v>
      </c>
      <c r="R9" s="5">
        <f t="shared" si="4"/>
        <v>3.02</v>
      </c>
      <c r="S9" s="5">
        <f t="shared" si="14"/>
        <v>12.96</v>
      </c>
      <c r="T9" s="5">
        <f t="shared" si="15"/>
        <v>9.9400000000000013</v>
      </c>
      <c r="U9" s="5">
        <f t="shared" si="21"/>
        <v>49.100000000000009</v>
      </c>
      <c r="V9" s="5">
        <f t="shared" si="6"/>
        <v>3.6239999999999997</v>
      </c>
      <c r="W9" s="5">
        <f t="shared" si="16"/>
        <v>12.96</v>
      </c>
      <c r="X9" s="5">
        <f t="shared" si="17"/>
        <v>9.3360000000000021</v>
      </c>
      <c r="Y9" s="5">
        <f t="shared" si="22"/>
        <v>43.368000000000009</v>
      </c>
    </row>
    <row r="10" spans="1:25" ht="15.6">
      <c r="A10" s="58" t="s">
        <v>17</v>
      </c>
      <c r="B10" s="58"/>
      <c r="C10" s="39"/>
      <c r="D10" s="41" t="s">
        <v>9</v>
      </c>
      <c r="E10" s="42">
        <v>14.8</v>
      </c>
      <c r="F10" s="5">
        <f t="shared" si="0"/>
        <v>1.1839999999999999</v>
      </c>
      <c r="G10" s="5">
        <f t="shared" si="8"/>
        <v>12.96</v>
      </c>
      <c r="H10" s="5">
        <f t="shared" si="9"/>
        <v>11.776000000000002</v>
      </c>
      <c r="I10" s="5">
        <f t="shared" si="18"/>
        <v>78.072000000000003</v>
      </c>
      <c r="J10" s="5">
        <f t="shared" si="1"/>
        <v>1.7760000000000002</v>
      </c>
      <c r="K10" s="5">
        <f t="shared" si="10"/>
        <v>12.96</v>
      </c>
      <c r="L10" s="5">
        <f t="shared" si="11"/>
        <v>11.184000000000001</v>
      </c>
      <c r="M10" s="5">
        <f t="shared" si="19"/>
        <v>71.748000000000005</v>
      </c>
      <c r="N10" s="5">
        <f t="shared" si="2"/>
        <v>2.3679999999999999</v>
      </c>
      <c r="O10" s="5">
        <f t="shared" si="12"/>
        <v>12.96</v>
      </c>
      <c r="P10" s="5">
        <f t="shared" si="13"/>
        <v>10.592000000000001</v>
      </c>
      <c r="Q10" s="5">
        <f t="shared" si="20"/>
        <v>65.424000000000007</v>
      </c>
      <c r="R10" s="5">
        <f t="shared" si="4"/>
        <v>2.9600000000000004</v>
      </c>
      <c r="S10" s="5">
        <f t="shared" si="14"/>
        <v>12.96</v>
      </c>
      <c r="T10" s="5">
        <f t="shared" si="15"/>
        <v>10</v>
      </c>
      <c r="U10" s="5">
        <f t="shared" si="21"/>
        <v>59.100000000000009</v>
      </c>
      <c r="V10" s="5">
        <f t="shared" si="6"/>
        <v>3.5520000000000005</v>
      </c>
      <c r="W10" s="5">
        <f t="shared" si="16"/>
        <v>12.96</v>
      </c>
      <c r="X10" s="5">
        <f t="shared" si="17"/>
        <v>9.4080000000000013</v>
      </c>
      <c r="Y10" s="5">
        <f t="shared" si="22"/>
        <v>52.77600000000001</v>
      </c>
    </row>
    <row r="11" spans="1:25" ht="15.6">
      <c r="A11" s="3">
        <v>1</v>
      </c>
      <c r="B11" s="4" t="s">
        <v>18</v>
      </c>
      <c r="C11" s="39"/>
      <c r="D11" s="41" t="s">
        <v>10</v>
      </c>
      <c r="E11" s="42">
        <v>6.1</v>
      </c>
      <c r="F11" s="5">
        <f t="shared" si="0"/>
        <v>0.48799999999999999</v>
      </c>
      <c r="G11" s="5">
        <f t="shared" si="8"/>
        <v>12.96</v>
      </c>
      <c r="H11" s="5">
        <f t="shared" si="9"/>
        <v>12.472000000000001</v>
      </c>
      <c r="I11" s="5">
        <f t="shared" si="18"/>
        <v>90.544000000000011</v>
      </c>
      <c r="J11" s="5">
        <f t="shared" si="1"/>
        <v>0.73199999999999998</v>
      </c>
      <c r="K11" s="5">
        <f t="shared" si="10"/>
        <v>12.96</v>
      </c>
      <c r="L11" s="5">
        <f t="shared" si="11"/>
        <v>12.228000000000002</v>
      </c>
      <c r="M11" s="5">
        <f t="shared" si="19"/>
        <v>83.975999999999999</v>
      </c>
      <c r="N11" s="5">
        <f t="shared" si="2"/>
        <v>0.97599999999999998</v>
      </c>
      <c r="O11" s="5">
        <f t="shared" si="12"/>
        <v>12.96</v>
      </c>
      <c r="P11" s="5">
        <f t="shared" si="13"/>
        <v>11.984000000000002</v>
      </c>
      <c r="Q11" s="5">
        <f t="shared" si="20"/>
        <v>77.408000000000015</v>
      </c>
      <c r="R11" s="5">
        <f t="shared" si="4"/>
        <v>1.22</v>
      </c>
      <c r="S11" s="5">
        <f t="shared" si="14"/>
        <v>12.96</v>
      </c>
      <c r="T11" s="5">
        <f t="shared" si="15"/>
        <v>11.74</v>
      </c>
      <c r="U11" s="5">
        <f t="shared" si="21"/>
        <v>70.84</v>
      </c>
      <c r="V11" s="5">
        <f t="shared" si="6"/>
        <v>1.464</v>
      </c>
      <c r="W11" s="5">
        <f t="shared" si="16"/>
        <v>12.96</v>
      </c>
      <c r="X11" s="5">
        <f t="shared" si="17"/>
        <v>11.496</v>
      </c>
      <c r="Y11" s="5">
        <f t="shared" si="22"/>
        <v>64.272000000000006</v>
      </c>
    </row>
    <row r="12" spans="1:25" ht="15.6">
      <c r="A12" s="3">
        <v>2</v>
      </c>
      <c r="B12" s="4" t="s">
        <v>29</v>
      </c>
      <c r="C12" s="39"/>
      <c r="D12" s="41" t="s">
        <v>11</v>
      </c>
      <c r="E12" s="42">
        <v>0</v>
      </c>
      <c r="F12" s="5">
        <f t="shared" si="0"/>
        <v>0</v>
      </c>
      <c r="G12" s="5">
        <f t="shared" si="8"/>
        <v>12.96</v>
      </c>
      <c r="H12" s="5">
        <f t="shared" si="9"/>
        <v>12.96</v>
      </c>
      <c r="I12" s="5">
        <f t="shared" si="18"/>
        <v>103.50400000000002</v>
      </c>
      <c r="J12" s="5">
        <f t="shared" si="1"/>
        <v>0</v>
      </c>
      <c r="K12" s="5">
        <f t="shared" si="10"/>
        <v>12.96</v>
      </c>
      <c r="L12" s="5">
        <f t="shared" si="11"/>
        <v>12.96</v>
      </c>
      <c r="M12" s="5">
        <f t="shared" si="19"/>
        <v>96.936000000000007</v>
      </c>
      <c r="N12" s="5">
        <f t="shared" si="2"/>
        <v>0</v>
      </c>
      <c r="O12" s="5">
        <f t="shared" si="12"/>
        <v>12.96</v>
      </c>
      <c r="P12" s="5">
        <f t="shared" si="13"/>
        <v>12.96</v>
      </c>
      <c r="Q12" s="5">
        <f t="shared" si="20"/>
        <v>90.368000000000023</v>
      </c>
      <c r="R12" s="5">
        <f t="shared" si="4"/>
        <v>0</v>
      </c>
      <c r="S12" s="5">
        <f t="shared" si="14"/>
        <v>12.96</v>
      </c>
      <c r="T12" s="5">
        <f t="shared" si="15"/>
        <v>12.96</v>
      </c>
      <c r="U12" s="5">
        <f t="shared" si="21"/>
        <v>83.800000000000011</v>
      </c>
      <c r="V12" s="5">
        <f t="shared" si="6"/>
        <v>0</v>
      </c>
      <c r="W12" s="5">
        <f t="shared" si="16"/>
        <v>12.96</v>
      </c>
      <c r="X12" s="5">
        <f t="shared" si="17"/>
        <v>12.96</v>
      </c>
      <c r="Y12" s="5">
        <f t="shared" si="22"/>
        <v>77.231999999999999</v>
      </c>
    </row>
    <row r="13" spans="1:25" ht="15.6">
      <c r="A13" s="3">
        <v>3</v>
      </c>
      <c r="B13" s="4" t="s">
        <v>30</v>
      </c>
      <c r="C13" s="40"/>
      <c r="D13" s="41" t="s">
        <v>12</v>
      </c>
      <c r="E13" s="42">
        <v>0</v>
      </c>
      <c r="F13" s="5">
        <f t="shared" si="0"/>
        <v>0</v>
      </c>
      <c r="G13" s="5">
        <f t="shared" si="8"/>
        <v>12.96</v>
      </c>
      <c r="H13" s="5">
        <f t="shared" si="9"/>
        <v>12.96</v>
      </c>
      <c r="I13" s="5">
        <f t="shared" si="18"/>
        <v>116.46400000000003</v>
      </c>
      <c r="J13" s="5">
        <f t="shared" si="1"/>
        <v>0</v>
      </c>
      <c r="K13" s="5">
        <f t="shared" si="10"/>
        <v>12.96</v>
      </c>
      <c r="L13" s="5">
        <f t="shared" si="11"/>
        <v>12.96</v>
      </c>
      <c r="M13" s="5">
        <f t="shared" si="19"/>
        <v>109.89600000000002</v>
      </c>
      <c r="N13" s="5">
        <f t="shared" si="2"/>
        <v>0</v>
      </c>
      <c r="O13" s="5">
        <f t="shared" si="12"/>
        <v>12.96</v>
      </c>
      <c r="P13" s="5">
        <f t="shared" si="13"/>
        <v>12.96</v>
      </c>
      <c r="Q13" s="5">
        <f t="shared" si="20"/>
        <v>103.32800000000003</v>
      </c>
      <c r="R13" s="5">
        <f t="shared" si="4"/>
        <v>0</v>
      </c>
      <c r="S13" s="5">
        <f t="shared" si="14"/>
        <v>12.96</v>
      </c>
      <c r="T13" s="5">
        <f t="shared" si="15"/>
        <v>12.96</v>
      </c>
      <c r="U13" s="5">
        <f t="shared" si="21"/>
        <v>96.760000000000019</v>
      </c>
      <c r="V13" s="5">
        <f t="shared" si="6"/>
        <v>0</v>
      </c>
      <c r="W13" s="5">
        <f t="shared" si="16"/>
        <v>12.96</v>
      </c>
      <c r="X13" s="5">
        <f t="shared" si="17"/>
        <v>12.96</v>
      </c>
      <c r="Y13" s="5">
        <f t="shared" si="22"/>
        <v>90.192000000000007</v>
      </c>
    </row>
    <row r="14" spans="1:25" ht="15.6">
      <c r="A14" s="3">
        <v>4</v>
      </c>
      <c r="B14" s="4" t="s">
        <v>52</v>
      </c>
      <c r="D14" s="41" t="s">
        <v>13</v>
      </c>
      <c r="E14" s="42">
        <v>0</v>
      </c>
      <c r="F14" s="5">
        <f t="shared" si="0"/>
        <v>0</v>
      </c>
      <c r="G14" s="5">
        <f t="shared" si="8"/>
        <v>12.96</v>
      </c>
      <c r="H14" s="5">
        <f t="shared" si="9"/>
        <v>12.96</v>
      </c>
      <c r="I14" s="5">
        <f t="shared" si="18"/>
        <v>129.42400000000004</v>
      </c>
      <c r="J14" s="5">
        <f t="shared" si="1"/>
        <v>0</v>
      </c>
      <c r="K14" s="5">
        <f t="shared" si="10"/>
        <v>12.96</v>
      </c>
      <c r="L14" s="5">
        <f t="shared" si="11"/>
        <v>12.96</v>
      </c>
      <c r="M14" s="5">
        <f t="shared" si="19"/>
        <v>122.85600000000002</v>
      </c>
      <c r="N14" s="5">
        <f t="shared" si="2"/>
        <v>0</v>
      </c>
      <c r="O14" s="5">
        <f t="shared" si="12"/>
        <v>12.96</v>
      </c>
      <c r="P14" s="5">
        <f t="shared" si="13"/>
        <v>12.96</v>
      </c>
      <c r="Q14" s="5">
        <f t="shared" si="20"/>
        <v>116.28800000000004</v>
      </c>
      <c r="R14" s="5">
        <f t="shared" si="4"/>
        <v>0</v>
      </c>
      <c r="S14" s="5">
        <f t="shared" si="14"/>
        <v>12.96</v>
      </c>
      <c r="T14" s="5">
        <f t="shared" si="15"/>
        <v>12.96</v>
      </c>
      <c r="U14" s="5">
        <f t="shared" si="21"/>
        <v>109.72000000000003</v>
      </c>
      <c r="V14" s="5">
        <f t="shared" si="6"/>
        <v>0</v>
      </c>
      <c r="W14" s="5">
        <f t="shared" si="16"/>
        <v>12.96</v>
      </c>
      <c r="X14" s="5">
        <f t="shared" si="17"/>
        <v>12.96</v>
      </c>
      <c r="Y14" s="5">
        <f t="shared" si="22"/>
        <v>103.15200000000002</v>
      </c>
    </row>
    <row r="15" spans="1:25" ht="15.6">
      <c r="D15" s="41" t="s">
        <v>14</v>
      </c>
      <c r="E15" s="42">
        <v>0.2</v>
      </c>
      <c r="F15" s="5">
        <f t="shared" si="0"/>
        <v>1.6E-2</v>
      </c>
      <c r="G15" s="5">
        <f t="shared" si="8"/>
        <v>12.96</v>
      </c>
      <c r="H15" s="5">
        <f t="shared" si="9"/>
        <v>12.944000000000001</v>
      </c>
      <c r="I15" s="5">
        <f t="shared" si="18"/>
        <v>142.36800000000002</v>
      </c>
      <c r="J15" s="5">
        <f t="shared" si="1"/>
        <v>2.4000000000000004E-2</v>
      </c>
      <c r="K15" s="5">
        <f t="shared" si="10"/>
        <v>12.96</v>
      </c>
      <c r="L15" s="5">
        <f t="shared" si="11"/>
        <v>12.936000000000002</v>
      </c>
      <c r="M15" s="5">
        <f t="shared" si="19"/>
        <v>135.79200000000003</v>
      </c>
      <c r="N15" s="5">
        <f t="shared" si="2"/>
        <v>3.2000000000000001E-2</v>
      </c>
      <c r="O15" s="5">
        <f t="shared" si="12"/>
        <v>12.96</v>
      </c>
      <c r="P15" s="5">
        <f t="shared" si="13"/>
        <v>12.928000000000001</v>
      </c>
      <c r="Q15" s="5">
        <f t="shared" si="20"/>
        <v>129.21600000000004</v>
      </c>
      <c r="R15" s="5">
        <f t="shared" si="4"/>
        <v>4.0000000000000008E-2</v>
      </c>
      <c r="S15" s="5">
        <f t="shared" si="14"/>
        <v>12.96</v>
      </c>
      <c r="T15" s="5">
        <f t="shared" si="15"/>
        <v>12.920000000000002</v>
      </c>
      <c r="U15" s="5">
        <f t="shared" si="21"/>
        <v>122.64000000000003</v>
      </c>
      <c r="V15" s="5">
        <f t="shared" si="6"/>
        <v>4.8000000000000008E-2</v>
      </c>
      <c r="W15" s="5">
        <f t="shared" si="16"/>
        <v>12.96</v>
      </c>
      <c r="X15" s="5">
        <f t="shared" si="17"/>
        <v>12.912000000000001</v>
      </c>
      <c r="Y15" s="5">
        <f t="shared" si="22"/>
        <v>116.06400000000002</v>
      </c>
    </row>
    <row r="16" spans="1:25" ht="15.6">
      <c r="D16" s="57" t="s">
        <v>19</v>
      </c>
      <c r="E16" s="54">
        <f>SUM(E4:E15)</f>
        <v>164.39999999999998</v>
      </c>
      <c r="F16" s="54">
        <f>SUM(F4:F15)</f>
        <v>13.151999999999999</v>
      </c>
      <c r="G16" s="54">
        <f>SUM(G4:G15)</f>
        <v>155.52000000000007</v>
      </c>
      <c r="H16" s="5"/>
      <c r="I16" s="6"/>
      <c r="J16" s="54">
        <f>SUM(J4:J15)</f>
        <v>19.728000000000002</v>
      </c>
      <c r="K16" s="54">
        <f>SUM(K4:K15)</f>
        <v>155.52000000000007</v>
      </c>
      <c r="L16" s="5"/>
      <c r="M16" s="6"/>
      <c r="N16" s="54">
        <f>SUM(N4:N15)</f>
        <v>26.303999999999998</v>
      </c>
      <c r="O16" s="54">
        <f>SUM(O4:O15)</f>
        <v>155.52000000000007</v>
      </c>
      <c r="P16" s="5"/>
      <c r="Q16" s="6"/>
      <c r="R16" s="54">
        <f>SUM(R4:R15)</f>
        <v>32.880000000000003</v>
      </c>
      <c r="S16" s="54">
        <f>SUM(S4:S15)</f>
        <v>155.52000000000007</v>
      </c>
      <c r="T16" s="5"/>
      <c r="U16" s="6"/>
      <c r="V16" s="54">
        <f>SUM(V4:V15)</f>
        <v>39.456000000000003</v>
      </c>
      <c r="W16" s="54">
        <f>SUM(W4:W15)</f>
        <v>155.52000000000007</v>
      </c>
      <c r="X16" s="5"/>
      <c r="Y16" s="6"/>
    </row>
    <row r="17" spans="4:25" ht="15.6">
      <c r="D17" s="95" t="s">
        <v>20</v>
      </c>
      <c r="E17" s="95"/>
      <c r="F17" s="5"/>
      <c r="G17" s="8"/>
      <c r="H17" s="7"/>
      <c r="I17" s="10">
        <f>MAX(I4:I15)</f>
        <v>142.36800000000002</v>
      </c>
      <c r="J17" s="5"/>
      <c r="K17" s="8"/>
      <c r="L17" s="7"/>
      <c r="M17" s="10">
        <f>MAX(M4:M15)</f>
        <v>135.79200000000003</v>
      </c>
      <c r="N17" s="5"/>
      <c r="O17" s="8"/>
      <c r="P17" s="7"/>
      <c r="Q17" s="10">
        <f>MAX(Q4:Q15)</f>
        <v>129.21600000000004</v>
      </c>
      <c r="R17" s="5"/>
      <c r="S17" s="8"/>
      <c r="T17" s="7"/>
      <c r="U17" s="10">
        <f>MAX(U4:U15)</f>
        <v>122.64000000000003</v>
      </c>
      <c r="V17" s="5"/>
      <c r="W17" s="8"/>
      <c r="X17" s="7"/>
      <c r="Y17" s="10">
        <f>MAX(Y4:Y15)</f>
        <v>116.06400000000002</v>
      </c>
    </row>
    <row r="18" spans="4:25" ht="15.6">
      <c r="D18" s="95" t="s">
        <v>21</v>
      </c>
      <c r="E18" s="95"/>
      <c r="F18" s="11"/>
      <c r="G18" s="11"/>
      <c r="H18" s="12"/>
      <c r="I18" s="10">
        <f>F16</f>
        <v>13.151999999999999</v>
      </c>
      <c r="J18" s="11"/>
      <c r="K18" s="11"/>
      <c r="L18" s="12"/>
      <c r="M18" s="10">
        <f>J16</f>
        <v>19.728000000000002</v>
      </c>
      <c r="N18" s="11"/>
      <c r="O18" s="11"/>
      <c r="P18" s="12"/>
      <c r="Q18" s="10">
        <f>N16</f>
        <v>26.303999999999998</v>
      </c>
      <c r="R18" s="11"/>
      <c r="S18" s="11"/>
      <c r="T18" s="12"/>
      <c r="U18" s="10">
        <f>R16</f>
        <v>32.880000000000003</v>
      </c>
      <c r="V18" s="11"/>
      <c r="W18" s="11"/>
      <c r="X18" s="12"/>
      <c r="Y18" s="10">
        <f>V16</f>
        <v>39.456000000000003</v>
      </c>
    </row>
    <row r="19" spans="4:25" ht="15.6">
      <c r="D19" s="95" t="s">
        <v>22</v>
      </c>
      <c r="E19" s="95"/>
      <c r="F19" s="11"/>
      <c r="G19" s="11"/>
      <c r="H19" s="12"/>
      <c r="I19" s="10">
        <f>MIN(I17:I18)</f>
        <v>13.151999999999999</v>
      </c>
      <c r="J19" s="11"/>
      <c r="K19" s="11"/>
      <c r="L19" s="12"/>
      <c r="M19" s="10">
        <f>MIN(M17:M18)</f>
        <v>19.728000000000002</v>
      </c>
      <c r="N19" s="11"/>
      <c r="O19" s="11"/>
      <c r="P19" s="12"/>
      <c r="Q19" s="10">
        <f>MIN(Q17:Q18)</f>
        <v>26.303999999999998</v>
      </c>
      <c r="R19" s="11"/>
      <c r="S19" s="11"/>
      <c r="T19" s="12"/>
      <c r="U19" s="10">
        <f>MIN(U17:U18)</f>
        <v>32.880000000000003</v>
      </c>
      <c r="V19" s="11"/>
      <c r="W19" s="11"/>
      <c r="X19" s="12"/>
      <c r="Y19" s="10">
        <f>MIN(Y17:Y18)</f>
        <v>39.456000000000003</v>
      </c>
    </row>
    <row r="20" spans="4:25" ht="15.6">
      <c r="D20" s="95" t="s">
        <v>23</v>
      </c>
      <c r="E20" s="95"/>
      <c r="F20" s="11"/>
      <c r="G20" s="11"/>
      <c r="H20" s="12"/>
      <c r="I20" s="10">
        <f>(F16/(G16))*100</f>
        <v>8.4567901234567859</v>
      </c>
      <c r="J20" s="11"/>
      <c r="K20" s="11"/>
      <c r="L20" s="12"/>
      <c r="M20" s="10">
        <f>(J16/(K16))*100</f>
        <v>12.68518518518518</v>
      </c>
      <c r="N20" s="11"/>
      <c r="O20" s="11"/>
      <c r="P20" s="12"/>
      <c r="Q20" s="10">
        <f>(N16/(O16))*100</f>
        <v>16.913580246913572</v>
      </c>
      <c r="R20" s="11"/>
      <c r="S20" s="11"/>
      <c r="T20" s="12"/>
      <c r="U20" s="10">
        <f>(R16/(S16))*100</f>
        <v>21.141975308641968</v>
      </c>
      <c r="V20" s="11"/>
      <c r="W20" s="11"/>
      <c r="X20" s="12"/>
      <c r="Y20" s="10">
        <f>(V16/(W16))*100</f>
        <v>25.37037037037036</v>
      </c>
    </row>
  </sheetData>
  <mergeCells count="16">
    <mergeCell ref="D17:E17"/>
    <mergeCell ref="D18:E18"/>
    <mergeCell ref="D19:E19"/>
    <mergeCell ref="D20:E20"/>
    <mergeCell ref="V1:Y1"/>
    <mergeCell ref="F2:I2"/>
    <mergeCell ref="J2:M2"/>
    <mergeCell ref="N2:Q2"/>
    <mergeCell ref="R2:U2"/>
    <mergeCell ref="V2:Y2"/>
    <mergeCell ref="D1:D3"/>
    <mergeCell ref="E1:E3"/>
    <mergeCell ref="F1:I1"/>
    <mergeCell ref="J1:M1"/>
    <mergeCell ref="N1:Q1"/>
    <mergeCell ref="R1:U1"/>
  </mergeCells>
  <conditionalFormatting sqref="I4:I15">
    <cfRule type="top10" dxfId="49" priority="5" percent="1" rank="1"/>
  </conditionalFormatting>
  <conditionalFormatting sqref="M4:M15">
    <cfRule type="top10" dxfId="48" priority="4" percent="1" rank="1"/>
  </conditionalFormatting>
  <conditionalFormatting sqref="Q4:Q15">
    <cfRule type="top10" dxfId="47" priority="3" percent="1" rank="1"/>
  </conditionalFormatting>
  <conditionalFormatting sqref="U4:U15">
    <cfRule type="top10" dxfId="46" priority="2" percent="1" rank="1"/>
  </conditionalFormatting>
  <conditionalFormatting sqref="Y4:Y15">
    <cfRule type="top10" dxfId="45" priority="1" percent="1" rank="1"/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16"/>
  <sheetViews>
    <sheetView topLeftCell="C1" zoomScale="80" zoomScaleNormal="80" workbookViewId="0">
      <selection activeCell="K25" sqref="K25"/>
    </sheetView>
  </sheetViews>
  <sheetFormatPr defaultColWidth="8.77734375" defaultRowHeight="14.4"/>
  <cols>
    <col min="1" max="1" width="8.77734375" style="50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6.1</v>
      </c>
      <c r="F4" s="5">
        <f t="shared" ref="F4:F11" si="0">($E4/1000)*$F$2*$C$4</f>
        <v>0.48799999999999999</v>
      </c>
      <c r="G4" s="5">
        <f>$C$8</f>
        <v>12.96</v>
      </c>
      <c r="H4" s="5">
        <f>G4-F4</f>
        <v>12.472000000000001</v>
      </c>
      <c r="I4" s="5">
        <f>H4</f>
        <v>12.472000000000001</v>
      </c>
      <c r="J4" s="5">
        <f t="shared" ref="J4:J11" si="1">($E4/1000)*$J$2*$C$4</f>
        <v>0.73199999999999998</v>
      </c>
      <c r="K4" s="5">
        <f>$C$8</f>
        <v>12.96</v>
      </c>
      <c r="L4" s="5">
        <f>K4-J4</f>
        <v>12.228000000000002</v>
      </c>
      <c r="M4" s="5">
        <f>L4</f>
        <v>12.228000000000002</v>
      </c>
      <c r="N4" s="5">
        <f t="shared" ref="N4:N11" si="2">($E4/1000)*$N$2*$C$4</f>
        <v>0.97599999999999998</v>
      </c>
      <c r="O4" s="5">
        <f>$C$8</f>
        <v>12.96</v>
      </c>
      <c r="P4" s="5">
        <f>O4-N4</f>
        <v>11.984000000000002</v>
      </c>
      <c r="Q4" s="5">
        <f t="shared" ref="Q4" si="3">P4</f>
        <v>11.984000000000002</v>
      </c>
      <c r="R4" s="5">
        <f t="shared" ref="R4:R11" si="4">($E4/1000)*$R$2*$C$4</f>
        <v>1.22</v>
      </c>
      <c r="S4" s="5">
        <f>$C$8</f>
        <v>12.96</v>
      </c>
      <c r="T4" s="5">
        <f>S4-R4</f>
        <v>11.74</v>
      </c>
      <c r="U4" s="5">
        <f t="shared" ref="U4" si="5">T4</f>
        <v>11.74</v>
      </c>
      <c r="V4" s="5">
        <f t="shared" ref="V4:V11" si="6">($E4/1000)*$V$2*$C$4</f>
        <v>1.464</v>
      </c>
      <c r="W4" s="5">
        <f>$C$8</f>
        <v>12.96</v>
      </c>
      <c r="X4" s="5">
        <f>W4-V4</f>
        <v>11.496</v>
      </c>
      <c r="Y4" s="5">
        <f t="shared" ref="Y4" si="7">X4</f>
        <v>11.496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19.8</v>
      </c>
      <c r="F5" s="5">
        <f t="shared" si="0"/>
        <v>1.5840000000000003</v>
      </c>
      <c r="G5" s="5">
        <f t="shared" ref="G5:G11" si="8">$C$8</f>
        <v>12.96</v>
      </c>
      <c r="H5" s="5">
        <f t="shared" ref="H5:H11" si="9">G5-F5</f>
        <v>11.376000000000001</v>
      </c>
      <c r="I5" s="5">
        <f>H5+I4</f>
        <v>23.848000000000003</v>
      </c>
      <c r="J5" s="5">
        <f t="shared" si="1"/>
        <v>2.3760000000000003</v>
      </c>
      <c r="K5" s="5">
        <f t="shared" ref="K5:K11" si="10">$C$8</f>
        <v>12.96</v>
      </c>
      <c r="L5" s="5">
        <f t="shared" ref="L5:L11" si="11">K5-J5</f>
        <v>10.584</v>
      </c>
      <c r="M5" s="5">
        <f>L5+M4</f>
        <v>22.812000000000001</v>
      </c>
      <c r="N5" s="5">
        <f t="shared" si="2"/>
        <v>3.1680000000000006</v>
      </c>
      <c r="O5" s="5">
        <f t="shared" ref="O5:O11" si="12">$C$8</f>
        <v>12.96</v>
      </c>
      <c r="P5" s="5">
        <f t="shared" ref="P5:P11" si="13">O5-N5</f>
        <v>9.7919999999999998</v>
      </c>
      <c r="Q5" s="5">
        <f>P5+Q4</f>
        <v>21.776000000000003</v>
      </c>
      <c r="R5" s="5">
        <f t="shared" si="4"/>
        <v>3.9600000000000004</v>
      </c>
      <c r="S5" s="5">
        <f t="shared" ref="S5:S11" si="14">$C$8</f>
        <v>12.96</v>
      </c>
      <c r="T5" s="5">
        <f t="shared" ref="T5:T11" si="15">S5-R5</f>
        <v>9</v>
      </c>
      <c r="U5" s="5">
        <f>T5+U4</f>
        <v>20.740000000000002</v>
      </c>
      <c r="V5" s="5">
        <f t="shared" si="6"/>
        <v>4.7520000000000007</v>
      </c>
      <c r="W5" s="5">
        <f t="shared" ref="W5:W11" si="16">$C$8</f>
        <v>12.96</v>
      </c>
      <c r="X5" s="5">
        <f t="shared" ref="X5:X11" si="17">W5-V5</f>
        <v>8.2080000000000002</v>
      </c>
      <c r="Y5" s="5">
        <f>X5+Y4</f>
        <v>19.704000000000001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37.6</v>
      </c>
      <c r="F6" s="5">
        <f t="shared" si="0"/>
        <v>3.0080000000000005</v>
      </c>
      <c r="G6" s="5">
        <f t="shared" si="8"/>
        <v>12.96</v>
      </c>
      <c r="H6" s="5">
        <f t="shared" si="9"/>
        <v>9.952</v>
      </c>
      <c r="I6" s="5">
        <f t="shared" ref="I6:I11" si="18">H6+I5</f>
        <v>33.800000000000004</v>
      </c>
      <c r="J6" s="5">
        <f t="shared" si="1"/>
        <v>4.5120000000000005</v>
      </c>
      <c r="K6" s="5">
        <f t="shared" si="10"/>
        <v>12.96</v>
      </c>
      <c r="L6" s="5">
        <f t="shared" si="11"/>
        <v>8.4480000000000004</v>
      </c>
      <c r="M6" s="5">
        <f t="shared" ref="M6:M11" si="19">L6+M5</f>
        <v>31.26</v>
      </c>
      <c r="N6" s="5">
        <f t="shared" si="2"/>
        <v>6.0160000000000009</v>
      </c>
      <c r="O6" s="5">
        <f t="shared" si="12"/>
        <v>12.96</v>
      </c>
      <c r="P6" s="5">
        <f t="shared" si="13"/>
        <v>6.944</v>
      </c>
      <c r="Q6" s="5">
        <f t="shared" ref="Q6:Q11" si="20">P6+Q5</f>
        <v>28.720000000000002</v>
      </c>
      <c r="R6" s="5">
        <f t="shared" si="4"/>
        <v>7.5200000000000005</v>
      </c>
      <c r="S6" s="5">
        <f t="shared" si="14"/>
        <v>12.96</v>
      </c>
      <c r="T6" s="5">
        <f t="shared" si="15"/>
        <v>5.44</v>
      </c>
      <c r="U6" s="5">
        <f t="shared" ref="U6:U11" si="21">T6+U5</f>
        <v>26.180000000000003</v>
      </c>
      <c r="V6" s="5">
        <f t="shared" si="6"/>
        <v>9.0240000000000009</v>
      </c>
      <c r="W6" s="5">
        <f t="shared" si="16"/>
        <v>12.96</v>
      </c>
      <c r="X6" s="5">
        <f t="shared" si="17"/>
        <v>3.9359999999999999</v>
      </c>
      <c r="Y6" s="5">
        <f t="shared" ref="Y6:Y11" si="22">X6+Y5</f>
        <v>23.64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32.299999999999997</v>
      </c>
      <c r="F7" s="5">
        <f t="shared" si="0"/>
        <v>2.5839999999999996</v>
      </c>
      <c r="G7" s="5">
        <f t="shared" si="8"/>
        <v>12.96</v>
      </c>
      <c r="H7" s="5">
        <f t="shared" si="9"/>
        <v>10.376000000000001</v>
      </c>
      <c r="I7" s="5">
        <f t="shared" si="18"/>
        <v>44.176000000000002</v>
      </c>
      <c r="J7" s="5">
        <f t="shared" si="1"/>
        <v>3.8759999999999994</v>
      </c>
      <c r="K7" s="5">
        <f t="shared" si="10"/>
        <v>12.96</v>
      </c>
      <c r="L7" s="5">
        <f t="shared" si="11"/>
        <v>9.0840000000000014</v>
      </c>
      <c r="M7" s="5">
        <f t="shared" si="19"/>
        <v>40.344000000000001</v>
      </c>
      <c r="N7" s="5">
        <f t="shared" si="2"/>
        <v>5.1679999999999993</v>
      </c>
      <c r="O7" s="5">
        <f t="shared" si="12"/>
        <v>12.96</v>
      </c>
      <c r="P7" s="5">
        <f t="shared" si="13"/>
        <v>7.7920000000000016</v>
      </c>
      <c r="Q7" s="5">
        <f t="shared" si="20"/>
        <v>36.512</v>
      </c>
      <c r="R7" s="5">
        <f t="shared" si="4"/>
        <v>6.46</v>
      </c>
      <c r="S7" s="5">
        <f t="shared" si="14"/>
        <v>12.96</v>
      </c>
      <c r="T7" s="5">
        <f t="shared" si="15"/>
        <v>6.5000000000000009</v>
      </c>
      <c r="U7" s="5">
        <f t="shared" si="21"/>
        <v>32.680000000000007</v>
      </c>
      <c r="V7" s="5">
        <f t="shared" si="6"/>
        <v>7.7519999999999989</v>
      </c>
      <c r="W7" s="5">
        <f t="shared" si="16"/>
        <v>12.96</v>
      </c>
      <c r="X7" s="5">
        <f t="shared" si="17"/>
        <v>5.208000000000002</v>
      </c>
      <c r="Y7" s="5">
        <f t="shared" si="22"/>
        <v>28.848000000000003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32.4</v>
      </c>
      <c r="F8" s="5">
        <f t="shared" si="0"/>
        <v>2.5920000000000001</v>
      </c>
      <c r="G8" s="5">
        <f t="shared" si="8"/>
        <v>12.96</v>
      </c>
      <c r="H8" s="5">
        <f t="shared" si="9"/>
        <v>10.368</v>
      </c>
      <c r="I8" s="5">
        <f t="shared" si="18"/>
        <v>54.544000000000004</v>
      </c>
      <c r="J8" s="5">
        <f t="shared" si="1"/>
        <v>3.8879999999999999</v>
      </c>
      <c r="K8" s="5">
        <f t="shared" si="10"/>
        <v>12.96</v>
      </c>
      <c r="L8" s="5">
        <f t="shared" si="11"/>
        <v>9.072000000000001</v>
      </c>
      <c r="M8" s="5">
        <f t="shared" si="19"/>
        <v>49.416000000000004</v>
      </c>
      <c r="N8" s="5">
        <f t="shared" si="2"/>
        <v>5.1840000000000002</v>
      </c>
      <c r="O8" s="5">
        <f t="shared" si="12"/>
        <v>12.96</v>
      </c>
      <c r="P8" s="5">
        <f t="shared" si="13"/>
        <v>7.7760000000000007</v>
      </c>
      <c r="Q8" s="5">
        <f t="shared" si="20"/>
        <v>44.288000000000004</v>
      </c>
      <c r="R8" s="5">
        <f t="shared" si="4"/>
        <v>6.48</v>
      </c>
      <c r="S8" s="5">
        <f t="shared" si="14"/>
        <v>12.96</v>
      </c>
      <c r="T8" s="5">
        <f t="shared" si="15"/>
        <v>6.48</v>
      </c>
      <c r="U8" s="5">
        <f t="shared" si="21"/>
        <v>39.160000000000011</v>
      </c>
      <c r="V8" s="5">
        <f t="shared" si="6"/>
        <v>7.7759999999999998</v>
      </c>
      <c r="W8" s="5">
        <f t="shared" si="16"/>
        <v>12.96</v>
      </c>
      <c r="X8" s="5">
        <f t="shared" si="17"/>
        <v>5.1840000000000011</v>
      </c>
      <c r="Y8" s="5">
        <f t="shared" si="22"/>
        <v>34.032000000000004</v>
      </c>
    </row>
    <row r="9" spans="1:25" ht="15.6">
      <c r="A9" s="38"/>
      <c r="B9" s="38"/>
      <c r="C9" s="39"/>
      <c r="D9" s="41" t="s">
        <v>8</v>
      </c>
      <c r="E9" s="42">
        <v>15.1</v>
      </c>
      <c r="F9" s="5">
        <f t="shared" si="0"/>
        <v>1.208</v>
      </c>
      <c r="G9" s="5">
        <f t="shared" si="8"/>
        <v>12.96</v>
      </c>
      <c r="H9" s="5">
        <f t="shared" si="9"/>
        <v>11.752000000000001</v>
      </c>
      <c r="I9" s="5">
        <f t="shared" si="18"/>
        <v>66.296000000000006</v>
      </c>
      <c r="J9" s="5">
        <f t="shared" si="1"/>
        <v>1.8119999999999998</v>
      </c>
      <c r="K9" s="5">
        <f t="shared" si="10"/>
        <v>12.96</v>
      </c>
      <c r="L9" s="5">
        <f t="shared" si="11"/>
        <v>11.148000000000001</v>
      </c>
      <c r="M9" s="5">
        <f t="shared" si="19"/>
        <v>60.564000000000007</v>
      </c>
      <c r="N9" s="5">
        <f t="shared" si="2"/>
        <v>2.4159999999999999</v>
      </c>
      <c r="O9" s="5">
        <f t="shared" si="12"/>
        <v>12.96</v>
      </c>
      <c r="P9" s="5">
        <f t="shared" si="13"/>
        <v>10.544</v>
      </c>
      <c r="Q9" s="5">
        <f t="shared" si="20"/>
        <v>54.832000000000008</v>
      </c>
      <c r="R9" s="5">
        <f t="shared" si="4"/>
        <v>3.02</v>
      </c>
      <c r="S9" s="5">
        <f t="shared" si="14"/>
        <v>12.96</v>
      </c>
      <c r="T9" s="5">
        <f t="shared" si="15"/>
        <v>9.9400000000000013</v>
      </c>
      <c r="U9" s="5">
        <f t="shared" si="21"/>
        <v>49.100000000000009</v>
      </c>
      <c r="V9" s="5">
        <f t="shared" si="6"/>
        <v>3.6239999999999997</v>
      </c>
      <c r="W9" s="5">
        <f t="shared" si="16"/>
        <v>12.96</v>
      </c>
      <c r="X9" s="5">
        <f t="shared" si="17"/>
        <v>9.3360000000000021</v>
      </c>
      <c r="Y9" s="5">
        <f t="shared" si="22"/>
        <v>43.368000000000009</v>
      </c>
    </row>
    <row r="10" spans="1:25" ht="15.6">
      <c r="A10" s="99" t="s">
        <v>17</v>
      </c>
      <c r="B10" s="100"/>
      <c r="C10" s="39"/>
      <c r="D10" s="41" t="s">
        <v>9</v>
      </c>
      <c r="E10" s="42">
        <v>14.8</v>
      </c>
      <c r="F10" s="5">
        <f t="shared" si="0"/>
        <v>1.1839999999999999</v>
      </c>
      <c r="G10" s="5">
        <f t="shared" si="8"/>
        <v>12.96</v>
      </c>
      <c r="H10" s="5">
        <f t="shared" si="9"/>
        <v>11.776000000000002</v>
      </c>
      <c r="I10" s="5">
        <f t="shared" si="18"/>
        <v>78.072000000000003</v>
      </c>
      <c r="J10" s="5">
        <f t="shared" si="1"/>
        <v>1.7760000000000002</v>
      </c>
      <c r="K10" s="5">
        <f t="shared" si="10"/>
        <v>12.96</v>
      </c>
      <c r="L10" s="5">
        <f t="shared" si="11"/>
        <v>11.184000000000001</v>
      </c>
      <c r="M10" s="5">
        <f t="shared" si="19"/>
        <v>71.748000000000005</v>
      </c>
      <c r="N10" s="5">
        <f t="shared" si="2"/>
        <v>2.3679999999999999</v>
      </c>
      <c r="O10" s="5">
        <f t="shared" si="12"/>
        <v>12.96</v>
      </c>
      <c r="P10" s="5">
        <f t="shared" si="13"/>
        <v>10.592000000000001</v>
      </c>
      <c r="Q10" s="5">
        <f t="shared" si="20"/>
        <v>65.424000000000007</v>
      </c>
      <c r="R10" s="5">
        <f t="shared" si="4"/>
        <v>2.9600000000000004</v>
      </c>
      <c r="S10" s="5">
        <f t="shared" si="14"/>
        <v>12.96</v>
      </c>
      <c r="T10" s="5">
        <f t="shared" si="15"/>
        <v>10</v>
      </c>
      <c r="U10" s="5">
        <f t="shared" si="21"/>
        <v>59.100000000000009</v>
      </c>
      <c r="V10" s="5">
        <f t="shared" si="6"/>
        <v>3.5520000000000005</v>
      </c>
      <c r="W10" s="5">
        <f t="shared" si="16"/>
        <v>12.96</v>
      </c>
      <c r="X10" s="5">
        <f t="shared" si="17"/>
        <v>9.4080000000000013</v>
      </c>
      <c r="Y10" s="5">
        <f t="shared" si="22"/>
        <v>52.77600000000001</v>
      </c>
    </row>
    <row r="11" spans="1:25" ht="15.6">
      <c r="A11" s="51">
        <v>1</v>
      </c>
      <c r="B11" s="4" t="s">
        <v>18</v>
      </c>
      <c r="C11" s="39"/>
      <c r="D11" s="41" t="s">
        <v>10</v>
      </c>
      <c r="E11" s="42">
        <v>6.1</v>
      </c>
      <c r="F11" s="5">
        <f t="shared" si="0"/>
        <v>0.48799999999999999</v>
      </c>
      <c r="G11" s="5">
        <f t="shared" si="8"/>
        <v>12.96</v>
      </c>
      <c r="H11" s="5">
        <f t="shared" si="9"/>
        <v>12.472000000000001</v>
      </c>
      <c r="I11" s="5">
        <f t="shared" si="18"/>
        <v>90.544000000000011</v>
      </c>
      <c r="J11" s="5">
        <f t="shared" si="1"/>
        <v>0.73199999999999998</v>
      </c>
      <c r="K11" s="5">
        <f t="shared" si="10"/>
        <v>12.96</v>
      </c>
      <c r="L11" s="5">
        <f t="shared" si="11"/>
        <v>12.228000000000002</v>
      </c>
      <c r="M11" s="5">
        <f t="shared" si="19"/>
        <v>83.975999999999999</v>
      </c>
      <c r="N11" s="5">
        <f t="shared" si="2"/>
        <v>0.97599999999999998</v>
      </c>
      <c r="O11" s="5">
        <f t="shared" si="12"/>
        <v>12.96</v>
      </c>
      <c r="P11" s="5">
        <f t="shared" si="13"/>
        <v>11.984000000000002</v>
      </c>
      <c r="Q11" s="5">
        <f t="shared" si="20"/>
        <v>77.408000000000015</v>
      </c>
      <c r="R11" s="5">
        <f t="shared" si="4"/>
        <v>1.22</v>
      </c>
      <c r="S11" s="5">
        <f t="shared" si="14"/>
        <v>12.96</v>
      </c>
      <c r="T11" s="5">
        <f t="shared" si="15"/>
        <v>11.74</v>
      </c>
      <c r="U11" s="5">
        <f t="shared" si="21"/>
        <v>70.84</v>
      </c>
      <c r="V11" s="5">
        <f t="shared" si="6"/>
        <v>1.464</v>
      </c>
      <c r="W11" s="5">
        <f t="shared" si="16"/>
        <v>12.96</v>
      </c>
      <c r="X11" s="5">
        <f t="shared" si="17"/>
        <v>11.496</v>
      </c>
      <c r="Y11" s="5">
        <f t="shared" si="22"/>
        <v>64.272000000000006</v>
      </c>
    </row>
    <row r="12" spans="1:25" ht="15.6">
      <c r="A12" s="51">
        <v>2</v>
      </c>
      <c r="B12" s="4" t="s">
        <v>29</v>
      </c>
      <c r="D12" s="57" t="s">
        <v>19</v>
      </c>
      <c r="E12" s="54">
        <f>SUM(E4:E11)</f>
        <v>164.2</v>
      </c>
      <c r="F12" s="54">
        <f>SUM(F4:F11)</f>
        <v>13.135999999999999</v>
      </c>
      <c r="G12" s="54">
        <f>SUM(G4:G11)</f>
        <v>103.68000000000004</v>
      </c>
      <c r="H12" s="5"/>
      <c r="I12" s="6"/>
      <c r="J12" s="54">
        <f>SUM(J4:J11)</f>
        <v>19.704000000000001</v>
      </c>
      <c r="K12" s="54">
        <f>SUM(K4:K11)</f>
        <v>103.68000000000004</v>
      </c>
      <c r="L12" s="5"/>
      <c r="M12" s="6"/>
      <c r="N12" s="54">
        <f>SUM(N4:N11)</f>
        <v>26.271999999999998</v>
      </c>
      <c r="O12" s="54">
        <f>SUM(O4:O11)</f>
        <v>103.68000000000004</v>
      </c>
      <c r="P12" s="5"/>
      <c r="Q12" s="6"/>
      <c r="R12" s="54">
        <f>SUM(R4:R11)</f>
        <v>32.840000000000003</v>
      </c>
      <c r="S12" s="54">
        <f>SUM(S4:S11)</f>
        <v>103.68000000000004</v>
      </c>
      <c r="T12" s="5"/>
      <c r="U12" s="6"/>
      <c r="V12" s="54">
        <f>SUM(V4:V11)</f>
        <v>39.408000000000001</v>
      </c>
      <c r="W12" s="54">
        <f>SUM(W4:W11)</f>
        <v>103.68000000000004</v>
      </c>
      <c r="X12" s="5"/>
      <c r="Y12" s="6"/>
    </row>
    <row r="13" spans="1:25" ht="15.6">
      <c r="A13" s="51">
        <v>3</v>
      </c>
      <c r="B13" s="4" t="s">
        <v>30</v>
      </c>
      <c r="D13" s="95" t="s">
        <v>20</v>
      </c>
      <c r="E13" s="95"/>
      <c r="F13" s="5"/>
      <c r="G13" s="8"/>
      <c r="H13" s="7"/>
      <c r="I13" s="10">
        <f>MAX(I4:I11)</f>
        <v>90.544000000000011</v>
      </c>
      <c r="J13" s="5"/>
      <c r="K13" s="8"/>
      <c r="L13" s="7"/>
      <c r="M13" s="10">
        <f>MAX(M4:M11)</f>
        <v>83.975999999999999</v>
      </c>
      <c r="N13" s="5"/>
      <c r="O13" s="8"/>
      <c r="P13" s="7"/>
      <c r="Q13" s="10">
        <f>MAX(Q4:Q11)</f>
        <v>77.408000000000015</v>
      </c>
      <c r="R13" s="5"/>
      <c r="S13" s="8"/>
      <c r="T13" s="7"/>
      <c r="U13" s="10">
        <f>MAX(U4:U11)</f>
        <v>70.84</v>
      </c>
      <c r="V13" s="5"/>
      <c r="W13" s="8"/>
      <c r="X13" s="7"/>
      <c r="Y13" s="10">
        <f>MAX(Y4:Y11)</f>
        <v>64.272000000000006</v>
      </c>
    </row>
    <row r="14" spans="1:25" ht="15.6">
      <c r="A14" s="51">
        <v>4</v>
      </c>
      <c r="B14" s="4" t="s">
        <v>52</v>
      </c>
      <c r="D14" s="95" t="s">
        <v>21</v>
      </c>
      <c r="E14" s="95"/>
      <c r="F14" s="11"/>
      <c r="G14" s="11"/>
      <c r="H14" s="12"/>
      <c r="I14" s="10">
        <f>F12</f>
        <v>13.135999999999999</v>
      </c>
      <c r="J14" s="11"/>
      <c r="K14" s="11"/>
      <c r="L14" s="12"/>
      <c r="M14" s="10">
        <f>J12</f>
        <v>19.704000000000001</v>
      </c>
      <c r="N14" s="11"/>
      <c r="O14" s="11"/>
      <c r="P14" s="12"/>
      <c r="Q14" s="10">
        <f>N12</f>
        <v>26.271999999999998</v>
      </c>
      <c r="R14" s="11"/>
      <c r="S14" s="11"/>
      <c r="T14" s="12"/>
      <c r="U14" s="10">
        <f>R12</f>
        <v>32.840000000000003</v>
      </c>
      <c r="V14" s="11"/>
      <c r="W14" s="11"/>
      <c r="X14" s="12"/>
      <c r="Y14" s="10">
        <f>V12</f>
        <v>39.408000000000001</v>
      </c>
    </row>
    <row r="15" spans="1:25" ht="15.6">
      <c r="D15" s="95" t="s">
        <v>22</v>
      </c>
      <c r="E15" s="95"/>
      <c r="F15" s="11"/>
      <c r="G15" s="11"/>
      <c r="H15" s="12"/>
      <c r="I15" s="10">
        <f>MIN(I13:I14)</f>
        <v>13.135999999999999</v>
      </c>
      <c r="J15" s="11"/>
      <c r="K15" s="11"/>
      <c r="L15" s="12"/>
      <c r="M15" s="10">
        <f>MIN(M13:M14)</f>
        <v>19.704000000000001</v>
      </c>
      <c r="N15" s="11"/>
      <c r="O15" s="11"/>
      <c r="P15" s="12"/>
      <c r="Q15" s="10">
        <f>MIN(Q13:Q14)</f>
        <v>26.271999999999998</v>
      </c>
      <c r="R15" s="11"/>
      <c r="S15" s="11"/>
      <c r="T15" s="12"/>
      <c r="U15" s="10">
        <f>MIN(U13:U14)</f>
        <v>32.840000000000003</v>
      </c>
      <c r="V15" s="11"/>
      <c r="W15" s="11"/>
      <c r="X15" s="12"/>
      <c r="Y15" s="10">
        <f>MIN(Y13:Y14)</f>
        <v>39.408000000000001</v>
      </c>
    </row>
    <row r="16" spans="1:25" ht="15.6">
      <c r="D16" s="95" t="s">
        <v>23</v>
      </c>
      <c r="E16" s="95"/>
      <c r="F16" s="11"/>
      <c r="G16" s="11"/>
      <c r="H16" s="12"/>
      <c r="I16" s="10">
        <f>(F12/(G12))*100</f>
        <v>12.66975308641975</v>
      </c>
      <c r="J16" s="11"/>
      <c r="K16" s="11"/>
      <c r="L16" s="12"/>
      <c r="M16" s="10">
        <f>(J12/(K12))*100</f>
        <v>19.004629629629623</v>
      </c>
      <c r="N16" s="11"/>
      <c r="O16" s="11"/>
      <c r="P16" s="12"/>
      <c r="Q16" s="10">
        <f>(N12/(O12))*100</f>
        <v>25.339506172839499</v>
      </c>
      <c r="R16" s="11"/>
      <c r="S16" s="11"/>
      <c r="T16" s="12"/>
      <c r="U16" s="10">
        <f>(R12/(S12))*100</f>
        <v>31.674382716049376</v>
      </c>
      <c r="V16" s="11"/>
      <c r="W16" s="11"/>
      <c r="X16" s="12"/>
      <c r="Y16" s="10">
        <f>(V12/(W12))*100</f>
        <v>38.009259259259245</v>
      </c>
    </row>
  </sheetData>
  <mergeCells count="17">
    <mergeCell ref="A10:B10"/>
    <mergeCell ref="D13:E13"/>
    <mergeCell ref="D14:E14"/>
    <mergeCell ref="D15:E15"/>
    <mergeCell ref="D16:E16"/>
    <mergeCell ref="V1:Y1"/>
    <mergeCell ref="F2:I2"/>
    <mergeCell ref="J2:M2"/>
    <mergeCell ref="N2:Q2"/>
    <mergeCell ref="R2:U2"/>
    <mergeCell ref="V2:Y2"/>
    <mergeCell ref="R1:U1"/>
    <mergeCell ref="D1:D3"/>
    <mergeCell ref="E1:E3"/>
    <mergeCell ref="F1:I1"/>
    <mergeCell ref="J1:M1"/>
    <mergeCell ref="N1:Q1"/>
  </mergeCells>
  <conditionalFormatting sqref="I4:I11">
    <cfRule type="top10" dxfId="44" priority="5" percent="1" rank="1"/>
  </conditionalFormatting>
  <conditionalFormatting sqref="M4:M11">
    <cfRule type="top10" dxfId="43" priority="4" percent="1" rank="1"/>
  </conditionalFormatting>
  <conditionalFormatting sqref="Q4:Q11">
    <cfRule type="top10" dxfId="42" priority="3" percent="1" rank="1"/>
  </conditionalFormatting>
  <conditionalFormatting sqref="U4:U11">
    <cfRule type="top10" dxfId="41" priority="2" percent="1" rank="1"/>
  </conditionalFormatting>
  <conditionalFormatting sqref="Y4:Y11">
    <cfRule type="top10" dxfId="40" priority="1" percent="1" rank="1"/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20"/>
  <sheetViews>
    <sheetView zoomScale="70" zoomScaleNormal="70" workbookViewId="0">
      <selection activeCell="E27" sqref="E27"/>
    </sheetView>
  </sheetViews>
  <sheetFormatPr defaultColWidth="8.77734375" defaultRowHeight="14.4"/>
  <cols>
    <col min="1" max="1" width="8.77734375" style="2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34.799999999999997</v>
      </c>
      <c r="F4" s="5">
        <f t="shared" ref="F4:F15" si="0">($E4/1000)*$F$2*$C$4</f>
        <v>2.7839999999999998</v>
      </c>
      <c r="G4" s="5">
        <f>$C$8</f>
        <v>12.96</v>
      </c>
      <c r="H4" s="5">
        <f>G4-F4</f>
        <v>10.176000000000002</v>
      </c>
      <c r="I4" s="5">
        <f>H4</f>
        <v>10.176000000000002</v>
      </c>
      <c r="J4" s="5">
        <f t="shared" ref="J4:J15" si="1">($E4/1000)*$J$2*$C$4</f>
        <v>4.1760000000000002</v>
      </c>
      <c r="K4" s="5">
        <f>$C$8</f>
        <v>12.96</v>
      </c>
      <c r="L4" s="5">
        <f>K4-J4</f>
        <v>8.7840000000000007</v>
      </c>
      <c r="M4" s="5">
        <f>L4</f>
        <v>8.7840000000000007</v>
      </c>
      <c r="N4" s="5">
        <f t="shared" ref="N4:N15" si="2">($E4/1000)*$N$2*$C$4</f>
        <v>5.5679999999999996</v>
      </c>
      <c r="O4" s="5">
        <f>$C$8</f>
        <v>12.96</v>
      </c>
      <c r="P4" s="5">
        <f>O4-N4</f>
        <v>7.3920000000000012</v>
      </c>
      <c r="Q4" s="5">
        <f t="shared" ref="Q4" si="3">P4</f>
        <v>7.3920000000000012</v>
      </c>
      <c r="R4" s="5">
        <f t="shared" ref="R4:R15" si="4">($E4/1000)*$R$2*$C$4</f>
        <v>6.96</v>
      </c>
      <c r="S4" s="5">
        <f>$C$8</f>
        <v>12.96</v>
      </c>
      <c r="T4" s="5">
        <f>S4-R4</f>
        <v>6.0000000000000009</v>
      </c>
      <c r="U4" s="5">
        <f t="shared" ref="U4" si="5">T4</f>
        <v>6.0000000000000009</v>
      </c>
      <c r="V4" s="5">
        <f t="shared" ref="V4:V15" si="6">($E4/1000)*$V$2*$C$4</f>
        <v>8.3520000000000003</v>
      </c>
      <c r="W4" s="5">
        <f>$C$8</f>
        <v>12.96</v>
      </c>
      <c r="X4" s="5">
        <f>W4-V4</f>
        <v>4.6080000000000005</v>
      </c>
      <c r="Y4" s="5">
        <f t="shared" ref="Y4" si="7">X4</f>
        <v>4.6080000000000005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67.900000000000006</v>
      </c>
      <c r="F5" s="5">
        <f t="shared" si="0"/>
        <v>5.4320000000000004</v>
      </c>
      <c r="G5" s="5">
        <f t="shared" ref="G5:G15" si="8">$C$8</f>
        <v>12.96</v>
      </c>
      <c r="H5" s="5">
        <f t="shared" ref="H5:H15" si="9">G5-F5</f>
        <v>7.5280000000000005</v>
      </c>
      <c r="I5" s="5">
        <f>H5+I4</f>
        <v>17.704000000000001</v>
      </c>
      <c r="J5" s="5">
        <f t="shared" si="1"/>
        <v>8.1480000000000015</v>
      </c>
      <c r="K5" s="5">
        <f t="shared" ref="K5:K15" si="10">$C$8</f>
        <v>12.96</v>
      </c>
      <c r="L5" s="5">
        <f t="shared" ref="L5:L15" si="11">K5-J5</f>
        <v>4.8119999999999994</v>
      </c>
      <c r="M5" s="5">
        <f>L5+M4</f>
        <v>13.596</v>
      </c>
      <c r="N5" s="5">
        <f t="shared" si="2"/>
        <v>10.864000000000001</v>
      </c>
      <c r="O5" s="5">
        <f t="shared" ref="O5:O15" si="12">$C$8</f>
        <v>12.96</v>
      </c>
      <c r="P5" s="5">
        <f t="shared" ref="P5:P15" si="13">O5-N5</f>
        <v>2.0960000000000001</v>
      </c>
      <c r="Q5" s="5">
        <f>P5+Q4</f>
        <v>9.4880000000000013</v>
      </c>
      <c r="R5" s="5">
        <f t="shared" si="4"/>
        <v>13.580000000000002</v>
      </c>
      <c r="S5" s="5">
        <f t="shared" ref="S5:S15" si="14">$C$8</f>
        <v>12.96</v>
      </c>
      <c r="T5" s="5">
        <f t="shared" ref="T5:T15" si="15">S5-R5</f>
        <v>-0.62000000000000099</v>
      </c>
      <c r="U5" s="5">
        <f>T5+U4</f>
        <v>5.38</v>
      </c>
      <c r="V5" s="5">
        <f t="shared" si="6"/>
        <v>16.296000000000003</v>
      </c>
      <c r="W5" s="5">
        <f t="shared" ref="W5:W15" si="16">$C$8</f>
        <v>12.96</v>
      </c>
      <c r="X5" s="5">
        <f t="shared" ref="X5:X15" si="17">W5-V5</f>
        <v>-3.3360000000000021</v>
      </c>
      <c r="Y5" s="5">
        <f>X5+Y4</f>
        <v>1.2719999999999985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213.7</v>
      </c>
      <c r="F6" s="5">
        <f t="shared" si="0"/>
        <v>17.096</v>
      </c>
      <c r="G6" s="5">
        <f t="shared" si="8"/>
        <v>12.96</v>
      </c>
      <c r="H6" s="5">
        <f t="shared" si="9"/>
        <v>-4.1359999999999992</v>
      </c>
      <c r="I6" s="5">
        <f t="shared" ref="I6:I15" si="18">H6+I5</f>
        <v>13.568000000000001</v>
      </c>
      <c r="J6" s="5">
        <f t="shared" si="1"/>
        <v>25.644000000000002</v>
      </c>
      <c r="K6" s="5">
        <f t="shared" si="10"/>
        <v>12.96</v>
      </c>
      <c r="L6" s="5">
        <f t="shared" si="11"/>
        <v>-12.684000000000001</v>
      </c>
      <c r="M6" s="5">
        <f t="shared" ref="M6:M15" si="19">L6+M5</f>
        <v>0.91199999999999903</v>
      </c>
      <c r="N6" s="5">
        <f t="shared" si="2"/>
        <v>34.192</v>
      </c>
      <c r="O6" s="5">
        <f t="shared" si="12"/>
        <v>12.96</v>
      </c>
      <c r="P6" s="5">
        <f t="shared" si="13"/>
        <v>-21.231999999999999</v>
      </c>
      <c r="Q6" s="5">
        <f t="shared" ref="Q6:Q15" si="20">P6+Q5</f>
        <v>-11.743999999999998</v>
      </c>
      <c r="R6" s="5">
        <f t="shared" si="4"/>
        <v>42.74</v>
      </c>
      <c r="S6" s="5">
        <f t="shared" si="14"/>
        <v>12.96</v>
      </c>
      <c r="T6" s="5">
        <f t="shared" si="15"/>
        <v>-29.78</v>
      </c>
      <c r="U6" s="5">
        <f t="shared" ref="U6:U15" si="21">T6+U5</f>
        <v>-24.400000000000002</v>
      </c>
      <c r="V6" s="5">
        <f t="shared" si="6"/>
        <v>51.288000000000004</v>
      </c>
      <c r="W6" s="5">
        <f t="shared" si="16"/>
        <v>12.96</v>
      </c>
      <c r="X6" s="5">
        <f t="shared" si="17"/>
        <v>-38.328000000000003</v>
      </c>
      <c r="Y6" s="5">
        <f t="shared" ref="Y6:Y15" si="22">X6+Y5</f>
        <v>-37.056000000000004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149.4</v>
      </c>
      <c r="F7" s="5">
        <f t="shared" si="0"/>
        <v>11.952000000000002</v>
      </c>
      <c r="G7" s="5">
        <f t="shared" si="8"/>
        <v>12.96</v>
      </c>
      <c r="H7" s="5">
        <f t="shared" si="9"/>
        <v>1.0079999999999991</v>
      </c>
      <c r="I7" s="5">
        <f t="shared" si="18"/>
        <v>14.576000000000001</v>
      </c>
      <c r="J7" s="5">
        <f t="shared" si="1"/>
        <v>17.928000000000001</v>
      </c>
      <c r="K7" s="5">
        <f t="shared" si="10"/>
        <v>12.96</v>
      </c>
      <c r="L7" s="5">
        <f t="shared" si="11"/>
        <v>-4.968</v>
      </c>
      <c r="M7" s="5">
        <f t="shared" si="19"/>
        <v>-4.0560000000000009</v>
      </c>
      <c r="N7" s="5">
        <f t="shared" si="2"/>
        <v>23.904000000000003</v>
      </c>
      <c r="O7" s="5">
        <f t="shared" si="12"/>
        <v>12.96</v>
      </c>
      <c r="P7" s="5">
        <f t="shared" si="13"/>
        <v>-10.944000000000003</v>
      </c>
      <c r="Q7" s="5">
        <f t="shared" si="20"/>
        <v>-22.688000000000002</v>
      </c>
      <c r="R7" s="5">
        <f t="shared" si="4"/>
        <v>29.880000000000003</v>
      </c>
      <c r="S7" s="5">
        <f t="shared" si="14"/>
        <v>12.96</v>
      </c>
      <c r="T7" s="5">
        <f t="shared" si="15"/>
        <v>-16.920000000000002</v>
      </c>
      <c r="U7" s="5">
        <f t="shared" si="21"/>
        <v>-41.320000000000007</v>
      </c>
      <c r="V7" s="5">
        <f t="shared" si="6"/>
        <v>35.856000000000002</v>
      </c>
      <c r="W7" s="5">
        <f t="shared" si="16"/>
        <v>12.96</v>
      </c>
      <c r="X7" s="5">
        <f t="shared" si="17"/>
        <v>-22.896000000000001</v>
      </c>
      <c r="Y7" s="5">
        <f t="shared" si="22"/>
        <v>-59.952000000000005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102</v>
      </c>
      <c r="F8" s="5">
        <f t="shared" si="0"/>
        <v>8.16</v>
      </c>
      <c r="G8" s="5">
        <f t="shared" si="8"/>
        <v>12.96</v>
      </c>
      <c r="H8" s="5">
        <f t="shared" si="9"/>
        <v>4.8000000000000007</v>
      </c>
      <c r="I8" s="5">
        <f t="shared" si="18"/>
        <v>19.376000000000001</v>
      </c>
      <c r="J8" s="5">
        <f t="shared" si="1"/>
        <v>12.24</v>
      </c>
      <c r="K8" s="5">
        <f t="shared" si="10"/>
        <v>12.96</v>
      </c>
      <c r="L8" s="5">
        <f t="shared" si="11"/>
        <v>0.72000000000000064</v>
      </c>
      <c r="M8" s="5">
        <f t="shared" si="19"/>
        <v>-3.3360000000000003</v>
      </c>
      <c r="N8" s="5">
        <f t="shared" si="2"/>
        <v>16.32</v>
      </c>
      <c r="O8" s="5">
        <f t="shared" si="12"/>
        <v>12.96</v>
      </c>
      <c r="P8" s="5">
        <f t="shared" si="13"/>
        <v>-3.3599999999999994</v>
      </c>
      <c r="Q8" s="5">
        <f t="shared" si="20"/>
        <v>-26.048000000000002</v>
      </c>
      <c r="R8" s="5">
        <f t="shared" si="4"/>
        <v>20.400000000000002</v>
      </c>
      <c r="S8" s="5">
        <f t="shared" si="14"/>
        <v>12.96</v>
      </c>
      <c r="T8" s="5">
        <f t="shared" si="15"/>
        <v>-7.4400000000000013</v>
      </c>
      <c r="U8" s="5">
        <f t="shared" si="21"/>
        <v>-48.760000000000005</v>
      </c>
      <c r="V8" s="5">
        <f t="shared" si="6"/>
        <v>24.48</v>
      </c>
      <c r="W8" s="5">
        <f t="shared" si="16"/>
        <v>12.96</v>
      </c>
      <c r="X8" s="5">
        <f t="shared" si="17"/>
        <v>-11.52</v>
      </c>
      <c r="Y8" s="5">
        <f t="shared" si="22"/>
        <v>-71.472000000000008</v>
      </c>
    </row>
    <row r="9" spans="1:25" ht="15.6">
      <c r="A9" s="38"/>
      <c r="B9" s="38"/>
      <c r="C9" s="39"/>
      <c r="D9" s="41" t="s">
        <v>8</v>
      </c>
      <c r="E9" s="42">
        <v>63.1</v>
      </c>
      <c r="F9" s="5">
        <f t="shared" si="0"/>
        <v>5.0480000000000009</v>
      </c>
      <c r="G9" s="5">
        <f t="shared" si="8"/>
        <v>12.96</v>
      </c>
      <c r="H9" s="5">
        <f t="shared" si="9"/>
        <v>7.9119999999999999</v>
      </c>
      <c r="I9" s="5">
        <f t="shared" si="18"/>
        <v>27.288</v>
      </c>
      <c r="J9" s="5">
        <f t="shared" si="1"/>
        <v>7.5720000000000001</v>
      </c>
      <c r="K9" s="5">
        <f t="shared" si="10"/>
        <v>12.96</v>
      </c>
      <c r="L9" s="5">
        <f t="shared" si="11"/>
        <v>5.3880000000000008</v>
      </c>
      <c r="M9" s="5">
        <f t="shared" si="19"/>
        <v>2.0520000000000005</v>
      </c>
      <c r="N9" s="5">
        <f t="shared" si="2"/>
        <v>10.096000000000002</v>
      </c>
      <c r="O9" s="5">
        <f t="shared" si="12"/>
        <v>12.96</v>
      </c>
      <c r="P9" s="5">
        <f t="shared" si="13"/>
        <v>2.863999999999999</v>
      </c>
      <c r="Q9" s="5">
        <f t="shared" si="20"/>
        <v>-23.184000000000005</v>
      </c>
      <c r="R9" s="5">
        <f t="shared" si="4"/>
        <v>12.620000000000001</v>
      </c>
      <c r="S9" s="5">
        <f t="shared" si="14"/>
        <v>12.96</v>
      </c>
      <c r="T9" s="5">
        <f t="shared" si="15"/>
        <v>0.33999999999999986</v>
      </c>
      <c r="U9" s="5">
        <f t="shared" si="21"/>
        <v>-48.42</v>
      </c>
      <c r="V9" s="5">
        <f t="shared" si="6"/>
        <v>15.144</v>
      </c>
      <c r="W9" s="5">
        <f t="shared" si="16"/>
        <v>12.96</v>
      </c>
      <c r="X9" s="5">
        <f t="shared" si="17"/>
        <v>-2.1839999999999993</v>
      </c>
      <c r="Y9" s="5">
        <f t="shared" si="22"/>
        <v>-73.656000000000006</v>
      </c>
    </row>
    <row r="10" spans="1:25" ht="15.6">
      <c r="A10" s="58" t="s">
        <v>17</v>
      </c>
      <c r="B10" s="58"/>
      <c r="C10" s="39"/>
      <c r="D10" s="41" t="s">
        <v>9</v>
      </c>
      <c r="E10" s="42">
        <v>32.4</v>
      </c>
      <c r="F10" s="5">
        <f t="shared" si="0"/>
        <v>2.5920000000000001</v>
      </c>
      <c r="G10" s="5">
        <f t="shared" si="8"/>
        <v>12.96</v>
      </c>
      <c r="H10" s="5">
        <f t="shared" si="9"/>
        <v>10.368</v>
      </c>
      <c r="I10" s="5">
        <f t="shared" si="18"/>
        <v>37.655999999999999</v>
      </c>
      <c r="J10" s="5">
        <f t="shared" si="1"/>
        <v>3.8879999999999999</v>
      </c>
      <c r="K10" s="5">
        <f t="shared" si="10"/>
        <v>12.96</v>
      </c>
      <c r="L10" s="5">
        <f t="shared" si="11"/>
        <v>9.072000000000001</v>
      </c>
      <c r="M10" s="5">
        <f t="shared" si="19"/>
        <v>11.124000000000002</v>
      </c>
      <c r="N10" s="5">
        <f t="shared" si="2"/>
        <v>5.1840000000000002</v>
      </c>
      <c r="O10" s="5">
        <f t="shared" si="12"/>
        <v>12.96</v>
      </c>
      <c r="P10" s="5">
        <f t="shared" si="13"/>
        <v>7.7760000000000007</v>
      </c>
      <c r="Q10" s="5">
        <f t="shared" si="20"/>
        <v>-15.408000000000005</v>
      </c>
      <c r="R10" s="5">
        <f t="shared" si="4"/>
        <v>6.48</v>
      </c>
      <c r="S10" s="5">
        <f t="shared" si="14"/>
        <v>12.96</v>
      </c>
      <c r="T10" s="5">
        <f t="shared" si="15"/>
        <v>6.48</v>
      </c>
      <c r="U10" s="5">
        <f t="shared" si="21"/>
        <v>-41.94</v>
      </c>
      <c r="V10" s="5">
        <f t="shared" si="6"/>
        <v>7.7759999999999998</v>
      </c>
      <c r="W10" s="5">
        <f t="shared" si="16"/>
        <v>12.96</v>
      </c>
      <c r="X10" s="5">
        <f t="shared" si="17"/>
        <v>5.1840000000000011</v>
      </c>
      <c r="Y10" s="5">
        <f t="shared" si="22"/>
        <v>-68.472000000000008</v>
      </c>
    </row>
    <row r="11" spans="1:25" ht="15.6">
      <c r="A11" s="3">
        <v>1</v>
      </c>
      <c r="B11" s="4" t="s">
        <v>18</v>
      </c>
      <c r="C11" s="39"/>
      <c r="D11" s="41" t="s">
        <v>10</v>
      </c>
      <c r="E11" s="42">
        <v>4.7</v>
      </c>
      <c r="F11" s="5">
        <f t="shared" si="0"/>
        <v>0.37600000000000006</v>
      </c>
      <c r="G11" s="5">
        <f t="shared" si="8"/>
        <v>12.96</v>
      </c>
      <c r="H11" s="5">
        <f t="shared" si="9"/>
        <v>12.584000000000001</v>
      </c>
      <c r="I11" s="5">
        <f t="shared" si="18"/>
        <v>50.24</v>
      </c>
      <c r="J11" s="5">
        <f t="shared" si="1"/>
        <v>0.56400000000000006</v>
      </c>
      <c r="K11" s="5">
        <f t="shared" si="10"/>
        <v>12.96</v>
      </c>
      <c r="L11" s="5">
        <f t="shared" si="11"/>
        <v>12.396000000000001</v>
      </c>
      <c r="M11" s="5">
        <f t="shared" si="19"/>
        <v>23.520000000000003</v>
      </c>
      <c r="N11" s="5">
        <f t="shared" si="2"/>
        <v>0.75200000000000011</v>
      </c>
      <c r="O11" s="5">
        <f t="shared" si="12"/>
        <v>12.96</v>
      </c>
      <c r="P11" s="5">
        <f t="shared" si="13"/>
        <v>12.208</v>
      </c>
      <c r="Q11" s="5">
        <f t="shared" si="20"/>
        <v>-3.2000000000000046</v>
      </c>
      <c r="R11" s="5">
        <f t="shared" si="4"/>
        <v>0.94000000000000006</v>
      </c>
      <c r="S11" s="5">
        <f t="shared" si="14"/>
        <v>12.96</v>
      </c>
      <c r="T11" s="5">
        <f t="shared" si="15"/>
        <v>12.020000000000001</v>
      </c>
      <c r="U11" s="5">
        <f t="shared" si="21"/>
        <v>-29.919999999999995</v>
      </c>
      <c r="V11" s="5">
        <f t="shared" si="6"/>
        <v>1.1280000000000001</v>
      </c>
      <c r="W11" s="5">
        <f t="shared" si="16"/>
        <v>12.96</v>
      </c>
      <c r="X11" s="5">
        <f t="shared" si="17"/>
        <v>11.832000000000001</v>
      </c>
      <c r="Y11" s="5">
        <f t="shared" si="22"/>
        <v>-56.640000000000008</v>
      </c>
    </row>
    <row r="12" spans="1:25" ht="15.6">
      <c r="A12" s="3">
        <v>2</v>
      </c>
      <c r="B12" s="4" t="s">
        <v>29</v>
      </c>
      <c r="C12" s="39"/>
      <c r="D12" s="41" t="s">
        <v>11</v>
      </c>
      <c r="E12" s="42">
        <v>0</v>
      </c>
      <c r="F12" s="5">
        <f t="shared" si="0"/>
        <v>0</v>
      </c>
      <c r="G12" s="5">
        <f t="shared" si="8"/>
        <v>12.96</v>
      </c>
      <c r="H12" s="5">
        <f t="shared" si="9"/>
        <v>12.96</v>
      </c>
      <c r="I12" s="5">
        <f t="shared" si="18"/>
        <v>63.2</v>
      </c>
      <c r="J12" s="5">
        <f t="shared" si="1"/>
        <v>0</v>
      </c>
      <c r="K12" s="5">
        <f t="shared" si="10"/>
        <v>12.96</v>
      </c>
      <c r="L12" s="5">
        <f t="shared" si="11"/>
        <v>12.96</v>
      </c>
      <c r="M12" s="5">
        <f t="shared" si="19"/>
        <v>36.480000000000004</v>
      </c>
      <c r="N12" s="5">
        <f t="shared" si="2"/>
        <v>0</v>
      </c>
      <c r="O12" s="5">
        <f t="shared" si="12"/>
        <v>12.96</v>
      </c>
      <c r="P12" s="5">
        <f t="shared" si="13"/>
        <v>12.96</v>
      </c>
      <c r="Q12" s="5">
        <f t="shared" si="20"/>
        <v>9.7599999999999962</v>
      </c>
      <c r="R12" s="5">
        <f t="shared" si="4"/>
        <v>0</v>
      </c>
      <c r="S12" s="5">
        <f t="shared" si="14"/>
        <v>12.96</v>
      </c>
      <c r="T12" s="5">
        <f t="shared" si="15"/>
        <v>12.96</v>
      </c>
      <c r="U12" s="5">
        <f t="shared" si="21"/>
        <v>-16.959999999999994</v>
      </c>
      <c r="V12" s="5">
        <f t="shared" si="6"/>
        <v>0</v>
      </c>
      <c r="W12" s="5">
        <f t="shared" si="16"/>
        <v>12.96</v>
      </c>
      <c r="X12" s="5">
        <f t="shared" si="17"/>
        <v>12.96</v>
      </c>
      <c r="Y12" s="5">
        <f t="shared" si="22"/>
        <v>-43.680000000000007</v>
      </c>
    </row>
    <row r="13" spans="1:25" ht="15.6">
      <c r="A13" s="3">
        <v>3</v>
      </c>
      <c r="B13" s="4" t="s">
        <v>30</v>
      </c>
      <c r="C13" s="40"/>
      <c r="D13" s="41" t="s">
        <v>12</v>
      </c>
      <c r="E13" s="42">
        <v>0</v>
      </c>
      <c r="F13" s="5">
        <f t="shared" si="0"/>
        <v>0</v>
      </c>
      <c r="G13" s="5">
        <f t="shared" si="8"/>
        <v>12.96</v>
      </c>
      <c r="H13" s="5">
        <f t="shared" si="9"/>
        <v>12.96</v>
      </c>
      <c r="I13" s="5">
        <f t="shared" si="18"/>
        <v>76.16</v>
      </c>
      <c r="J13" s="5">
        <f t="shared" si="1"/>
        <v>0</v>
      </c>
      <c r="K13" s="5">
        <f t="shared" si="10"/>
        <v>12.96</v>
      </c>
      <c r="L13" s="5">
        <f t="shared" si="11"/>
        <v>12.96</v>
      </c>
      <c r="M13" s="5">
        <f t="shared" si="19"/>
        <v>49.440000000000005</v>
      </c>
      <c r="N13" s="5">
        <f t="shared" si="2"/>
        <v>0</v>
      </c>
      <c r="O13" s="5">
        <f t="shared" si="12"/>
        <v>12.96</v>
      </c>
      <c r="P13" s="5">
        <f t="shared" si="13"/>
        <v>12.96</v>
      </c>
      <c r="Q13" s="5">
        <f t="shared" si="20"/>
        <v>22.72</v>
      </c>
      <c r="R13" s="5">
        <f t="shared" si="4"/>
        <v>0</v>
      </c>
      <c r="S13" s="5">
        <f t="shared" si="14"/>
        <v>12.96</v>
      </c>
      <c r="T13" s="5">
        <f t="shared" si="15"/>
        <v>12.96</v>
      </c>
      <c r="U13" s="5">
        <f t="shared" si="21"/>
        <v>-3.9999999999999929</v>
      </c>
      <c r="V13" s="5">
        <f t="shared" si="6"/>
        <v>0</v>
      </c>
      <c r="W13" s="5">
        <f t="shared" si="16"/>
        <v>12.96</v>
      </c>
      <c r="X13" s="5">
        <f t="shared" si="17"/>
        <v>12.96</v>
      </c>
      <c r="Y13" s="5">
        <f t="shared" si="22"/>
        <v>-30.720000000000006</v>
      </c>
    </row>
    <row r="14" spans="1:25" ht="15.6">
      <c r="A14" s="3">
        <v>4</v>
      </c>
      <c r="B14" s="4" t="s">
        <v>52</v>
      </c>
      <c r="D14" s="41" t="s">
        <v>13</v>
      </c>
      <c r="E14" s="42">
        <v>0</v>
      </c>
      <c r="F14" s="5">
        <f t="shared" si="0"/>
        <v>0</v>
      </c>
      <c r="G14" s="5">
        <f t="shared" si="8"/>
        <v>12.96</v>
      </c>
      <c r="H14" s="5">
        <f t="shared" si="9"/>
        <v>12.96</v>
      </c>
      <c r="I14" s="5">
        <f t="shared" si="18"/>
        <v>89.12</v>
      </c>
      <c r="J14" s="5">
        <f t="shared" si="1"/>
        <v>0</v>
      </c>
      <c r="K14" s="5">
        <f t="shared" si="10"/>
        <v>12.96</v>
      </c>
      <c r="L14" s="5">
        <f t="shared" si="11"/>
        <v>12.96</v>
      </c>
      <c r="M14" s="5">
        <f t="shared" si="19"/>
        <v>62.400000000000006</v>
      </c>
      <c r="N14" s="5">
        <f t="shared" si="2"/>
        <v>0</v>
      </c>
      <c r="O14" s="5">
        <f t="shared" si="12"/>
        <v>12.96</v>
      </c>
      <c r="P14" s="5">
        <f t="shared" si="13"/>
        <v>12.96</v>
      </c>
      <c r="Q14" s="5">
        <f t="shared" si="20"/>
        <v>35.68</v>
      </c>
      <c r="R14" s="5">
        <f t="shared" si="4"/>
        <v>0</v>
      </c>
      <c r="S14" s="5">
        <f t="shared" si="14"/>
        <v>12.96</v>
      </c>
      <c r="T14" s="5">
        <f t="shared" si="15"/>
        <v>12.96</v>
      </c>
      <c r="U14" s="5">
        <f t="shared" si="21"/>
        <v>8.960000000000008</v>
      </c>
      <c r="V14" s="5">
        <f t="shared" si="6"/>
        <v>0</v>
      </c>
      <c r="W14" s="5">
        <f t="shared" si="16"/>
        <v>12.96</v>
      </c>
      <c r="X14" s="5">
        <f t="shared" si="17"/>
        <v>12.96</v>
      </c>
      <c r="Y14" s="5">
        <f t="shared" si="22"/>
        <v>-17.760000000000005</v>
      </c>
    </row>
    <row r="15" spans="1:25" ht="15.6">
      <c r="D15" s="41" t="s">
        <v>14</v>
      </c>
      <c r="E15" s="42">
        <v>0.5</v>
      </c>
      <c r="F15" s="5">
        <f t="shared" si="0"/>
        <v>4.0000000000000008E-2</v>
      </c>
      <c r="G15" s="5">
        <f t="shared" si="8"/>
        <v>12.96</v>
      </c>
      <c r="H15" s="5">
        <f t="shared" si="9"/>
        <v>12.920000000000002</v>
      </c>
      <c r="I15" s="5">
        <f t="shared" si="18"/>
        <v>102.04</v>
      </c>
      <c r="J15" s="5">
        <f t="shared" si="1"/>
        <v>0.06</v>
      </c>
      <c r="K15" s="5">
        <f t="shared" si="10"/>
        <v>12.96</v>
      </c>
      <c r="L15" s="5">
        <f t="shared" si="11"/>
        <v>12.9</v>
      </c>
      <c r="M15" s="5">
        <f t="shared" si="19"/>
        <v>75.300000000000011</v>
      </c>
      <c r="N15" s="5">
        <f t="shared" si="2"/>
        <v>8.0000000000000016E-2</v>
      </c>
      <c r="O15" s="5">
        <f t="shared" si="12"/>
        <v>12.96</v>
      </c>
      <c r="P15" s="5">
        <f t="shared" si="13"/>
        <v>12.88</v>
      </c>
      <c r="Q15" s="5">
        <f t="shared" si="20"/>
        <v>48.56</v>
      </c>
      <c r="R15" s="5">
        <f t="shared" si="4"/>
        <v>0.1</v>
      </c>
      <c r="S15" s="5">
        <f t="shared" si="14"/>
        <v>12.96</v>
      </c>
      <c r="T15" s="5">
        <f t="shared" si="15"/>
        <v>12.860000000000001</v>
      </c>
      <c r="U15" s="5">
        <f t="shared" si="21"/>
        <v>21.820000000000007</v>
      </c>
      <c r="V15" s="5">
        <f t="shared" si="6"/>
        <v>0.12</v>
      </c>
      <c r="W15" s="5">
        <f t="shared" si="16"/>
        <v>12.96</v>
      </c>
      <c r="X15" s="5">
        <f t="shared" si="17"/>
        <v>12.840000000000002</v>
      </c>
      <c r="Y15" s="5">
        <f t="shared" si="22"/>
        <v>-4.9200000000000035</v>
      </c>
    </row>
    <row r="16" spans="1:25" ht="15.6">
      <c r="D16" s="57" t="s">
        <v>19</v>
      </c>
      <c r="E16" s="54">
        <f>SUM(E4:E15)</f>
        <v>668.5</v>
      </c>
      <c r="F16" s="54">
        <f>SUM(F4:F15)</f>
        <v>53.480000000000004</v>
      </c>
      <c r="G16" s="54">
        <f>SUM(G4:G15)</f>
        <v>155.52000000000007</v>
      </c>
      <c r="H16" s="5"/>
      <c r="I16" s="6"/>
      <c r="J16" s="54">
        <f>SUM(J4:J15)</f>
        <v>80.22</v>
      </c>
      <c r="K16" s="54">
        <f>SUM(K4:K15)</f>
        <v>155.52000000000007</v>
      </c>
      <c r="L16" s="5"/>
      <c r="M16" s="6"/>
      <c r="N16" s="54">
        <f>SUM(N4:N15)</f>
        <v>106.96000000000001</v>
      </c>
      <c r="O16" s="54">
        <f>SUM(O4:O15)</f>
        <v>155.52000000000007</v>
      </c>
      <c r="P16" s="5"/>
      <c r="Q16" s="6"/>
      <c r="R16" s="54">
        <f>SUM(R4:R15)</f>
        <v>133.69999999999999</v>
      </c>
      <c r="S16" s="54">
        <f>SUM(S4:S15)</f>
        <v>155.52000000000007</v>
      </c>
      <c r="T16" s="5"/>
      <c r="U16" s="6"/>
      <c r="V16" s="54">
        <f>SUM(V4:V15)</f>
        <v>160.44</v>
      </c>
      <c r="W16" s="54">
        <f>SUM(W4:W15)</f>
        <v>155.52000000000007</v>
      </c>
      <c r="X16" s="5"/>
      <c r="Y16" s="6"/>
    </row>
    <row r="17" spans="4:25" ht="15.6">
      <c r="D17" s="95" t="s">
        <v>20</v>
      </c>
      <c r="E17" s="95"/>
      <c r="F17" s="5"/>
      <c r="G17" s="8"/>
      <c r="H17" s="7"/>
      <c r="I17" s="10">
        <f>MAX(I4:I15)</f>
        <v>102.04</v>
      </c>
      <c r="J17" s="5"/>
      <c r="K17" s="8"/>
      <c r="L17" s="7"/>
      <c r="M17" s="10">
        <f>MAX(M4:M15)</f>
        <v>75.300000000000011</v>
      </c>
      <c r="N17" s="5"/>
      <c r="O17" s="8"/>
      <c r="P17" s="7"/>
      <c r="Q17" s="10">
        <f>MAX(Q4:Q15)</f>
        <v>48.56</v>
      </c>
      <c r="R17" s="5"/>
      <c r="S17" s="8"/>
      <c r="T17" s="7"/>
      <c r="U17" s="10">
        <f>MAX(U4:U15)</f>
        <v>21.820000000000007</v>
      </c>
      <c r="V17" s="5"/>
      <c r="W17" s="8"/>
      <c r="X17" s="7"/>
      <c r="Y17" s="10">
        <f>MAX(Y4:Y15)</f>
        <v>4.6080000000000005</v>
      </c>
    </row>
    <row r="18" spans="4:25" ht="15.6">
      <c r="D18" s="95" t="s">
        <v>21</v>
      </c>
      <c r="E18" s="95"/>
      <c r="F18" s="11"/>
      <c r="G18" s="11"/>
      <c r="H18" s="12"/>
      <c r="I18" s="10">
        <f>F16</f>
        <v>53.480000000000004</v>
      </c>
      <c r="J18" s="11"/>
      <c r="K18" s="11"/>
      <c r="L18" s="12"/>
      <c r="M18" s="10">
        <f>J16</f>
        <v>80.22</v>
      </c>
      <c r="N18" s="11"/>
      <c r="O18" s="11"/>
      <c r="P18" s="12"/>
      <c r="Q18" s="10">
        <f>N16</f>
        <v>106.96000000000001</v>
      </c>
      <c r="R18" s="11"/>
      <c r="S18" s="11"/>
      <c r="T18" s="12"/>
      <c r="U18" s="10">
        <f>R16</f>
        <v>133.69999999999999</v>
      </c>
      <c r="V18" s="11"/>
      <c r="W18" s="11"/>
      <c r="X18" s="12"/>
      <c r="Y18" s="10">
        <f>V16</f>
        <v>160.44</v>
      </c>
    </row>
    <row r="19" spans="4:25" ht="15.6">
      <c r="D19" s="95" t="s">
        <v>22</v>
      </c>
      <c r="E19" s="95"/>
      <c r="F19" s="11"/>
      <c r="G19" s="11"/>
      <c r="H19" s="12"/>
      <c r="I19" s="10">
        <f>MIN(I17:I18)</f>
        <v>53.480000000000004</v>
      </c>
      <c r="J19" s="11"/>
      <c r="K19" s="11"/>
      <c r="L19" s="12"/>
      <c r="M19" s="10">
        <f>MIN(M17:M18)</f>
        <v>75.300000000000011</v>
      </c>
      <c r="N19" s="11"/>
      <c r="O19" s="11"/>
      <c r="P19" s="12"/>
      <c r="Q19" s="10">
        <f>MIN(Q17:Q18)</f>
        <v>48.56</v>
      </c>
      <c r="R19" s="11"/>
      <c r="S19" s="11"/>
      <c r="T19" s="12"/>
      <c r="U19" s="10">
        <f>MIN(U17:U18)</f>
        <v>21.820000000000007</v>
      </c>
      <c r="V19" s="11"/>
      <c r="W19" s="11"/>
      <c r="X19" s="12"/>
      <c r="Y19" s="10">
        <f>MIN(Y17:Y18)</f>
        <v>4.6080000000000005</v>
      </c>
    </row>
    <row r="20" spans="4:25" ht="15.6">
      <c r="D20" s="95" t="s">
        <v>23</v>
      </c>
      <c r="E20" s="95"/>
      <c r="F20" s="11"/>
      <c r="G20" s="11"/>
      <c r="H20" s="12"/>
      <c r="I20" s="10">
        <f>(F16/(G16))*100</f>
        <v>34.387860082304513</v>
      </c>
      <c r="J20" s="11"/>
      <c r="K20" s="11"/>
      <c r="L20" s="12"/>
      <c r="M20" s="10">
        <f>(J16/(K16))*100</f>
        <v>51.58179012345677</v>
      </c>
      <c r="N20" s="11"/>
      <c r="O20" s="11"/>
      <c r="P20" s="12"/>
      <c r="Q20" s="10">
        <f>(N16/(O16))*100</f>
        <v>68.775720164609027</v>
      </c>
      <c r="R20" s="11"/>
      <c r="S20" s="11"/>
      <c r="T20" s="12"/>
      <c r="U20" s="10">
        <f>(R16/(S16))*100</f>
        <v>85.969650205761269</v>
      </c>
      <c r="V20" s="11"/>
      <c r="W20" s="11"/>
      <c r="X20" s="12"/>
      <c r="Y20" s="10">
        <f>(V16/(W16))*100</f>
        <v>103.16358024691354</v>
      </c>
    </row>
  </sheetData>
  <mergeCells count="16">
    <mergeCell ref="D17:E17"/>
    <mergeCell ref="D18:E18"/>
    <mergeCell ref="D19:E19"/>
    <mergeCell ref="D20:E20"/>
    <mergeCell ref="V1:Y1"/>
    <mergeCell ref="F2:I2"/>
    <mergeCell ref="J2:M2"/>
    <mergeCell ref="N2:Q2"/>
    <mergeCell ref="R2:U2"/>
    <mergeCell ref="V2:Y2"/>
    <mergeCell ref="D1:D3"/>
    <mergeCell ref="E1:E3"/>
    <mergeCell ref="F1:I1"/>
    <mergeCell ref="J1:M1"/>
    <mergeCell ref="N1:Q1"/>
    <mergeCell ref="R1:U1"/>
  </mergeCells>
  <conditionalFormatting sqref="I4:I15">
    <cfRule type="top10" dxfId="39" priority="5" percent="1" rank="1"/>
  </conditionalFormatting>
  <conditionalFormatting sqref="M4:M15">
    <cfRule type="top10" dxfId="38" priority="4" percent="1" rank="1"/>
  </conditionalFormatting>
  <conditionalFormatting sqref="Q4:Q15">
    <cfRule type="top10" dxfId="37" priority="3" percent="1" rank="1"/>
  </conditionalFormatting>
  <conditionalFormatting sqref="U4:U15">
    <cfRule type="top10" dxfId="36" priority="2" percent="1" rank="1"/>
  </conditionalFormatting>
  <conditionalFormatting sqref="Y4:Y15">
    <cfRule type="top10" dxfId="35" priority="1" percent="1" rank="1"/>
  </conditionalFormatting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16"/>
  <sheetViews>
    <sheetView topLeftCell="C1" zoomScale="80" zoomScaleNormal="80" workbookViewId="0">
      <selection activeCell="E7" sqref="E7:E11"/>
    </sheetView>
  </sheetViews>
  <sheetFormatPr defaultColWidth="8.77734375" defaultRowHeight="14.4"/>
  <cols>
    <col min="1" max="1" width="8.77734375" style="50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34.799999999999997</v>
      </c>
      <c r="F4" s="5">
        <f t="shared" ref="F4:F11" si="0">($E4/1000)*$F$2*$C$4</f>
        <v>2.7839999999999998</v>
      </c>
      <c r="G4" s="5">
        <f>$C$8</f>
        <v>12.96</v>
      </c>
      <c r="H4" s="5">
        <f>G4-F4</f>
        <v>10.176000000000002</v>
      </c>
      <c r="I4" s="5">
        <f>H4</f>
        <v>10.176000000000002</v>
      </c>
      <c r="J4" s="5">
        <f t="shared" ref="J4:J11" si="1">($E4/1000)*$J$2*$C$4</f>
        <v>4.1760000000000002</v>
      </c>
      <c r="K4" s="5">
        <f>$C$8</f>
        <v>12.96</v>
      </c>
      <c r="L4" s="5">
        <f>K4-J4</f>
        <v>8.7840000000000007</v>
      </c>
      <c r="M4" s="5">
        <f>L4</f>
        <v>8.7840000000000007</v>
      </c>
      <c r="N4" s="5">
        <f t="shared" ref="N4:N11" si="2">($E4/1000)*$N$2*$C$4</f>
        <v>5.5679999999999996</v>
      </c>
      <c r="O4" s="5">
        <f>$C$8</f>
        <v>12.96</v>
      </c>
      <c r="P4" s="5">
        <f>O4-N4</f>
        <v>7.3920000000000012</v>
      </c>
      <c r="Q4" s="5">
        <f t="shared" ref="Q4" si="3">P4</f>
        <v>7.3920000000000012</v>
      </c>
      <c r="R4" s="5">
        <f t="shared" ref="R4:R11" si="4">($E4/1000)*$R$2*$C$4</f>
        <v>6.96</v>
      </c>
      <c r="S4" s="5">
        <f>$C$8</f>
        <v>12.96</v>
      </c>
      <c r="T4" s="5">
        <f>S4-R4</f>
        <v>6.0000000000000009</v>
      </c>
      <c r="U4" s="5">
        <f t="shared" ref="U4" si="5">T4</f>
        <v>6.0000000000000009</v>
      </c>
      <c r="V4" s="5">
        <f t="shared" ref="V4:V11" si="6">($E4/1000)*$V$2*$C$4</f>
        <v>8.3520000000000003</v>
      </c>
      <c r="W4" s="5">
        <f>$C$8</f>
        <v>12.96</v>
      </c>
      <c r="X4" s="5">
        <f>W4-V4</f>
        <v>4.6080000000000005</v>
      </c>
      <c r="Y4" s="5">
        <f t="shared" ref="Y4" si="7">X4</f>
        <v>4.6080000000000005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67.900000000000006</v>
      </c>
      <c r="F5" s="5">
        <f t="shared" si="0"/>
        <v>5.4320000000000004</v>
      </c>
      <c r="G5" s="5">
        <f t="shared" ref="G5:G11" si="8">$C$8</f>
        <v>12.96</v>
      </c>
      <c r="H5" s="5">
        <f t="shared" ref="H5:H11" si="9">G5-F5</f>
        <v>7.5280000000000005</v>
      </c>
      <c r="I5" s="5">
        <f>H5+I4</f>
        <v>17.704000000000001</v>
      </c>
      <c r="J5" s="5">
        <f t="shared" si="1"/>
        <v>8.1480000000000015</v>
      </c>
      <c r="K5" s="5">
        <f t="shared" ref="K5:K11" si="10">$C$8</f>
        <v>12.96</v>
      </c>
      <c r="L5" s="5">
        <f t="shared" ref="L5:L11" si="11">K5-J5</f>
        <v>4.8119999999999994</v>
      </c>
      <c r="M5" s="5">
        <f>L5+M4</f>
        <v>13.596</v>
      </c>
      <c r="N5" s="5">
        <f t="shared" si="2"/>
        <v>10.864000000000001</v>
      </c>
      <c r="O5" s="5">
        <f t="shared" ref="O5:O11" si="12">$C$8</f>
        <v>12.96</v>
      </c>
      <c r="P5" s="5">
        <f t="shared" ref="P5:P11" si="13">O5-N5</f>
        <v>2.0960000000000001</v>
      </c>
      <c r="Q5" s="5">
        <f>P5+Q4</f>
        <v>9.4880000000000013</v>
      </c>
      <c r="R5" s="5">
        <f t="shared" si="4"/>
        <v>13.580000000000002</v>
      </c>
      <c r="S5" s="5">
        <f t="shared" ref="S5:S11" si="14">$C$8</f>
        <v>12.96</v>
      </c>
      <c r="T5" s="5">
        <f t="shared" ref="T5:T11" si="15">S5-R5</f>
        <v>-0.62000000000000099</v>
      </c>
      <c r="U5" s="5">
        <f>T5+U4</f>
        <v>5.38</v>
      </c>
      <c r="V5" s="5">
        <f t="shared" si="6"/>
        <v>16.296000000000003</v>
      </c>
      <c r="W5" s="5">
        <f t="shared" ref="W5:W11" si="16">$C$8</f>
        <v>12.96</v>
      </c>
      <c r="X5" s="5">
        <f t="shared" ref="X5:X11" si="17">W5-V5</f>
        <v>-3.3360000000000021</v>
      </c>
      <c r="Y5" s="5">
        <f>X5+Y4</f>
        <v>1.2719999999999985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213.7</v>
      </c>
      <c r="F6" s="5">
        <f t="shared" si="0"/>
        <v>17.096</v>
      </c>
      <c r="G6" s="5">
        <f t="shared" si="8"/>
        <v>12.96</v>
      </c>
      <c r="H6" s="5">
        <f t="shared" si="9"/>
        <v>-4.1359999999999992</v>
      </c>
      <c r="I6" s="5">
        <f t="shared" ref="I6:I11" si="18">H6+I5</f>
        <v>13.568000000000001</v>
      </c>
      <c r="J6" s="5">
        <f t="shared" si="1"/>
        <v>25.644000000000002</v>
      </c>
      <c r="K6" s="5">
        <f t="shared" si="10"/>
        <v>12.96</v>
      </c>
      <c r="L6" s="5">
        <f t="shared" si="11"/>
        <v>-12.684000000000001</v>
      </c>
      <c r="M6" s="5">
        <f t="shared" ref="M6:M11" si="19">L6+M5</f>
        <v>0.91199999999999903</v>
      </c>
      <c r="N6" s="5">
        <f t="shared" si="2"/>
        <v>34.192</v>
      </c>
      <c r="O6" s="5">
        <f t="shared" si="12"/>
        <v>12.96</v>
      </c>
      <c r="P6" s="5">
        <f t="shared" si="13"/>
        <v>-21.231999999999999</v>
      </c>
      <c r="Q6" s="5">
        <f t="shared" ref="Q6:Q11" si="20">P6+Q5</f>
        <v>-11.743999999999998</v>
      </c>
      <c r="R6" s="5">
        <f t="shared" si="4"/>
        <v>42.74</v>
      </c>
      <c r="S6" s="5">
        <f t="shared" si="14"/>
        <v>12.96</v>
      </c>
      <c r="T6" s="5">
        <f t="shared" si="15"/>
        <v>-29.78</v>
      </c>
      <c r="U6" s="5">
        <f t="shared" ref="U6:U11" si="21">T6+U5</f>
        <v>-24.400000000000002</v>
      </c>
      <c r="V6" s="5">
        <f t="shared" si="6"/>
        <v>51.288000000000004</v>
      </c>
      <c r="W6" s="5">
        <f t="shared" si="16"/>
        <v>12.96</v>
      </c>
      <c r="X6" s="5">
        <f t="shared" si="17"/>
        <v>-38.328000000000003</v>
      </c>
      <c r="Y6" s="5">
        <f t="shared" ref="Y6:Y11" si="22">X6+Y5</f>
        <v>-37.056000000000004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149.4</v>
      </c>
      <c r="F7" s="5">
        <f t="shared" si="0"/>
        <v>11.952000000000002</v>
      </c>
      <c r="G7" s="5">
        <f t="shared" si="8"/>
        <v>12.96</v>
      </c>
      <c r="H7" s="5">
        <f t="shared" si="9"/>
        <v>1.0079999999999991</v>
      </c>
      <c r="I7" s="5">
        <f t="shared" si="18"/>
        <v>14.576000000000001</v>
      </c>
      <c r="J7" s="5">
        <f t="shared" si="1"/>
        <v>17.928000000000001</v>
      </c>
      <c r="K7" s="5">
        <f t="shared" si="10"/>
        <v>12.96</v>
      </c>
      <c r="L7" s="5">
        <f t="shared" si="11"/>
        <v>-4.968</v>
      </c>
      <c r="M7" s="5">
        <f t="shared" si="19"/>
        <v>-4.0560000000000009</v>
      </c>
      <c r="N7" s="5">
        <f t="shared" si="2"/>
        <v>23.904000000000003</v>
      </c>
      <c r="O7" s="5">
        <f t="shared" si="12"/>
        <v>12.96</v>
      </c>
      <c r="P7" s="5">
        <f t="shared" si="13"/>
        <v>-10.944000000000003</v>
      </c>
      <c r="Q7" s="5">
        <f t="shared" si="20"/>
        <v>-22.688000000000002</v>
      </c>
      <c r="R7" s="5">
        <f t="shared" si="4"/>
        <v>29.880000000000003</v>
      </c>
      <c r="S7" s="5">
        <f t="shared" si="14"/>
        <v>12.96</v>
      </c>
      <c r="T7" s="5">
        <f t="shared" si="15"/>
        <v>-16.920000000000002</v>
      </c>
      <c r="U7" s="5">
        <f t="shared" si="21"/>
        <v>-41.320000000000007</v>
      </c>
      <c r="V7" s="5">
        <f t="shared" si="6"/>
        <v>35.856000000000002</v>
      </c>
      <c r="W7" s="5">
        <f t="shared" si="16"/>
        <v>12.96</v>
      </c>
      <c r="X7" s="5">
        <f t="shared" si="17"/>
        <v>-22.896000000000001</v>
      </c>
      <c r="Y7" s="5">
        <f t="shared" si="22"/>
        <v>-59.952000000000005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102</v>
      </c>
      <c r="F8" s="5">
        <f t="shared" si="0"/>
        <v>8.16</v>
      </c>
      <c r="G8" s="5">
        <f t="shared" si="8"/>
        <v>12.96</v>
      </c>
      <c r="H8" s="5">
        <f t="shared" si="9"/>
        <v>4.8000000000000007</v>
      </c>
      <c r="I8" s="5">
        <f t="shared" si="18"/>
        <v>19.376000000000001</v>
      </c>
      <c r="J8" s="5">
        <f t="shared" si="1"/>
        <v>12.24</v>
      </c>
      <c r="K8" s="5">
        <f t="shared" si="10"/>
        <v>12.96</v>
      </c>
      <c r="L8" s="5">
        <f t="shared" si="11"/>
        <v>0.72000000000000064</v>
      </c>
      <c r="M8" s="5">
        <f t="shared" si="19"/>
        <v>-3.3360000000000003</v>
      </c>
      <c r="N8" s="5">
        <f t="shared" si="2"/>
        <v>16.32</v>
      </c>
      <c r="O8" s="5">
        <f t="shared" si="12"/>
        <v>12.96</v>
      </c>
      <c r="P8" s="5">
        <f t="shared" si="13"/>
        <v>-3.3599999999999994</v>
      </c>
      <c r="Q8" s="5">
        <f t="shared" si="20"/>
        <v>-26.048000000000002</v>
      </c>
      <c r="R8" s="5">
        <f t="shared" si="4"/>
        <v>20.400000000000002</v>
      </c>
      <c r="S8" s="5">
        <f t="shared" si="14"/>
        <v>12.96</v>
      </c>
      <c r="T8" s="5">
        <f t="shared" si="15"/>
        <v>-7.4400000000000013</v>
      </c>
      <c r="U8" s="5">
        <f t="shared" si="21"/>
        <v>-48.760000000000005</v>
      </c>
      <c r="V8" s="5">
        <f t="shared" si="6"/>
        <v>24.48</v>
      </c>
      <c r="W8" s="5">
        <f t="shared" si="16"/>
        <v>12.96</v>
      </c>
      <c r="X8" s="5">
        <f t="shared" si="17"/>
        <v>-11.52</v>
      </c>
      <c r="Y8" s="5">
        <f t="shared" si="22"/>
        <v>-71.472000000000008</v>
      </c>
    </row>
    <row r="9" spans="1:25" ht="15.6">
      <c r="A9" s="38"/>
      <c r="B9" s="38"/>
      <c r="C9" s="39"/>
      <c r="D9" s="41" t="s">
        <v>8</v>
      </c>
      <c r="E9" s="42">
        <v>63.1</v>
      </c>
      <c r="F9" s="5">
        <f t="shared" si="0"/>
        <v>5.0480000000000009</v>
      </c>
      <c r="G9" s="5">
        <f t="shared" si="8"/>
        <v>12.96</v>
      </c>
      <c r="H9" s="5">
        <f t="shared" si="9"/>
        <v>7.9119999999999999</v>
      </c>
      <c r="I9" s="5">
        <f t="shared" si="18"/>
        <v>27.288</v>
      </c>
      <c r="J9" s="5">
        <f t="shared" si="1"/>
        <v>7.5720000000000001</v>
      </c>
      <c r="K9" s="5">
        <f t="shared" si="10"/>
        <v>12.96</v>
      </c>
      <c r="L9" s="5">
        <f t="shared" si="11"/>
        <v>5.3880000000000008</v>
      </c>
      <c r="M9" s="5">
        <f t="shared" si="19"/>
        <v>2.0520000000000005</v>
      </c>
      <c r="N9" s="5">
        <f t="shared" si="2"/>
        <v>10.096000000000002</v>
      </c>
      <c r="O9" s="5">
        <f t="shared" si="12"/>
        <v>12.96</v>
      </c>
      <c r="P9" s="5">
        <f t="shared" si="13"/>
        <v>2.863999999999999</v>
      </c>
      <c r="Q9" s="5">
        <f t="shared" si="20"/>
        <v>-23.184000000000005</v>
      </c>
      <c r="R9" s="5">
        <f t="shared" si="4"/>
        <v>12.620000000000001</v>
      </c>
      <c r="S9" s="5">
        <f t="shared" si="14"/>
        <v>12.96</v>
      </c>
      <c r="T9" s="5">
        <f t="shared" si="15"/>
        <v>0.33999999999999986</v>
      </c>
      <c r="U9" s="5">
        <f t="shared" si="21"/>
        <v>-48.42</v>
      </c>
      <c r="V9" s="5">
        <f t="shared" si="6"/>
        <v>15.144</v>
      </c>
      <c r="W9" s="5">
        <f t="shared" si="16"/>
        <v>12.96</v>
      </c>
      <c r="X9" s="5">
        <f t="shared" si="17"/>
        <v>-2.1839999999999993</v>
      </c>
      <c r="Y9" s="5">
        <f t="shared" si="22"/>
        <v>-73.656000000000006</v>
      </c>
    </row>
    <row r="10" spans="1:25" ht="15.6">
      <c r="A10" s="99" t="s">
        <v>17</v>
      </c>
      <c r="B10" s="100"/>
      <c r="C10" s="39"/>
      <c r="D10" s="41" t="s">
        <v>9</v>
      </c>
      <c r="E10" s="42">
        <v>32.4</v>
      </c>
      <c r="F10" s="5">
        <f t="shared" si="0"/>
        <v>2.5920000000000001</v>
      </c>
      <c r="G10" s="5">
        <f t="shared" si="8"/>
        <v>12.96</v>
      </c>
      <c r="H10" s="5">
        <f t="shared" si="9"/>
        <v>10.368</v>
      </c>
      <c r="I10" s="5">
        <f t="shared" si="18"/>
        <v>37.655999999999999</v>
      </c>
      <c r="J10" s="5">
        <f t="shared" si="1"/>
        <v>3.8879999999999999</v>
      </c>
      <c r="K10" s="5">
        <f t="shared" si="10"/>
        <v>12.96</v>
      </c>
      <c r="L10" s="5">
        <f t="shared" si="11"/>
        <v>9.072000000000001</v>
      </c>
      <c r="M10" s="5">
        <f t="shared" si="19"/>
        <v>11.124000000000002</v>
      </c>
      <c r="N10" s="5">
        <f t="shared" si="2"/>
        <v>5.1840000000000002</v>
      </c>
      <c r="O10" s="5">
        <f t="shared" si="12"/>
        <v>12.96</v>
      </c>
      <c r="P10" s="5">
        <f t="shared" si="13"/>
        <v>7.7760000000000007</v>
      </c>
      <c r="Q10" s="5">
        <f t="shared" si="20"/>
        <v>-15.408000000000005</v>
      </c>
      <c r="R10" s="5">
        <f t="shared" si="4"/>
        <v>6.48</v>
      </c>
      <c r="S10" s="5">
        <f t="shared" si="14"/>
        <v>12.96</v>
      </c>
      <c r="T10" s="5">
        <f t="shared" si="15"/>
        <v>6.48</v>
      </c>
      <c r="U10" s="5">
        <f t="shared" si="21"/>
        <v>-41.94</v>
      </c>
      <c r="V10" s="5">
        <f t="shared" si="6"/>
        <v>7.7759999999999998</v>
      </c>
      <c r="W10" s="5">
        <f t="shared" si="16"/>
        <v>12.96</v>
      </c>
      <c r="X10" s="5">
        <f t="shared" si="17"/>
        <v>5.1840000000000011</v>
      </c>
      <c r="Y10" s="5">
        <f t="shared" si="22"/>
        <v>-68.472000000000008</v>
      </c>
    </row>
    <row r="11" spans="1:25" ht="15.6">
      <c r="A11" s="51">
        <v>1</v>
      </c>
      <c r="B11" s="4" t="s">
        <v>18</v>
      </c>
      <c r="C11" s="39"/>
      <c r="D11" s="41" t="s">
        <v>10</v>
      </c>
      <c r="E11" s="42">
        <v>4.7</v>
      </c>
      <c r="F11" s="5">
        <f t="shared" si="0"/>
        <v>0.37600000000000006</v>
      </c>
      <c r="G11" s="5">
        <f t="shared" si="8"/>
        <v>12.96</v>
      </c>
      <c r="H11" s="5">
        <f t="shared" si="9"/>
        <v>12.584000000000001</v>
      </c>
      <c r="I11" s="5">
        <f t="shared" si="18"/>
        <v>50.24</v>
      </c>
      <c r="J11" s="5">
        <f t="shared" si="1"/>
        <v>0.56400000000000006</v>
      </c>
      <c r="K11" s="5">
        <f t="shared" si="10"/>
        <v>12.96</v>
      </c>
      <c r="L11" s="5">
        <f t="shared" si="11"/>
        <v>12.396000000000001</v>
      </c>
      <c r="M11" s="5">
        <f t="shared" si="19"/>
        <v>23.520000000000003</v>
      </c>
      <c r="N11" s="5">
        <f t="shared" si="2"/>
        <v>0.75200000000000011</v>
      </c>
      <c r="O11" s="5">
        <f t="shared" si="12"/>
        <v>12.96</v>
      </c>
      <c r="P11" s="5">
        <f t="shared" si="13"/>
        <v>12.208</v>
      </c>
      <c r="Q11" s="5">
        <f t="shared" si="20"/>
        <v>-3.2000000000000046</v>
      </c>
      <c r="R11" s="5">
        <f t="shared" si="4"/>
        <v>0.94000000000000006</v>
      </c>
      <c r="S11" s="5">
        <f t="shared" si="14"/>
        <v>12.96</v>
      </c>
      <c r="T11" s="5">
        <f t="shared" si="15"/>
        <v>12.020000000000001</v>
      </c>
      <c r="U11" s="5">
        <f t="shared" si="21"/>
        <v>-29.919999999999995</v>
      </c>
      <c r="V11" s="5">
        <f t="shared" si="6"/>
        <v>1.1280000000000001</v>
      </c>
      <c r="W11" s="5">
        <f t="shared" si="16"/>
        <v>12.96</v>
      </c>
      <c r="X11" s="5">
        <f t="shared" si="17"/>
        <v>11.832000000000001</v>
      </c>
      <c r="Y11" s="5">
        <f t="shared" si="22"/>
        <v>-56.640000000000008</v>
      </c>
    </row>
    <row r="12" spans="1:25" ht="15.6">
      <c r="A12" s="51">
        <v>2</v>
      </c>
      <c r="B12" s="4" t="s">
        <v>29</v>
      </c>
      <c r="D12" s="57" t="s">
        <v>19</v>
      </c>
      <c r="E12" s="54">
        <f>SUM(E4:E11)</f>
        <v>668</v>
      </c>
      <c r="F12" s="54">
        <f>SUM(F4:F11)</f>
        <v>53.440000000000005</v>
      </c>
      <c r="G12" s="54">
        <f>SUM(G4:G11)</f>
        <v>103.68000000000004</v>
      </c>
      <c r="H12" s="5"/>
      <c r="I12" s="6"/>
      <c r="J12" s="54">
        <f>SUM(J4:J11)</f>
        <v>80.16</v>
      </c>
      <c r="K12" s="54">
        <f>SUM(K4:K11)</f>
        <v>103.68000000000004</v>
      </c>
      <c r="L12" s="5"/>
      <c r="M12" s="6"/>
      <c r="N12" s="54">
        <f>SUM(N4:N11)</f>
        <v>106.88000000000001</v>
      </c>
      <c r="O12" s="54">
        <f>SUM(O4:O11)</f>
        <v>103.68000000000004</v>
      </c>
      <c r="P12" s="5"/>
      <c r="Q12" s="6"/>
      <c r="R12" s="54">
        <f>SUM(R4:R11)</f>
        <v>133.6</v>
      </c>
      <c r="S12" s="54">
        <f>SUM(S4:S11)</f>
        <v>103.68000000000004</v>
      </c>
      <c r="T12" s="5"/>
      <c r="U12" s="6"/>
      <c r="V12" s="54">
        <f>SUM(V4:V11)</f>
        <v>160.32</v>
      </c>
      <c r="W12" s="54">
        <f>SUM(W4:W11)</f>
        <v>103.68000000000004</v>
      </c>
      <c r="X12" s="5"/>
      <c r="Y12" s="6"/>
    </row>
    <row r="13" spans="1:25" ht="15.6">
      <c r="A13" s="51">
        <v>3</v>
      </c>
      <c r="B13" s="4" t="s">
        <v>30</v>
      </c>
      <c r="D13" s="95" t="s">
        <v>20</v>
      </c>
      <c r="E13" s="95"/>
      <c r="F13" s="5"/>
      <c r="G13" s="8"/>
      <c r="H13" s="7"/>
      <c r="I13" s="10">
        <f>MAX(I4:I11)</f>
        <v>50.24</v>
      </c>
      <c r="J13" s="5"/>
      <c r="K13" s="8"/>
      <c r="L13" s="7"/>
      <c r="M13" s="10">
        <f>MAX(M4:M11)</f>
        <v>23.520000000000003</v>
      </c>
      <c r="N13" s="5"/>
      <c r="O13" s="8"/>
      <c r="P13" s="7"/>
      <c r="Q13" s="10">
        <f>MAX(Q4:Q11)</f>
        <v>9.4880000000000013</v>
      </c>
      <c r="R13" s="5"/>
      <c r="S13" s="8"/>
      <c r="T13" s="7"/>
      <c r="U13" s="10">
        <f>MAX(U4:U11)</f>
        <v>6.0000000000000009</v>
      </c>
      <c r="V13" s="5"/>
      <c r="W13" s="8"/>
      <c r="X13" s="7"/>
      <c r="Y13" s="10">
        <f>MAX(Y4:Y11)</f>
        <v>4.6080000000000005</v>
      </c>
    </row>
    <row r="14" spans="1:25" ht="15.6">
      <c r="A14" s="51">
        <v>4</v>
      </c>
      <c r="B14" s="4" t="s">
        <v>52</v>
      </c>
      <c r="D14" s="95" t="s">
        <v>21</v>
      </c>
      <c r="E14" s="95"/>
      <c r="F14" s="11"/>
      <c r="G14" s="11"/>
      <c r="H14" s="12"/>
      <c r="I14" s="10">
        <f>F12</f>
        <v>53.440000000000005</v>
      </c>
      <c r="J14" s="11"/>
      <c r="K14" s="11"/>
      <c r="L14" s="12"/>
      <c r="M14" s="10">
        <f>J12</f>
        <v>80.16</v>
      </c>
      <c r="N14" s="11"/>
      <c r="O14" s="11"/>
      <c r="P14" s="12"/>
      <c r="Q14" s="10">
        <f>N12</f>
        <v>106.88000000000001</v>
      </c>
      <c r="R14" s="11"/>
      <c r="S14" s="11"/>
      <c r="T14" s="12"/>
      <c r="U14" s="10">
        <f>R12</f>
        <v>133.6</v>
      </c>
      <c r="V14" s="11"/>
      <c r="W14" s="11"/>
      <c r="X14" s="12"/>
      <c r="Y14" s="10">
        <f>V12</f>
        <v>160.32</v>
      </c>
    </row>
    <row r="15" spans="1:25" ht="15.6">
      <c r="D15" s="95" t="s">
        <v>22</v>
      </c>
      <c r="E15" s="95"/>
      <c r="F15" s="11"/>
      <c r="G15" s="11"/>
      <c r="H15" s="12"/>
      <c r="I15" s="10">
        <f>MIN(I13:I14)</f>
        <v>50.24</v>
      </c>
      <c r="J15" s="11"/>
      <c r="K15" s="11"/>
      <c r="L15" s="12"/>
      <c r="M15" s="10">
        <f>MIN(M13:M14)</f>
        <v>23.520000000000003</v>
      </c>
      <c r="N15" s="11"/>
      <c r="O15" s="11"/>
      <c r="P15" s="12"/>
      <c r="Q15" s="10">
        <f>MIN(Q13:Q14)</f>
        <v>9.4880000000000013</v>
      </c>
      <c r="R15" s="11"/>
      <c r="S15" s="11"/>
      <c r="T15" s="12"/>
      <c r="U15" s="10">
        <f>MIN(U13:U14)</f>
        <v>6.0000000000000009</v>
      </c>
      <c r="V15" s="11"/>
      <c r="W15" s="11"/>
      <c r="X15" s="12"/>
      <c r="Y15" s="10">
        <f>MIN(Y13:Y14)</f>
        <v>4.6080000000000005</v>
      </c>
    </row>
    <row r="16" spans="1:25" ht="15.6">
      <c r="D16" s="95" t="s">
        <v>23</v>
      </c>
      <c r="E16" s="95"/>
      <c r="F16" s="11"/>
      <c r="G16" s="11"/>
      <c r="H16" s="12"/>
      <c r="I16" s="10">
        <f>(F12/(G12))*100</f>
        <v>51.543209876543195</v>
      </c>
      <c r="J16" s="11"/>
      <c r="K16" s="11"/>
      <c r="L16" s="12"/>
      <c r="M16" s="10">
        <f>(J12/(K12))*100</f>
        <v>77.314814814814781</v>
      </c>
      <c r="N16" s="11"/>
      <c r="O16" s="11"/>
      <c r="P16" s="12"/>
      <c r="Q16" s="10">
        <f>(N12/(O12))*100</f>
        <v>103.08641975308639</v>
      </c>
      <c r="R16" s="11"/>
      <c r="S16" s="11"/>
      <c r="T16" s="12"/>
      <c r="U16" s="10">
        <f>(R12/(S12))*100</f>
        <v>128.858024691358</v>
      </c>
      <c r="V16" s="11"/>
      <c r="W16" s="11"/>
      <c r="X16" s="12"/>
      <c r="Y16" s="10">
        <f>(V12/(W12))*100</f>
        <v>154.62962962962956</v>
      </c>
    </row>
  </sheetData>
  <mergeCells count="17">
    <mergeCell ref="A10:B10"/>
    <mergeCell ref="D13:E13"/>
    <mergeCell ref="D14:E14"/>
    <mergeCell ref="D15:E15"/>
    <mergeCell ref="D16:E16"/>
    <mergeCell ref="V1:Y1"/>
    <mergeCell ref="F2:I2"/>
    <mergeCell ref="J2:M2"/>
    <mergeCell ref="N2:Q2"/>
    <mergeCell ref="R2:U2"/>
    <mergeCell ref="V2:Y2"/>
    <mergeCell ref="R1:U1"/>
    <mergeCell ref="D1:D3"/>
    <mergeCell ref="E1:E3"/>
    <mergeCell ref="F1:I1"/>
    <mergeCell ref="J1:M1"/>
    <mergeCell ref="N1:Q1"/>
  </mergeCells>
  <conditionalFormatting sqref="I4:I11">
    <cfRule type="top10" dxfId="34" priority="5" percent="1" rank="1"/>
  </conditionalFormatting>
  <conditionalFormatting sqref="M4:M11">
    <cfRule type="top10" dxfId="33" priority="4" percent="1" rank="1"/>
  </conditionalFormatting>
  <conditionalFormatting sqref="Q4:Q11">
    <cfRule type="top10" dxfId="32" priority="3" percent="1" rank="1"/>
  </conditionalFormatting>
  <conditionalFormatting sqref="U4:U11">
    <cfRule type="top10" dxfId="31" priority="2" percent="1" rank="1"/>
  </conditionalFormatting>
  <conditionalFormatting sqref="Y4:Y11">
    <cfRule type="top10" dxfId="30" priority="1" percent="1" rank="1"/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20"/>
  <sheetViews>
    <sheetView zoomScale="70" zoomScaleNormal="70" workbookViewId="0">
      <selection activeCell="Q21" sqref="Q21"/>
    </sheetView>
  </sheetViews>
  <sheetFormatPr defaultColWidth="8.77734375" defaultRowHeight="14.4"/>
  <cols>
    <col min="1" max="1" width="8.77734375" style="2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13.5</v>
      </c>
      <c r="F4" s="5">
        <f t="shared" ref="F4:F15" si="0">($E4/1000)*$F$2*$C$4</f>
        <v>1.08</v>
      </c>
      <c r="G4" s="5">
        <f>$C$8</f>
        <v>12.96</v>
      </c>
      <c r="H4" s="5">
        <f>G4-F4</f>
        <v>11.88</v>
      </c>
      <c r="I4" s="5">
        <f>H4</f>
        <v>11.88</v>
      </c>
      <c r="J4" s="5">
        <f t="shared" ref="J4:J15" si="1">($E4/1000)*$J$2*$C$4</f>
        <v>1.62</v>
      </c>
      <c r="K4" s="5">
        <f>$C$8</f>
        <v>12.96</v>
      </c>
      <c r="L4" s="5">
        <f>K4-J4</f>
        <v>11.34</v>
      </c>
      <c r="M4" s="5">
        <f>L4</f>
        <v>11.34</v>
      </c>
      <c r="N4" s="5">
        <f t="shared" ref="N4:N15" si="2">($E4/1000)*$N$2*$C$4</f>
        <v>2.16</v>
      </c>
      <c r="O4" s="5">
        <f>$C$8</f>
        <v>12.96</v>
      </c>
      <c r="P4" s="5">
        <f>O4-N4</f>
        <v>10.8</v>
      </c>
      <c r="Q4" s="5">
        <f t="shared" ref="Q4" si="3">P4</f>
        <v>10.8</v>
      </c>
      <c r="R4" s="5">
        <f t="shared" ref="R4:R15" si="4">($E4/1000)*$R$2*$C$4</f>
        <v>2.7</v>
      </c>
      <c r="S4" s="5">
        <f>$C$8</f>
        <v>12.96</v>
      </c>
      <c r="T4" s="5">
        <f>S4-R4</f>
        <v>10.260000000000002</v>
      </c>
      <c r="U4" s="5">
        <f t="shared" ref="U4" si="5">T4</f>
        <v>10.260000000000002</v>
      </c>
      <c r="V4" s="5">
        <f t="shared" ref="V4:V15" si="6">($E4/1000)*$V$2*$C$4</f>
        <v>3.24</v>
      </c>
      <c r="W4" s="5">
        <f>$C$8</f>
        <v>12.96</v>
      </c>
      <c r="X4" s="5">
        <f>W4-V4</f>
        <v>9.7200000000000006</v>
      </c>
      <c r="Y4" s="5">
        <f t="shared" ref="Y4" si="7">X4</f>
        <v>9.7200000000000006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36</v>
      </c>
      <c r="F5" s="5">
        <f t="shared" si="0"/>
        <v>2.88</v>
      </c>
      <c r="G5" s="5">
        <f t="shared" ref="G5:G15" si="8">$C$8</f>
        <v>12.96</v>
      </c>
      <c r="H5" s="5">
        <f t="shared" ref="H5:H15" si="9">G5-F5</f>
        <v>10.080000000000002</v>
      </c>
      <c r="I5" s="5">
        <f>H5+I4</f>
        <v>21.96</v>
      </c>
      <c r="J5" s="5">
        <f t="shared" si="1"/>
        <v>4.3199999999999994</v>
      </c>
      <c r="K5" s="5">
        <f t="shared" ref="K5:K15" si="10">$C$8</f>
        <v>12.96</v>
      </c>
      <c r="L5" s="5">
        <f t="shared" ref="L5:L15" si="11">K5-J5</f>
        <v>8.64</v>
      </c>
      <c r="M5" s="5">
        <f>L5+M4</f>
        <v>19.98</v>
      </c>
      <c r="N5" s="5">
        <f t="shared" si="2"/>
        <v>5.76</v>
      </c>
      <c r="O5" s="5">
        <f t="shared" ref="O5:O15" si="12">$C$8</f>
        <v>12.96</v>
      </c>
      <c r="P5" s="5">
        <f t="shared" ref="P5:P15" si="13">O5-N5</f>
        <v>7.2000000000000011</v>
      </c>
      <c r="Q5" s="5">
        <f>P5+Q4</f>
        <v>18</v>
      </c>
      <c r="R5" s="5">
        <f t="shared" si="4"/>
        <v>7.2</v>
      </c>
      <c r="S5" s="5">
        <f t="shared" ref="S5:S15" si="14">$C$8</f>
        <v>12.96</v>
      </c>
      <c r="T5" s="5">
        <f t="shared" ref="T5:T15" si="15">S5-R5</f>
        <v>5.7600000000000007</v>
      </c>
      <c r="U5" s="5">
        <f>T5+U4</f>
        <v>16.020000000000003</v>
      </c>
      <c r="V5" s="5">
        <f t="shared" si="6"/>
        <v>8.6399999999999988</v>
      </c>
      <c r="W5" s="5">
        <f t="shared" ref="W5:W15" si="16">$C$8</f>
        <v>12.96</v>
      </c>
      <c r="X5" s="5">
        <f t="shared" ref="X5:X15" si="17">W5-V5</f>
        <v>4.3200000000000021</v>
      </c>
      <c r="Y5" s="5">
        <f>X5+Y4</f>
        <v>14.040000000000003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105.6</v>
      </c>
      <c r="F6" s="5">
        <f t="shared" si="0"/>
        <v>8.4480000000000004</v>
      </c>
      <c r="G6" s="5">
        <f t="shared" si="8"/>
        <v>12.96</v>
      </c>
      <c r="H6" s="5">
        <f t="shared" si="9"/>
        <v>4.5120000000000005</v>
      </c>
      <c r="I6" s="5">
        <f t="shared" ref="I6:I15" si="18">H6+I5</f>
        <v>26.472000000000001</v>
      </c>
      <c r="J6" s="5">
        <f t="shared" si="1"/>
        <v>12.672000000000001</v>
      </c>
      <c r="K6" s="5">
        <f t="shared" si="10"/>
        <v>12.96</v>
      </c>
      <c r="L6" s="5">
        <f t="shared" si="11"/>
        <v>0.28800000000000026</v>
      </c>
      <c r="M6" s="5">
        <f t="shared" ref="M6:M15" si="19">L6+M5</f>
        <v>20.268000000000001</v>
      </c>
      <c r="N6" s="5">
        <f t="shared" si="2"/>
        <v>16.896000000000001</v>
      </c>
      <c r="O6" s="5">
        <f t="shared" si="12"/>
        <v>12.96</v>
      </c>
      <c r="P6" s="5">
        <f t="shared" si="13"/>
        <v>-3.9359999999999999</v>
      </c>
      <c r="Q6" s="5">
        <f t="shared" ref="Q6:Q15" si="20">P6+Q5</f>
        <v>14.064</v>
      </c>
      <c r="R6" s="5">
        <f t="shared" si="4"/>
        <v>21.12</v>
      </c>
      <c r="S6" s="5">
        <f t="shared" si="14"/>
        <v>12.96</v>
      </c>
      <c r="T6" s="5">
        <f t="shared" si="15"/>
        <v>-8.16</v>
      </c>
      <c r="U6" s="5">
        <f t="shared" ref="U6:U15" si="21">T6+U5</f>
        <v>7.860000000000003</v>
      </c>
      <c r="V6" s="5">
        <f t="shared" si="6"/>
        <v>25.344000000000001</v>
      </c>
      <c r="W6" s="5">
        <f t="shared" si="16"/>
        <v>12.96</v>
      </c>
      <c r="X6" s="5">
        <f t="shared" si="17"/>
        <v>-12.384</v>
      </c>
      <c r="Y6" s="5">
        <f t="shared" ref="Y6:Y15" si="22">X6+Y5</f>
        <v>1.6560000000000024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101.4</v>
      </c>
      <c r="F7" s="5">
        <f t="shared" si="0"/>
        <v>8.1120000000000001</v>
      </c>
      <c r="G7" s="5">
        <f t="shared" si="8"/>
        <v>12.96</v>
      </c>
      <c r="H7" s="5">
        <f t="shared" si="9"/>
        <v>4.8480000000000008</v>
      </c>
      <c r="I7" s="5">
        <f t="shared" si="18"/>
        <v>31.32</v>
      </c>
      <c r="J7" s="5">
        <f t="shared" si="1"/>
        <v>12.168000000000001</v>
      </c>
      <c r="K7" s="5">
        <f t="shared" si="10"/>
        <v>12.96</v>
      </c>
      <c r="L7" s="5">
        <f t="shared" si="11"/>
        <v>0.79199999999999982</v>
      </c>
      <c r="M7" s="5">
        <f t="shared" si="19"/>
        <v>21.060000000000002</v>
      </c>
      <c r="N7" s="5">
        <f t="shared" si="2"/>
        <v>16.224</v>
      </c>
      <c r="O7" s="5">
        <f t="shared" si="12"/>
        <v>12.96</v>
      </c>
      <c r="P7" s="5">
        <f t="shared" si="13"/>
        <v>-3.2639999999999993</v>
      </c>
      <c r="Q7" s="5">
        <f t="shared" si="20"/>
        <v>10.8</v>
      </c>
      <c r="R7" s="5">
        <f t="shared" si="4"/>
        <v>20.28</v>
      </c>
      <c r="S7" s="5">
        <f t="shared" si="14"/>
        <v>12.96</v>
      </c>
      <c r="T7" s="5">
        <f t="shared" si="15"/>
        <v>-7.32</v>
      </c>
      <c r="U7" s="5">
        <f t="shared" si="21"/>
        <v>0.5400000000000027</v>
      </c>
      <c r="V7" s="5">
        <f t="shared" si="6"/>
        <v>24.336000000000002</v>
      </c>
      <c r="W7" s="5">
        <f t="shared" si="16"/>
        <v>12.96</v>
      </c>
      <c r="X7" s="5">
        <f t="shared" si="17"/>
        <v>-11.376000000000001</v>
      </c>
      <c r="Y7" s="5">
        <f t="shared" si="22"/>
        <v>-9.7199999999999989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77.599999999999994</v>
      </c>
      <c r="F8" s="5">
        <f t="shared" si="0"/>
        <v>6.2079999999999993</v>
      </c>
      <c r="G8" s="5">
        <f t="shared" si="8"/>
        <v>12.96</v>
      </c>
      <c r="H8" s="5">
        <f t="shared" si="9"/>
        <v>6.7520000000000016</v>
      </c>
      <c r="I8" s="5">
        <f t="shared" si="18"/>
        <v>38.072000000000003</v>
      </c>
      <c r="J8" s="5">
        <f t="shared" si="1"/>
        <v>9.3119999999999994</v>
      </c>
      <c r="K8" s="5">
        <f t="shared" si="10"/>
        <v>12.96</v>
      </c>
      <c r="L8" s="5">
        <f t="shared" si="11"/>
        <v>3.6480000000000015</v>
      </c>
      <c r="M8" s="5">
        <f t="shared" si="19"/>
        <v>24.708000000000006</v>
      </c>
      <c r="N8" s="5">
        <f t="shared" si="2"/>
        <v>12.415999999999999</v>
      </c>
      <c r="O8" s="5">
        <f t="shared" si="12"/>
        <v>12.96</v>
      </c>
      <c r="P8" s="5">
        <f t="shared" si="13"/>
        <v>0.54400000000000226</v>
      </c>
      <c r="Q8" s="5">
        <f t="shared" si="20"/>
        <v>11.344000000000003</v>
      </c>
      <c r="R8" s="5">
        <f t="shared" si="4"/>
        <v>15.52</v>
      </c>
      <c r="S8" s="5">
        <f t="shared" si="14"/>
        <v>12.96</v>
      </c>
      <c r="T8" s="5">
        <f t="shared" si="15"/>
        <v>-2.5599999999999987</v>
      </c>
      <c r="U8" s="5">
        <f t="shared" si="21"/>
        <v>-2.019999999999996</v>
      </c>
      <c r="V8" s="5">
        <f t="shared" si="6"/>
        <v>18.623999999999999</v>
      </c>
      <c r="W8" s="5">
        <f t="shared" si="16"/>
        <v>12.96</v>
      </c>
      <c r="X8" s="5">
        <f t="shared" si="17"/>
        <v>-5.6639999999999979</v>
      </c>
      <c r="Y8" s="5">
        <f t="shared" si="22"/>
        <v>-15.383999999999997</v>
      </c>
    </row>
    <row r="9" spans="1:25" ht="15.6">
      <c r="A9" s="38"/>
      <c r="B9" s="38"/>
      <c r="C9" s="39"/>
      <c r="D9" s="41" t="s">
        <v>8</v>
      </c>
      <c r="E9" s="42">
        <v>33.4</v>
      </c>
      <c r="F9" s="5">
        <f t="shared" si="0"/>
        <v>2.6720000000000002</v>
      </c>
      <c r="G9" s="5">
        <f t="shared" si="8"/>
        <v>12.96</v>
      </c>
      <c r="H9" s="5">
        <f t="shared" si="9"/>
        <v>10.288</v>
      </c>
      <c r="I9" s="5">
        <f t="shared" si="18"/>
        <v>48.36</v>
      </c>
      <c r="J9" s="5">
        <f t="shared" si="1"/>
        <v>4.008</v>
      </c>
      <c r="K9" s="5">
        <f t="shared" si="10"/>
        <v>12.96</v>
      </c>
      <c r="L9" s="5">
        <f t="shared" si="11"/>
        <v>8.9520000000000017</v>
      </c>
      <c r="M9" s="5">
        <f t="shared" si="19"/>
        <v>33.660000000000011</v>
      </c>
      <c r="N9" s="5">
        <f t="shared" si="2"/>
        <v>5.3440000000000003</v>
      </c>
      <c r="O9" s="5">
        <f t="shared" si="12"/>
        <v>12.96</v>
      </c>
      <c r="P9" s="5">
        <f t="shared" si="13"/>
        <v>7.6160000000000005</v>
      </c>
      <c r="Q9" s="5">
        <f t="shared" si="20"/>
        <v>18.960000000000004</v>
      </c>
      <c r="R9" s="5">
        <f t="shared" si="4"/>
        <v>6.68</v>
      </c>
      <c r="S9" s="5">
        <f t="shared" si="14"/>
        <v>12.96</v>
      </c>
      <c r="T9" s="5">
        <f t="shared" si="15"/>
        <v>6.2800000000000011</v>
      </c>
      <c r="U9" s="5">
        <f t="shared" si="21"/>
        <v>4.2600000000000051</v>
      </c>
      <c r="V9" s="5">
        <f t="shared" si="6"/>
        <v>8.016</v>
      </c>
      <c r="W9" s="5">
        <f t="shared" si="16"/>
        <v>12.96</v>
      </c>
      <c r="X9" s="5">
        <f t="shared" si="17"/>
        <v>4.9440000000000008</v>
      </c>
      <c r="Y9" s="5">
        <f t="shared" si="22"/>
        <v>-10.439999999999996</v>
      </c>
    </row>
    <row r="10" spans="1:25" ht="15.6">
      <c r="A10" s="58" t="s">
        <v>17</v>
      </c>
      <c r="B10" s="58"/>
      <c r="C10" s="39"/>
      <c r="D10" s="41" t="s">
        <v>9</v>
      </c>
      <c r="E10" s="42">
        <v>24.5</v>
      </c>
      <c r="F10" s="5">
        <f t="shared" si="0"/>
        <v>1.9600000000000002</v>
      </c>
      <c r="G10" s="5">
        <f t="shared" si="8"/>
        <v>12.96</v>
      </c>
      <c r="H10" s="5">
        <f t="shared" si="9"/>
        <v>11</v>
      </c>
      <c r="I10" s="5">
        <f t="shared" si="18"/>
        <v>59.36</v>
      </c>
      <c r="J10" s="5">
        <f t="shared" si="1"/>
        <v>2.9400000000000004</v>
      </c>
      <c r="K10" s="5">
        <f t="shared" si="10"/>
        <v>12.96</v>
      </c>
      <c r="L10" s="5">
        <f t="shared" si="11"/>
        <v>10.02</v>
      </c>
      <c r="M10" s="5">
        <f t="shared" si="19"/>
        <v>43.680000000000007</v>
      </c>
      <c r="N10" s="5">
        <f t="shared" si="2"/>
        <v>3.9200000000000004</v>
      </c>
      <c r="O10" s="5">
        <f t="shared" si="12"/>
        <v>12.96</v>
      </c>
      <c r="P10" s="5">
        <f t="shared" si="13"/>
        <v>9.0400000000000009</v>
      </c>
      <c r="Q10" s="5">
        <f t="shared" si="20"/>
        <v>28.000000000000007</v>
      </c>
      <c r="R10" s="5">
        <f t="shared" si="4"/>
        <v>4.9000000000000004</v>
      </c>
      <c r="S10" s="5">
        <f t="shared" si="14"/>
        <v>12.96</v>
      </c>
      <c r="T10" s="5">
        <f t="shared" si="15"/>
        <v>8.06</v>
      </c>
      <c r="U10" s="5">
        <f t="shared" si="21"/>
        <v>12.320000000000006</v>
      </c>
      <c r="V10" s="5">
        <f t="shared" si="6"/>
        <v>5.8800000000000008</v>
      </c>
      <c r="W10" s="5">
        <f t="shared" si="16"/>
        <v>12.96</v>
      </c>
      <c r="X10" s="5">
        <f t="shared" si="17"/>
        <v>7.08</v>
      </c>
      <c r="Y10" s="5">
        <f t="shared" si="22"/>
        <v>-3.3599999999999959</v>
      </c>
    </row>
    <row r="11" spans="1:25" ht="15.6">
      <c r="A11" s="3">
        <v>1</v>
      </c>
      <c r="B11" s="4" t="s">
        <v>18</v>
      </c>
      <c r="C11" s="39"/>
      <c r="D11" s="41" t="s">
        <v>10</v>
      </c>
      <c r="E11" s="42">
        <v>7.7</v>
      </c>
      <c r="F11" s="5">
        <f t="shared" si="0"/>
        <v>0.6160000000000001</v>
      </c>
      <c r="G11" s="5">
        <f t="shared" si="8"/>
        <v>12.96</v>
      </c>
      <c r="H11" s="5">
        <f t="shared" si="9"/>
        <v>12.344000000000001</v>
      </c>
      <c r="I11" s="5">
        <f t="shared" si="18"/>
        <v>71.704000000000008</v>
      </c>
      <c r="J11" s="5">
        <f t="shared" si="1"/>
        <v>0.92400000000000004</v>
      </c>
      <c r="K11" s="5">
        <f t="shared" si="10"/>
        <v>12.96</v>
      </c>
      <c r="L11" s="5">
        <f t="shared" si="11"/>
        <v>12.036000000000001</v>
      </c>
      <c r="M11" s="5">
        <f t="shared" si="19"/>
        <v>55.716000000000008</v>
      </c>
      <c r="N11" s="5">
        <f t="shared" si="2"/>
        <v>1.2320000000000002</v>
      </c>
      <c r="O11" s="5">
        <f t="shared" si="12"/>
        <v>12.96</v>
      </c>
      <c r="P11" s="5">
        <f t="shared" si="13"/>
        <v>11.728000000000002</v>
      </c>
      <c r="Q11" s="5">
        <f t="shared" si="20"/>
        <v>39.728000000000009</v>
      </c>
      <c r="R11" s="5">
        <f t="shared" si="4"/>
        <v>1.54</v>
      </c>
      <c r="S11" s="5">
        <f t="shared" si="14"/>
        <v>12.96</v>
      </c>
      <c r="T11" s="5">
        <f t="shared" si="15"/>
        <v>11.420000000000002</v>
      </c>
      <c r="U11" s="5">
        <f t="shared" si="21"/>
        <v>23.740000000000009</v>
      </c>
      <c r="V11" s="5">
        <f t="shared" si="6"/>
        <v>1.8480000000000001</v>
      </c>
      <c r="W11" s="5">
        <f t="shared" si="16"/>
        <v>12.96</v>
      </c>
      <c r="X11" s="5">
        <f t="shared" si="17"/>
        <v>11.112</v>
      </c>
      <c r="Y11" s="5">
        <f t="shared" si="22"/>
        <v>7.7520000000000042</v>
      </c>
    </row>
    <row r="12" spans="1:25" ht="15.6">
      <c r="A12" s="3">
        <v>2</v>
      </c>
      <c r="B12" s="4" t="s">
        <v>29</v>
      </c>
      <c r="C12" s="39"/>
      <c r="D12" s="41" t="s">
        <v>11</v>
      </c>
      <c r="E12" s="42">
        <v>0</v>
      </c>
      <c r="F12" s="5">
        <f t="shared" si="0"/>
        <v>0</v>
      </c>
      <c r="G12" s="5">
        <f t="shared" si="8"/>
        <v>12.96</v>
      </c>
      <c r="H12" s="5">
        <f t="shared" si="9"/>
        <v>12.96</v>
      </c>
      <c r="I12" s="5">
        <f t="shared" si="18"/>
        <v>84.664000000000016</v>
      </c>
      <c r="J12" s="5">
        <f t="shared" si="1"/>
        <v>0</v>
      </c>
      <c r="K12" s="5">
        <f t="shared" si="10"/>
        <v>12.96</v>
      </c>
      <c r="L12" s="5">
        <f t="shared" si="11"/>
        <v>12.96</v>
      </c>
      <c r="M12" s="5">
        <f t="shared" si="19"/>
        <v>68.676000000000016</v>
      </c>
      <c r="N12" s="5">
        <f t="shared" si="2"/>
        <v>0</v>
      </c>
      <c r="O12" s="5">
        <f t="shared" si="12"/>
        <v>12.96</v>
      </c>
      <c r="P12" s="5">
        <f t="shared" si="13"/>
        <v>12.96</v>
      </c>
      <c r="Q12" s="5">
        <f t="shared" si="20"/>
        <v>52.688000000000009</v>
      </c>
      <c r="R12" s="5">
        <f t="shared" si="4"/>
        <v>0</v>
      </c>
      <c r="S12" s="5">
        <f t="shared" si="14"/>
        <v>12.96</v>
      </c>
      <c r="T12" s="5">
        <f t="shared" si="15"/>
        <v>12.96</v>
      </c>
      <c r="U12" s="5">
        <f t="shared" si="21"/>
        <v>36.70000000000001</v>
      </c>
      <c r="V12" s="5">
        <f t="shared" si="6"/>
        <v>0</v>
      </c>
      <c r="W12" s="5">
        <f t="shared" si="16"/>
        <v>12.96</v>
      </c>
      <c r="X12" s="5">
        <f t="shared" si="17"/>
        <v>12.96</v>
      </c>
      <c r="Y12" s="5">
        <f t="shared" si="22"/>
        <v>20.712000000000003</v>
      </c>
    </row>
    <row r="13" spans="1:25" ht="15.6">
      <c r="A13" s="3">
        <v>3</v>
      </c>
      <c r="B13" s="4" t="s">
        <v>30</v>
      </c>
      <c r="C13" s="40"/>
      <c r="D13" s="41" t="s">
        <v>12</v>
      </c>
      <c r="E13" s="42">
        <v>0</v>
      </c>
      <c r="F13" s="5">
        <f t="shared" si="0"/>
        <v>0</v>
      </c>
      <c r="G13" s="5">
        <f t="shared" si="8"/>
        <v>12.96</v>
      </c>
      <c r="H13" s="5">
        <f t="shared" si="9"/>
        <v>12.96</v>
      </c>
      <c r="I13" s="5">
        <f t="shared" si="18"/>
        <v>97.624000000000024</v>
      </c>
      <c r="J13" s="5">
        <f t="shared" si="1"/>
        <v>0</v>
      </c>
      <c r="K13" s="5">
        <f t="shared" si="10"/>
        <v>12.96</v>
      </c>
      <c r="L13" s="5">
        <f t="shared" si="11"/>
        <v>12.96</v>
      </c>
      <c r="M13" s="5">
        <f t="shared" si="19"/>
        <v>81.636000000000024</v>
      </c>
      <c r="N13" s="5">
        <f t="shared" si="2"/>
        <v>0</v>
      </c>
      <c r="O13" s="5">
        <f t="shared" si="12"/>
        <v>12.96</v>
      </c>
      <c r="P13" s="5">
        <f t="shared" si="13"/>
        <v>12.96</v>
      </c>
      <c r="Q13" s="5">
        <f t="shared" si="20"/>
        <v>65.64800000000001</v>
      </c>
      <c r="R13" s="5">
        <f t="shared" si="4"/>
        <v>0</v>
      </c>
      <c r="S13" s="5">
        <f t="shared" si="14"/>
        <v>12.96</v>
      </c>
      <c r="T13" s="5">
        <f t="shared" si="15"/>
        <v>12.96</v>
      </c>
      <c r="U13" s="5">
        <f t="shared" si="21"/>
        <v>49.660000000000011</v>
      </c>
      <c r="V13" s="5">
        <f t="shared" si="6"/>
        <v>0</v>
      </c>
      <c r="W13" s="5">
        <f t="shared" si="16"/>
        <v>12.96</v>
      </c>
      <c r="X13" s="5">
        <f t="shared" si="17"/>
        <v>12.96</v>
      </c>
      <c r="Y13" s="5">
        <f t="shared" si="22"/>
        <v>33.672000000000004</v>
      </c>
    </row>
    <row r="14" spans="1:25" ht="15.6">
      <c r="A14" s="3">
        <v>4</v>
      </c>
      <c r="B14" s="4" t="s">
        <v>52</v>
      </c>
      <c r="D14" s="41" t="s">
        <v>13</v>
      </c>
      <c r="E14" s="42">
        <v>0</v>
      </c>
      <c r="F14" s="5">
        <f t="shared" si="0"/>
        <v>0</v>
      </c>
      <c r="G14" s="5">
        <f t="shared" si="8"/>
        <v>12.96</v>
      </c>
      <c r="H14" s="5">
        <f t="shared" si="9"/>
        <v>12.96</v>
      </c>
      <c r="I14" s="5">
        <f t="shared" si="18"/>
        <v>110.58400000000003</v>
      </c>
      <c r="J14" s="5">
        <f t="shared" si="1"/>
        <v>0</v>
      </c>
      <c r="K14" s="5">
        <f t="shared" si="10"/>
        <v>12.96</v>
      </c>
      <c r="L14" s="5">
        <f t="shared" si="11"/>
        <v>12.96</v>
      </c>
      <c r="M14" s="5">
        <f t="shared" si="19"/>
        <v>94.596000000000032</v>
      </c>
      <c r="N14" s="5">
        <f t="shared" si="2"/>
        <v>0</v>
      </c>
      <c r="O14" s="5">
        <f t="shared" si="12"/>
        <v>12.96</v>
      </c>
      <c r="P14" s="5">
        <f t="shared" si="13"/>
        <v>12.96</v>
      </c>
      <c r="Q14" s="5">
        <f t="shared" si="20"/>
        <v>78.608000000000004</v>
      </c>
      <c r="R14" s="5">
        <f t="shared" si="4"/>
        <v>0</v>
      </c>
      <c r="S14" s="5">
        <f t="shared" si="14"/>
        <v>12.96</v>
      </c>
      <c r="T14" s="5">
        <f t="shared" si="15"/>
        <v>12.96</v>
      </c>
      <c r="U14" s="5">
        <f t="shared" si="21"/>
        <v>62.620000000000012</v>
      </c>
      <c r="V14" s="5">
        <f t="shared" si="6"/>
        <v>0</v>
      </c>
      <c r="W14" s="5">
        <f t="shared" si="16"/>
        <v>12.96</v>
      </c>
      <c r="X14" s="5">
        <f t="shared" si="17"/>
        <v>12.96</v>
      </c>
      <c r="Y14" s="5">
        <f t="shared" si="22"/>
        <v>46.632000000000005</v>
      </c>
    </row>
    <row r="15" spans="1:25" ht="15.6">
      <c r="D15" s="41" t="s">
        <v>14</v>
      </c>
      <c r="E15" s="42">
        <v>0.4</v>
      </c>
      <c r="F15" s="5">
        <f t="shared" si="0"/>
        <v>3.2000000000000001E-2</v>
      </c>
      <c r="G15" s="5">
        <f t="shared" si="8"/>
        <v>12.96</v>
      </c>
      <c r="H15" s="5">
        <f t="shared" si="9"/>
        <v>12.928000000000001</v>
      </c>
      <c r="I15" s="5">
        <f t="shared" si="18"/>
        <v>123.51200000000003</v>
      </c>
      <c r="J15" s="5">
        <f t="shared" si="1"/>
        <v>4.8000000000000008E-2</v>
      </c>
      <c r="K15" s="5">
        <f t="shared" si="10"/>
        <v>12.96</v>
      </c>
      <c r="L15" s="5">
        <f t="shared" si="11"/>
        <v>12.912000000000001</v>
      </c>
      <c r="M15" s="5">
        <f t="shared" si="19"/>
        <v>107.50800000000004</v>
      </c>
      <c r="N15" s="5">
        <f t="shared" si="2"/>
        <v>6.4000000000000001E-2</v>
      </c>
      <c r="O15" s="5">
        <f t="shared" si="12"/>
        <v>12.96</v>
      </c>
      <c r="P15" s="5">
        <f t="shared" si="13"/>
        <v>12.896000000000001</v>
      </c>
      <c r="Q15" s="5">
        <f t="shared" si="20"/>
        <v>91.504000000000005</v>
      </c>
      <c r="R15" s="5">
        <f t="shared" si="4"/>
        <v>8.0000000000000016E-2</v>
      </c>
      <c r="S15" s="5">
        <f t="shared" si="14"/>
        <v>12.96</v>
      </c>
      <c r="T15" s="5">
        <f t="shared" si="15"/>
        <v>12.88</v>
      </c>
      <c r="U15" s="5">
        <f t="shared" si="21"/>
        <v>75.500000000000014</v>
      </c>
      <c r="V15" s="5">
        <f t="shared" si="6"/>
        <v>9.6000000000000016E-2</v>
      </c>
      <c r="W15" s="5">
        <f t="shared" si="16"/>
        <v>12.96</v>
      </c>
      <c r="X15" s="5">
        <f t="shared" si="17"/>
        <v>12.864000000000001</v>
      </c>
      <c r="Y15" s="5">
        <f t="shared" si="22"/>
        <v>59.496000000000009</v>
      </c>
    </row>
    <row r="16" spans="1:25" ht="15.6">
      <c r="D16" s="57" t="s">
        <v>19</v>
      </c>
      <c r="E16" s="54">
        <f>SUM(E4:E15)</f>
        <v>400.09999999999997</v>
      </c>
      <c r="F16" s="54">
        <f>SUM(F4:F15)</f>
        <v>32.008000000000003</v>
      </c>
      <c r="G16" s="54">
        <f>SUM(G4:G15)</f>
        <v>155.52000000000007</v>
      </c>
      <c r="H16" s="5"/>
      <c r="I16" s="6"/>
      <c r="J16" s="54">
        <f>SUM(J4:J15)</f>
        <v>48.012</v>
      </c>
      <c r="K16" s="54">
        <f>SUM(K4:K15)</f>
        <v>155.52000000000007</v>
      </c>
      <c r="L16" s="5"/>
      <c r="M16" s="6"/>
      <c r="N16" s="54">
        <f>SUM(N4:N15)</f>
        <v>64.016000000000005</v>
      </c>
      <c r="O16" s="54">
        <f>SUM(O4:O15)</f>
        <v>155.52000000000007</v>
      </c>
      <c r="P16" s="5"/>
      <c r="Q16" s="6"/>
      <c r="R16" s="54">
        <f>SUM(R4:R15)</f>
        <v>80.02000000000001</v>
      </c>
      <c r="S16" s="54">
        <f>SUM(S4:S15)</f>
        <v>155.52000000000007</v>
      </c>
      <c r="T16" s="5"/>
      <c r="U16" s="6"/>
      <c r="V16" s="54">
        <f>SUM(V4:V15)</f>
        <v>96.024000000000001</v>
      </c>
      <c r="W16" s="54">
        <f>SUM(W4:W15)</f>
        <v>155.52000000000007</v>
      </c>
      <c r="X16" s="5"/>
      <c r="Y16" s="6"/>
    </row>
    <row r="17" spans="4:25" ht="15.6">
      <c r="D17" s="95" t="s">
        <v>20</v>
      </c>
      <c r="E17" s="95"/>
      <c r="F17" s="5"/>
      <c r="G17" s="8"/>
      <c r="H17" s="7"/>
      <c r="I17" s="10">
        <f>MAX(I4:I15)</f>
        <v>123.51200000000003</v>
      </c>
      <c r="J17" s="5"/>
      <c r="K17" s="8"/>
      <c r="L17" s="7"/>
      <c r="M17" s="10">
        <f>MAX(M4:M15)</f>
        <v>107.50800000000004</v>
      </c>
      <c r="N17" s="5"/>
      <c r="O17" s="8"/>
      <c r="P17" s="7"/>
      <c r="Q17" s="10">
        <f>MAX(Q4:Q15)</f>
        <v>91.504000000000005</v>
      </c>
      <c r="R17" s="5"/>
      <c r="S17" s="8"/>
      <c r="T17" s="7"/>
      <c r="U17" s="10">
        <f>MAX(U4:U15)</f>
        <v>75.500000000000014</v>
      </c>
      <c r="V17" s="5"/>
      <c r="W17" s="8"/>
      <c r="X17" s="7"/>
      <c r="Y17" s="10">
        <f>MAX(Y4:Y15)</f>
        <v>59.496000000000009</v>
      </c>
    </row>
    <row r="18" spans="4:25" ht="15.6">
      <c r="D18" s="95" t="s">
        <v>21</v>
      </c>
      <c r="E18" s="95"/>
      <c r="F18" s="11"/>
      <c r="G18" s="11"/>
      <c r="H18" s="12"/>
      <c r="I18" s="10">
        <f>F16</f>
        <v>32.008000000000003</v>
      </c>
      <c r="J18" s="11"/>
      <c r="K18" s="11"/>
      <c r="L18" s="12"/>
      <c r="M18" s="10">
        <f>J16</f>
        <v>48.012</v>
      </c>
      <c r="N18" s="11"/>
      <c r="O18" s="11"/>
      <c r="P18" s="12"/>
      <c r="Q18" s="10">
        <f>N16</f>
        <v>64.016000000000005</v>
      </c>
      <c r="R18" s="11"/>
      <c r="S18" s="11"/>
      <c r="T18" s="12"/>
      <c r="U18" s="10">
        <f>R16</f>
        <v>80.02000000000001</v>
      </c>
      <c r="V18" s="11"/>
      <c r="W18" s="11"/>
      <c r="X18" s="12"/>
      <c r="Y18" s="10">
        <f>V16</f>
        <v>96.024000000000001</v>
      </c>
    </row>
    <row r="19" spans="4:25" ht="15.6">
      <c r="D19" s="95" t="s">
        <v>22</v>
      </c>
      <c r="E19" s="95"/>
      <c r="F19" s="11"/>
      <c r="G19" s="11"/>
      <c r="H19" s="12"/>
      <c r="I19" s="10">
        <f>MIN(I17:I18)</f>
        <v>32.008000000000003</v>
      </c>
      <c r="J19" s="11"/>
      <c r="K19" s="11"/>
      <c r="L19" s="12"/>
      <c r="M19" s="10">
        <f>MIN(M17:M18)</f>
        <v>48.012</v>
      </c>
      <c r="N19" s="11"/>
      <c r="O19" s="11"/>
      <c r="P19" s="12"/>
      <c r="Q19" s="10">
        <f>MIN(Q17:Q18)</f>
        <v>64.016000000000005</v>
      </c>
      <c r="R19" s="11"/>
      <c r="S19" s="11"/>
      <c r="T19" s="12"/>
      <c r="U19" s="10">
        <f>MIN(U17:U18)</f>
        <v>75.500000000000014</v>
      </c>
      <c r="V19" s="11"/>
      <c r="W19" s="11"/>
      <c r="X19" s="12"/>
      <c r="Y19" s="10">
        <f>MIN(Y17:Y18)</f>
        <v>59.496000000000009</v>
      </c>
    </row>
    <row r="20" spans="4:25" ht="15.6">
      <c r="D20" s="95" t="s">
        <v>23</v>
      </c>
      <c r="E20" s="95"/>
      <c r="F20" s="11"/>
      <c r="G20" s="11"/>
      <c r="H20" s="12"/>
      <c r="I20" s="10">
        <f>(F16/(G16))*100</f>
        <v>20.581275720164601</v>
      </c>
      <c r="J20" s="11"/>
      <c r="K20" s="11"/>
      <c r="L20" s="12"/>
      <c r="M20" s="10">
        <f>(J16/(K16))*100</f>
        <v>30.8719135802469</v>
      </c>
      <c r="N20" s="11"/>
      <c r="O20" s="11"/>
      <c r="P20" s="12"/>
      <c r="Q20" s="10">
        <f>(N16/(O16))*100</f>
        <v>41.162551440329203</v>
      </c>
      <c r="R20" s="11"/>
      <c r="S20" s="11"/>
      <c r="T20" s="12"/>
      <c r="U20" s="10">
        <f>(R16/(S16))*100</f>
        <v>51.453189300411509</v>
      </c>
      <c r="V20" s="11"/>
      <c r="W20" s="11"/>
      <c r="X20" s="12"/>
      <c r="Y20" s="10">
        <f>(V16/(W16))*100</f>
        <v>61.743827160493801</v>
      </c>
    </row>
  </sheetData>
  <mergeCells count="16">
    <mergeCell ref="D17:E17"/>
    <mergeCell ref="D18:E18"/>
    <mergeCell ref="D19:E19"/>
    <mergeCell ref="D20:E20"/>
    <mergeCell ref="V1:Y1"/>
    <mergeCell ref="F2:I2"/>
    <mergeCell ref="J2:M2"/>
    <mergeCell ref="N2:Q2"/>
    <mergeCell ref="R2:U2"/>
    <mergeCell ref="V2:Y2"/>
    <mergeCell ref="D1:D3"/>
    <mergeCell ref="E1:E3"/>
    <mergeCell ref="F1:I1"/>
    <mergeCell ref="J1:M1"/>
    <mergeCell ref="N1:Q1"/>
    <mergeCell ref="R1:U1"/>
  </mergeCells>
  <conditionalFormatting sqref="I4:I15">
    <cfRule type="top10" dxfId="29" priority="5" percent="1" rank="1"/>
  </conditionalFormatting>
  <conditionalFormatting sqref="M4:M15">
    <cfRule type="top10" dxfId="28" priority="4" percent="1" rank="1"/>
  </conditionalFormatting>
  <conditionalFormatting sqref="Q4:Q15">
    <cfRule type="top10" dxfId="27" priority="3" percent="1" rank="1"/>
  </conditionalFormatting>
  <conditionalFormatting sqref="U4:U15">
    <cfRule type="top10" dxfId="26" priority="2" percent="1" rank="1"/>
  </conditionalFormatting>
  <conditionalFormatting sqref="Y4:Y15">
    <cfRule type="top10" dxfId="25" priority="1" percent="1" rank="1"/>
  </conditionalFormatting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16"/>
  <sheetViews>
    <sheetView topLeftCell="C1" zoomScale="80" zoomScaleNormal="80" workbookViewId="0">
      <selection activeCell="E22" sqref="E22"/>
    </sheetView>
  </sheetViews>
  <sheetFormatPr defaultColWidth="8.77734375" defaultRowHeight="14.4"/>
  <cols>
    <col min="1" max="1" width="8.77734375" style="50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13.5</v>
      </c>
      <c r="F4" s="5">
        <f t="shared" ref="F4:F11" si="0">($E4/1000)*$F$2*$C$4</f>
        <v>1.08</v>
      </c>
      <c r="G4" s="5">
        <f>$C$8</f>
        <v>12.96</v>
      </c>
      <c r="H4" s="5">
        <f>G4-F4</f>
        <v>11.88</v>
      </c>
      <c r="I4" s="5">
        <f>H4</f>
        <v>11.88</v>
      </c>
      <c r="J4" s="5">
        <f t="shared" ref="J4:J11" si="1">($E4/1000)*$J$2*$C$4</f>
        <v>1.62</v>
      </c>
      <c r="K4" s="5">
        <f>$C$8</f>
        <v>12.96</v>
      </c>
      <c r="L4" s="5">
        <f>K4-J4</f>
        <v>11.34</v>
      </c>
      <c r="M4" s="5">
        <f>L4</f>
        <v>11.34</v>
      </c>
      <c r="N4" s="5">
        <f t="shared" ref="N4:N11" si="2">($E4/1000)*$N$2*$C$4</f>
        <v>2.16</v>
      </c>
      <c r="O4" s="5">
        <f>$C$8</f>
        <v>12.96</v>
      </c>
      <c r="P4" s="5">
        <f>O4-N4</f>
        <v>10.8</v>
      </c>
      <c r="Q4" s="5">
        <f t="shared" ref="Q4" si="3">P4</f>
        <v>10.8</v>
      </c>
      <c r="R4" s="5">
        <f t="shared" ref="R4:R11" si="4">($E4/1000)*$R$2*$C$4</f>
        <v>2.7</v>
      </c>
      <c r="S4" s="5">
        <f>$C$8</f>
        <v>12.96</v>
      </c>
      <c r="T4" s="5">
        <f>S4-R4</f>
        <v>10.260000000000002</v>
      </c>
      <c r="U4" s="5">
        <f t="shared" ref="U4" si="5">T4</f>
        <v>10.260000000000002</v>
      </c>
      <c r="V4" s="5">
        <f t="shared" ref="V4:V11" si="6">($E4/1000)*$V$2*$C$4</f>
        <v>3.24</v>
      </c>
      <c r="W4" s="5">
        <f>$C$8</f>
        <v>12.96</v>
      </c>
      <c r="X4" s="5">
        <f>W4-V4</f>
        <v>9.7200000000000006</v>
      </c>
      <c r="Y4" s="5">
        <f t="shared" ref="Y4" si="7">X4</f>
        <v>9.7200000000000006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36</v>
      </c>
      <c r="F5" s="5">
        <f t="shared" si="0"/>
        <v>2.88</v>
      </c>
      <c r="G5" s="5">
        <f t="shared" ref="G5:G11" si="8">$C$8</f>
        <v>12.96</v>
      </c>
      <c r="H5" s="5">
        <f t="shared" ref="H5:H11" si="9">G5-F5</f>
        <v>10.080000000000002</v>
      </c>
      <c r="I5" s="5">
        <f>H5+I4</f>
        <v>21.96</v>
      </c>
      <c r="J5" s="5">
        <f t="shared" si="1"/>
        <v>4.3199999999999994</v>
      </c>
      <c r="K5" s="5">
        <f t="shared" ref="K5:K11" si="10">$C$8</f>
        <v>12.96</v>
      </c>
      <c r="L5" s="5">
        <f t="shared" ref="L5:L11" si="11">K5-J5</f>
        <v>8.64</v>
      </c>
      <c r="M5" s="5">
        <f>L5+M4</f>
        <v>19.98</v>
      </c>
      <c r="N5" s="5">
        <f t="shared" si="2"/>
        <v>5.76</v>
      </c>
      <c r="O5" s="5">
        <f t="shared" ref="O5:O11" si="12">$C$8</f>
        <v>12.96</v>
      </c>
      <c r="P5" s="5">
        <f t="shared" ref="P5:P11" si="13">O5-N5</f>
        <v>7.2000000000000011</v>
      </c>
      <c r="Q5" s="5">
        <f>P5+Q4</f>
        <v>18</v>
      </c>
      <c r="R5" s="5">
        <f t="shared" si="4"/>
        <v>7.2</v>
      </c>
      <c r="S5" s="5">
        <f t="shared" ref="S5:S11" si="14">$C$8</f>
        <v>12.96</v>
      </c>
      <c r="T5" s="5">
        <f t="shared" ref="T5:T11" si="15">S5-R5</f>
        <v>5.7600000000000007</v>
      </c>
      <c r="U5" s="5">
        <f>T5+U4</f>
        <v>16.020000000000003</v>
      </c>
      <c r="V5" s="5">
        <f t="shared" si="6"/>
        <v>8.6399999999999988</v>
      </c>
      <c r="W5" s="5">
        <f t="shared" ref="W5:W11" si="16">$C$8</f>
        <v>12.96</v>
      </c>
      <c r="X5" s="5">
        <f t="shared" ref="X5:X11" si="17">W5-V5</f>
        <v>4.3200000000000021</v>
      </c>
      <c r="Y5" s="5">
        <f>X5+Y4</f>
        <v>14.040000000000003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105.6</v>
      </c>
      <c r="F6" s="5">
        <f t="shared" si="0"/>
        <v>8.4480000000000004</v>
      </c>
      <c r="G6" s="5">
        <f t="shared" si="8"/>
        <v>12.96</v>
      </c>
      <c r="H6" s="5">
        <f t="shared" si="9"/>
        <v>4.5120000000000005</v>
      </c>
      <c r="I6" s="5">
        <f t="shared" ref="I6:I11" si="18">H6+I5</f>
        <v>26.472000000000001</v>
      </c>
      <c r="J6" s="5">
        <f t="shared" si="1"/>
        <v>12.672000000000001</v>
      </c>
      <c r="K6" s="5">
        <f t="shared" si="10"/>
        <v>12.96</v>
      </c>
      <c r="L6" s="5">
        <f t="shared" si="11"/>
        <v>0.28800000000000026</v>
      </c>
      <c r="M6" s="5">
        <f t="shared" ref="M6:M11" si="19">L6+M5</f>
        <v>20.268000000000001</v>
      </c>
      <c r="N6" s="5">
        <f t="shared" si="2"/>
        <v>16.896000000000001</v>
      </c>
      <c r="O6" s="5">
        <f t="shared" si="12"/>
        <v>12.96</v>
      </c>
      <c r="P6" s="5">
        <f t="shared" si="13"/>
        <v>-3.9359999999999999</v>
      </c>
      <c r="Q6" s="5">
        <f t="shared" ref="Q6:Q11" si="20">P6+Q5</f>
        <v>14.064</v>
      </c>
      <c r="R6" s="5">
        <f t="shared" si="4"/>
        <v>21.12</v>
      </c>
      <c r="S6" s="5">
        <f t="shared" si="14"/>
        <v>12.96</v>
      </c>
      <c r="T6" s="5">
        <f t="shared" si="15"/>
        <v>-8.16</v>
      </c>
      <c r="U6" s="5">
        <f t="shared" ref="U6:U11" si="21">T6+U5</f>
        <v>7.860000000000003</v>
      </c>
      <c r="V6" s="5">
        <f t="shared" si="6"/>
        <v>25.344000000000001</v>
      </c>
      <c r="W6" s="5">
        <f t="shared" si="16"/>
        <v>12.96</v>
      </c>
      <c r="X6" s="5">
        <f t="shared" si="17"/>
        <v>-12.384</v>
      </c>
      <c r="Y6" s="5">
        <f t="shared" ref="Y6:Y11" si="22">X6+Y5</f>
        <v>1.6560000000000024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101.4</v>
      </c>
      <c r="F7" s="5">
        <f t="shared" si="0"/>
        <v>8.1120000000000001</v>
      </c>
      <c r="G7" s="5">
        <f t="shared" si="8"/>
        <v>12.96</v>
      </c>
      <c r="H7" s="5">
        <f t="shared" si="9"/>
        <v>4.8480000000000008</v>
      </c>
      <c r="I7" s="5">
        <f t="shared" si="18"/>
        <v>31.32</v>
      </c>
      <c r="J7" s="5">
        <f t="shared" si="1"/>
        <v>12.168000000000001</v>
      </c>
      <c r="K7" s="5">
        <f t="shared" si="10"/>
        <v>12.96</v>
      </c>
      <c r="L7" s="5">
        <f t="shared" si="11"/>
        <v>0.79199999999999982</v>
      </c>
      <c r="M7" s="5">
        <f t="shared" si="19"/>
        <v>21.060000000000002</v>
      </c>
      <c r="N7" s="5">
        <f t="shared" si="2"/>
        <v>16.224</v>
      </c>
      <c r="O7" s="5">
        <f t="shared" si="12"/>
        <v>12.96</v>
      </c>
      <c r="P7" s="5">
        <f t="shared" si="13"/>
        <v>-3.2639999999999993</v>
      </c>
      <c r="Q7" s="5">
        <f t="shared" si="20"/>
        <v>10.8</v>
      </c>
      <c r="R7" s="5">
        <f t="shared" si="4"/>
        <v>20.28</v>
      </c>
      <c r="S7" s="5">
        <f t="shared" si="14"/>
        <v>12.96</v>
      </c>
      <c r="T7" s="5">
        <f t="shared" si="15"/>
        <v>-7.32</v>
      </c>
      <c r="U7" s="5">
        <f t="shared" si="21"/>
        <v>0.5400000000000027</v>
      </c>
      <c r="V7" s="5">
        <f t="shared" si="6"/>
        <v>24.336000000000002</v>
      </c>
      <c r="W7" s="5">
        <f t="shared" si="16"/>
        <v>12.96</v>
      </c>
      <c r="X7" s="5">
        <f t="shared" si="17"/>
        <v>-11.376000000000001</v>
      </c>
      <c r="Y7" s="5">
        <f t="shared" si="22"/>
        <v>-9.7199999999999989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77.599999999999994</v>
      </c>
      <c r="F8" s="5">
        <f t="shared" si="0"/>
        <v>6.2079999999999993</v>
      </c>
      <c r="G8" s="5">
        <f t="shared" si="8"/>
        <v>12.96</v>
      </c>
      <c r="H8" s="5">
        <f t="shared" si="9"/>
        <v>6.7520000000000016</v>
      </c>
      <c r="I8" s="5">
        <f t="shared" si="18"/>
        <v>38.072000000000003</v>
      </c>
      <c r="J8" s="5">
        <f t="shared" si="1"/>
        <v>9.3119999999999994</v>
      </c>
      <c r="K8" s="5">
        <f t="shared" si="10"/>
        <v>12.96</v>
      </c>
      <c r="L8" s="5">
        <f t="shared" si="11"/>
        <v>3.6480000000000015</v>
      </c>
      <c r="M8" s="5">
        <f t="shared" si="19"/>
        <v>24.708000000000006</v>
      </c>
      <c r="N8" s="5">
        <f t="shared" si="2"/>
        <v>12.415999999999999</v>
      </c>
      <c r="O8" s="5">
        <f t="shared" si="12"/>
        <v>12.96</v>
      </c>
      <c r="P8" s="5">
        <f t="shared" si="13"/>
        <v>0.54400000000000226</v>
      </c>
      <c r="Q8" s="5">
        <f t="shared" si="20"/>
        <v>11.344000000000003</v>
      </c>
      <c r="R8" s="5">
        <f t="shared" si="4"/>
        <v>15.52</v>
      </c>
      <c r="S8" s="5">
        <f t="shared" si="14"/>
        <v>12.96</v>
      </c>
      <c r="T8" s="5">
        <f t="shared" si="15"/>
        <v>-2.5599999999999987</v>
      </c>
      <c r="U8" s="5">
        <f t="shared" si="21"/>
        <v>-2.019999999999996</v>
      </c>
      <c r="V8" s="5">
        <f t="shared" si="6"/>
        <v>18.623999999999999</v>
      </c>
      <c r="W8" s="5">
        <f t="shared" si="16"/>
        <v>12.96</v>
      </c>
      <c r="X8" s="5">
        <f t="shared" si="17"/>
        <v>-5.6639999999999979</v>
      </c>
      <c r="Y8" s="5">
        <f t="shared" si="22"/>
        <v>-15.383999999999997</v>
      </c>
    </row>
    <row r="9" spans="1:25" ht="15.6">
      <c r="A9" s="38"/>
      <c r="B9" s="38"/>
      <c r="C9" s="39"/>
      <c r="D9" s="41" t="s">
        <v>8</v>
      </c>
      <c r="E9" s="42">
        <v>33.4</v>
      </c>
      <c r="F9" s="5">
        <f t="shared" si="0"/>
        <v>2.6720000000000002</v>
      </c>
      <c r="G9" s="5">
        <f t="shared" si="8"/>
        <v>12.96</v>
      </c>
      <c r="H9" s="5">
        <f t="shared" si="9"/>
        <v>10.288</v>
      </c>
      <c r="I9" s="5">
        <f t="shared" si="18"/>
        <v>48.36</v>
      </c>
      <c r="J9" s="5">
        <f t="shared" si="1"/>
        <v>4.008</v>
      </c>
      <c r="K9" s="5">
        <f t="shared" si="10"/>
        <v>12.96</v>
      </c>
      <c r="L9" s="5">
        <f t="shared" si="11"/>
        <v>8.9520000000000017</v>
      </c>
      <c r="M9" s="5">
        <f t="shared" si="19"/>
        <v>33.660000000000011</v>
      </c>
      <c r="N9" s="5">
        <f t="shared" si="2"/>
        <v>5.3440000000000003</v>
      </c>
      <c r="O9" s="5">
        <f t="shared" si="12"/>
        <v>12.96</v>
      </c>
      <c r="P9" s="5">
        <f t="shared" si="13"/>
        <v>7.6160000000000005</v>
      </c>
      <c r="Q9" s="5">
        <f t="shared" si="20"/>
        <v>18.960000000000004</v>
      </c>
      <c r="R9" s="5">
        <f t="shared" si="4"/>
        <v>6.68</v>
      </c>
      <c r="S9" s="5">
        <f t="shared" si="14"/>
        <v>12.96</v>
      </c>
      <c r="T9" s="5">
        <f t="shared" si="15"/>
        <v>6.2800000000000011</v>
      </c>
      <c r="U9" s="5">
        <f t="shared" si="21"/>
        <v>4.2600000000000051</v>
      </c>
      <c r="V9" s="5">
        <f t="shared" si="6"/>
        <v>8.016</v>
      </c>
      <c r="W9" s="5">
        <f t="shared" si="16"/>
        <v>12.96</v>
      </c>
      <c r="X9" s="5">
        <f t="shared" si="17"/>
        <v>4.9440000000000008</v>
      </c>
      <c r="Y9" s="5">
        <f t="shared" si="22"/>
        <v>-10.439999999999996</v>
      </c>
    </row>
    <row r="10" spans="1:25" ht="15.6">
      <c r="A10" s="99" t="s">
        <v>17</v>
      </c>
      <c r="B10" s="100"/>
      <c r="C10" s="39"/>
      <c r="D10" s="41" t="s">
        <v>9</v>
      </c>
      <c r="E10" s="42">
        <v>24.5</v>
      </c>
      <c r="F10" s="5">
        <f t="shared" si="0"/>
        <v>1.9600000000000002</v>
      </c>
      <c r="G10" s="5">
        <f t="shared" si="8"/>
        <v>12.96</v>
      </c>
      <c r="H10" s="5">
        <f t="shared" si="9"/>
        <v>11</v>
      </c>
      <c r="I10" s="5">
        <f t="shared" si="18"/>
        <v>59.36</v>
      </c>
      <c r="J10" s="5">
        <f t="shared" si="1"/>
        <v>2.9400000000000004</v>
      </c>
      <c r="K10" s="5">
        <f t="shared" si="10"/>
        <v>12.96</v>
      </c>
      <c r="L10" s="5">
        <f t="shared" si="11"/>
        <v>10.02</v>
      </c>
      <c r="M10" s="5">
        <f t="shared" si="19"/>
        <v>43.680000000000007</v>
      </c>
      <c r="N10" s="5">
        <f t="shared" si="2"/>
        <v>3.9200000000000004</v>
      </c>
      <c r="O10" s="5">
        <f t="shared" si="12"/>
        <v>12.96</v>
      </c>
      <c r="P10" s="5">
        <f t="shared" si="13"/>
        <v>9.0400000000000009</v>
      </c>
      <c r="Q10" s="5">
        <f t="shared" si="20"/>
        <v>28.000000000000007</v>
      </c>
      <c r="R10" s="5">
        <f t="shared" si="4"/>
        <v>4.9000000000000004</v>
      </c>
      <c r="S10" s="5">
        <f t="shared" si="14"/>
        <v>12.96</v>
      </c>
      <c r="T10" s="5">
        <f t="shared" si="15"/>
        <v>8.06</v>
      </c>
      <c r="U10" s="5">
        <f t="shared" si="21"/>
        <v>12.320000000000006</v>
      </c>
      <c r="V10" s="5">
        <f t="shared" si="6"/>
        <v>5.8800000000000008</v>
      </c>
      <c r="W10" s="5">
        <f t="shared" si="16"/>
        <v>12.96</v>
      </c>
      <c r="X10" s="5">
        <f t="shared" si="17"/>
        <v>7.08</v>
      </c>
      <c r="Y10" s="5">
        <f t="shared" si="22"/>
        <v>-3.3599999999999959</v>
      </c>
    </row>
    <row r="11" spans="1:25" ht="15.6">
      <c r="A11" s="51">
        <v>1</v>
      </c>
      <c r="B11" s="4" t="s">
        <v>18</v>
      </c>
      <c r="C11" s="39"/>
      <c r="D11" s="41" t="s">
        <v>10</v>
      </c>
      <c r="E11" s="42">
        <v>7.7</v>
      </c>
      <c r="F11" s="5">
        <f t="shared" si="0"/>
        <v>0.6160000000000001</v>
      </c>
      <c r="G11" s="5">
        <f t="shared" si="8"/>
        <v>12.96</v>
      </c>
      <c r="H11" s="5">
        <f t="shared" si="9"/>
        <v>12.344000000000001</v>
      </c>
      <c r="I11" s="5">
        <f t="shared" si="18"/>
        <v>71.704000000000008</v>
      </c>
      <c r="J11" s="5">
        <f t="shared" si="1"/>
        <v>0.92400000000000004</v>
      </c>
      <c r="K11" s="5">
        <f t="shared" si="10"/>
        <v>12.96</v>
      </c>
      <c r="L11" s="5">
        <f t="shared" si="11"/>
        <v>12.036000000000001</v>
      </c>
      <c r="M11" s="5">
        <f t="shared" si="19"/>
        <v>55.716000000000008</v>
      </c>
      <c r="N11" s="5">
        <f t="shared" si="2"/>
        <v>1.2320000000000002</v>
      </c>
      <c r="O11" s="5">
        <f t="shared" si="12"/>
        <v>12.96</v>
      </c>
      <c r="P11" s="5">
        <f t="shared" si="13"/>
        <v>11.728000000000002</v>
      </c>
      <c r="Q11" s="5">
        <f t="shared" si="20"/>
        <v>39.728000000000009</v>
      </c>
      <c r="R11" s="5">
        <f t="shared" si="4"/>
        <v>1.54</v>
      </c>
      <c r="S11" s="5">
        <f t="shared" si="14"/>
        <v>12.96</v>
      </c>
      <c r="T11" s="5">
        <f t="shared" si="15"/>
        <v>11.420000000000002</v>
      </c>
      <c r="U11" s="5">
        <f t="shared" si="21"/>
        <v>23.740000000000009</v>
      </c>
      <c r="V11" s="5">
        <f t="shared" si="6"/>
        <v>1.8480000000000001</v>
      </c>
      <c r="W11" s="5">
        <f t="shared" si="16"/>
        <v>12.96</v>
      </c>
      <c r="X11" s="5">
        <f t="shared" si="17"/>
        <v>11.112</v>
      </c>
      <c r="Y11" s="5">
        <f t="shared" si="22"/>
        <v>7.7520000000000042</v>
      </c>
    </row>
    <row r="12" spans="1:25" ht="15.6">
      <c r="A12" s="51">
        <v>2</v>
      </c>
      <c r="B12" s="4" t="s">
        <v>29</v>
      </c>
      <c r="D12" s="57" t="s">
        <v>19</v>
      </c>
      <c r="E12" s="54">
        <f>SUM(E4:E11)</f>
        <v>399.7</v>
      </c>
      <c r="F12" s="54">
        <f>SUM(F4:F11)</f>
        <v>31.976000000000003</v>
      </c>
      <c r="G12" s="54">
        <f>SUM(G4:G11)</f>
        <v>103.68000000000004</v>
      </c>
      <c r="H12" s="5"/>
      <c r="I12" s="6"/>
      <c r="J12" s="54">
        <f>SUM(J4:J11)</f>
        <v>47.963999999999999</v>
      </c>
      <c r="K12" s="54">
        <f>SUM(K4:K11)</f>
        <v>103.68000000000004</v>
      </c>
      <c r="L12" s="5"/>
      <c r="M12" s="6"/>
      <c r="N12" s="54">
        <f>SUM(N4:N11)</f>
        <v>63.952000000000005</v>
      </c>
      <c r="O12" s="54">
        <f>SUM(O4:O11)</f>
        <v>103.68000000000004</v>
      </c>
      <c r="P12" s="5"/>
      <c r="Q12" s="6"/>
      <c r="R12" s="54">
        <f>SUM(R4:R11)</f>
        <v>79.940000000000012</v>
      </c>
      <c r="S12" s="54">
        <f>SUM(S4:S11)</f>
        <v>103.68000000000004</v>
      </c>
      <c r="T12" s="5"/>
      <c r="U12" s="6"/>
      <c r="V12" s="54">
        <f>SUM(V4:V11)</f>
        <v>95.927999999999997</v>
      </c>
      <c r="W12" s="54">
        <f>SUM(W4:W11)</f>
        <v>103.68000000000004</v>
      </c>
      <c r="X12" s="5"/>
      <c r="Y12" s="6"/>
    </row>
    <row r="13" spans="1:25" ht="15.6">
      <c r="A13" s="51">
        <v>3</v>
      </c>
      <c r="B13" s="4" t="s">
        <v>30</v>
      </c>
      <c r="D13" s="95" t="s">
        <v>20</v>
      </c>
      <c r="E13" s="95"/>
      <c r="F13" s="5"/>
      <c r="G13" s="8"/>
      <c r="H13" s="7"/>
      <c r="I13" s="10">
        <f>MAX(I4:I11)</f>
        <v>71.704000000000008</v>
      </c>
      <c r="J13" s="5"/>
      <c r="K13" s="8"/>
      <c r="L13" s="7"/>
      <c r="M13" s="10">
        <f>MAX(M4:M11)</f>
        <v>55.716000000000008</v>
      </c>
      <c r="N13" s="5"/>
      <c r="O13" s="8"/>
      <c r="P13" s="7"/>
      <c r="Q13" s="10">
        <f>MAX(Q4:Q11)</f>
        <v>39.728000000000009</v>
      </c>
      <c r="R13" s="5"/>
      <c r="S13" s="8"/>
      <c r="T13" s="7"/>
      <c r="U13" s="10">
        <f>MAX(U4:U11)</f>
        <v>23.740000000000009</v>
      </c>
      <c r="V13" s="5"/>
      <c r="W13" s="8"/>
      <c r="X13" s="7"/>
      <c r="Y13" s="10">
        <f>MAX(Y4:Y11)</f>
        <v>14.040000000000003</v>
      </c>
    </row>
    <row r="14" spans="1:25" ht="15.6">
      <c r="A14" s="51">
        <v>4</v>
      </c>
      <c r="B14" s="4" t="s">
        <v>52</v>
      </c>
      <c r="D14" s="95" t="s">
        <v>21</v>
      </c>
      <c r="E14" s="95"/>
      <c r="F14" s="11"/>
      <c r="G14" s="11"/>
      <c r="H14" s="12"/>
      <c r="I14" s="10">
        <f>F12</f>
        <v>31.976000000000003</v>
      </c>
      <c r="J14" s="11"/>
      <c r="K14" s="11"/>
      <c r="L14" s="12"/>
      <c r="M14" s="10">
        <f>J12</f>
        <v>47.963999999999999</v>
      </c>
      <c r="N14" s="11"/>
      <c r="O14" s="11"/>
      <c r="P14" s="12"/>
      <c r="Q14" s="10">
        <f>N12</f>
        <v>63.952000000000005</v>
      </c>
      <c r="R14" s="11"/>
      <c r="S14" s="11"/>
      <c r="T14" s="12"/>
      <c r="U14" s="10">
        <f>R12</f>
        <v>79.940000000000012</v>
      </c>
      <c r="V14" s="11"/>
      <c r="W14" s="11"/>
      <c r="X14" s="12"/>
      <c r="Y14" s="10">
        <f>V12</f>
        <v>95.927999999999997</v>
      </c>
    </row>
    <row r="15" spans="1:25" ht="15.6">
      <c r="D15" s="95" t="s">
        <v>22</v>
      </c>
      <c r="E15" s="95"/>
      <c r="F15" s="11"/>
      <c r="G15" s="11"/>
      <c r="H15" s="12"/>
      <c r="I15" s="10">
        <f>MIN(I13:I14)</f>
        <v>31.976000000000003</v>
      </c>
      <c r="J15" s="11"/>
      <c r="K15" s="11"/>
      <c r="L15" s="12"/>
      <c r="M15" s="10">
        <f>MIN(M13:M14)</f>
        <v>47.963999999999999</v>
      </c>
      <c r="N15" s="11"/>
      <c r="O15" s="11"/>
      <c r="P15" s="12"/>
      <c r="Q15" s="10">
        <f>MIN(Q13:Q14)</f>
        <v>39.728000000000009</v>
      </c>
      <c r="R15" s="11"/>
      <c r="S15" s="11"/>
      <c r="T15" s="12"/>
      <c r="U15" s="10">
        <f>MIN(U13:U14)</f>
        <v>23.740000000000009</v>
      </c>
      <c r="V15" s="11"/>
      <c r="W15" s="11"/>
      <c r="X15" s="12"/>
      <c r="Y15" s="10">
        <f>MIN(Y13:Y14)</f>
        <v>14.040000000000003</v>
      </c>
    </row>
    <row r="16" spans="1:25" ht="15.6">
      <c r="D16" s="95" t="s">
        <v>23</v>
      </c>
      <c r="E16" s="95"/>
      <c r="F16" s="11"/>
      <c r="G16" s="11"/>
      <c r="H16" s="12"/>
      <c r="I16" s="10">
        <f>(F12/(G12))*100</f>
        <v>30.84104938271604</v>
      </c>
      <c r="J16" s="11"/>
      <c r="K16" s="11"/>
      <c r="L16" s="12"/>
      <c r="M16" s="10">
        <f>(J12/(K12))*100</f>
        <v>46.261574074074055</v>
      </c>
      <c r="N16" s="11"/>
      <c r="O16" s="11"/>
      <c r="P16" s="12"/>
      <c r="Q16" s="10">
        <f>(N12/(O12))*100</f>
        <v>61.68209876543208</v>
      </c>
      <c r="R16" s="11"/>
      <c r="S16" s="11"/>
      <c r="T16" s="12"/>
      <c r="U16" s="10">
        <f>(R12/(S12))*100</f>
        <v>77.102623456790113</v>
      </c>
      <c r="V16" s="11"/>
      <c r="W16" s="11"/>
      <c r="X16" s="12"/>
      <c r="Y16" s="10">
        <f>(V12/(W12))*100</f>
        <v>92.52314814814811</v>
      </c>
    </row>
  </sheetData>
  <mergeCells count="17">
    <mergeCell ref="A10:B10"/>
    <mergeCell ref="D13:E13"/>
    <mergeCell ref="D14:E14"/>
    <mergeCell ref="D15:E15"/>
    <mergeCell ref="D16:E16"/>
    <mergeCell ref="V1:Y1"/>
    <mergeCell ref="F2:I2"/>
    <mergeCell ref="J2:M2"/>
    <mergeCell ref="N2:Q2"/>
    <mergeCell ref="R2:U2"/>
    <mergeCell ref="V2:Y2"/>
    <mergeCell ref="R1:U1"/>
    <mergeCell ref="D1:D3"/>
    <mergeCell ref="E1:E3"/>
    <mergeCell ref="F1:I1"/>
    <mergeCell ref="J1:M1"/>
    <mergeCell ref="N1:Q1"/>
  </mergeCells>
  <conditionalFormatting sqref="I4:I11">
    <cfRule type="top10" dxfId="24" priority="5" percent="1" rank="1"/>
  </conditionalFormatting>
  <conditionalFormatting sqref="M4:M11">
    <cfRule type="top10" dxfId="23" priority="4" percent="1" rank="1"/>
  </conditionalFormatting>
  <conditionalFormatting sqref="Q4:Q11">
    <cfRule type="top10" dxfId="22" priority="3" percent="1" rank="1"/>
  </conditionalFormatting>
  <conditionalFormatting sqref="U4:U11">
    <cfRule type="top10" dxfId="21" priority="2" percent="1" rank="1"/>
  </conditionalFormatting>
  <conditionalFormatting sqref="Y4:Y11">
    <cfRule type="top10" dxfId="20" priority="1" percent="1" rank="1"/>
  </conditionalFormatting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374"/>
  <sheetViews>
    <sheetView topLeftCell="E1" zoomScale="80" zoomScaleNormal="80" workbookViewId="0">
      <pane ySplit="3" topLeftCell="A327" activePane="bottomLeft" state="frozen"/>
      <selection pane="bottomLeft" activeCell="O372" sqref="O372"/>
    </sheetView>
  </sheetViews>
  <sheetFormatPr defaultRowHeight="13.8"/>
  <cols>
    <col min="1" max="1" width="10.109375" style="17" bestFit="1" customWidth="1"/>
    <col min="2" max="2" width="24.109375" style="16" bestFit="1" customWidth="1"/>
    <col min="3" max="4" width="11.109375" style="16" customWidth="1"/>
    <col min="5" max="5" width="13.88671875" style="18" bestFit="1" customWidth="1"/>
    <col min="6" max="6" width="11.109375" style="18" bestFit="1" customWidth="1"/>
    <col min="7" max="9" width="8.77734375" style="18"/>
    <col min="10" max="10" width="11.109375" style="18" bestFit="1" customWidth="1"/>
    <col min="11" max="13" width="8.77734375" style="18"/>
    <col min="14" max="14" width="11.109375" style="18" bestFit="1" customWidth="1"/>
    <col min="15" max="17" width="8.77734375" style="18"/>
    <col min="18" max="18" width="11.109375" style="18" bestFit="1" customWidth="1"/>
    <col min="19" max="21" width="8.77734375" style="18"/>
    <col min="22" max="22" width="11.109375" style="18" bestFit="1" customWidth="1"/>
    <col min="23" max="25" width="8.77734375" style="18"/>
    <col min="26" max="199" width="8.77734375" style="1"/>
    <col min="200" max="200" width="9.109375" style="1" customWidth="1"/>
    <col min="201" max="201" width="10.109375" style="1" bestFit="1" customWidth="1"/>
    <col min="202" max="202" width="8.88671875" style="1" bestFit="1" customWidth="1"/>
    <col min="203" max="455" width="8.77734375" style="1"/>
    <col min="456" max="456" width="9.109375" style="1" customWidth="1"/>
    <col min="457" max="457" width="10.109375" style="1" bestFit="1" customWidth="1"/>
    <col min="458" max="458" width="8.88671875" style="1" bestFit="1" customWidth="1"/>
    <col min="459" max="711" width="8.77734375" style="1"/>
    <col min="712" max="712" width="9.109375" style="1" customWidth="1"/>
    <col min="713" max="713" width="10.109375" style="1" bestFit="1" customWidth="1"/>
    <col min="714" max="714" width="8.88671875" style="1" bestFit="1" customWidth="1"/>
    <col min="715" max="967" width="8.77734375" style="1"/>
    <col min="968" max="968" width="9.109375" style="1" customWidth="1"/>
    <col min="969" max="969" width="10.109375" style="1" bestFit="1" customWidth="1"/>
    <col min="970" max="970" width="8.88671875" style="1" bestFit="1" customWidth="1"/>
    <col min="971" max="1223" width="8.77734375" style="1"/>
    <col min="1224" max="1224" width="9.109375" style="1" customWidth="1"/>
    <col min="1225" max="1225" width="10.109375" style="1" bestFit="1" customWidth="1"/>
    <col min="1226" max="1226" width="8.88671875" style="1" bestFit="1" customWidth="1"/>
    <col min="1227" max="1479" width="8.77734375" style="1"/>
    <col min="1480" max="1480" width="9.109375" style="1" customWidth="1"/>
    <col min="1481" max="1481" width="10.109375" style="1" bestFit="1" customWidth="1"/>
    <col min="1482" max="1482" width="8.88671875" style="1" bestFit="1" customWidth="1"/>
    <col min="1483" max="1735" width="8.77734375" style="1"/>
    <col min="1736" max="1736" width="9.109375" style="1" customWidth="1"/>
    <col min="1737" max="1737" width="10.109375" style="1" bestFit="1" customWidth="1"/>
    <col min="1738" max="1738" width="8.88671875" style="1" bestFit="1" customWidth="1"/>
    <col min="1739" max="1991" width="8.77734375" style="1"/>
    <col min="1992" max="1992" width="9.109375" style="1" customWidth="1"/>
    <col min="1993" max="1993" width="10.109375" style="1" bestFit="1" customWidth="1"/>
    <col min="1994" max="1994" width="8.88671875" style="1" bestFit="1" customWidth="1"/>
    <col min="1995" max="2247" width="8.77734375" style="1"/>
    <col min="2248" max="2248" width="9.109375" style="1" customWidth="1"/>
    <col min="2249" max="2249" width="10.109375" style="1" bestFit="1" customWidth="1"/>
    <col min="2250" max="2250" width="8.88671875" style="1" bestFit="1" customWidth="1"/>
    <col min="2251" max="2503" width="8.77734375" style="1"/>
    <col min="2504" max="2504" width="9.109375" style="1" customWidth="1"/>
    <col min="2505" max="2505" width="10.109375" style="1" bestFit="1" customWidth="1"/>
    <col min="2506" max="2506" width="8.88671875" style="1" bestFit="1" customWidth="1"/>
    <col min="2507" max="2759" width="8.77734375" style="1"/>
    <col min="2760" max="2760" width="9.109375" style="1" customWidth="1"/>
    <col min="2761" max="2761" width="10.109375" style="1" bestFit="1" customWidth="1"/>
    <col min="2762" max="2762" width="8.88671875" style="1" bestFit="1" customWidth="1"/>
    <col min="2763" max="3015" width="8.77734375" style="1"/>
    <col min="3016" max="3016" width="9.109375" style="1" customWidth="1"/>
    <col min="3017" max="3017" width="10.109375" style="1" bestFit="1" customWidth="1"/>
    <col min="3018" max="3018" width="8.88671875" style="1" bestFit="1" customWidth="1"/>
    <col min="3019" max="3271" width="8.77734375" style="1"/>
    <col min="3272" max="3272" width="9.109375" style="1" customWidth="1"/>
    <col min="3273" max="3273" width="10.109375" style="1" bestFit="1" customWidth="1"/>
    <col min="3274" max="3274" width="8.88671875" style="1" bestFit="1" customWidth="1"/>
    <col min="3275" max="3527" width="8.77734375" style="1"/>
    <col min="3528" max="3528" width="9.109375" style="1" customWidth="1"/>
    <col min="3529" max="3529" width="10.109375" style="1" bestFit="1" customWidth="1"/>
    <col min="3530" max="3530" width="8.88671875" style="1" bestFit="1" customWidth="1"/>
    <col min="3531" max="3783" width="8.77734375" style="1"/>
    <col min="3784" max="3784" width="9.109375" style="1" customWidth="1"/>
    <col min="3785" max="3785" width="10.109375" style="1" bestFit="1" customWidth="1"/>
    <col min="3786" max="3786" width="8.88671875" style="1" bestFit="1" customWidth="1"/>
    <col min="3787" max="4039" width="8.77734375" style="1"/>
    <col min="4040" max="4040" width="9.109375" style="1" customWidth="1"/>
    <col min="4041" max="4041" width="10.109375" style="1" bestFit="1" customWidth="1"/>
    <col min="4042" max="4042" width="8.88671875" style="1" bestFit="1" customWidth="1"/>
    <col min="4043" max="4295" width="8.77734375" style="1"/>
    <col min="4296" max="4296" width="9.109375" style="1" customWidth="1"/>
    <col min="4297" max="4297" width="10.109375" style="1" bestFit="1" customWidth="1"/>
    <col min="4298" max="4298" width="8.88671875" style="1" bestFit="1" customWidth="1"/>
    <col min="4299" max="4551" width="8.77734375" style="1"/>
    <col min="4552" max="4552" width="9.109375" style="1" customWidth="1"/>
    <col min="4553" max="4553" width="10.109375" style="1" bestFit="1" customWidth="1"/>
    <col min="4554" max="4554" width="8.88671875" style="1" bestFit="1" customWidth="1"/>
    <col min="4555" max="4807" width="8.77734375" style="1"/>
    <col min="4808" max="4808" width="9.109375" style="1" customWidth="1"/>
    <col min="4809" max="4809" width="10.109375" style="1" bestFit="1" customWidth="1"/>
    <col min="4810" max="4810" width="8.88671875" style="1" bestFit="1" customWidth="1"/>
    <col min="4811" max="5063" width="8.77734375" style="1"/>
    <col min="5064" max="5064" width="9.109375" style="1" customWidth="1"/>
    <col min="5065" max="5065" width="10.109375" style="1" bestFit="1" customWidth="1"/>
    <col min="5066" max="5066" width="8.88671875" style="1" bestFit="1" customWidth="1"/>
    <col min="5067" max="5319" width="8.77734375" style="1"/>
    <col min="5320" max="5320" width="9.109375" style="1" customWidth="1"/>
    <col min="5321" max="5321" width="10.109375" style="1" bestFit="1" customWidth="1"/>
    <col min="5322" max="5322" width="8.88671875" style="1" bestFit="1" customWidth="1"/>
    <col min="5323" max="5575" width="8.77734375" style="1"/>
    <col min="5576" max="5576" width="9.109375" style="1" customWidth="1"/>
    <col min="5577" max="5577" width="10.109375" style="1" bestFit="1" customWidth="1"/>
    <col min="5578" max="5578" width="8.88671875" style="1" bestFit="1" customWidth="1"/>
    <col min="5579" max="5831" width="8.77734375" style="1"/>
    <col min="5832" max="5832" width="9.109375" style="1" customWidth="1"/>
    <col min="5833" max="5833" width="10.109375" style="1" bestFit="1" customWidth="1"/>
    <col min="5834" max="5834" width="8.88671875" style="1" bestFit="1" customWidth="1"/>
    <col min="5835" max="6087" width="8.77734375" style="1"/>
    <col min="6088" max="6088" width="9.109375" style="1" customWidth="1"/>
    <col min="6089" max="6089" width="10.109375" style="1" bestFit="1" customWidth="1"/>
    <col min="6090" max="6090" width="8.88671875" style="1" bestFit="1" customWidth="1"/>
    <col min="6091" max="6343" width="8.77734375" style="1"/>
    <col min="6344" max="6344" width="9.109375" style="1" customWidth="1"/>
    <col min="6345" max="6345" width="10.109375" style="1" bestFit="1" customWidth="1"/>
    <col min="6346" max="6346" width="8.88671875" style="1" bestFit="1" customWidth="1"/>
    <col min="6347" max="6599" width="8.77734375" style="1"/>
    <col min="6600" max="6600" width="9.109375" style="1" customWidth="1"/>
    <col min="6601" max="6601" width="10.109375" style="1" bestFit="1" customWidth="1"/>
    <col min="6602" max="6602" width="8.88671875" style="1" bestFit="1" customWidth="1"/>
    <col min="6603" max="6855" width="8.77734375" style="1"/>
    <col min="6856" max="6856" width="9.109375" style="1" customWidth="1"/>
    <col min="6857" max="6857" width="10.109375" style="1" bestFit="1" customWidth="1"/>
    <col min="6858" max="6858" width="8.88671875" style="1" bestFit="1" customWidth="1"/>
    <col min="6859" max="7111" width="8.77734375" style="1"/>
    <col min="7112" max="7112" width="9.109375" style="1" customWidth="1"/>
    <col min="7113" max="7113" width="10.109375" style="1" bestFit="1" customWidth="1"/>
    <col min="7114" max="7114" width="8.88671875" style="1" bestFit="1" customWidth="1"/>
    <col min="7115" max="7367" width="8.77734375" style="1"/>
    <col min="7368" max="7368" width="9.109375" style="1" customWidth="1"/>
    <col min="7369" max="7369" width="10.109375" style="1" bestFit="1" customWidth="1"/>
    <col min="7370" max="7370" width="8.88671875" style="1" bestFit="1" customWidth="1"/>
    <col min="7371" max="7623" width="8.77734375" style="1"/>
    <col min="7624" max="7624" width="9.109375" style="1" customWidth="1"/>
    <col min="7625" max="7625" width="10.109375" style="1" bestFit="1" customWidth="1"/>
    <col min="7626" max="7626" width="8.88671875" style="1" bestFit="1" customWidth="1"/>
    <col min="7627" max="7879" width="8.77734375" style="1"/>
    <col min="7880" max="7880" width="9.109375" style="1" customWidth="1"/>
    <col min="7881" max="7881" width="10.109375" style="1" bestFit="1" customWidth="1"/>
    <col min="7882" max="7882" width="8.88671875" style="1" bestFit="1" customWidth="1"/>
    <col min="7883" max="8135" width="8.77734375" style="1"/>
    <col min="8136" max="8136" width="9.109375" style="1" customWidth="1"/>
    <col min="8137" max="8137" width="10.109375" style="1" bestFit="1" customWidth="1"/>
    <col min="8138" max="8138" width="8.88671875" style="1" bestFit="1" customWidth="1"/>
    <col min="8139" max="8391" width="8.77734375" style="1"/>
    <col min="8392" max="8392" width="9.109375" style="1" customWidth="1"/>
    <col min="8393" max="8393" width="10.109375" style="1" bestFit="1" customWidth="1"/>
    <col min="8394" max="8394" width="8.88671875" style="1" bestFit="1" customWidth="1"/>
    <col min="8395" max="8647" width="8.77734375" style="1"/>
    <col min="8648" max="8648" width="9.109375" style="1" customWidth="1"/>
    <col min="8649" max="8649" width="10.109375" style="1" bestFit="1" customWidth="1"/>
    <col min="8650" max="8650" width="8.88671875" style="1" bestFit="1" customWidth="1"/>
    <col min="8651" max="8903" width="8.77734375" style="1"/>
    <col min="8904" max="8904" width="9.109375" style="1" customWidth="1"/>
    <col min="8905" max="8905" width="10.109375" style="1" bestFit="1" customWidth="1"/>
    <col min="8906" max="8906" width="8.88671875" style="1" bestFit="1" customWidth="1"/>
    <col min="8907" max="9159" width="8.77734375" style="1"/>
    <col min="9160" max="9160" width="9.109375" style="1" customWidth="1"/>
    <col min="9161" max="9161" width="10.109375" style="1" bestFit="1" customWidth="1"/>
    <col min="9162" max="9162" width="8.88671875" style="1" bestFit="1" customWidth="1"/>
    <col min="9163" max="9415" width="8.77734375" style="1"/>
    <col min="9416" max="9416" width="9.109375" style="1" customWidth="1"/>
    <col min="9417" max="9417" width="10.109375" style="1" bestFit="1" customWidth="1"/>
    <col min="9418" max="9418" width="8.88671875" style="1" bestFit="1" customWidth="1"/>
    <col min="9419" max="9671" width="8.77734375" style="1"/>
    <col min="9672" max="9672" width="9.109375" style="1" customWidth="1"/>
    <col min="9673" max="9673" width="10.109375" style="1" bestFit="1" customWidth="1"/>
    <col min="9674" max="9674" width="8.88671875" style="1" bestFit="1" customWidth="1"/>
    <col min="9675" max="9927" width="8.77734375" style="1"/>
    <col min="9928" max="9928" width="9.109375" style="1" customWidth="1"/>
    <col min="9929" max="9929" width="10.109375" style="1" bestFit="1" customWidth="1"/>
    <col min="9930" max="9930" width="8.88671875" style="1" bestFit="1" customWidth="1"/>
    <col min="9931" max="10183" width="8.77734375" style="1"/>
    <col min="10184" max="10184" width="9.109375" style="1" customWidth="1"/>
    <col min="10185" max="10185" width="10.109375" style="1" bestFit="1" customWidth="1"/>
    <col min="10186" max="10186" width="8.88671875" style="1" bestFit="1" customWidth="1"/>
    <col min="10187" max="10439" width="8.77734375" style="1"/>
    <col min="10440" max="10440" width="9.109375" style="1" customWidth="1"/>
    <col min="10441" max="10441" width="10.109375" style="1" bestFit="1" customWidth="1"/>
    <col min="10442" max="10442" width="8.88671875" style="1" bestFit="1" customWidth="1"/>
    <col min="10443" max="10695" width="8.77734375" style="1"/>
    <col min="10696" max="10696" width="9.109375" style="1" customWidth="1"/>
    <col min="10697" max="10697" width="10.109375" style="1" bestFit="1" customWidth="1"/>
    <col min="10698" max="10698" width="8.88671875" style="1" bestFit="1" customWidth="1"/>
    <col min="10699" max="10951" width="8.77734375" style="1"/>
    <col min="10952" max="10952" width="9.109375" style="1" customWidth="1"/>
    <col min="10953" max="10953" width="10.109375" style="1" bestFit="1" customWidth="1"/>
    <col min="10954" max="10954" width="8.88671875" style="1" bestFit="1" customWidth="1"/>
    <col min="10955" max="11207" width="8.77734375" style="1"/>
    <col min="11208" max="11208" width="9.109375" style="1" customWidth="1"/>
    <col min="11209" max="11209" width="10.109375" style="1" bestFit="1" customWidth="1"/>
    <col min="11210" max="11210" width="8.88671875" style="1" bestFit="1" customWidth="1"/>
    <col min="11211" max="11463" width="8.77734375" style="1"/>
    <col min="11464" max="11464" width="9.109375" style="1" customWidth="1"/>
    <col min="11465" max="11465" width="10.109375" style="1" bestFit="1" customWidth="1"/>
    <col min="11466" max="11466" width="8.88671875" style="1" bestFit="1" customWidth="1"/>
    <col min="11467" max="11719" width="8.77734375" style="1"/>
    <col min="11720" max="11720" width="9.109375" style="1" customWidth="1"/>
    <col min="11721" max="11721" width="10.109375" style="1" bestFit="1" customWidth="1"/>
    <col min="11722" max="11722" width="8.88671875" style="1" bestFit="1" customWidth="1"/>
    <col min="11723" max="11975" width="8.77734375" style="1"/>
    <col min="11976" max="11976" width="9.109375" style="1" customWidth="1"/>
    <col min="11977" max="11977" width="10.109375" style="1" bestFit="1" customWidth="1"/>
    <col min="11978" max="11978" width="8.88671875" style="1" bestFit="1" customWidth="1"/>
    <col min="11979" max="12231" width="8.77734375" style="1"/>
    <col min="12232" max="12232" width="9.109375" style="1" customWidth="1"/>
    <col min="12233" max="12233" width="10.109375" style="1" bestFit="1" customWidth="1"/>
    <col min="12234" max="12234" width="8.88671875" style="1" bestFit="1" customWidth="1"/>
    <col min="12235" max="12487" width="8.77734375" style="1"/>
    <col min="12488" max="12488" width="9.109375" style="1" customWidth="1"/>
    <col min="12489" max="12489" width="10.109375" style="1" bestFit="1" customWidth="1"/>
    <col min="12490" max="12490" width="8.88671875" style="1" bestFit="1" customWidth="1"/>
    <col min="12491" max="12743" width="8.77734375" style="1"/>
    <col min="12744" max="12744" width="9.109375" style="1" customWidth="1"/>
    <col min="12745" max="12745" width="10.109375" style="1" bestFit="1" customWidth="1"/>
    <col min="12746" max="12746" width="8.88671875" style="1" bestFit="1" customWidth="1"/>
    <col min="12747" max="12999" width="8.77734375" style="1"/>
    <col min="13000" max="13000" width="9.109375" style="1" customWidth="1"/>
    <col min="13001" max="13001" width="10.109375" style="1" bestFit="1" customWidth="1"/>
    <col min="13002" max="13002" width="8.88671875" style="1" bestFit="1" customWidth="1"/>
    <col min="13003" max="13255" width="8.77734375" style="1"/>
    <col min="13256" max="13256" width="9.109375" style="1" customWidth="1"/>
    <col min="13257" max="13257" width="10.109375" style="1" bestFit="1" customWidth="1"/>
    <col min="13258" max="13258" width="8.88671875" style="1" bestFit="1" customWidth="1"/>
    <col min="13259" max="13511" width="8.77734375" style="1"/>
    <col min="13512" max="13512" width="9.109375" style="1" customWidth="1"/>
    <col min="13513" max="13513" width="10.109375" style="1" bestFit="1" customWidth="1"/>
    <col min="13514" max="13514" width="8.88671875" style="1" bestFit="1" customWidth="1"/>
    <col min="13515" max="13767" width="8.77734375" style="1"/>
    <col min="13768" max="13768" width="9.109375" style="1" customWidth="1"/>
    <col min="13769" max="13769" width="10.109375" style="1" bestFit="1" customWidth="1"/>
    <col min="13770" max="13770" width="8.88671875" style="1" bestFit="1" customWidth="1"/>
    <col min="13771" max="14023" width="8.77734375" style="1"/>
    <col min="14024" max="14024" width="9.109375" style="1" customWidth="1"/>
    <col min="14025" max="14025" width="10.109375" style="1" bestFit="1" customWidth="1"/>
    <col min="14026" max="14026" width="8.88671875" style="1" bestFit="1" customWidth="1"/>
    <col min="14027" max="14279" width="8.77734375" style="1"/>
    <col min="14280" max="14280" width="9.109375" style="1" customWidth="1"/>
    <col min="14281" max="14281" width="10.109375" style="1" bestFit="1" customWidth="1"/>
    <col min="14282" max="14282" width="8.88671875" style="1" bestFit="1" customWidth="1"/>
    <col min="14283" max="14535" width="8.77734375" style="1"/>
    <col min="14536" max="14536" width="9.109375" style="1" customWidth="1"/>
    <col min="14537" max="14537" width="10.109375" style="1" bestFit="1" customWidth="1"/>
    <col min="14538" max="14538" width="8.88671875" style="1" bestFit="1" customWidth="1"/>
    <col min="14539" max="14791" width="8.77734375" style="1"/>
    <col min="14792" max="14792" width="9.109375" style="1" customWidth="1"/>
    <col min="14793" max="14793" width="10.109375" style="1" bestFit="1" customWidth="1"/>
    <col min="14794" max="14794" width="8.88671875" style="1" bestFit="1" customWidth="1"/>
    <col min="14795" max="15047" width="8.77734375" style="1"/>
    <col min="15048" max="15048" width="9.109375" style="1" customWidth="1"/>
    <col min="15049" max="15049" width="10.109375" style="1" bestFit="1" customWidth="1"/>
    <col min="15050" max="15050" width="8.88671875" style="1" bestFit="1" customWidth="1"/>
    <col min="15051" max="15303" width="8.77734375" style="1"/>
    <col min="15304" max="15304" width="9.109375" style="1" customWidth="1"/>
    <col min="15305" max="15305" width="10.109375" style="1" bestFit="1" customWidth="1"/>
    <col min="15306" max="15306" width="8.88671875" style="1" bestFit="1" customWidth="1"/>
    <col min="15307" max="15559" width="8.77734375" style="1"/>
    <col min="15560" max="15560" width="9.109375" style="1" customWidth="1"/>
    <col min="15561" max="15561" width="10.109375" style="1" bestFit="1" customWidth="1"/>
    <col min="15562" max="15562" width="8.88671875" style="1" bestFit="1" customWidth="1"/>
    <col min="15563" max="15815" width="8.77734375" style="1"/>
    <col min="15816" max="15816" width="9.109375" style="1" customWidth="1"/>
    <col min="15817" max="15817" width="10.109375" style="1" bestFit="1" customWidth="1"/>
    <col min="15818" max="15818" width="8.88671875" style="1" bestFit="1" customWidth="1"/>
    <col min="15819" max="16071" width="8.77734375" style="1"/>
    <col min="16072" max="16072" width="9.109375" style="1" customWidth="1"/>
    <col min="16073" max="16073" width="10.109375" style="1" bestFit="1" customWidth="1"/>
    <col min="16074" max="16074" width="8.88671875" style="1" bestFit="1" customWidth="1"/>
    <col min="16075" max="16384" width="8.77734375" style="1"/>
  </cols>
  <sheetData>
    <row r="1" spans="1:25" ht="18">
      <c r="D1" s="104" t="s">
        <v>27</v>
      </c>
      <c r="E1" s="104" t="s">
        <v>0</v>
      </c>
      <c r="F1" s="103" t="s">
        <v>51</v>
      </c>
      <c r="G1" s="103"/>
      <c r="H1" s="103"/>
      <c r="I1" s="103"/>
      <c r="J1" s="103" t="s">
        <v>51</v>
      </c>
      <c r="K1" s="103"/>
      <c r="L1" s="103"/>
      <c r="M1" s="103"/>
      <c r="N1" s="103" t="s">
        <v>51</v>
      </c>
      <c r="O1" s="103"/>
      <c r="P1" s="103"/>
      <c r="Q1" s="103"/>
      <c r="R1" s="103" t="s">
        <v>51</v>
      </c>
      <c r="S1" s="103"/>
      <c r="T1" s="103"/>
      <c r="U1" s="103"/>
      <c r="V1" s="103" t="s">
        <v>51</v>
      </c>
      <c r="W1" s="103"/>
      <c r="X1" s="103"/>
      <c r="Y1" s="103"/>
    </row>
    <row r="2" spans="1:25" ht="15.6">
      <c r="D2" s="105"/>
      <c r="E2" s="105"/>
      <c r="F2" s="94">
        <v>100</v>
      </c>
      <c r="G2" s="94"/>
      <c r="H2" s="94"/>
      <c r="I2" s="94"/>
      <c r="J2" s="94">
        <v>150</v>
      </c>
      <c r="K2" s="94"/>
      <c r="L2" s="94"/>
      <c r="M2" s="94"/>
      <c r="N2" s="94">
        <v>200</v>
      </c>
      <c r="O2" s="94"/>
      <c r="P2" s="94"/>
      <c r="Q2" s="94"/>
      <c r="R2" s="94">
        <v>250</v>
      </c>
      <c r="S2" s="94"/>
      <c r="T2" s="94"/>
      <c r="U2" s="94"/>
      <c r="V2" s="94">
        <v>300</v>
      </c>
      <c r="W2" s="94"/>
      <c r="X2" s="94"/>
      <c r="Y2" s="94"/>
    </row>
    <row r="3" spans="1:25" ht="14.1" customHeight="1">
      <c r="D3" s="105" t="s">
        <v>27</v>
      </c>
      <c r="E3" s="105"/>
      <c r="F3" s="55">
        <v>1</v>
      </c>
      <c r="G3" s="55">
        <v>2</v>
      </c>
      <c r="H3" s="55">
        <v>3</v>
      </c>
      <c r="I3" s="55">
        <v>4</v>
      </c>
      <c r="J3" s="55">
        <v>1</v>
      </c>
      <c r="K3" s="55">
        <v>2</v>
      </c>
      <c r="L3" s="55">
        <v>3</v>
      </c>
      <c r="M3" s="55">
        <v>4</v>
      </c>
      <c r="N3" s="55">
        <v>1</v>
      </c>
      <c r="O3" s="55">
        <v>2</v>
      </c>
      <c r="P3" s="55">
        <v>3</v>
      </c>
      <c r="Q3" s="55">
        <v>4</v>
      </c>
      <c r="R3" s="55">
        <v>1</v>
      </c>
      <c r="S3" s="55">
        <v>2</v>
      </c>
      <c r="T3" s="55">
        <v>3</v>
      </c>
      <c r="U3" s="55">
        <v>4</v>
      </c>
      <c r="V3" s="55">
        <v>1</v>
      </c>
      <c r="W3" s="55">
        <v>2</v>
      </c>
      <c r="X3" s="55">
        <v>3</v>
      </c>
      <c r="Y3" s="55">
        <v>4</v>
      </c>
    </row>
    <row r="4" spans="1:25" ht="15.6">
      <c r="A4" s="20" t="s">
        <v>24</v>
      </c>
      <c r="B4" s="20"/>
      <c r="C4" s="21">
        <v>0.8</v>
      </c>
      <c r="D4" s="56">
        <v>41183</v>
      </c>
      <c r="E4" s="52">
        <v>0</v>
      </c>
      <c r="F4" s="22">
        <f t="shared" ref="F4:F67" si="0">($E4/1000)*$C$4*$F$2</f>
        <v>0</v>
      </c>
      <c r="G4" s="22">
        <f>$C$8</f>
        <v>0.432</v>
      </c>
      <c r="H4" s="22">
        <f>G4-F4</f>
        <v>0.432</v>
      </c>
      <c r="I4" s="5">
        <f>H4</f>
        <v>0.432</v>
      </c>
      <c r="J4" s="22">
        <f t="shared" ref="J4:J67" si="1">($E4/1000)*$C$4*$J$2</f>
        <v>0</v>
      </c>
      <c r="K4" s="22">
        <f>$C$8</f>
        <v>0.432</v>
      </c>
      <c r="L4" s="22">
        <f>K4-J4</f>
        <v>0.432</v>
      </c>
      <c r="M4" s="5">
        <f>L4</f>
        <v>0.432</v>
      </c>
      <c r="N4" s="22">
        <f t="shared" ref="N4:N67" si="2">($E4/1000)*$C$4*$N$2</f>
        <v>0</v>
      </c>
      <c r="O4" s="22">
        <f>$C$8</f>
        <v>0.432</v>
      </c>
      <c r="P4" s="22">
        <f>O4-N4</f>
        <v>0.432</v>
      </c>
      <c r="Q4" s="5">
        <f>P4</f>
        <v>0.432</v>
      </c>
      <c r="R4" s="22">
        <f t="shared" ref="R4:R67" si="3">($E4/1000)*$C$4*$R$2</f>
        <v>0</v>
      </c>
      <c r="S4" s="22">
        <f>$C$8</f>
        <v>0.432</v>
      </c>
      <c r="T4" s="22">
        <f>S4-R4</f>
        <v>0.432</v>
      </c>
      <c r="U4" s="5">
        <f>T4</f>
        <v>0.432</v>
      </c>
      <c r="V4" s="22">
        <f t="shared" ref="V4:V67" si="4">($E4/1000)*$C$4*$V$2</f>
        <v>0</v>
      </c>
      <c r="W4" s="22">
        <f>$C$8</f>
        <v>0.432</v>
      </c>
      <c r="X4" s="22">
        <f>W4-V4</f>
        <v>0.432</v>
      </c>
      <c r="Y4" s="5">
        <f>X4</f>
        <v>0.432</v>
      </c>
    </row>
    <row r="5" spans="1:25" ht="15.6">
      <c r="A5" s="20" t="s">
        <v>2</v>
      </c>
      <c r="B5" s="20"/>
      <c r="C5" s="21">
        <v>4.8</v>
      </c>
      <c r="D5" s="56">
        <v>41184</v>
      </c>
      <c r="E5" s="52">
        <v>0</v>
      </c>
      <c r="F5" s="22">
        <f t="shared" si="0"/>
        <v>0</v>
      </c>
      <c r="G5" s="22">
        <f t="shared" ref="G5:G68" si="5">$C$8</f>
        <v>0.432</v>
      </c>
      <c r="H5" s="22">
        <f t="shared" ref="H5:H68" si="6">G5-F5</f>
        <v>0.432</v>
      </c>
      <c r="I5" s="5">
        <f>H5+I4</f>
        <v>0.86399999999999999</v>
      </c>
      <c r="J5" s="22">
        <f t="shared" si="1"/>
        <v>0</v>
      </c>
      <c r="K5" s="22">
        <f t="shared" ref="K5:K68" si="7">$C$8</f>
        <v>0.432</v>
      </c>
      <c r="L5" s="22">
        <f t="shared" ref="L5:L68" si="8">K5-J5</f>
        <v>0.432</v>
      </c>
      <c r="M5" s="5">
        <f>L5+M4</f>
        <v>0.86399999999999999</v>
      </c>
      <c r="N5" s="22">
        <f t="shared" si="2"/>
        <v>0</v>
      </c>
      <c r="O5" s="22">
        <f t="shared" ref="O5:O68" si="9">$C$8</f>
        <v>0.432</v>
      </c>
      <c r="P5" s="22">
        <f t="shared" ref="P5:P68" si="10">O5-N5</f>
        <v>0.432</v>
      </c>
      <c r="Q5" s="5">
        <f>P5+Q4</f>
        <v>0.86399999999999999</v>
      </c>
      <c r="R5" s="22">
        <f t="shared" si="3"/>
        <v>0</v>
      </c>
      <c r="S5" s="22">
        <f t="shared" ref="S5:S68" si="11">$C$8</f>
        <v>0.432</v>
      </c>
      <c r="T5" s="22">
        <f t="shared" ref="T5:T68" si="12">S5-R5</f>
        <v>0.432</v>
      </c>
      <c r="U5" s="5">
        <f>T5+U4</f>
        <v>0.86399999999999999</v>
      </c>
      <c r="V5" s="22">
        <f t="shared" si="4"/>
        <v>0</v>
      </c>
      <c r="W5" s="22">
        <f t="shared" ref="W5:W68" si="13">$C$8</f>
        <v>0.432</v>
      </c>
      <c r="X5" s="22">
        <f t="shared" ref="X5:X68" si="14">W5-V5</f>
        <v>0.432</v>
      </c>
      <c r="Y5" s="5">
        <f>X5+Y4</f>
        <v>0.86399999999999999</v>
      </c>
    </row>
    <row r="6" spans="1:25" ht="15.6">
      <c r="A6" s="20" t="s">
        <v>25</v>
      </c>
      <c r="B6" s="20"/>
      <c r="C6" s="21">
        <v>90</v>
      </c>
      <c r="D6" s="56">
        <v>41185</v>
      </c>
      <c r="E6" s="52">
        <v>0</v>
      </c>
      <c r="F6" s="22">
        <f t="shared" si="0"/>
        <v>0</v>
      </c>
      <c r="G6" s="22">
        <f t="shared" si="5"/>
        <v>0.432</v>
      </c>
      <c r="H6" s="22">
        <f t="shared" si="6"/>
        <v>0.432</v>
      </c>
      <c r="I6" s="5">
        <f t="shared" ref="I6:I69" si="15">H6+I5</f>
        <v>1.296</v>
      </c>
      <c r="J6" s="22">
        <f t="shared" si="1"/>
        <v>0</v>
      </c>
      <c r="K6" s="22">
        <f t="shared" si="7"/>
        <v>0.432</v>
      </c>
      <c r="L6" s="22">
        <f t="shared" si="8"/>
        <v>0.432</v>
      </c>
      <c r="M6" s="5">
        <f t="shared" ref="M6:M69" si="16">L6+M5</f>
        <v>1.296</v>
      </c>
      <c r="N6" s="22">
        <f t="shared" si="2"/>
        <v>0</v>
      </c>
      <c r="O6" s="22">
        <f t="shared" si="9"/>
        <v>0.432</v>
      </c>
      <c r="P6" s="22">
        <f t="shared" si="10"/>
        <v>0.432</v>
      </c>
      <c r="Q6" s="5">
        <f t="shared" ref="Q6:Q69" si="17">P6+Q5</f>
        <v>1.296</v>
      </c>
      <c r="R6" s="22">
        <f t="shared" si="3"/>
        <v>0</v>
      </c>
      <c r="S6" s="22">
        <f t="shared" si="11"/>
        <v>0.432</v>
      </c>
      <c r="T6" s="22">
        <f t="shared" si="12"/>
        <v>0.432</v>
      </c>
      <c r="U6" s="5">
        <f t="shared" ref="U6:U69" si="18">T6+U5</f>
        <v>1.296</v>
      </c>
      <c r="V6" s="22">
        <f t="shared" si="4"/>
        <v>0</v>
      </c>
      <c r="W6" s="22">
        <f t="shared" si="13"/>
        <v>0.432</v>
      </c>
      <c r="X6" s="22">
        <f t="shared" si="14"/>
        <v>0.432</v>
      </c>
      <c r="Y6" s="5">
        <f t="shared" ref="Y6:Y69" si="19">X6+Y5</f>
        <v>1.296</v>
      </c>
    </row>
    <row r="7" spans="1:25" ht="15.6">
      <c r="A7" s="20" t="s">
        <v>26</v>
      </c>
      <c r="B7" s="20"/>
      <c r="C7" s="21">
        <v>100</v>
      </c>
      <c r="D7" s="56">
        <v>41186</v>
      </c>
      <c r="E7" s="52">
        <v>0</v>
      </c>
      <c r="F7" s="22">
        <f t="shared" si="0"/>
        <v>0</v>
      </c>
      <c r="G7" s="22">
        <f t="shared" si="5"/>
        <v>0.432</v>
      </c>
      <c r="H7" s="22">
        <f t="shared" si="6"/>
        <v>0.432</v>
      </c>
      <c r="I7" s="5">
        <f t="shared" si="15"/>
        <v>1.728</v>
      </c>
      <c r="J7" s="22">
        <f t="shared" si="1"/>
        <v>0</v>
      </c>
      <c r="K7" s="22">
        <f t="shared" si="7"/>
        <v>0.432</v>
      </c>
      <c r="L7" s="22">
        <f t="shared" si="8"/>
        <v>0.432</v>
      </c>
      <c r="M7" s="5">
        <f t="shared" si="16"/>
        <v>1.728</v>
      </c>
      <c r="N7" s="22">
        <f t="shared" si="2"/>
        <v>0</v>
      </c>
      <c r="O7" s="22">
        <f t="shared" si="9"/>
        <v>0.432</v>
      </c>
      <c r="P7" s="22">
        <f t="shared" si="10"/>
        <v>0.432</v>
      </c>
      <c r="Q7" s="5">
        <f t="shared" si="17"/>
        <v>1.728</v>
      </c>
      <c r="R7" s="22">
        <f t="shared" si="3"/>
        <v>0</v>
      </c>
      <c r="S7" s="22">
        <f t="shared" si="11"/>
        <v>0.432</v>
      </c>
      <c r="T7" s="22">
        <f t="shared" si="12"/>
        <v>0.432</v>
      </c>
      <c r="U7" s="5">
        <f t="shared" si="18"/>
        <v>1.728</v>
      </c>
      <c r="V7" s="22">
        <f t="shared" si="4"/>
        <v>0</v>
      </c>
      <c r="W7" s="22">
        <f t="shared" si="13"/>
        <v>0.432</v>
      </c>
      <c r="X7" s="22">
        <f t="shared" si="14"/>
        <v>0.432</v>
      </c>
      <c r="Y7" s="5">
        <f t="shared" si="19"/>
        <v>1.728</v>
      </c>
    </row>
    <row r="8" spans="1:25" ht="18.600000000000001">
      <c r="A8" s="13" t="s">
        <v>49</v>
      </c>
      <c r="B8" s="20"/>
      <c r="C8" s="21">
        <f>C5*C6*(C7/100)/1000</f>
        <v>0.432</v>
      </c>
      <c r="D8" s="56">
        <v>41187</v>
      </c>
      <c r="E8" s="52">
        <v>0</v>
      </c>
      <c r="F8" s="22">
        <f t="shared" si="0"/>
        <v>0</v>
      </c>
      <c r="G8" s="22">
        <f t="shared" si="5"/>
        <v>0.432</v>
      </c>
      <c r="H8" s="22">
        <f t="shared" si="6"/>
        <v>0.432</v>
      </c>
      <c r="I8" s="5">
        <f t="shared" si="15"/>
        <v>2.16</v>
      </c>
      <c r="J8" s="22">
        <f t="shared" si="1"/>
        <v>0</v>
      </c>
      <c r="K8" s="22">
        <f t="shared" si="7"/>
        <v>0.432</v>
      </c>
      <c r="L8" s="22">
        <f t="shared" si="8"/>
        <v>0.432</v>
      </c>
      <c r="M8" s="5">
        <f t="shared" si="16"/>
        <v>2.16</v>
      </c>
      <c r="N8" s="22">
        <f t="shared" si="2"/>
        <v>0</v>
      </c>
      <c r="O8" s="22">
        <f t="shared" si="9"/>
        <v>0.432</v>
      </c>
      <c r="P8" s="22">
        <f t="shared" si="10"/>
        <v>0.432</v>
      </c>
      <c r="Q8" s="5">
        <f t="shared" si="17"/>
        <v>2.16</v>
      </c>
      <c r="R8" s="22">
        <f t="shared" si="3"/>
        <v>0</v>
      </c>
      <c r="S8" s="22">
        <f t="shared" si="11"/>
        <v>0.432</v>
      </c>
      <c r="T8" s="22">
        <f t="shared" si="12"/>
        <v>0.432</v>
      </c>
      <c r="U8" s="5">
        <f t="shared" si="18"/>
        <v>2.16</v>
      </c>
      <c r="V8" s="22">
        <f t="shared" si="4"/>
        <v>0</v>
      </c>
      <c r="W8" s="22">
        <f t="shared" si="13"/>
        <v>0.432</v>
      </c>
      <c r="X8" s="22">
        <f t="shared" si="14"/>
        <v>0.432</v>
      </c>
      <c r="Y8" s="5">
        <f t="shared" si="19"/>
        <v>2.16</v>
      </c>
    </row>
    <row r="9" spans="1:25" ht="15.6">
      <c r="A9" s="1"/>
      <c r="B9" s="1"/>
      <c r="C9" s="1"/>
      <c r="D9" s="56">
        <v>41188</v>
      </c>
      <c r="E9" s="52">
        <v>0.8571428571428571</v>
      </c>
      <c r="F9" s="22">
        <f t="shared" si="0"/>
        <v>6.8571428571428575E-2</v>
      </c>
      <c r="G9" s="22">
        <f t="shared" si="5"/>
        <v>0.432</v>
      </c>
      <c r="H9" s="22">
        <f t="shared" si="6"/>
        <v>0.36342857142857143</v>
      </c>
      <c r="I9" s="5">
        <f t="shared" si="15"/>
        <v>2.5234285714285716</v>
      </c>
      <c r="J9" s="22">
        <f t="shared" si="1"/>
        <v>0.10285714285714286</v>
      </c>
      <c r="K9" s="22">
        <f t="shared" si="7"/>
        <v>0.432</v>
      </c>
      <c r="L9" s="22">
        <f t="shared" si="8"/>
        <v>0.32914285714285713</v>
      </c>
      <c r="M9" s="5">
        <f t="shared" si="16"/>
        <v>2.4891428571428573</v>
      </c>
      <c r="N9" s="22">
        <f t="shared" si="2"/>
        <v>0.13714285714285715</v>
      </c>
      <c r="O9" s="22">
        <f t="shared" si="9"/>
        <v>0.432</v>
      </c>
      <c r="P9" s="22">
        <f t="shared" si="10"/>
        <v>0.29485714285714282</v>
      </c>
      <c r="Q9" s="5">
        <f t="shared" si="17"/>
        <v>2.4548571428571431</v>
      </c>
      <c r="R9" s="22">
        <f t="shared" si="3"/>
        <v>0.17142857142857143</v>
      </c>
      <c r="S9" s="22">
        <f t="shared" si="11"/>
        <v>0.432</v>
      </c>
      <c r="T9" s="22">
        <f t="shared" si="12"/>
        <v>0.26057142857142856</v>
      </c>
      <c r="U9" s="5">
        <f t="shared" si="18"/>
        <v>2.4205714285714288</v>
      </c>
      <c r="V9" s="22">
        <f t="shared" si="4"/>
        <v>0.20571428571428571</v>
      </c>
      <c r="W9" s="22">
        <f t="shared" si="13"/>
        <v>0.432</v>
      </c>
      <c r="X9" s="22">
        <f t="shared" si="14"/>
        <v>0.22628571428571428</v>
      </c>
      <c r="Y9" s="5">
        <f t="shared" si="19"/>
        <v>2.3862857142857146</v>
      </c>
    </row>
    <row r="10" spans="1:25" ht="15.6">
      <c r="D10" s="56">
        <v>41189</v>
      </c>
      <c r="E10" s="52">
        <v>0.14285714285714285</v>
      </c>
      <c r="F10" s="22">
        <f t="shared" si="0"/>
        <v>1.1428571428571429E-2</v>
      </c>
      <c r="G10" s="22">
        <f t="shared" si="5"/>
        <v>0.432</v>
      </c>
      <c r="H10" s="22">
        <f t="shared" si="6"/>
        <v>0.42057142857142854</v>
      </c>
      <c r="I10" s="5">
        <f t="shared" si="15"/>
        <v>2.944</v>
      </c>
      <c r="J10" s="22">
        <f t="shared" si="1"/>
        <v>1.7142857142857144E-2</v>
      </c>
      <c r="K10" s="22">
        <f t="shared" si="7"/>
        <v>0.432</v>
      </c>
      <c r="L10" s="22">
        <f t="shared" si="8"/>
        <v>0.41485714285714287</v>
      </c>
      <c r="M10" s="5">
        <f t="shared" si="16"/>
        <v>2.9040000000000004</v>
      </c>
      <c r="N10" s="22">
        <f t="shared" si="2"/>
        <v>2.2857142857142857E-2</v>
      </c>
      <c r="O10" s="22">
        <f t="shared" si="9"/>
        <v>0.432</v>
      </c>
      <c r="P10" s="22">
        <f t="shared" si="10"/>
        <v>0.40914285714285714</v>
      </c>
      <c r="Q10" s="5">
        <f t="shared" si="17"/>
        <v>2.8640000000000003</v>
      </c>
      <c r="R10" s="22">
        <f t="shared" si="3"/>
        <v>2.8571428571428571E-2</v>
      </c>
      <c r="S10" s="22">
        <f t="shared" si="11"/>
        <v>0.432</v>
      </c>
      <c r="T10" s="22">
        <f t="shared" si="12"/>
        <v>0.40342857142857141</v>
      </c>
      <c r="U10" s="5">
        <f t="shared" si="18"/>
        <v>2.8240000000000003</v>
      </c>
      <c r="V10" s="22">
        <f t="shared" si="4"/>
        <v>3.4285714285714287E-2</v>
      </c>
      <c r="W10" s="22">
        <f t="shared" si="13"/>
        <v>0.432</v>
      </c>
      <c r="X10" s="22">
        <f t="shared" si="14"/>
        <v>0.39771428571428569</v>
      </c>
      <c r="Y10" s="5">
        <f t="shared" si="19"/>
        <v>2.7840000000000003</v>
      </c>
    </row>
    <row r="11" spans="1:25" ht="15.6">
      <c r="A11" s="99" t="s">
        <v>17</v>
      </c>
      <c r="B11" s="100"/>
      <c r="D11" s="56">
        <v>41190</v>
      </c>
      <c r="E11" s="52">
        <v>0.5714285714285714</v>
      </c>
      <c r="F11" s="22">
        <f t="shared" si="0"/>
        <v>4.5714285714285714E-2</v>
      </c>
      <c r="G11" s="22">
        <f t="shared" si="5"/>
        <v>0.432</v>
      </c>
      <c r="H11" s="22">
        <f t="shared" si="6"/>
        <v>0.38628571428571429</v>
      </c>
      <c r="I11" s="5">
        <f t="shared" si="15"/>
        <v>3.3302857142857141</v>
      </c>
      <c r="J11" s="22">
        <f t="shared" si="1"/>
        <v>6.8571428571428575E-2</v>
      </c>
      <c r="K11" s="22">
        <f t="shared" si="7"/>
        <v>0.432</v>
      </c>
      <c r="L11" s="22">
        <f t="shared" si="8"/>
        <v>0.36342857142857143</v>
      </c>
      <c r="M11" s="5">
        <f t="shared" si="16"/>
        <v>3.2674285714285718</v>
      </c>
      <c r="N11" s="22">
        <f t="shared" si="2"/>
        <v>9.1428571428571428E-2</v>
      </c>
      <c r="O11" s="22">
        <f t="shared" si="9"/>
        <v>0.432</v>
      </c>
      <c r="P11" s="22">
        <f t="shared" si="10"/>
        <v>0.34057142857142858</v>
      </c>
      <c r="Q11" s="5">
        <f t="shared" si="17"/>
        <v>3.2045714285714291</v>
      </c>
      <c r="R11" s="22">
        <f t="shared" si="3"/>
        <v>0.11428571428571428</v>
      </c>
      <c r="S11" s="22">
        <f t="shared" si="11"/>
        <v>0.432</v>
      </c>
      <c r="T11" s="22">
        <f t="shared" si="12"/>
        <v>0.31771428571428573</v>
      </c>
      <c r="U11" s="5">
        <f t="shared" si="18"/>
        <v>3.1417142857142859</v>
      </c>
      <c r="V11" s="22">
        <f t="shared" si="4"/>
        <v>0.13714285714285715</v>
      </c>
      <c r="W11" s="22">
        <f t="shared" si="13"/>
        <v>0.432</v>
      </c>
      <c r="X11" s="22">
        <f t="shared" si="14"/>
        <v>0.29485714285714282</v>
      </c>
      <c r="Y11" s="5">
        <f t="shared" si="19"/>
        <v>3.0788571428571432</v>
      </c>
    </row>
    <row r="12" spans="1:25" ht="15.6">
      <c r="A12" s="51">
        <v>1</v>
      </c>
      <c r="B12" s="4" t="s">
        <v>18</v>
      </c>
      <c r="D12" s="56">
        <v>41191</v>
      </c>
      <c r="E12" s="52">
        <v>1.0714285714285714</v>
      </c>
      <c r="F12" s="22">
        <f t="shared" si="0"/>
        <v>8.5714285714285715E-2</v>
      </c>
      <c r="G12" s="22">
        <f t="shared" si="5"/>
        <v>0.432</v>
      </c>
      <c r="H12" s="22">
        <f t="shared" si="6"/>
        <v>0.34628571428571431</v>
      </c>
      <c r="I12" s="5">
        <f t="shared" si="15"/>
        <v>3.6765714285714282</v>
      </c>
      <c r="J12" s="22">
        <f t="shared" si="1"/>
        <v>0.12857142857142859</v>
      </c>
      <c r="K12" s="22">
        <f t="shared" si="7"/>
        <v>0.432</v>
      </c>
      <c r="L12" s="22">
        <f t="shared" si="8"/>
        <v>0.30342857142857138</v>
      </c>
      <c r="M12" s="5">
        <f t="shared" si="16"/>
        <v>3.5708571428571432</v>
      </c>
      <c r="N12" s="22">
        <f t="shared" si="2"/>
        <v>0.17142857142857143</v>
      </c>
      <c r="O12" s="22">
        <f t="shared" si="9"/>
        <v>0.432</v>
      </c>
      <c r="P12" s="22">
        <f t="shared" si="10"/>
        <v>0.26057142857142856</v>
      </c>
      <c r="Q12" s="5">
        <f t="shared" si="17"/>
        <v>3.4651428571428577</v>
      </c>
      <c r="R12" s="22">
        <f t="shared" si="3"/>
        <v>0.2142857142857143</v>
      </c>
      <c r="S12" s="22">
        <f t="shared" si="11"/>
        <v>0.432</v>
      </c>
      <c r="T12" s="22">
        <f t="shared" si="12"/>
        <v>0.21771428571428569</v>
      </c>
      <c r="U12" s="5">
        <f t="shared" si="18"/>
        <v>3.3594285714285714</v>
      </c>
      <c r="V12" s="22">
        <f t="shared" si="4"/>
        <v>0.25714285714285717</v>
      </c>
      <c r="W12" s="22">
        <f t="shared" si="13"/>
        <v>0.432</v>
      </c>
      <c r="X12" s="22">
        <f t="shared" si="14"/>
        <v>0.17485714285714282</v>
      </c>
      <c r="Y12" s="5">
        <f t="shared" si="19"/>
        <v>3.253714285714286</v>
      </c>
    </row>
    <row r="13" spans="1:25" ht="15.6">
      <c r="A13" s="51">
        <v>2</v>
      </c>
      <c r="B13" s="4" t="s">
        <v>29</v>
      </c>
      <c r="D13" s="56">
        <v>41192</v>
      </c>
      <c r="E13" s="52">
        <v>0</v>
      </c>
      <c r="F13" s="22">
        <f t="shared" si="0"/>
        <v>0</v>
      </c>
      <c r="G13" s="22">
        <f t="shared" si="5"/>
        <v>0.432</v>
      </c>
      <c r="H13" s="22">
        <f t="shared" si="6"/>
        <v>0.432</v>
      </c>
      <c r="I13" s="5">
        <f t="shared" si="15"/>
        <v>4.1085714285714285</v>
      </c>
      <c r="J13" s="22">
        <f t="shared" si="1"/>
        <v>0</v>
      </c>
      <c r="K13" s="22">
        <f t="shared" si="7"/>
        <v>0.432</v>
      </c>
      <c r="L13" s="22">
        <f t="shared" si="8"/>
        <v>0.432</v>
      </c>
      <c r="M13" s="5">
        <f t="shared" si="16"/>
        <v>4.0028571428571436</v>
      </c>
      <c r="N13" s="22">
        <f t="shared" si="2"/>
        <v>0</v>
      </c>
      <c r="O13" s="22">
        <f t="shared" si="9"/>
        <v>0.432</v>
      </c>
      <c r="P13" s="22">
        <f t="shared" si="10"/>
        <v>0.432</v>
      </c>
      <c r="Q13" s="5">
        <f t="shared" si="17"/>
        <v>3.8971428571428577</v>
      </c>
      <c r="R13" s="22">
        <f t="shared" si="3"/>
        <v>0</v>
      </c>
      <c r="S13" s="22">
        <f t="shared" si="11"/>
        <v>0.432</v>
      </c>
      <c r="T13" s="22">
        <f t="shared" si="12"/>
        <v>0.432</v>
      </c>
      <c r="U13" s="5">
        <f t="shared" si="18"/>
        <v>3.7914285714285714</v>
      </c>
      <c r="V13" s="22">
        <f t="shared" si="4"/>
        <v>0</v>
      </c>
      <c r="W13" s="22">
        <f t="shared" si="13"/>
        <v>0.432</v>
      </c>
      <c r="X13" s="22">
        <f t="shared" si="14"/>
        <v>0.432</v>
      </c>
      <c r="Y13" s="5">
        <f t="shared" si="19"/>
        <v>3.6857142857142859</v>
      </c>
    </row>
    <row r="14" spans="1:25" ht="15.6">
      <c r="A14" s="51">
        <v>3</v>
      </c>
      <c r="B14" s="4" t="s">
        <v>30</v>
      </c>
      <c r="D14" s="56">
        <v>41193</v>
      </c>
      <c r="E14" s="52">
        <v>0</v>
      </c>
      <c r="F14" s="22">
        <f t="shared" si="0"/>
        <v>0</v>
      </c>
      <c r="G14" s="22">
        <f t="shared" si="5"/>
        <v>0.432</v>
      </c>
      <c r="H14" s="22">
        <f t="shared" si="6"/>
        <v>0.432</v>
      </c>
      <c r="I14" s="5">
        <f t="shared" si="15"/>
        <v>4.5405714285714289</v>
      </c>
      <c r="J14" s="22">
        <f t="shared" si="1"/>
        <v>0</v>
      </c>
      <c r="K14" s="22">
        <f t="shared" si="7"/>
        <v>0.432</v>
      </c>
      <c r="L14" s="22">
        <f t="shared" si="8"/>
        <v>0.432</v>
      </c>
      <c r="M14" s="5">
        <f t="shared" si="16"/>
        <v>4.4348571428571439</v>
      </c>
      <c r="N14" s="22">
        <f t="shared" si="2"/>
        <v>0</v>
      </c>
      <c r="O14" s="22">
        <f t="shared" si="9"/>
        <v>0.432</v>
      </c>
      <c r="P14" s="22">
        <f t="shared" si="10"/>
        <v>0.432</v>
      </c>
      <c r="Q14" s="5">
        <f t="shared" si="17"/>
        <v>4.3291428571428581</v>
      </c>
      <c r="R14" s="22">
        <f t="shared" si="3"/>
        <v>0</v>
      </c>
      <c r="S14" s="22">
        <f t="shared" si="11"/>
        <v>0.432</v>
      </c>
      <c r="T14" s="22">
        <f t="shared" si="12"/>
        <v>0.432</v>
      </c>
      <c r="U14" s="5">
        <f t="shared" si="18"/>
        <v>4.2234285714285713</v>
      </c>
      <c r="V14" s="22">
        <f t="shared" si="4"/>
        <v>0</v>
      </c>
      <c r="W14" s="22">
        <f t="shared" si="13"/>
        <v>0.432</v>
      </c>
      <c r="X14" s="22">
        <f t="shared" si="14"/>
        <v>0.432</v>
      </c>
      <c r="Y14" s="5">
        <f t="shared" si="19"/>
        <v>4.1177142857142863</v>
      </c>
    </row>
    <row r="15" spans="1:25" ht="15.6">
      <c r="A15" s="51">
        <v>4</v>
      </c>
      <c r="B15" s="4" t="s">
        <v>52</v>
      </c>
      <c r="D15" s="56">
        <v>41194</v>
      </c>
      <c r="E15" s="52">
        <v>0</v>
      </c>
      <c r="F15" s="22">
        <f t="shared" si="0"/>
        <v>0</v>
      </c>
      <c r="G15" s="22">
        <f t="shared" si="5"/>
        <v>0.432</v>
      </c>
      <c r="H15" s="22">
        <f t="shared" si="6"/>
        <v>0.432</v>
      </c>
      <c r="I15" s="5">
        <f t="shared" si="15"/>
        <v>4.9725714285714293</v>
      </c>
      <c r="J15" s="22">
        <f t="shared" si="1"/>
        <v>0</v>
      </c>
      <c r="K15" s="22">
        <f t="shared" si="7"/>
        <v>0.432</v>
      </c>
      <c r="L15" s="22">
        <f t="shared" si="8"/>
        <v>0.432</v>
      </c>
      <c r="M15" s="5">
        <f t="shared" si="16"/>
        <v>4.8668571428571443</v>
      </c>
      <c r="N15" s="22">
        <f t="shared" si="2"/>
        <v>0</v>
      </c>
      <c r="O15" s="22">
        <f t="shared" si="9"/>
        <v>0.432</v>
      </c>
      <c r="P15" s="22">
        <f t="shared" si="10"/>
        <v>0.432</v>
      </c>
      <c r="Q15" s="5">
        <f t="shared" si="17"/>
        <v>4.7611428571428585</v>
      </c>
      <c r="R15" s="22">
        <f t="shared" si="3"/>
        <v>0</v>
      </c>
      <c r="S15" s="22">
        <f t="shared" si="11"/>
        <v>0.432</v>
      </c>
      <c r="T15" s="22">
        <f t="shared" si="12"/>
        <v>0.432</v>
      </c>
      <c r="U15" s="5">
        <f t="shared" si="18"/>
        <v>4.6554285714285717</v>
      </c>
      <c r="V15" s="22">
        <f t="shared" si="4"/>
        <v>0</v>
      </c>
      <c r="W15" s="22">
        <f t="shared" si="13"/>
        <v>0.432</v>
      </c>
      <c r="X15" s="22">
        <f t="shared" si="14"/>
        <v>0.432</v>
      </c>
      <c r="Y15" s="5">
        <f t="shared" si="19"/>
        <v>4.5497142857142867</v>
      </c>
    </row>
    <row r="16" spans="1:25" ht="15.6">
      <c r="A16" s="23"/>
      <c r="B16" s="24"/>
      <c r="D16" s="56">
        <v>41195</v>
      </c>
      <c r="E16" s="52">
        <v>0</v>
      </c>
      <c r="F16" s="22">
        <f t="shared" si="0"/>
        <v>0</v>
      </c>
      <c r="G16" s="22">
        <f t="shared" si="5"/>
        <v>0.432</v>
      </c>
      <c r="H16" s="22">
        <f t="shared" si="6"/>
        <v>0.432</v>
      </c>
      <c r="I16" s="5">
        <f t="shared" si="15"/>
        <v>5.4045714285714297</v>
      </c>
      <c r="J16" s="22">
        <f t="shared" si="1"/>
        <v>0</v>
      </c>
      <c r="K16" s="22">
        <f t="shared" si="7"/>
        <v>0.432</v>
      </c>
      <c r="L16" s="22">
        <f t="shared" si="8"/>
        <v>0.432</v>
      </c>
      <c r="M16" s="5">
        <f t="shared" si="16"/>
        <v>5.2988571428571447</v>
      </c>
      <c r="N16" s="22">
        <f t="shared" si="2"/>
        <v>0</v>
      </c>
      <c r="O16" s="22">
        <f t="shared" si="9"/>
        <v>0.432</v>
      </c>
      <c r="P16" s="22">
        <f t="shared" si="10"/>
        <v>0.432</v>
      </c>
      <c r="Q16" s="5">
        <f t="shared" si="17"/>
        <v>5.1931428571428588</v>
      </c>
      <c r="R16" s="22">
        <f t="shared" si="3"/>
        <v>0</v>
      </c>
      <c r="S16" s="22">
        <f t="shared" si="11"/>
        <v>0.432</v>
      </c>
      <c r="T16" s="22">
        <f t="shared" si="12"/>
        <v>0.432</v>
      </c>
      <c r="U16" s="5">
        <f t="shared" si="18"/>
        <v>5.0874285714285721</v>
      </c>
      <c r="V16" s="22">
        <f t="shared" si="4"/>
        <v>0</v>
      </c>
      <c r="W16" s="22">
        <f t="shared" si="13"/>
        <v>0.432</v>
      </c>
      <c r="X16" s="22">
        <f t="shared" si="14"/>
        <v>0.432</v>
      </c>
      <c r="Y16" s="5">
        <f t="shared" si="19"/>
        <v>4.9817142857142871</v>
      </c>
    </row>
    <row r="17" spans="1:25" ht="15.6">
      <c r="D17" s="56">
        <v>41196</v>
      </c>
      <c r="E17" s="52">
        <v>0</v>
      </c>
      <c r="F17" s="22">
        <f t="shared" si="0"/>
        <v>0</v>
      </c>
      <c r="G17" s="22">
        <f t="shared" si="5"/>
        <v>0.432</v>
      </c>
      <c r="H17" s="22">
        <f t="shared" si="6"/>
        <v>0.432</v>
      </c>
      <c r="I17" s="5">
        <f t="shared" si="15"/>
        <v>5.8365714285714301</v>
      </c>
      <c r="J17" s="22">
        <f t="shared" si="1"/>
        <v>0</v>
      </c>
      <c r="K17" s="22">
        <f t="shared" si="7"/>
        <v>0.432</v>
      </c>
      <c r="L17" s="22">
        <f t="shared" si="8"/>
        <v>0.432</v>
      </c>
      <c r="M17" s="5">
        <f t="shared" si="16"/>
        <v>5.7308571428571451</v>
      </c>
      <c r="N17" s="22">
        <f t="shared" si="2"/>
        <v>0</v>
      </c>
      <c r="O17" s="22">
        <f t="shared" si="9"/>
        <v>0.432</v>
      </c>
      <c r="P17" s="22">
        <f t="shared" si="10"/>
        <v>0.432</v>
      </c>
      <c r="Q17" s="5">
        <f t="shared" si="17"/>
        <v>5.6251428571428592</v>
      </c>
      <c r="R17" s="22">
        <f t="shared" si="3"/>
        <v>0</v>
      </c>
      <c r="S17" s="22">
        <f t="shared" si="11"/>
        <v>0.432</v>
      </c>
      <c r="T17" s="22">
        <f t="shared" si="12"/>
        <v>0.432</v>
      </c>
      <c r="U17" s="5">
        <f t="shared" si="18"/>
        <v>5.5194285714285725</v>
      </c>
      <c r="V17" s="22">
        <f t="shared" si="4"/>
        <v>0</v>
      </c>
      <c r="W17" s="22">
        <f t="shared" si="13"/>
        <v>0.432</v>
      </c>
      <c r="X17" s="22">
        <f t="shared" si="14"/>
        <v>0.432</v>
      </c>
      <c r="Y17" s="5">
        <f t="shared" si="19"/>
        <v>5.4137142857142875</v>
      </c>
    </row>
    <row r="18" spans="1:25" ht="15.6">
      <c r="A18" s="101" t="s">
        <v>28</v>
      </c>
      <c r="B18" s="102"/>
      <c r="D18" s="56">
        <v>41197</v>
      </c>
      <c r="E18" s="52">
        <v>9.9999999999999992E-2</v>
      </c>
      <c r="F18" s="22">
        <f t="shared" si="0"/>
        <v>8.0000000000000002E-3</v>
      </c>
      <c r="G18" s="22">
        <f t="shared" si="5"/>
        <v>0.432</v>
      </c>
      <c r="H18" s="22">
        <f t="shared" si="6"/>
        <v>0.42399999999999999</v>
      </c>
      <c r="I18" s="5">
        <f t="shared" si="15"/>
        <v>6.2605714285714305</v>
      </c>
      <c r="J18" s="22">
        <f t="shared" si="1"/>
        <v>1.1999999999999999E-2</v>
      </c>
      <c r="K18" s="22">
        <f t="shared" si="7"/>
        <v>0.432</v>
      </c>
      <c r="L18" s="22">
        <f t="shared" si="8"/>
        <v>0.42</v>
      </c>
      <c r="M18" s="5">
        <f t="shared" si="16"/>
        <v>6.150857142857145</v>
      </c>
      <c r="N18" s="22">
        <f t="shared" si="2"/>
        <v>1.6E-2</v>
      </c>
      <c r="O18" s="22">
        <f t="shared" si="9"/>
        <v>0.432</v>
      </c>
      <c r="P18" s="22">
        <f t="shared" si="10"/>
        <v>0.41599999999999998</v>
      </c>
      <c r="Q18" s="5">
        <f t="shared" si="17"/>
        <v>6.0411428571428596</v>
      </c>
      <c r="R18" s="22">
        <f t="shared" si="3"/>
        <v>1.9999999999999997E-2</v>
      </c>
      <c r="S18" s="22">
        <f t="shared" si="11"/>
        <v>0.432</v>
      </c>
      <c r="T18" s="22">
        <f t="shared" si="12"/>
        <v>0.41199999999999998</v>
      </c>
      <c r="U18" s="5">
        <f t="shared" si="18"/>
        <v>5.9314285714285724</v>
      </c>
      <c r="V18" s="22">
        <f t="shared" si="4"/>
        <v>2.3999999999999997E-2</v>
      </c>
      <c r="W18" s="22">
        <f t="shared" si="13"/>
        <v>0.432</v>
      </c>
      <c r="X18" s="22">
        <f t="shared" si="14"/>
        <v>0.40799999999999997</v>
      </c>
      <c r="Y18" s="5">
        <f t="shared" si="19"/>
        <v>5.8217142857142878</v>
      </c>
    </row>
    <row r="19" spans="1:25" ht="15.6">
      <c r="A19" s="34">
        <v>100</v>
      </c>
      <c r="B19" s="35">
        <f>I372</f>
        <v>49.117828571428596</v>
      </c>
      <c r="D19" s="56">
        <v>41198</v>
      </c>
      <c r="E19" s="52">
        <v>0.5714285714285714</v>
      </c>
      <c r="F19" s="22">
        <f t="shared" si="0"/>
        <v>4.5714285714285714E-2</v>
      </c>
      <c r="G19" s="22">
        <f t="shared" si="5"/>
        <v>0.432</v>
      </c>
      <c r="H19" s="22">
        <f t="shared" si="6"/>
        <v>0.38628571428571429</v>
      </c>
      <c r="I19" s="5">
        <f t="shared" si="15"/>
        <v>6.6468571428571446</v>
      </c>
      <c r="J19" s="22">
        <f t="shared" si="1"/>
        <v>6.8571428571428575E-2</v>
      </c>
      <c r="K19" s="22">
        <f t="shared" si="7"/>
        <v>0.432</v>
      </c>
      <c r="L19" s="22">
        <f t="shared" si="8"/>
        <v>0.36342857142857143</v>
      </c>
      <c r="M19" s="5">
        <f t="shared" si="16"/>
        <v>6.514285714285716</v>
      </c>
      <c r="N19" s="22">
        <f t="shared" si="2"/>
        <v>9.1428571428571428E-2</v>
      </c>
      <c r="O19" s="22">
        <f t="shared" si="9"/>
        <v>0.432</v>
      </c>
      <c r="P19" s="22">
        <f t="shared" si="10"/>
        <v>0.34057142857142858</v>
      </c>
      <c r="Q19" s="5">
        <f t="shared" si="17"/>
        <v>6.3817142857142883</v>
      </c>
      <c r="R19" s="22">
        <f t="shared" si="3"/>
        <v>0.11428571428571428</v>
      </c>
      <c r="S19" s="22">
        <f t="shared" si="11"/>
        <v>0.432</v>
      </c>
      <c r="T19" s="22">
        <f t="shared" si="12"/>
        <v>0.31771428571428573</v>
      </c>
      <c r="U19" s="5">
        <f t="shared" si="18"/>
        <v>6.249142857142858</v>
      </c>
      <c r="V19" s="22">
        <f t="shared" si="4"/>
        <v>0.13714285714285715</v>
      </c>
      <c r="W19" s="22">
        <f t="shared" si="13"/>
        <v>0.432</v>
      </c>
      <c r="X19" s="22">
        <f t="shared" si="14"/>
        <v>0.29485714285714282</v>
      </c>
      <c r="Y19" s="5">
        <f t="shared" si="19"/>
        <v>6.1165714285714303</v>
      </c>
    </row>
    <row r="20" spans="1:25" ht="15.6">
      <c r="A20" s="34">
        <v>150</v>
      </c>
      <c r="B20" s="35">
        <f>M372</f>
        <v>74.676742857142941</v>
      </c>
      <c r="D20" s="56">
        <v>41199</v>
      </c>
      <c r="E20" s="52">
        <v>0</v>
      </c>
      <c r="F20" s="22">
        <f t="shared" si="0"/>
        <v>0</v>
      </c>
      <c r="G20" s="22">
        <f t="shared" si="5"/>
        <v>0.432</v>
      </c>
      <c r="H20" s="22">
        <f t="shared" si="6"/>
        <v>0.432</v>
      </c>
      <c r="I20" s="5">
        <f t="shared" si="15"/>
        <v>7.078857142857145</v>
      </c>
      <c r="J20" s="22">
        <f t="shared" si="1"/>
        <v>0</v>
      </c>
      <c r="K20" s="22">
        <f t="shared" si="7"/>
        <v>0.432</v>
      </c>
      <c r="L20" s="22">
        <f t="shared" si="8"/>
        <v>0.432</v>
      </c>
      <c r="M20" s="5">
        <f t="shared" si="16"/>
        <v>6.9462857142857164</v>
      </c>
      <c r="N20" s="22">
        <f t="shared" si="2"/>
        <v>0</v>
      </c>
      <c r="O20" s="22">
        <f t="shared" si="9"/>
        <v>0.432</v>
      </c>
      <c r="P20" s="22">
        <f t="shared" si="10"/>
        <v>0.432</v>
      </c>
      <c r="Q20" s="5">
        <f t="shared" si="17"/>
        <v>6.8137142857142887</v>
      </c>
      <c r="R20" s="22">
        <f t="shared" si="3"/>
        <v>0</v>
      </c>
      <c r="S20" s="22">
        <f t="shared" si="11"/>
        <v>0.432</v>
      </c>
      <c r="T20" s="22">
        <f t="shared" si="12"/>
        <v>0.432</v>
      </c>
      <c r="U20" s="5">
        <f t="shared" si="18"/>
        <v>6.6811428571428584</v>
      </c>
      <c r="V20" s="22">
        <f t="shared" si="4"/>
        <v>0</v>
      </c>
      <c r="W20" s="22">
        <f t="shared" si="13"/>
        <v>0.432</v>
      </c>
      <c r="X20" s="22">
        <f t="shared" si="14"/>
        <v>0.432</v>
      </c>
      <c r="Y20" s="5">
        <f t="shared" si="19"/>
        <v>6.5485714285714307</v>
      </c>
    </row>
    <row r="21" spans="1:25" ht="15.6">
      <c r="A21" s="34">
        <v>200</v>
      </c>
      <c r="B21" s="35">
        <f>Q372</f>
        <v>59.444342857142942</v>
      </c>
      <c r="D21" s="56">
        <v>41200</v>
      </c>
      <c r="E21" s="52">
        <v>1.9285714285714286</v>
      </c>
      <c r="F21" s="22">
        <f t="shared" si="0"/>
        <v>0.1542857142857143</v>
      </c>
      <c r="G21" s="22">
        <f t="shared" si="5"/>
        <v>0.432</v>
      </c>
      <c r="H21" s="22">
        <f t="shared" si="6"/>
        <v>0.27771428571428569</v>
      </c>
      <c r="I21" s="5">
        <f t="shared" si="15"/>
        <v>7.3565714285714305</v>
      </c>
      <c r="J21" s="22">
        <f t="shared" si="1"/>
        <v>0.23142857142857143</v>
      </c>
      <c r="K21" s="22">
        <f t="shared" si="7"/>
        <v>0.432</v>
      </c>
      <c r="L21" s="22">
        <f t="shared" si="8"/>
        <v>0.20057142857142857</v>
      </c>
      <c r="M21" s="5">
        <f t="shared" si="16"/>
        <v>7.1468571428571446</v>
      </c>
      <c r="N21" s="22">
        <f t="shared" si="2"/>
        <v>0.30857142857142861</v>
      </c>
      <c r="O21" s="22">
        <f t="shared" si="9"/>
        <v>0.432</v>
      </c>
      <c r="P21" s="22">
        <f t="shared" si="10"/>
        <v>0.12342857142857139</v>
      </c>
      <c r="Q21" s="5">
        <f t="shared" si="17"/>
        <v>6.9371428571428604</v>
      </c>
      <c r="R21" s="22">
        <f t="shared" si="3"/>
        <v>0.38571428571428573</v>
      </c>
      <c r="S21" s="22">
        <f t="shared" si="11"/>
        <v>0.432</v>
      </c>
      <c r="T21" s="22">
        <f t="shared" si="12"/>
        <v>4.6285714285714263E-2</v>
      </c>
      <c r="U21" s="5">
        <f t="shared" si="18"/>
        <v>6.7274285714285726</v>
      </c>
      <c r="V21" s="22">
        <f t="shared" si="4"/>
        <v>0.46285714285714286</v>
      </c>
      <c r="W21" s="22">
        <f t="shared" si="13"/>
        <v>0.432</v>
      </c>
      <c r="X21" s="22">
        <f t="shared" si="14"/>
        <v>-3.0857142857142861E-2</v>
      </c>
      <c r="Y21" s="5">
        <f t="shared" si="19"/>
        <v>6.5177142857142876</v>
      </c>
    </row>
    <row r="22" spans="1:25" ht="15.6">
      <c r="A22" s="34">
        <v>250</v>
      </c>
      <c r="B22" s="35">
        <f>U372</f>
        <v>34.885428571428541</v>
      </c>
      <c r="D22" s="56">
        <v>41201</v>
      </c>
      <c r="E22" s="52">
        <v>1.1428571428571428</v>
      </c>
      <c r="F22" s="22">
        <f t="shared" si="0"/>
        <v>9.1428571428571428E-2</v>
      </c>
      <c r="G22" s="22">
        <f t="shared" si="5"/>
        <v>0.432</v>
      </c>
      <c r="H22" s="22">
        <f t="shared" si="6"/>
        <v>0.34057142857142858</v>
      </c>
      <c r="I22" s="5">
        <f t="shared" si="15"/>
        <v>7.6971428571428593</v>
      </c>
      <c r="J22" s="22">
        <f t="shared" si="1"/>
        <v>0.13714285714285715</v>
      </c>
      <c r="K22" s="22">
        <f t="shared" si="7"/>
        <v>0.432</v>
      </c>
      <c r="L22" s="22">
        <f t="shared" si="8"/>
        <v>0.29485714285714282</v>
      </c>
      <c r="M22" s="5">
        <f t="shared" si="16"/>
        <v>7.4417142857142871</v>
      </c>
      <c r="N22" s="22">
        <f t="shared" si="2"/>
        <v>0.18285714285714286</v>
      </c>
      <c r="O22" s="22">
        <f t="shared" si="9"/>
        <v>0.432</v>
      </c>
      <c r="P22" s="22">
        <f t="shared" si="10"/>
        <v>0.24914285714285714</v>
      </c>
      <c r="Q22" s="5">
        <f t="shared" si="17"/>
        <v>7.1862857142857175</v>
      </c>
      <c r="R22" s="22">
        <f t="shared" si="3"/>
        <v>0.22857142857142856</v>
      </c>
      <c r="S22" s="22">
        <f t="shared" si="11"/>
        <v>0.432</v>
      </c>
      <c r="T22" s="22">
        <f t="shared" si="12"/>
        <v>0.20342857142857143</v>
      </c>
      <c r="U22" s="5">
        <f t="shared" si="18"/>
        <v>6.9308571428571444</v>
      </c>
      <c r="V22" s="22">
        <f t="shared" si="4"/>
        <v>0.2742857142857143</v>
      </c>
      <c r="W22" s="22">
        <f t="shared" si="13"/>
        <v>0.432</v>
      </c>
      <c r="X22" s="22">
        <f t="shared" si="14"/>
        <v>0.1577142857142857</v>
      </c>
      <c r="Y22" s="5">
        <f t="shared" si="19"/>
        <v>6.675428571428573</v>
      </c>
    </row>
    <row r="23" spans="1:25" ht="15.6">
      <c r="A23" s="34">
        <v>300</v>
      </c>
      <c r="B23" s="35">
        <f>Y372</f>
        <v>10.326514285714378</v>
      </c>
      <c r="D23" s="56">
        <v>41202</v>
      </c>
      <c r="E23" s="52">
        <v>0</v>
      </c>
      <c r="F23" s="22">
        <f t="shared" si="0"/>
        <v>0</v>
      </c>
      <c r="G23" s="22">
        <f t="shared" si="5"/>
        <v>0.432</v>
      </c>
      <c r="H23" s="22">
        <f t="shared" si="6"/>
        <v>0.432</v>
      </c>
      <c r="I23" s="5">
        <f t="shared" si="15"/>
        <v>8.1291428571428597</v>
      </c>
      <c r="J23" s="22">
        <f t="shared" si="1"/>
        <v>0</v>
      </c>
      <c r="K23" s="22">
        <f t="shared" si="7"/>
        <v>0.432</v>
      </c>
      <c r="L23" s="22">
        <f t="shared" si="8"/>
        <v>0.432</v>
      </c>
      <c r="M23" s="5">
        <f t="shared" si="16"/>
        <v>7.8737142857142874</v>
      </c>
      <c r="N23" s="22">
        <f t="shared" si="2"/>
        <v>0</v>
      </c>
      <c r="O23" s="22">
        <f t="shared" si="9"/>
        <v>0.432</v>
      </c>
      <c r="P23" s="22">
        <f t="shared" si="10"/>
        <v>0.432</v>
      </c>
      <c r="Q23" s="5">
        <f t="shared" si="17"/>
        <v>7.6182857142857179</v>
      </c>
      <c r="R23" s="22">
        <f t="shared" si="3"/>
        <v>0</v>
      </c>
      <c r="S23" s="22">
        <f t="shared" si="11"/>
        <v>0.432</v>
      </c>
      <c r="T23" s="22">
        <f t="shared" si="12"/>
        <v>0.432</v>
      </c>
      <c r="U23" s="5">
        <f t="shared" si="18"/>
        <v>7.3628571428571448</v>
      </c>
      <c r="V23" s="22">
        <f t="shared" si="4"/>
        <v>0</v>
      </c>
      <c r="W23" s="22">
        <f t="shared" si="13"/>
        <v>0.432</v>
      </c>
      <c r="X23" s="22">
        <f t="shared" si="14"/>
        <v>0.432</v>
      </c>
      <c r="Y23" s="5">
        <f t="shared" si="19"/>
        <v>7.1074285714285734</v>
      </c>
    </row>
    <row r="24" spans="1:25" ht="15.6">
      <c r="D24" s="56">
        <v>41203</v>
      </c>
      <c r="E24" s="52">
        <v>0</v>
      </c>
      <c r="F24" s="22">
        <f t="shared" si="0"/>
        <v>0</v>
      </c>
      <c r="G24" s="22">
        <f t="shared" si="5"/>
        <v>0.432</v>
      </c>
      <c r="H24" s="22">
        <f t="shared" si="6"/>
        <v>0.432</v>
      </c>
      <c r="I24" s="5">
        <f t="shared" si="15"/>
        <v>8.5611428571428601</v>
      </c>
      <c r="J24" s="22">
        <f t="shared" si="1"/>
        <v>0</v>
      </c>
      <c r="K24" s="22">
        <f t="shared" si="7"/>
        <v>0.432</v>
      </c>
      <c r="L24" s="22">
        <f t="shared" si="8"/>
        <v>0.432</v>
      </c>
      <c r="M24" s="5">
        <f t="shared" si="16"/>
        <v>8.3057142857142878</v>
      </c>
      <c r="N24" s="22">
        <f t="shared" si="2"/>
        <v>0</v>
      </c>
      <c r="O24" s="22">
        <f t="shared" si="9"/>
        <v>0.432</v>
      </c>
      <c r="P24" s="22">
        <f t="shared" si="10"/>
        <v>0.432</v>
      </c>
      <c r="Q24" s="5">
        <f t="shared" si="17"/>
        <v>8.0502857142857174</v>
      </c>
      <c r="R24" s="22">
        <f t="shared" si="3"/>
        <v>0</v>
      </c>
      <c r="S24" s="22">
        <f t="shared" si="11"/>
        <v>0.432</v>
      </c>
      <c r="T24" s="22">
        <f t="shared" si="12"/>
        <v>0.432</v>
      </c>
      <c r="U24" s="5">
        <f t="shared" si="18"/>
        <v>7.7948571428571451</v>
      </c>
      <c r="V24" s="22">
        <f t="shared" si="4"/>
        <v>0</v>
      </c>
      <c r="W24" s="22">
        <f t="shared" si="13"/>
        <v>0.432</v>
      </c>
      <c r="X24" s="22">
        <f t="shared" si="14"/>
        <v>0.432</v>
      </c>
      <c r="Y24" s="5">
        <f t="shared" si="19"/>
        <v>7.5394285714285738</v>
      </c>
    </row>
    <row r="25" spans="1:25" ht="15.6">
      <c r="D25" s="56">
        <v>41204</v>
      </c>
      <c r="E25" s="52">
        <v>0</v>
      </c>
      <c r="F25" s="22">
        <f t="shared" si="0"/>
        <v>0</v>
      </c>
      <c r="G25" s="22">
        <f t="shared" si="5"/>
        <v>0.432</v>
      </c>
      <c r="H25" s="22">
        <f t="shared" si="6"/>
        <v>0.432</v>
      </c>
      <c r="I25" s="5">
        <f t="shared" si="15"/>
        <v>8.9931428571428604</v>
      </c>
      <c r="J25" s="22">
        <f t="shared" si="1"/>
        <v>0</v>
      </c>
      <c r="K25" s="22">
        <f t="shared" si="7"/>
        <v>0.432</v>
      </c>
      <c r="L25" s="22">
        <f t="shared" si="8"/>
        <v>0.432</v>
      </c>
      <c r="M25" s="5">
        <f t="shared" si="16"/>
        <v>8.7377142857142882</v>
      </c>
      <c r="N25" s="22">
        <f t="shared" si="2"/>
        <v>0</v>
      </c>
      <c r="O25" s="22">
        <f t="shared" si="9"/>
        <v>0.432</v>
      </c>
      <c r="P25" s="22">
        <f t="shared" si="10"/>
        <v>0.432</v>
      </c>
      <c r="Q25" s="5">
        <f t="shared" si="17"/>
        <v>8.4822857142857178</v>
      </c>
      <c r="R25" s="22">
        <f t="shared" si="3"/>
        <v>0</v>
      </c>
      <c r="S25" s="22">
        <f t="shared" si="11"/>
        <v>0.432</v>
      </c>
      <c r="T25" s="22">
        <f t="shared" si="12"/>
        <v>0.432</v>
      </c>
      <c r="U25" s="5">
        <f t="shared" si="18"/>
        <v>8.2268571428571455</v>
      </c>
      <c r="V25" s="22">
        <f t="shared" si="4"/>
        <v>0</v>
      </c>
      <c r="W25" s="22">
        <f t="shared" si="13"/>
        <v>0.432</v>
      </c>
      <c r="X25" s="22">
        <f t="shared" si="14"/>
        <v>0.432</v>
      </c>
      <c r="Y25" s="5">
        <f t="shared" si="19"/>
        <v>7.9714285714285742</v>
      </c>
    </row>
    <row r="26" spans="1:25" ht="15.6">
      <c r="D26" s="56">
        <v>41205</v>
      </c>
      <c r="E26" s="52">
        <v>0</v>
      </c>
      <c r="F26" s="22">
        <f t="shared" si="0"/>
        <v>0</v>
      </c>
      <c r="G26" s="22">
        <f t="shared" si="5"/>
        <v>0.432</v>
      </c>
      <c r="H26" s="22">
        <f t="shared" si="6"/>
        <v>0.432</v>
      </c>
      <c r="I26" s="5">
        <f t="shared" si="15"/>
        <v>9.4251428571428608</v>
      </c>
      <c r="J26" s="22">
        <f t="shared" si="1"/>
        <v>0</v>
      </c>
      <c r="K26" s="22">
        <f t="shared" si="7"/>
        <v>0.432</v>
      </c>
      <c r="L26" s="22">
        <f t="shared" si="8"/>
        <v>0.432</v>
      </c>
      <c r="M26" s="5">
        <f t="shared" si="16"/>
        <v>9.1697142857142886</v>
      </c>
      <c r="N26" s="22">
        <f t="shared" si="2"/>
        <v>0</v>
      </c>
      <c r="O26" s="22">
        <f t="shared" si="9"/>
        <v>0.432</v>
      </c>
      <c r="P26" s="22">
        <f t="shared" si="10"/>
        <v>0.432</v>
      </c>
      <c r="Q26" s="5">
        <f t="shared" si="17"/>
        <v>8.9142857142857181</v>
      </c>
      <c r="R26" s="22">
        <f t="shared" si="3"/>
        <v>0</v>
      </c>
      <c r="S26" s="22">
        <f t="shared" si="11"/>
        <v>0.432</v>
      </c>
      <c r="T26" s="22">
        <f t="shared" si="12"/>
        <v>0.432</v>
      </c>
      <c r="U26" s="5">
        <f t="shared" si="18"/>
        <v>8.6588571428571459</v>
      </c>
      <c r="V26" s="22">
        <f t="shared" si="4"/>
        <v>0</v>
      </c>
      <c r="W26" s="22">
        <f t="shared" si="13"/>
        <v>0.432</v>
      </c>
      <c r="X26" s="22">
        <f t="shared" si="14"/>
        <v>0.432</v>
      </c>
      <c r="Y26" s="5">
        <f t="shared" si="19"/>
        <v>8.4034285714285737</v>
      </c>
    </row>
    <row r="27" spans="1:25" ht="15.6">
      <c r="D27" s="56">
        <v>41206</v>
      </c>
      <c r="E27" s="52">
        <v>0</v>
      </c>
      <c r="F27" s="22">
        <f t="shared" si="0"/>
        <v>0</v>
      </c>
      <c r="G27" s="22">
        <f t="shared" si="5"/>
        <v>0.432</v>
      </c>
      <c r="H27" s="22">
        <f t="shared" si="6"/>
        <v>0.432</v>
      </c>
      <c r="I27" s="5">
        <f t="shared" si="15"/>
        <v>9.8571428571428612</v>
      </c>
      <c r="J27" s="22">
        <f t="shared" si="1"/>
        <v>0</v>
      </c>
      <c r="K27" s="22">
        <f t="shared" si="7"/>
        <v>0.432</v>
      </c>
      <c r="L27" s="22">
        <f t="shared" si="8"/>
        <v>0.432</v>
      </c>
      <c r="M27" s="5">
        <f t="shared" si="16"/>
        <v>9.601714285714289</v>
      </c>
      <c r="N27" s="22">
        <f t="shared" si="2"/>
        <v>0</v>
      </c>
      <c r="O27" s="22">
        <f t="shared" si="9"/>
        <v>0.432</v>
      </c>
      <c r="P27" s="22">
        <f t="shared" si="10"/>
        <v>0.432</v>
      </c>
      <c r="Q27" s="5">
        <f t="shared" si="17"/>
        <v>9.3462857142857185</v>
      </c>
      <c r="R27" s="22">
        <f t="shared" si="3"/>
        <v>0</v>
      </c>
      <c r="S27" s="22">
        <f t="shared" si="11"/>
        <v>0.432</v>
      </c>
      <c r="T27" s="22">
        <f t="shared" si="12"/>
        <v>0.432</v>
      </c>
      <c r="U27" s="5">
        <f t="shared" si="18"/>
        <v>9.0908571428571463</v>
      </c>
      <c r="V27" s="22">
        <f t="shared" si="4"/>
        <v>0</v>
      </c>
      <c r="W27" s="22">
        <f t="shared" si="13"/>
        <v>0.432</v>
      </c>
      <c r="X27" s="22">
        <f t="shared" si="14"/>
        <v>0.432</v>
      </c>
      <c r="Y27" s="5">
        <f t="shared" si="19"/>
        <v>8.8354285714285741</v>
      </c>
    </row>
    <row r="28" spans="1:25" ht="15.6">
      <c r="D28" s="56">
        <v>41207</v>
      </c>
      <c r="E28" s="52">
        <v>6.3</v>
      </c>
      <c r="F28" s="22">
        <f t="shared" si="0"/>
        <v>0.504</v>
      </c>
      <c r="G28" s="22">
        <f t="shared" si="5"/>
        <v>0.432</v>
      </c>
      <c r="H28" s="22">
        <f t="shared" si="6"/>
        <v>-7.2000000000000008E-2</v>
      </c>
      <c r="I28" s="5">
        <f t="shared" si="15"/>
        <v>9.785142857142862</v>
      </c>
      <c r="J28" s="22">
        <f t="shared" si="1"/>
        <v>0.75600000000000001</v>
      </c>
      <c r="K28" s="22">
        <f t="shared" si="7"/>
        <v>0.432</v>
      </c>
      <c r="L28" s="22">
        <f t="shared" si="8"/>
        <v>-0.32400000000000001</v>
      </c>
      <c r="M28" s="5">
        <f t="shared" si="16"/>
        <v>9.2777142857142891</v>
      </c>
      <c r="N28" s="22">
        <f t="shared" si="2"/>
        <v>1.008</v>
      </c>
      <c r="O28" s="22">
        <f t="shared" si="9"/>
        <v>0.432</v>
      </c>
      <c r="P28" s="22">
        <f t="shared" si="10"/>
        <v>-0.57600000000000007</v>
      </c>
      <c r="Q28" s="5">
        <f t="shared" si="17"/>
        <v>8.770285714285718</v>
      </c>
      <c r="R28" s="22">
        <f t="shared" si="3"/>
        <v>1.26</v>
      </c>
      <c r="S28" s="22">
        <f t="shared" si="11"/>
        <v>0.432</v>
      </c>
      <c r="T28" s="22">
        <f t="shared" si="12"/>
        <v>-0.82800000000000007</v>
      </c>
      <c r="U28" s="5">
        <f t="shared" si="18"/>
        <v>8.2628571428571469</v>
      </c>
      <c r="V28" s="22">
        <f t="shared" si="4"/>
        <v>1.512</v>
      </c>
      <c r="W28" s="22">
        <f t="shared" si="13"/>
        <v>0.432</v>
      </c>
      <c r="X28" s="22">
        <f t="shared" si="14"/>
        <v>-1.08</v>
      </c>
      <c r="Y28" s="5">
        <f t="shared" si="19"/>
        <v>7.755428571428574</v>
      </c>
    </row>
    <row r="29" spans="1:25" ht="15.6">
      <c r="D29" s="56">
        <v>41208</v>
      </c>
      <c r="E29" s="52">
        <v>1.7571428571428569</v>
      </c>
      <c r="F29" s="22">
        <f t="shared" si="0"/>
        <v>0.14057142857142854</v>
      </c>
      <c r="G29" s="22">
        <f t="shared" si="5"/>
        <v>0.432</v>
      </c>
      <c r="H29" s="22">
        <f t="shared" si="6"/>
        <v>0.29142857142857148</v>
      </c>
      <c r="I29" s="5">
        <f t="shared" si="15"/>
        <v>10.076571428571434</v>
      </c>
      <c r="J29" s="22">
        <f t="shared" si="1"/>
        <v>0.21085714285714283</v>
      </c>
      <c r="K29" s="22">
        <f t="shared" si="7"/>
        <v>0.432</v>
      </c>
      <c r="L29" s="22">
        <f t="shared" si="8"/>
        <v>0.22114285714285717</v>
      </c>
      <c r="M29" s="5">
        <f t="shared" si="16"/>
        <v>9.4988571428571458</v>
      </c>
      <c r="N29" s="22">
        <f t="shared" si="2"/>
        <v>0.28114285714285708</v>
      </c>
      <c r="O29" s="22">
        <f t="shared" si="9"/>
        <v>0.432</v>
      </c>
      <c r="P29" s="22">
        <f t="shared" si="10"/>
        <v>0.15085714285714291</v>
      </c>
      <c r="Q29" s="5">
        <f t="shared" si="17"/>
        <v>8.9211428571428613</v>
      </c>
      <c r="R29" s="22">
        <f t="shared" si="3"/>
        <v>0.35142857142857137</v>
      </c>
      <c r="S29" s="22">
        <f t="shared" si="11"/>
        <v>0.432</v>
      </c>
      <c r="T29" s="22">
        <f t="shared" si="12"/>
        <v>8.0571428571428627E-2</v>
      </c>
      <c r="U29" s="5">
        <f t="shared" si="18"/>
        <v>8.343428571428575</v>
      </c>
      <c r="V29" s="22">
        <f t="shared" si="4"/>
        <v>0.42171428571428565</v>
      </c>
      <c r="W29" s="22">
        <f t="shared" si="13"/>
        <v>0.432</v>
      </c>
      <c r="X29" s="22">
        <f t="shared" si="14"/>
        <v>1.0285714285714342E-2</v>
      </c>
      <c r="Y29" s="5">
        <f t="shared" si="19"/>
        <v>7.7657142857142887</v>
      </c>
    </row>
    <row r="30" spans="1:25" ht="15.6">
      <c r="D30" s="56">
        <v>41209</v>
      </c>
      <c r="E30" s="52">
        <v>0.6</v>
      </c>
      <c r="F30" s="22">
        <f t="shared" si="0"/>
        <v>4.7999999999999994E-2</v>
      </c>
      <c r="G30" s="22">
        <f t="shared" si="5"/>
        <v>0.432</v>
      </c>
      <c r="H30" s="22">
        <f t="shared" si="6"/>
        <v>0.38400000000000001</v>
      </c>
      <c r="I30" s="5">
        <f t="shared" si="15"/>
        <v>10.460571428571434</v>
      </c>
      <c r="J30" s="22">
        <f t="shared" si="1"/>
        <v>7.1999999999999995E-2</v>
      </c>
      <c r="K30" s="22">
        <f t="shared" si="7"/>
        <v>0.432</v>
      </c>
      <c r="L30" s="22">
        <f t="shared" si="8"/>
        <v>0.36</v>
      </c>
      <c r="M30" s="5">
        <f t="shared" si="16"/>
        <v>9.8588571428571452</v>
      </c>
      <c r="N30" s="22">
        <f t="shared" si="2"/>
        <v>9.5999999999999988E-2</v>
      </c>
      <c r="O30" s="22">
        <f t="shared" si="9"/>
        <v>0.432</v>
      </c>
      <c r="P30" s="22">
        <f t="shared" si="10"/>
        <v>0.33600000000000002</v>
      </c>
      <c r="Q30" s="5">
        <f t="shared" si="17"/>
        <v>9.2571428571428616</v>
      </c>
      <c r="R30" s="22">
        <f t="shared" si="3"/>
        <v>0.12</v>
      </c>
      <c r="S30" s="22">
        <f t="shared" si="11"/>
        <v>0.432</v>
      </c>
      <c r="T30" s="22">
        <f t="shared" si="12"/>
        <v>0.312</v>
      </c>
      <c r="U30" s="5">
        <f t="shared" si="18"/>
        <v>8.6554285714285744</v>
      </c>
      <c r="V30" s="22">
        <f t="shared" si="4"/>
        <v>0.14399999999999999</v>
      </c>
      <c r="W30" s="22">
        <f t="shared" si="13"/>
        <v>0.432</v>
      </c>
      <c r="X30" s="22">
        <f t="shared" si="14"/>
        <v>0.28800000000000003</v>
      </c>
      <c r="Y30" s="5">
        <f t="shared" si="19"/>
        <v>8.0537142857142889</v>
      </c>
    </row>
    <row r="31" spans="1:25" ht="15.6">
      <c r="D31" s="56">
        <v>41210</v>
      </c>
      <c r="E31" s="52">
        <v>1.1857142857142855</v>
      </c>
      <c r="F31" s="22">
        <f t="shared" si="0"/>
        <v>9.4857142857142848E-2</v>
      </c>
      <c r="G31" s="22">
        <f t="shared" si="5"/>
        <v>0.432</v>
      </c>
      <c r="H31" s="22">
        <f t="shared" si="6"/>
        <v>0.33714285714285713</v>
      </c>
      <c r="I31" s="5">
        <f t="shared" si="15"/>
        <v>10.79771428571429</v>
      </c>
      <c r="J31" s="22">
        <f t="shared" si="1"/>
        <v>0.14228571428571427</v>
      </c>
      <c r="K31" s="22">
        <f t="shared" si="7"/>
        <v>0.432</v>
      </c>
      <c r="L31" s="22">
        <f t="shared" si="8"/>
        <v>0.2897142857142857</v>
      </c>
      <c r="M31" s="5">
        <f t="shared" si="16"/>
        <v>10.148571428571431</v>
      </c>
      <c r="N31" s="22">
        <f t="shared" si="2"/>
        <v>0.1897142857142857</v>
      </c>
      <c r="O31" s="22">
        <f t="shared" si="9"/>
        <v>0.432</v>
      </c>
      <c r="P31" s="22">
        <f t="shared" si="10"/>
        <v>0.2422857142857143</v>
      </c>
      <c r="Q31" s="5">
        <f t="shared" si="17"/>
        <v>9.4994285714285756</v>
      </c>
      <c r="R31" s="22">
        <f t="shared" si="3"/>
        <v>0.23714285714285713</v>
      </c>
      <c r="S31" s="22">
        <f t="shared" si="11"/>
        <v>0.432</v>
      </c>
      <c r="T31" s="22">
        <f t="shared" si="12"/>
        <v>0.19485714285714287</v>
      </c>
      <c r="U31" s="5">
        <f t="shared" si="18"/>
        <v>8.8502857142857181</v>
      </c>
      <c r="V31" s="22">
        <f t="shared" si="4"/>
        <v>0.28457142857142853</v>
      </c>
      <c r="W31" s="22">
        <f t="shared" si="13"/>
        <v>0.432</v>
      </c>
      <c r="X31" s="22">
        <f t="shared" si="14"/>
        <v>0.14742857142857146</v>
      </c>
      <c r="Y31" s="5">
        <f t="shared" si="19"/>
        <v>8.2011428571428606</v>
      </c>
    </row>
    <row r="32" spans="1:25" ht="15.6">
      <c r="D32" s="56">
        <v>41211</v>
      </c>
      <c r="E32" s="52">
        <v>0.81428571428571428</v>
      </c>
      <c r="F32" s="22">
        <f t="shared" si="0"/>
        <v>6.5142857142857141E-2</v>
      </c>
      <c r="G32" s="22">
        <f t="shared" si="5"/>
        <v>0.432</v>
      </c>
      <c r="H32" s="22">
        <f t="shared" si="6"/>
        <v>0.36685714285714288</v>
      </c>
      <c r="I32" s="5">
        <f t="shared" si="15"/>
        <v>11.164571428571433</v>
      </c>
      <c r="J32" s="22">
        <f t="shared" si="1"/>
        <v>9.7714285714285726E-2</v>
      </c>
      <c r="K32" s="22">
        <f t="shared" si="7"/>
        <v>0.432</v>
      </c>
      <c r="L32" s="22">
        <f t="shared" si="8"/>
        <v>0.3342857142857143</v>
      </c>
      <c r="M32" s="5">
        <f t="shared" si="16"/>
        <v>10.482857142857146</v>
      </c>
      <c r="N32" s="22">
        <f t="shared" si="2"/>
        <v>0.13028571428571428</v>
      </c>
      <c r="O32" s="22">
        <f t="shared" si="9"/>
        <v>0.432</v>
      </c>
      <c r="P32" s="22">
        <f t="shared" si="10"/>
        <v>0.30171428571428571</v>
      </c>
      <c r="Q32" s="5">
        <f t="shared" si="17"/>
        <v>9.801142857142862</v>
      </c>
      <c r="R32" s="22">
        <f t="shared" si="3"/>
        <v>0.16285714285714287</v>
      </c>
      <c r="S32" s="22">
        <f t="shared" si="11"/>
        <v>0.432</v>
      </c>
      <c r="T32" s="22">
        <f t="shared" si="12"/>
        <v>0.26914285714285713</v>
      </c>
      <c r="U32" s="5">
        <f t="shared" si="18"/>
        <v>9.1194285714285748</v>
      </c>
      <c r="V32" s="22">
        <f t="shared" si="4"/>
        <v>0.19542857142857145</v>
      </c>
      <c r="W32" s="22">
        <f t="shared" si="13"/>
        <v>0.432</v>
      </c>
      <c r="X32" s="22">
        <f t="shared" si="14"/>
        <v>0.23657142857142854</v>
      </c>
      <c r="Y32" s="5">
        <f t="shared" si="19"/>
        <v>8.4377142857142893</v>
      </c>
    </row>
    <row r="33" spans="4:25" ht="15.6">
      <c r="D33" s="56">
        <v>41212</v>
      </c>
      <c r="E33" s="52">
        <v>0.94285714285714284</v>
      </c>
      <c r="F33" s="22">
        <f t="shared" si="0"/>
        <v>7.5428571428571428E-2</v>
      </c>
      <c r="G33" s="22">
        <f t="shared" si="5"/>
        <v>0.432</v>
      </c>
      <c r="H33" s="22">
        <f t="shared" si="6"/>
        <v>0.35657142857142854</v>
      </c>
      <c r="I33" s="5">
        <f t="shared" si="15"/>
        <v>11.521142857142861</v>
      </c>
      <c r="J33" s="22">
        <f t="shared" si="1"/>
        <v>0.11314285714285714</v>
      </c>
      <c r="K33" s="22">
        <f t="shared" si="7"/>
        <v>0.432</v>
      </c>
      <c r="L33" s="22">
        <f t="shared" si="8"/>
        <v>0.31885714285714284</v>
      </c>
      <c r="M33" s="5">
        <f t="shared" si="16"/>
        <v>10.801714285714288</v>
      </c>
      <c r="N33" s="22">
        <f t="shared" si="2"/>
        <v>0.15085714285714286</v>
      </c>
      <c r="O33" s="22">
        <f t="shared" si="9"/>
        <v>0.432</v>
      </c>
      <c r="P33" s="22">
        <f t="shared" si="10"/>
        <v>0.28114285714285714</v>
      </c>
      <c r="Q33" s="5">
        <f t="shared" si="17"/>
        <v>10.082285714285719</v>
      </c>
      <c r="R33" s="22">
        <f t="shared" si="3"/>
        <v>0.18857142857142856</v>
      </c>
      <c r="S33" s="22">
        <f t="shared" si="11"/>
        <v>0.432</v>
      </c>
      <c r="T33" s="22">
        <f t="shared" si="12"/>
        <v>0.24342857142857144</v>
      </c>
      <c r="U33" s="5">
        <f t="shared" si="18"/>
        <v>9.3628571428571465</v>
      </c>
      <c r="V33" s="22">
        <f t="shared" si="4"/>
        <v>0.22628571428571428</v>
      </c>
      <c r="W33" s="22">
        <f t="shared" si="13"/>
        <v>0.432</v>
      </c>
      <c r="X33" s="22">
        <f t="shared" si="14"/>
        <v>0.20571428571428571</v>
      </c>
      <c r="Y33" s="5">
        <f t="shared" si="19"/>
        <v>8.6434285714285757</v>
      </c>
    </row>
    <row r="34" spans="4:25" ht="15.6">
      <c r="D34" s="56">
        <v>41213</v>
      </c>
      <c r="E34" s="52">
        <v>2.3428571428571425</v>
      </c>
      <c r="F34" s="22">
        <f t="shared" si="0"/>
        <v>0.18742857142857142</v>
      </c>
      <c r="G34" s="22">
        <f t="shared" si="5"/>
        <v>0.432</v>
      </c>
      <c r="H34" s="22">
        <f t="shared" si="6"/>
        <v>0.24457142857142858</v>
      </c>
      <c r="I34" s="5">
        <f t="shared" si="15"/>
        <v>11.765714285714289</v>
      </c>
      <c r="J34" s="22">
        <f t="shared" si="1"/>
        <v>0.28114285714285714</v>
      </c>
      <c r="K34" s="22">
        <f t="shared" si="7"/>
        <v>0.432</v>
      </c>
      <c r="L34" s="22">
        <f t="shared" si="8"/>
        <v>0.15085714285714286</v>
      </c>
      <c r="M34" s="5">
        <f t="shared" si="16"/>
        <v>10.952571428571432</v>
      </c>
      <c r="N34" s="22">
        <f t="shared" si="2"/>
        <v>0.37485714285714283</v>
      </c>
      <c r="O34" s="22">
        <f t="shared" si="9"/>
        <v>0.432</v>
      </c>
      <c r="P34" s="22">
        <f t="shared" si="10"/>
        <v>5.7142857142857162E-2</v>
      </c>
      <c r="Q34" s="5">
        <f t="shared" si="17"/>
        <v>10.139428571428576</v>
      </c>
      <c r="R34" s="22">
        <f t="shared" si="3"/>
        <v>0.46857142857142853</v>
      </c>
      <c r="S34" s="22">
        <f t="shared" si="11"/>
        <v>0.432</v>
      </c>
      <c r="T34" s="22">
        <f t="shared" si="12"/>
        <v>-3.6571428571428533E-2</v>
      </c>
      <c r="U34" s="5">
        <f t="shared" si="18"/>
        <v>9.3262857142857172</v>
      </c>
      <c r="V34" s="22">
        <f t="shared" si="4"/>
        <v>0.56228571428571428</v>
      </c>
      <c r="W34" s="22">
        <f t="shared" si="13"/>
        <v>0.432</v>
      </c>
      <c r="X34" s="22">
        <f t="shared" si="14"/>
        <v>-0.13028571428571428</v>
      </c>
      <c r="Y34" s="5">
        <f t="shared" si="19"/>
        <v>8.5131428571428618</v>
      </c>
    </row>
    <row r="35" spans="4:25" ht="15.6">
      <c r="D35" s="56">
        <v>41214</v>
      </c>
      <c r="E35" s="52">
        <v>1.5428571428571429</v>
      </c>
      <c r="F35" s="22">
        <f t="shared" si="0"/>
        <v>0.12342857142857144</v>
      </c>
      <c r="G35" s="22">
        <f t="shared" si="5"/>
        <v>0.432</v>
      </c>
      <c r="H35" s="22">
        <f t="shared" si="6"/>
        <v>0.30857142857142855</v>
      </c>
      <c r="I35" s="5">
        <f t="shared" si="15"/>
        <v>12.074285714285717</v>
      </c>
      <c r="J35" s="22">
        <f t="shared" si="1"/>
        <v>0.18514285714285716</v>
      </c>
      <c r="K35" s="22">
        <f t="shared" si="7"/>
        <v>0.432</v>
      </c>
      <c r="L35" s="22">
        <f t="shared" si="8"/>
        <v>0.24685714285714283</v>
      </c>
      <c r="M35" s="5">
        <f t="shared" si="16"/>
        <v>11.199428571428575</v>
      </c>
      <c r="N35" s="22">
        <f t="shared" si="2"/>
        <v>0.24685714285714289</v>
      </c>
      <c r="O35" s="22">
        <f t="shared" si="9"/>
        <v>0.432</v>
      </c>
      <c r="P35" s="22">
        <f t="shared" si="10"/>
        <v>0.18514285714285711</v>
      </c>
      <c r="Q35" s="5">
        <f t="shared" si="17"/>
        <v>10.324571428571433</v>
      </c>
      <c r="R35" s="22">
        <f t="shared" si="3"/>
        <v>0.30857142857142861</v>
      </c>
      <c r="S35" s="22">
        <f t="shared" si="11"/>
        <v>0.432</v>
      </c>
      <c r="T35" s="22">
        <f t="shared" si="12"/>
        <v>0.12342857142857139</v>
      </c>
      <c r="U35" s="5">
        <f t="shared" si="18"/>
        <v>9.449714285714288</v>
      </c>
      <c r="V35" s="22">
        <f t="shared" si="4"/>
        <v>0.37028571428571433</v>
      </c>
      <c r="W35" s="22">
        <f t="shared" si="13"/>
        <v>0.432</v>
      </c>
      <c r="X35" s="22">
        <f t="shared" si="14"/>
        <v>6.1714285714285666E-2</v>
      </c>
      <c r="Y35" s="5">
        <f t="shared" si="19"/>
        <v>8.5748571428571481</v>
      </c>
    </row>
    <row r="36" spans="4:25" ht="15.6">
      <c r="D36" s="56">
        <v>41215</v>
      </c>
      <c r="E36" s="52">
        <v>0</v>
      </c>
      <c r="F36" s="22">
        <f t="shared" si="0"/>
        <v>0</v>
      </c>
      <c r="G36" s="22">
        <f t="shared" si="5"/>
        <v>0.432</v>
      </c>
      <c r="H36" s="22">
        <f t="shared" si="6"/>
        <v>0.432</v>
      </c>
      <c r="I36" s="5">
        <f t="shared" si="15"/>
        <v>12.506285714285717</v>
      </c>
      <c r="J36" s="22">
        <f t="shared" si="1"/>
        <v>0</v>
      </c>
      <c r="K36" s="22">
        <f t="shared" si="7"/>
        <v>0.432</v>
      </c>
      <c r="L36" s="22">
        <f t="shared" si="8"/>
        <v>0.432</v>
      </c>
      <c r="M36" s="5">
        <f t="shared" si="16"/>
        <v>11.631428571428575</v>
      </c>
      <c r="N36" s="22">
        <f t="shared" si="2"/>
        <v>0</v>
      </c>
      <c r="O36" s="22">
        <f t="shared" si="9"/>
        <v>0.432</v>
      </c>
      <c r="P36" s="22">
        <f t="shared" si="10"/>
        <v>0.432</v>
      </c>
      <c r="Q36" s="5">
        <f t="shared" si="17"/>
        <v>10.756571428571434</v>
      </c>
      <c r="R36" s="22">
        <f t="shared" si="3"/>
        <v>0</v>
      </c>
      <c r="S36" s="22">
        <f t="shared" si="11"/>
        <v>0.432</v>
      </c>
      <c r="T36" s="22">
        <f t="shared" si="12"/>
        <v>0.432</v>
      </c>
      <c r="U36" s="5">
        <f t="shared" si="18"/>
        <v>9.8817142857142883</v>
      </c>
      <c r="V36" s="22">
        <f t="shared" si="4"/>
        <v>0</v>
      </c>
      <c r="W36" s="22">
        <f t="shared" si="13"/>
        <v>0.432</v>
      </c>
      <c r="X36" s="22">
        <f t="shared" si="14"/>
        <v>0.432</v>
      </c>
      <c r="Y36" s="5">
        <f t="shared" si="19"/>
        <v>9.0068571428571484</v>
      </c>
    </row>
    <row r="37" spans="4:25" ht="15.6">
      <c r="D37" s="56">
        <v>41216</v>
      </c>
      <c r="E37" s="52">
        <v>1.4000000000000001</v>
      </c>
      <c r="F37" s="22">
        <f t="shared" si="0"/>
        <v>0.11200000000000002</v>
      </c>
      <c r="G37" s="22">
        <f t="shared" si="5"/>
        <v>0.432</v>
      </c>
      <c r="H37" s="22">
        <f t="shared" si="6"/>
        <v>0.31999999999999995</v>
      </c>
      <c r="I37" s="5">
        <f t="shared" si="15"/>
        <v>12.826285714285717</v>
      </c>
      <c r="J37" s="22">
        <f t="shared" si="1"/>
        <v>0.16800000000000001</v>
      </c>
      <c r="K37" s="22">
        <f t="shared" si="7"/>
        <v>0.432</v>
      </c>
      <c r="L37" s="22">
        <f t="shared" si="8"/>
        <v>0.26400000000000001</v>
      </c>
      <c r="M37" s="5">
        <f t="shared" si="16"/>
        <v>11.895428571428575</v>
      </c>
      <c r="N37" s="22">
        <f t="shared" si="2"/>
        <v>0.22400000000000003</v>
      </c>
      <c r="O37" s="22">
        <f t="shared" si="9"/>
        <v>0.432</v>
      </c>
      <c r="P37" s="22">
        <f t="shared" si="10"/>
        <v>0.20799999999999996</v>
      </c>
      <c r="Q37" s="5">
        <f t="shared" si="17"/>
        <v>10.964571428571434</v>
      </c>
      <c r="R37" s="22">
        <f t="shared" si="3"/>
        <v>0.28000000000000003</v>
      </c>
      <c r="S37" s="22">
        <f t="shared" si="11"/>
        <v>0.432</v>
      </c>
      <c r="T37" s="22">
        <f t="shared" si="12"/>
        <v>0.15199999999999997</v>
      </c>
      <c r="U37" s="5">
        <f t="shared" si="18"/>
        <v>10.033714285714288</v>
      </c>
      <c r="V37" s="22">
        <f t="shared" si="4"/>
        <v>0.33600000000000002</v>
      </c>
      <c r="W37" s="22">
        <f t="shared" si="13"/>
        <v>0.432</v>
      </c>
      <c r="X37" s="22">
        <f t="shared" si="14"/>
        <v>9.5999999999999974E-2</v>
      </c>
      <c r="Y37" s="5">
        <f t="shared" si="19"/>
        <v>9.1028571428571485</v>
      </c>
    </row>
    <row r="38" spans="4:25" ht="15.6">
      <c r="D38" s="56">
        <v>41217</v>
      </c>
      <c r="E38" s="52">
        <v>0.34285714285714286</v>
      </c>
      <c r="F38" s="22">
        <f t="shared" si="0"/>
        <v>2.7428571428571427E-2</v>
      </c>
      <c r="G38" s="22">
        <f t="shared" si="5"/>
        <v>0.432</v>
      </c>
      <c r="H38" s="22">
        <f t="shared" si="6"/>
        <v>0.40457142857142858</v>
      </c>
      <c r="I38" s="5">
        <f t="shared" si="15"/>
        <v>13.230857142857145</v>
      </c>
      <c r="J38" s="22">
        <f t="shared" si="1"/>
        <v>4.1142857142857141E-2</v>
      </c>
      <c r="K38" s="22">
        <f t="shared" si="7"/>
        <v>0.432</v>
      </c>
      <c r="L38" s="22">
        <f t="shared" si="8"/>
        <v>0.39085714285714285</v>
      </c>
      <c r="M38" s="5">
        <f t="shared" si="16"/>
        <v>12.286285714285718</v>
      </c>
      <c r="N38" s="22">
        <f t="shared" si="2"/>
        <v>5.4857142857142854E-2</v>
      </c>
      <c r="O38" s="22">
        <f t="shared" si="9"/>
        <v>0.432</v>
      </c>
      <c r="P38" s="22">
        <f t="shared" si="10"/>
        <v>0.37714285714285711</v>
      </c>
      <c r="Q38" s="5">
        <f t="shared" si="17"/>
        <v>11.341714285714291</v>
      </c>
      <c r="R38" s="22">
        <f t="shared" si="3"/>
        <v>6.8571428571428561E-2</v>
      </c>
      <c r="S38" s="22">
        <f t="shared" si="11"/>
        <v>0.432</v>
      </c>
      <c r="T38" s="22">
        <f t="shared" si="12"/>
        <v>0.36342857142857143</v>
      </c>
      <c r="U38" s="5">
        <f t="shared" si="18"/>
        <v>10.397142857142859</v>
      </c>
      <c r="V38" s="22">
        <f t="shared" si="4"/>
        <v>8.2285714285714281E-2</v>
      </c>
      <c r="W38" s="22">
        <f t="shared" si="13"/>
        <v>0.432</v>
      </c>
      <c r="X38" s="22">
        <f t="shared" si="14"/>
        <v>0.3497142857142857</v>
      </c>
      <c r="Y38" s="5">
        <f t="shared" si="19"/>
        <v>9.4525714285714351</v>
      </c>
    </row>
    <row r="39" spans="4:25" ht="15.6">
      <c r="D39" s="56">
        <v>41218</v>
      </c>
      <c r="E39" s="52">
        <v>0.39999999999999997</v>
      </c>
      <c r="F39" s="22">
        <f t="shared" si="0"/>
        <v>3.2000000000000001E-2</v>
      </c>
      <c r="G39" s="22">
        <f t="shared" si="5"/>
        <v>0.432</v>
      </c>
      <c r="H39" s="22">
        <f t="shared" si="6"/>
        <v>0.4</v>
      </c>
      <c r="I39" s="5">
        <f t="shared" si="15"/>
        <v>13.630857142857145</v>
      </c>
      <c r="J39" s="22">
        <f t="shared" si="1"/>
        <v>4.7999999999999994E-2</v>
      </c>
      <c r="K39" s="22">
        <f t="shared" si="7"/>
        <v>0.432</v>
      </c>
      <c r="L39" s="22">
        <f t="shared" si="8"/>
        <v>0.38400000000000001</v>
      </c>
      <c r="M39" s="5">
        <f t="shared" si="16"/>
        <v>12.670285714285718</v>
      </c>
      <c r="N39" s="22">
        <f t="shared" si="2"/>
        <v>6.4000000000000001E-2</v>
      </c>
      <c r="O39" s="22">
        <f t="shared" si="9"/>
        <v>0.432</v>
      </c>
      <c r="P39" s="22">
        <f t="shared" si="10"/>
        <v>0.36799999999999999</v>
      </c>
      <c r="Q39" s="5">
        <f t="shared" si="17"/>
        <v>11.709714285714291</v>
      </c>
      <c r="R39" s="22">
        <f t="shared" si="3"/>
        <v>7.9999999999999988E-2</v>
      </c>
      <c r="S39" s="22">
        <f t="shared" si="11"/>
        <v>0.432</v>
      </c>
      <c r="T39" s="22">
        <f t="shared" si="12"/>
        <v>0.35199999999999998</v>
      </c>
      <c r="U39" s="5">
        <f t="shared" si="18"/>
        <v>10.749142857142859</v>
      </c>
      <c r="V39" s="22">
        <f t="shared" si="4"/>
        <v>9.5999999999999988E-2</v>
      </c>
      <c r="W39" s="22">
        <f t="shared" si="13"/>
        <v>0.432</v>
      </c>
      <c r="X39" s="22">
        <f t="shared" si="14"/>
        <v>0.33600000000000002</v>
      </c>
      <c r="Y39" s="5">
        <f t="shared" si="19"/>
        <v>9.7885714285714354</v>
      </c>
    </row>
    <row r="40" spans="4:25" ht="15.6">
      <c r="D40" s="56">
        <v>41219</v>
      </c>
      <c r="E40" s="52">
        <v>1.3571428571428572</v>
      </c>
      <c r="F40" s="22">
        <f t="shared" si="0"/>
        <v>0.10857142857142858</v>
      </c>
      <c r="G40" s="22">
        <f t="shared" si="5"/>
        <v>0.432</v>
      </c>
      <c r="H40" s="22">
        <f t="shared" si="6"/>
        <v>0.3234285714285714</v>
      </c>
      <c r="I40" s="5">
        <f t="shared" si="15"/>
        <v>13.954285714285717</v>
      </c>
      <c r="J40" s="22">
        <f t="shared" si="1"/>
        <v>0.16285714285714287</v>
      </c>
      <c r="K40" s="22">
        <f t="shared" si="7"/>
        <v>0.432</v>
      </c>
      <c r="L40" s="22">
        <f t="shared" si="8"/>
        <v>0.26914285714285713</v>
      </c>
      <c r="M40" s="5">
        <f t="shared" si="16"/>
        <v>12.939428571428575</v>
      </c>
      <c r="N40" s="22">
        <f t="shared" si="2"/>
        <v>0.21714285714285717</v>
      </c>
      <c r="O40" s="22">
        <f t="shared" si="9"/>
        <v>0.432</v>
      </c>
      <c r="P40" s="22">
        <f t="shared" si="10"/>
        <v>0.21485714285714283</v>
      </c>
      <c r="Q40" s="5">
        <f t="shared" si="17"/>
        <v>11.924571428571435</v>
      </c>
      <c r="R40" s="22">
        <f t="shared" si="3"/>
        <v>0.27142857142857146</v>
      </c>
      <c r="S40" s="22">
        <f t="shared" si="11"/>
        <v>0.432</v>
      </c>
      <c r="T40" s="22">
        <f t="shared" si="12"/>
        <v>0.16057142857142853</v>
      </c>
      <c r="U40" s="5">
        <f t="shared" si="18"/>
        <v>10.909714285714287</v>
      </c>
      <c r="V40" s="22">
        <f t="shared" si="4"/>
        <v>0.32571428571428573</v>
      </c>
      <c r="W40" s="22">
        <f t="shared" si="13"/>
        <v>0.432</v>
      </c>
      <c r="X40" s="22">
        <f t="shared" si="14"/>
        <v>0.10628571428571426</v>
      </c>
      <c r="Y40" s="5">
        <f t="shared" si="19"/>
        <v>9.8948571428571501</v>
      </c>
    </row>
    <row r="41" spans="4:25" ht="15.6">
      <c r="D41" s="56">
        <v>41220</v>
      </c>
      <c r="E41" s="52">
        <v>0.14285714285714285</v>
      </c>
      <c r="F41" s="22">
        <f t="shared" si="0"/>
        <v>1.1428571428571429E-2</v>
      </c>
      <c r="G41" s="22">
        <f t="shared" si="5"/>
        <v>0.432</v>
      </c>
      <c r="H41" s="22">
        <f t="shared" si="6"/>
        <v>0.42057142857142854</v>
      </c>
      <c r="I41" s="5">
        <f t="shared" si="15"/>
        <v>14.374857142857145</v>
      </c>
      <c r="J41" s="22">
        <f t="shared" si="1"/>
        <v>1.7142857142857144E-2</v>
      </c>
      <c r="K41" s="22">
        <f t="shared" si="7"/>
        <v>0.432</v>
      </c>
      <c r="L41" s="22">
        <f t="shared" si="8"/>
        <v>0.41485714285714287</v>
      </c>
      <c r="M41" s="5">
        <f t="shared" si="16"/>
        <v>13.354285714285718</v>
      </c>
      <c r="N41" s="22">
        <f t="shared" si="2"/>
        <v>2.2857142857142857E-2</v>
      </c>
      <c r="O41" s="22">
        <f t="shared" si="9"/>
        <v>0.432</v>
      </c>
      <c r="P41" s="22">
        <f t="shared" si="10"/>
        <v>0.40914285714285714</v>
      </c>
      <c r="Q41" s="5">
        <f t="shared" si="17"/>
        <v>12.333714285714292</v>
      </c>
      <c r="R41" s="22">
        <f t="shared" si="3"/>
        <v>2.8571428571428571E-2</v>
      </c>
      <c r="S41" s="22">
        <f t="shared" si="11"/>
        <v>0.432</v>
      </c>
      <c r="T41" s="22">
        <f t="shared" si="12"/>
        <v>0.40342857142857141</v>
      </c>
      <c r="U41" s="5">
        <f t="shared" si="18"/>
        <v>11.313142857142859</v>
      </c>
      <c r="V41" s="22">
        <f t="shared" si="4"/>
        <v>3.4285714285714287E-2</v>
      </c>
      <c r="W41" s="22">
        <f t="shared" si="13"/>
        <v>0.432</v>
      </c>
      <c r="X41" s="22">
        <f t="shared" si="14"/>
        <v>0.39771428571428569</v>
      </c>
      <c r="Y41" s="5">
        <f t="shared" si="19"/>
        <v>10.292571428571435</v>
      </c>
    </row>
    <row r="42" spans="4:25" ht="15.6">
      <c r="D42" s="56">
        <v>41221</v>
      </c>
      <c r="E42" s="52">
        <v>0.9285714285714286</v>
      </c>
      <c r="F42" s="22">
        <f t="shared" si="0"/>
        <v>7.4285714285714288E-2</v>
      </c>
      <c r="G42" s="22">
        <f t="shared" si="5"/>
        <v>0.432</v>
      </c>
      <c r="H42" s="22">
        <f t="shared" si="6"/>
        <v>0.35771428571428571</v>
      </c>
      <c r="I42" s="5">
        <f t="shared" si="15"/>
        <v>14.732571428571431</v>
      </c>
      <c r="J42" s="22">
        <f t="shared" si="1"/>
        <v>0.11142857142857143</v>
      </c>
      <c r="K42" s="22">
        <f t="shared" si="7"/>
        <v>0.432</v>
      </c>
      <c r="L42" s="22">
        <f t="shared" si="8"/>
        <v>0.32057142857142856</v>
      </c>
      <c r="M42" s="5">
        <f t="shared" si="16"/>
        <v>13.674857142857146</v>
      </c>
      <c r="N42" s="22">
        <f t="shared" si="2"/>
        <v>0.14857142857142858</v>
      </c>
      <c r="O42" s="22">
        <f t="shared" si="9"/>
        <v>0.432</v>
      </c>
      <c r="P42" s="22">
        <f t="shared" si="10"/>
        <v>0.28342857142857142</v>
      </c>
      <c r="Q42" s="5">
        <f t="shared" si="17"/>
        <v>12.617142857142863</v>
      </c>
      <c r="R42" s="22">
        <f t="shared" si="3"/>
        <v>0.18571428571428572</v>
      </c>
      <c r="S42" s="22">
        <f t="shared" si="11"/>
        <v>0.432</v>
      </c>
      <c r="T42" s="22">
        <f t="shared" si="12"/>
        <v>0.24628571428571427</v>
      </c>
      <c r="U42" s="5">
        <f t="shared" si="18"/>
        <v>11.559428571428572</v>
      </c>
      <c r="V42" s="22">
        <f t="shared" si="4"/>
        <v>0.22285714285714286</v>
      </c>
      <c r="W42" s="22">
        <f t="shared" si="13"/>
        <v>0.432</v>
      </c>
      <c r="X42" s="22">
        <f t="shared" si="14"/>
        <v>0.20914285714285713</v>
      </c>
      <c r="Y42" s="5">
        <f t="shared" si="19"/>
        <v>10.501714285714293</v>
      </c>
    </row>
    <row r="43" spans="4:25" ht="15.6">
      <c r="D43" s="56">
        <v>41222</v>
      </c>
      <c r="E43" s="52">
        <v>4.5714285714285712</v>
      </c>
      <c r="F43" s="22">
        <f t="shared" si="0"/>
        <v>0.36571428571428571</v>
      </c>
      <c r="G43" s="22">
        <f t="shared" si="5"/>
        <v>0.432</v>
      </c>
      <c r="H43" s="22">
        <f t="shared" si="6"/>
        <v>6.6285714285714281E-2</v>
      </c>
      <c r="I43" s="5">
        <f t="shared" si="15"/>
        <v>14.798857142857145</v>
      </c>
      <c r="J43" s="22">
        <f t="shared" si="1"/>
        <v>0.5485714285714286</v>
      </c>
      <c r="K43" s="22">
        <f t="shared" si="7"/>
        <v>0.432</v>
      </c>
      <c r="L43" s="22">
        <f t="shared" si="8"/>
        <v>-0.1165714285714286</v>
      </c>
      <c r="M43" s="5">
        <f t="shared" si="16"/>
        <v>13.558285714285716</v>
      </c>
      <c r="N43" s="22">
        <f t="shared" si="2"/>
        <v>0.73142857142857143</v>
      </c>
      <c r="O43" s="22">
        <f t="shared" si="9"/>
        <v>0.432</v>
      </c>
      <c r="P43" s="22">
        <f t="shared" si="10"/>
        <v>-0.29942857142857143</v>
      </c>
      <c r="Q43" s="5">
        <f t="shared" si="17"/>
        <v>12.317714285714292</v>
      </c>
      <c r="R43" s="22">
        <f t="shared" si="3"/>
        <v>0.91428571428571426</v>
      </c>
      <c r="S43" s="22">
        <f t="shared" si="11"/>
        <v>0.432</v>
      </c>
      <c r="T43" s="22">
        <f t="shared" si="12"/>
        <v>-0.48228571428571426</v>
      </c>
      <c r="U43" s="5">
        <f t="shared" si="18"/>
        <v>11.077142857142858</v>
      </c>
      <c r="V43" s="22">
        <f t="shared" si="4"/>
        <v>1.0971428571428572</v>
      </c>
      <c r="W43" s="22">
        <f t="shared" si="13"/>
        <v>0.432</v>
      </c>
      <c r="X43" s="22">
        <f t="shared" si="14"/>
        <v>-0.66514285714285726</v>
      </c>
      <c r="Y43" s="5">
        <f t="shared" si="19"/>
        <v>9.8365714285714354</v>
      </c>
    </row>
    <row r="44" spans="4:25" ht="15.6">
      <c r="D44" s="56">
        <v>41223</v>
      </c>
      <c r="E44" s="52">
        <v>2.7428571428571429</v>
      </c>
      <c r="F44" s="22">
        <f t="shared" si="0"/>
        <v>0.21942857142857142</v>
      </c>
      <c r="G44" s="22">
        <f t="shared" si="5"/>
        <v>0.432</v>
      </c>
      <c r="H44" s="22">
        <f t="shared" si="6"/>
        <v>0.21257142857142858</v>
      </c>
      <c r="I44" s="5">
        <f t="shared" si="15"/>
        <v>15.011428571428572</v>
      </c>
      <c r="J44" s="22">
        <f t="shared" si="1"/>
        <v>0.32914285714285713</v>
      </c>
      <c r="K44" s="22">
        <f t="shared" si="7"/>
        <v>0.432</v>
      </c>
      <c r="L44" s="22">
        <f t="shared" si="8"/>
        <v>0.10285714285714287</v>
      </c>
      <c r="M44" s="5">
        <f t="shared" si="16"/>
        <v>13.66114285714286</v>
      </c>
      <c r="N44" s="22">
        <f t="shared" si="2"/>
        <v>0.43885714285714283</v>
      </c>
      <c r="O44" s="22">
        <f t="shared" si="9"/>
        <v>0.432</v>
      </c>
      <c r="P44" s="22">
        <f t="shared" si="10"/>
        <v>-6.8571428571428394E-3</v>
      </c>
      <c r="Q44" s="5">
        <f t="shared" si="17"/>
        <v>12.310857142857149</v>
      </c>
      <c r="R44" s="22">
        <f t="shared" si="3"/>
        <v>0.54857142857142849</v>
      </c>
      <c r="S44" s="22">
        <f t="shared" si="11"/>
        <v>0.432</v>
      </c>
      <c r="T44" s="22">
        <f t="shared" si="12"/>
        <v>-0.11657142857142849</v>
      </c>
      <c r="U44" s="5">
        <f t="shared" si="18"/>
        <v>10.960571428571431</v>
      </c>
      <c r="V44" s="22">
        <f t="shared" si="4"/>
        <v>0.65828571428571425</v>
      </c>
      <c r="W44" s="22">
        <f t="shared" si="13"/>
        <v>0.432</v>
      </c>
      <c r="X44" s="22">
        <f t="shared" si="14"/>
        <v>-0.22628571428571426</v>
      </c>
      <c r="Y44" s="5">
        <f t="shared" si="19"/>
        <v>9.6102857142857214</v>
      </c>
    </row>
    <row r="45" spans="4:25" ht="15.6">
      <c r="D45" s="56">
        <v>41224</v>
      </c>
      <c r="E45" s="52">
        <v>3.2714285714285714</v>
      </c>
      <c r="F45" s="22">
        <f t="shared" si="0"/>
        <v>0.26171428571428573</v>
      </c>
      <c r="G45" s="22">
        <f t="shared" si="5"/>
        <v>0.432</v>
      </c>
      <c r="H45" s="22">
        <f t="shared" si="6"/>
        <v>0.17028571428571426</v>
      </c>
      <c r="I45" s="5">
        <f t="shared" si="15"/>
        <v>15.181714285714287</v>
      </c>
      <c r="J45" s="22">
        <f t="shared" si="1"/>
        <v>0.39257142857142863</v>
      </c>
      <c r="K45" s="22">
        <f t="shared" si="7"/>
        <v>0.432</v>
      </c>
      <c r="L45" s="22">
        <f t="shared" si="8"/>
        <v>3.9428571428571368E-2</v>
      </c>
      <c r="M45" s="5">
        <f t="shared" si="16"/>
        <v>13.700571428571431</v>
      </c>
      <c r="N45" s="22">
        <f t="shared" si="2"/>
        <v>0.52342857142857147</v>
      </c>
      <c r="O45" s="22">
        <f t="shared" si="9"/>
        <v>0.432</v>
      </c>
      <c r="P45" s="22">
        <f t="shared" si="10"/>
        <v>-9.142857142857147E-2</v>
      </c>
      <c r="Q45" s="5">
        <f t="shared" si="17"/>
        <v>12.219428571428578</v>
      </c>
      <c r="R45" s="22">
        <f t="shared" si="3"/>
        <v>0.65428571428571436</v>
      </c>
      <c r="S45" s="22">
        <f t="shared" si="11"/>
        <v>0.432</v>
      </c>
      <c r="T45" s="22">
        <f t="shared" si="12"/>
        <v>-0.22228571428571436</v>
      </c>
      <c r="U45" s="5">
        <f t="shared" si="18"/>
        <v>10.738285714285716</v>
      </c>
      <c r="V45" s="22">
        <f t="shared" si="4"/>
        <v>0.78514285714285725</v>
      </c>
      <c r="W45" s="22">
        <f t="shared" si="13"/>
        <v>0.432</v>
      </c>
      <c r="X45" s="22">
        <f t="shared" si="14"/>
        <v>-0.35314285714285726</v>
      </c>
      <c r="Y45" s="5">
        <f t="shared" si="19"/>
        <v>9.2571428571428633</v>
      </c>
    </row>
    <row r="46" spans="4:25" ht="15.6">
      <c r="D46" s="56">
        <v>41225</v>
      </c>
      <c r="E46" s="52">
        <v>0.25714285714285717</v>
      </c>
      <c r="F46" s="22">
        <f t="shared" si="0"/>
        <v>2.0571428571428574E-2</v>
      </c>
      <c r="G46" s="22">
        <f t="shared" si="5"/>
        <v>0.432</v>
      </c>
      <c r="H46" s="22">
        <f t="shared" si="6"/>
        <v>0.41142857142857142</v>
      </c>
      <c r="I46" s="5">
        <f t="shared" si="15"/>
        <v>15.593142857142858</v>
      </c>
      <c r="J46" s="22">
        <f t="shared" si="1"/>
        <v>3.0857142857142861E-2</v>
      </c>
      <c r="K46" s="22">
        <f t="shared" si="7"/>
        <v>0.432</v>
      </c>
      <c r="L46" s="22">
        <f t="shared" si="8"/>
        <v>0.40114285714285713</v>
      </c>
      <c r="M46" s="5">
        <f t="shared" si="16"/>
        <v>14.101714285714287</v>
      </c>
      <c r="N46" s="22">
        <f t="shared" si="2"/>
        <v>4.1142857142857148E-2</v>
      </c>
      <c r="O46" s="22">
        <f t="shared" si="9"/>
        <v>0.432</v>
      </c>
      <c r="P46" s="22">
        <f t="shared" si="10"/>
        <v>0.39085714285714285</v>
      </c>
      <c r="Q46" s="5">
        <f t="shared" si="17"/>
        <v>12.610285714285721</v>
      </c>
      <c r="R46" s="22">
        <f t="shared" si="3"/>
        <v>5.1428571428571435E-2</v>
      </c>
      <c r="S46" s="22">
        <f t="shared" si="11"/>
        <v>0.432</v>
      </c>
      <c r="T46" s="22">
        <f t="shared" si="12"/>
        <v>0.38057142857142856</v>
      </c>
      <c r="U46" s="5">
        <f t="shared" si="18"/>
        <v>11.118857142857145</v>
      </c>
      <c r="V46" s="22">
        <f t="shared" si="4"/>
        <v>6.1714285714285722E-2</v>
      </c>
      <c r="W46" s="22">
        <f t="shared" si="13"/>
        <v>0.432</v>
      </c>
      <c r="X46" s="22">
        <f t="shared" si="14"/>
        <v>0.37028571428571427</v>
      </c>
      <c r="Y46" s="5">
        <f t="shared" si="19"/>
        <v>9.6274285714285774</v>
      </c>
    </row>
    <row r="47" spans="4:25" ht="15.6">
      <c r="D47" s="56">
        <v>41226</v>
      </c>
      <c r="E47" s="52">
        <v>0.21428571428571427</v>
      </c>
      <c r="F47" s="22">
        <f t="shared" si="0"/>
        <v>1.7142857142857144E-2</v>
      </c>
      <c r="G47" s="22">
        <f t="shared" si="5"/>
        <v>0.432</v>
      </c>
      <c r="H47" s="22">
        <f t="shared" si="6"/>
        <v>0.41485714285714287</v>
      </c>
      <c r="I47" s="5">
        <f t="shared" si="15"/>
        <v>16.008000000000003</v>
      </c>
      <c r="J47" s="22">
        <f t="shared" si="1"/>
        <v>2.5714285714285714E-2</v>
      </c>
      <c r="K47" s="22">
        <f t="shared" si="7"/>
        <v>0.432</v>
      </c>
      <c r="L47" s="22">
        <f t="shared" si="8"/>
        <v>0.40628571428571431</v>
      </c>
      <c r="M47" s="5">
        <f t="shared" si="16"/>
        <v>14.508000000000001</v>
      </c>
      <c r="N47" s="22">
        <f t="shared" si="2"/>
        <v>3.4285714285714287E-2</v>
      </c>
      <c r="O47" s="22">
        <f t="shared" si="9"/>
        <v>0.432</v>
      </c>
      <c r="P47" s="22">
        <f t="shared" si="10"/>
        <v>0.39771428571428569</v>
      </c>
      <c r="Q47" s="5">
        <f t="shared" si="17"/>
        <v>13.008000000000006</v>
      </c>
      <c r="R47" s="22">
        <f t="shared" si="3"/>
        <v>4.2857142857142858E-2</v>
      </c>
      <c r="S47" s="22">
        <f t="shared" si="11"/>
        <v>0.432</v>
      </c>
      <c r="T47" s="22">
        <f t="shared" si="12"/>
        <v>0.38914285714285712</v>
      </c>
      <c r="U47" s="5">
        <f t="shared" si="18"/>
        <v>11.508000000000003</v>
      </c>
      <c r="V47" s="22">
        <f t="shared" si="4"/>
        <v>5.1428571428571428E-2</v>
      </c>
      <c r="W47" s="22">
        <f t="shared" si="13"/>
        <v>0.432</v>
      </c>
      <c r="X47" s="22">
        <f t="shared" si="14"/>
        <v>0.38057142857142856</v>
      </c>
      <c r="Y47" s="5">
        <f t="shared" si="19"/>
        <v>10.008000000000006</v>
      </c>
    </row>
    <row r="48" spans="4:25" ht="15.6">
      <c r="D48" s="56">
        <v>41227</v>
      </c>
      <c r="E48" s="52">
        <v>0.45714285714285718</v>
      </c>
      <c r="F48" s="22">
        <f t="shared" si="0"/>
        <v>3.6571428571428581E-2</v>
      </c>
      <c r="G48" s="22">
        <f t="shared" si="5"/>
        <v>0.432</v>
      </c>
      <c r="H48" s="22">
        <f t="shared" si="6"/>
        <v>0.39542857142857141</v>
      </c>
      <c r="I48" s="5">
        <f t="shared" si="15"/>
        <v>16.403428571428574</v>
      </c>
      <c r="J48" s="22">
        <f t="shared" si="1"/>
        <v>5.4857142857142868E-2</v>
      </c>
      <c r="K48" s="22">
        <f t="shared" si="7"/>
        <v>0.432</v>
      </c>
      <c r="L48" s="22">
        <f t="shared" si="8"/>
        <v>0.37714285714285711</v>
      </c>
      <c r="M48" s="5">
        <f t="shared" si="16"/>
        <v>14.885142857142858</v>
      </c>
      <c r="N48" s="22">
        <f t="shared" si="2"/>
        <v>7.3142857142857162E-2</v>
      </c>
      <c r="O48" s="22">
        <f t="shared" si="9"/>
        <v>0.432</v>
      </c>
      <c r="P48" s="22">
        <f t="shared" si="10"/>
        <v>0.35885714285714282</v>
      </c>
      <c r="Q48" s="5">
        <f t="shared" si="17"/>
        <v>13.36685714285715</v>
      </c>
      <c r="R48" s="22">
        <f t="shared" si="3"/>
        <v>9.1428571428571442E-2</v>
      </c>
      <c r="S48" s="22">
        <f t="shared" si="11"/>
        <v>0.432</v>
      </c>
      <c r="T48" s="22">
        <f t="shared" si="12"/>
        <v>0.34057142857142852</v>
      </c>
      <c r="U48" s="5">
        <f t="shared" si="18"/>
        <v>11.848571428571431</v>
      </c>
      <c r="V48" s="22">
        <f t="shared" si="4"/>
        <v>0.10971428571428574</v>
      </c>
      <c r="W48" s="22">
        <f t="shared" si="13"/>
        <v>0.432</v>
      </c>
      <c r="X48" s="22">
        <f t="shared" si="14"/>
        <v>0.32228571428571429</v>
      </c>
      <c r="Y48" s="5">
        <f t="shared" si="19"/>
        <v>10.33028571428572</v>
      </c>
    </row>
    <row r="49" spans="4:25" ht="15.6">
      <c r="D49" s="56">
        <v>41228</v>
      </c>
      <c r="E49" s="52">
        <v>3.5571428571428569</v>
      </c>
      <c r="F49" s="22">
        <f t="shared" si="0"/>
        <v>0.28457142857142859</v>
      </c>
      <c r="G49" s="22">
        <f t="shared" si="5"/>
        <v>0.432</v>
      </c>
      <c r="H49" s="22">
        <f t="shared" si="6"/>
        <v>0.14742857142857141</v>
      </c>
      <c r="I49" s="5">
        <f t="shared" si="15"/>
        <v>16.550857142857144</v>
      </c>
      <c r="J49" s="22">
        <f t="shared" si="1"/>
        <v>0.42685714285714282</v>
      </c>
      <c r="K49" s="22">
        <f t="shared" si="7"/>
        <v>0.432</v>
      </c>
      <c r="L49" s="22">
        <f t="shared" si="8"/>
        <v>5.1428571428571712E-3</v>
      </c>
      <c r="M49" s="5">
        <f t="shared" si="16"/>
        <v>14.890285714285715</v>
      </c>
      <c r="N49" s="22">
        <f t="shared" si="2"/>
        <v>0.56914285714285717</v>
      </c>
      <c r="O49" s="22">
        <f t="shared" si="9"/>
        <v>0.432</v>
      </c>
      <c r="P49" s="22">
        <f t="shared" si="10"/>
        <v>-0.13714285714285718</v>
      </c>
      <c r="Q49" s="5">
        <f t="shared" si="17"/>
        <v>13.229714285714293</v>
      </c>
      <c r="R49" s="22">
        <f t="shared" si="3"/>
        <v>0.71142857142857141</v>
      </c>
      <c r="S49" s="22">
        <f t="shared" si="11"/>
        <v>0.432</v>
      </c>
      <c r="T49" s="22">
        <f t="shared" si="12"/>
        <v>-0.27942857142857142</v>
      </c>
      <c r="U49" s="5">
        <f t="shared" si="18"/>
        <v>11.569142857142859</v>
      </c>
      <c r="V49" s="22">
        <f t="shared" si="4"/>
        <v>0.85371428571428565</v>
      </c>
      <c r="W49" s="22">
        <f t="shared" si="13"/>
        <v>0.432</v>
      </c>
      <c r="X49" s="22">
        <f t="shared" si="14"/>
        <v>-0.42171428571428565</v>
      </c>
      <c r="Y49" s="5">
        <f t="shared" si="19"/>
        <v>9.9085714285714346</v>
      </c>
    </row>
    <row r="50" spans="4:25" ht="15.6">
      <c r="D50" s="56">
        <v>41229</v>
      </c>
      <c r="E50" s="52">
        <v>3.4</v>
      </c>
      <c r="F50" s="22">
        <f t="shared" si="0"/>
        <v>0.27200000000000002</v>
      </c>
      <c r="G50" s="22">
        <f t="shared" si="5"/>
        <v>0.432</v>
      </c>
      <c r="H50" s="22">
        <f t="shared" si="6"/>
        <v>0.15999999999999998</v>
      </c>
      <c r="I50" s="5">
        <f t="shared" si="15"/>
        <v>16.710857142857144</v>
      </c>
      <c r="J50" s="22">
        <f t="shared" si="1"/>
        <v>0.40800000000000003</v>
      </c>
      <c r="K50" s="22">
        <f t="shared" si="7"/>
        <v>0.432</v>
      </c>
      <c r="L50" s="22">
        <f t="shared" si="8"/>
        <v>2.3999999999999966E-2</v>
      </c>
      <c r="M50" s="5">
        <f t="shared" si="16"/>
        <v>14.914285714285715</v>
      </c>
      <c r="N50" s="22">
        <f t="shared" si="2"/>
        <v>0.54400000000000004</v>
      </c>
      <c r="O50" s="22">
        <f t="shared" si="9"/>
        <v>0.432</v>
      </c>
      <c r="P50" s="22">
        <f t="shared" si="10"/>
        <v>-0.11200000000000004</v>
      </c>
      <c r="Q50" s="5">
        <f t="shared" si="17"/>
        <v>13.117714285714293</v>
      </c>
      <c r="R50" s="22">
        <f t="shared" si="3"/>
        <v>0.68</v>
      </c>
      <c r="S50" s="22">
        <f t="shared" si="11"/>
        <v>0.432</v>
      </c>
      <c r="T50" s="22">
        <f t="shared" si="12"/>
        <v>-0.24800000000000005</v>
      </c>
      <c r="U50" s="5">
        <f t="shared" si="18"/>
        <v>11.32114285714286</v>
      </c>
      <c r="V50" s="22">
        <f t="shared" si="4"/>
        <v>0.81600000000000006</v>
      </c>
      <c r="W50" s="22">
        <f t="shared" si="13"/>
        <v>0.432</v>
      </c>
      <c r="X50" s="22">
        <f t="shared" si="14"/>
        <v>-0.38400000000000006</v>
      </c>
      <c r="Y50" s="5">
        <f t="shared" si="19"/>
        <v>9.5245714285714342</v>
      </c>
    </row>
    <row r="51" spans="4:25" ht="15.6">
      <c r="D51" s="56">
        <v>41230</v>
      </c>
      <c r="E51" s="52">
        <v>0.31428571428571433</v>
      </c>
      <c r="F51" s="22">
        <f t="shared" si="0"/>
        <v>2.5142857142857144E-2</v>
      </c>
      <c r="G51" s="22">
        <f t="shared" si="5"/>
        <v>0.432</v>
      </c>
      <c r="H51" s="22">
        <f t="shared" si="6"/>
        <v>0.40685714285714286</v>
      </c>
      <c r="I51" s="5">
        <f t="shared" si="15"/>
        <v>17.117714285714285</v>
      </c>
      <c r="J51" s="22">
        <f t="shared" si="1"/>
        <v>3.7714285714285714E-2</v>
      </c>
      <c r="K51" s="22">
        <f t="shared" si="7"/>
        <v>0.432</v>
      </c>
      <c r="L51" s="22">
        <f t="shared" si="8"/>
        <v>0.39428571428571429</v>
      </c>
      <c r="M51" s="5">
        <f t="shared" si="16"/>
        <v>15.30857142857143</v>
      </c>
      <c r="N51" s="22">
        <f t="shared" si="2"/>
        <v>5.0285714285714288E-2</v>
      </c>
      <c r="O51" s="22">
        <f t="shared" si="9"/>
        <v>0.432</v>
      </c>
      <c r="P51" s="22">
        <f t="shared" si="10"/>
        <v>0.38171428571428573</v>
      </c>
      <c r="Q51" s="5">
        <f t="shared" si="17"/>
        <v>13.499428571428579</v>
      </c>
      <c r="R51" s="22">
        <f t="shared" si="3"/>
        <v>6.2857142857142861E-2</v>
      </c>
      <c r="S51" s="22">
        <f t="shared" si="11"/>
        <v>0.432</v>
      </c>
      <c r="T51" s="22">
        <f t="shared" si="12"/>
        <v>0.36914285714285711</v>
      </c>
      <c r="U51" s="5">
        <f t="shared" si="18"/>
        <v>11.690285714285716</v>
      </c>
      <c r="V51" s="22">
        <f t="shared" si="4"/>
        <v>7.5428571428571428E-2</v>
      </c>
      <c r="W51" s="22">
        <f t="shared" si="13"/>
        <v>0.432</v>
      </c>
      <c r="X51" s="22">
        <f t="shared" si="14"/>
        <v>0.35657142857142854</v>
      </c>
      <c r="Y51" s="5">
        <f t="shared" si="19"/>
        <v>9.8811428571428621</v>
      </c>
    </row>
    <row r="52" spans="4:25" ht="15.6">
      <c r="D52" s="56">
        <v>41231</v>
      </c>
      <c r="E52" s="52">
        <v>0</v>
      </c>
      <c r="F52" s="22">
        <f t="shared" si="0"/>
        <v>0</v>
      </c>
      <c r="G52" s="22">
        <f t="shared" si="5"/>
        <v>0.432</v>
      </c>
      <c r="H52" s="22">
        <f t="shared" si="6"/>
        <v>0.432</v>
      </c>
      <c r="I52" s="5">
        <f t="shared" si="15"/>
        <v>17.549714285714284</v>
      </c>
      <c r="J52" s="22">
        <f t="shared" si="1"/>
        <v>0</v>
      </c>
      <c r="K52" s="22">
        <f t="shared" si="7"/>
        <v>0.432</v>
      </c>
      <c r="L52" s="22">
        <f t="shared" si="8"/>
        <v>0.432</v>
      </c>
      <c r="M52" s="5">
        <f t="shared" si="16"/>
        <v>15.74057142857143</v>
      </c>
      <c r="N52" s="22">
        <f t="shared" si="2"/>
        <v>0</v>
      </c>
      <c r="O52" s="22">
        <f t="shared" si="9"/>
        <v>0.432</v>
      </c>
      <c r="P52" s="22">
        <f t="shared" si="10"/>
        <v>0.432</v>
      </c>
      <c r="Q52" s="5">
        <f t="shared" si="17"/>
        <v>13.931428571428579</v>
      </c>
      <c r="R52" s="22">
        <f t="shared" si="3"/>
        <v>0</v>
      </c>
      <c r="S52" s="22">
        <f t="shared" si="11"/>
        <v>0.432</v>
      </c>
      <c r="T52" s="22">
        <f t="shared" si="12"/>
        <v>0.432</v>
      </c>
      <c r="U52" s="5">
        <f t="shared" si="18"/>
        <v>12.122285714285717</v>
      </c>
      <c r="V52" s="22">
        <f t="shared" si="4"/>
        <v>0</v>
      </c>
      <c r="W52" s="22">
        <f t="shared" si="13"/>
        <v>0.432</v>
      </c>
      <c r="X52" s="22">
        <f t="shared" si="14"/>
        <v>0.432</v>
      </c>
      <c r="Y52" s="5">
        <f t="shared" si="19"/>
        <v>10.313142857142862</v>
      </c>
    </row>
    <row r="53" spans="4:25" ht="15.6">
      <c r="D53" s="56">
        <v>41232</v>
      </c>
      <c r="E53" s="52">
        <v>0</v>
      </c>
      <c r="F53" s="22">
        <f t="shared" si="0"/>
        <v>0</v>
      </c>
      <c r="G53" s="22">
        <f t="shared" si="5"/>
        <v>0.432</v>
      </c>
      <c r="H53" s="22">
        <f t="shared" si="6"/>
        <v>0.432</v>
      </c>
      <c r="I53" s="5">
        <f t="shared" si="15"/>
        <v>17.981714285714283</v>
      </c>
      <c r="J53" s="22">
        <f t="shared" si="1"/>
        <v>0</v>
      </c>
      <c r="K53" s="22">
        <f t="shared" si="7"/>
        <v>0.432</v>
      </c>
      <c r="L53" s="22">
        <f t="shared" si="8"/>
        <v>0.432</v>
      </c>
      <c r="M53" s="5">
        <f t="shared" si="16"/>
        <v>16.17257142857143</v>
      </c>
      <c r="N53" s="22">
        <f t="shared" si="2"/>
        <v>0</v>
      </c>
      <c r="O53" s="22">
        <f t="shared" si="9"/>
        <v>0.432</v>
      </c>
      <c r="P53" s="22">
        <f t="shared" si="10"/>
        <v>0.432</v>
      </c>
      <c r="Q53" s="5">
        <f t="shared" si="17"/>
        <v>14.36342857142858</v>
      </c>
      <c r="R53" s="22">
        <f t="shared" si="3"/>
        <v>0</v>
      </c>
      <c r="S53" s="22">
        <f t="shared" si="11"/>
        <v>0.432</v>
      </c>
      <c r="T53" s="22">
        <f t="shared" si="12"/>
        <v>0.432</v>
      </c>
      <c r="U53" s="5">
        <f t="shared" si="18"/>
        <v>12.554285714285717</v>
      </c>
      <c r="V53" s="22">
        <f t="shared" si="4"/>
        <v>0</v>
      </c>
      <c r="W53" s="22">
        <f t="shared" si="13"/>
        <v>0.432</v>
      </c>
      <c r="X53" s="22">
        <f t="shared" si="14"/>
        <v>0.432</v>
      </c>
      <c r="Y53" s="5">
        <f t="shared" si="19"/>
        <v>10.745142857142863</v>
      </c>
    </row>
    <row r="54" spans="4:25" ht="15.6">
      <c r="D54" s="56">
        <v>41233</v>
      </c>
      <c r="E54" s="52">
        <v>1.3142857142857143</v>
      </c>
      <c r="F54" s="22">
        <f t="shared" si="0"/>
        <v>0.10514285714285715</v>
      </c>
      <c r="G54" s="22">
        <f t="shared" si="5"/>
        <v>0.432</v>
      </c>
      <c r="H54" s="22">
        <f t="shared" si="6"/>
        <v>0.32685714285714285</v>
      </c>
      <c r="I54" s="5">
        <f t="shared" si="15"/>
        <v>18.308571428571426</v>
      </c>
      <c r="J54" s="22">
        <f t="shared" si="1"/>
        <v>0.15771428571428572</v>
      </c>
      <c r="K54" s="22">
        <f t="shared" si="7"/>
        <v>0.432</v>
      </c>
      <c r="L54" s="22">
        <f t="shared" si="8"/>
        <v>0.27428571428571424</v>
      </c>
      <c r="M54" s="5">
        <f t="shared" si="16"/>
        <v>16.446857142857144</v>
      </c>
      <c r="N54" s="22">
        <f t="shared" si="2"/>
        <v>0.2102857142857143</v>
      </c>
      <c r="O54" s="22">
        <f t="shared" si="9"/>
        <v>0.432</v>
      </c>
      <c r="P54" s="22">
        <f t="shared" si="10"/>
        <v>0.2217142857142857</v>
      </c>
      <c r="Q54" s="5">
        <f t="shared" si="17"/>
        <v>14.585142857142866</v>
      </c>
      <c r="R54" s="22">
        <f t="shared" si="3"/>
        <v>0.26285714285714284</v>
      </c>
      <c r="S54" s="22">
        <f t="shared" si="11"/>
        <v>0.432</v>
      </c>
      <c r="T54" s="22">
        <f t="shared" si="12"/>
        <v>0.16914285714285715</v>
      </c>
      <c r="U54" s="5">
        <f t="shared" si="18"/>
        <v>12.723428571428574</v>
      </c>
      <c r="V54" s="22">
        <f t="shared" si="4"/>
        <v>0.31542857142857145</v>
      </c>
      <c r="W54" s="22">
        <f t="shared" si="13"/>
        <v>0.432</v>
      </c>
      <c r="X54" s="22">
        <f t="shared" si="14"/>
        <v>0.11657142857142855</v>
      </c>
      <c r="Y54" s="5">
        <f t="shared" si="19"/>
        <v>10.861714285714292</v>
      </c>
    </row>
    <row r="55" spans="4:25" ht="15.6">
      <c r="D55" s="56">
        <v>41234</v>
      </c>
      <c r="E55" s="52">
        <v>1.5857142857142854</v>
      </c>
      <c r="F55" s="22">
        <f t="shared" si="0"/>
        <v>0.12685714285714284</v>
      </c>
      <c r="G55" s="22">
        <f t="shared" si="5"/>
        <v>0.432</v>
      </c>
      <c r="H55" s="22">
        <f t="shared" si="6"/>
        <v>0.30514285714285716</v>
      </c>
      <c r="I55" s="5">
        <f t="shared" si="15"/>
        <v>18.613714285714284</v>
      </c>
      <c r="J55" s="22">
        <f t="shared" si="1"/>
        <v>0.19028571428571425</v>
      </c>
      <c r="K55" s="22">
        <f t="shared" si="7"/>
        <v>0.432</v>
      </c>
      <c r="L55" s="22">
        <f t="shared" si="8"/>
        <v>0.24171428571428574</v>
      </c>
      <c r="M55" s="5">
        <f t="shared" si="16"/>
        <v>16.688571428571429</v>
      </c>
      <c r="N55" s="22">
        <f t="shared" si="2"/>
        <v>0.25371428571428567</v>
      </c>
      <c r="O55" s="22">
        <f t="shared" si="9"/>
        <v>0.432</v>
      </c>
      <c r="P55" s="22">
        <f t="shared" si="10"/>
        <v>0.17828571428571433</v>
      </c>
      <c r="Q55" s="5">
        <f t="shared" si="17"/>
        <v>14.76342857142858</v>
      </c>
      <c r="R55" s="22">
        <f t="shared" si="3"/>
        <v>0.31714285714285712</v>
      </c>
      <c r="S55" s="22">
        <f t="shared" si="11"/>
        <v>0.432</v>
      </c>
      <c r="T55" s="22">
        <f t="shared" si="12"/>
        <v>0.11485714285714288</v>
      </c>
      <c r="U55" s="5">
        <f t="shared" si="18"/>
        <v>12.838285714285718</v>
      </c>
      <c r="V55" s="22">
        <f t="shared" si="4"/>
        <v>0.38057142857142851</v>
      </c>
      <c r="W55" s="22">
        <f t="shared" si="13"/>
        <v>0.432</v>
      </c>
      <c r="X55" s="22">
        <f t="shared" si="14"/>
        <v>5.142857142857149E-2</v>
      </c>
      <c r="Y55" s="5">
        <f t="shared" si="19"/>
        <v>10.913142857142864</v>
      </c>
    </row>
    <row r="56" spans="4:25" ht="15.6">
      <c r="D56" s="56">
        <v>41235</v>
      </c>
      <c r="E56" s="52">
        <v>6.3857142857142861</v>
      </c>
      <c r="F56" s="22">
        <f t="shared" si="0"/>
        <v>0.5108571428571429</v>
      </c>
      <c r="G56" s="22">
        <f t="shared" si="5"/>
        <v>0.432</v>
      </c>
      <c r="H56" s="22">
        <f t="shared" si="6"/>
        <v>-7.8857142857142903E-2</v>
      </c>
      <c r="I56" s="5">
        <f t="shared" si="15"/>
        <v>18.534857142857142</v>
      </c>
      <c r="J56" s="22">
        <f t="shared" si="1"/>
        <v>0.76628571428571435</v>
      </c>
      <c r="K56" s="22">
        <f t="shared" si="7"/>
        <v>0.432</v>
      </c>
      <c r="L56" s="22">
        <f t="shared" si="8"/>
        <v>-0.33428571428571435</v>
      </c>
      <c r="M56" s="5">
        <f t="shared" si="16"/>
        <v>16.354285714285716</v>
      </c>
      <c r="N56" s="22">
        <f t="shared" si="2"/>
        <v>1.0217142857142858</v>
      </c>
      <c r="O56" s="22">
        <f t="shared" si="9"/>
        <v>0.432</v>
      </c>
      <c r="P56" s="22">
        <f t="shared" si="10"/>
        <v>-0.58971428571428586</v>
      </c>
      <c r="Q56" s="5">
        <f t="shared" si="17"/>
        <v>14.173714285714293</v>
      </c>
      <c r="R56" s="22">
        <f t="shared" si="3"/>
        <v>1.2771428571428574</v>
      </c>
      <c r="S56" s="22">
        <f t="shared" si="11"/>
        <v>0.432</v>
      </c>
      <c r="T56" s="22">
        <f t="shared" si="12"/>
        <v>-0.84514285714285742</v>
      </c>
      <c r="U56" s="5">
        <f t="shared" si="18"/>
        <v>11.99314285714286</v>
      </c>
      <c r="V56" s="22">
        <f t="shared" si="4"/>
        <v>1.5325714285714287</v>
      </c>
      <c r="W56" s="22">
        <f t="shared" si="13"/>
        <v>0.432</v>
      </c>
      <c r="X56" s="22">
        <f t="shared" si="14"/>
        <v>-1.1005714285714288</v>
      </c>
      <c r="Y56" s="5">
        <f t="shared" si="19"/>
        <v>9.8125714285714345</v>
      </c>
    </row>
    <row r="57" spans="4:25" ht="15.6">
      <c r="D57" s="56">
        <v>41236</v>
      </c>
      <c r="E57" s="52">
        <v>4.3428571428571434</v>
      </c>
      <c r="F57" s="22">
        <f t="shared" si="0"/>
        <v>0.34742857142857142</v>
      </c>
      <c r="G57" s="22">
        <f t="shared" si="5"/>
        <v>0.432</v>
      </c>
      <c r="H57" s="22">
        <f t="shared" si="6"/>
        <v>8.4571428571428575E-2</v>
      </c>
      <c r="I57" s="5">
        <f t="shared" si="15"/>
        <v>18.619428571428571</v>
      </c>
      <c r="J57" s="22">
        <f t="shared" si="1"/>
        <v>0.52114285714285713</v>
      </c>
      <c r="K57" s="22">
        <f t="shared" si="7"/>
        <v>0.432</v>
      </c>
      <c r="L57" s="22">
        <f t="shared" si="8"/>
        <v>-8.9142857142857135E-2</v>
      </c>
      <c r="M57" s="5">
        <f t="shared" si="16"/>
        <v>16.265142857142859</v>
      </c>
      <c r="N57" s="22">
        <f t="shared" si="2"/>
        <v>0.69485714285714284</v>
      </c>
      <c r="O57" s="22">
        <f t="shared" si="9"/>
        <v>0.432</v>
      </c>
      <c r="P57" s="22">
        <f t="shared" si="10"/>
        <v>-0.26285714285714284</v>
      </c>
      <c r="Q57" s="5">
        <f t="shared" si="17"/>
        <v>13.91085714285715</v>
      </c>
      <c r="R57" s="22">
        <f t="shared" si="3"/>
        <v>0.86857142857142866</v>
      </c>
      <c r="S57" s="22">
        <f t="shared" si="11"/>
        <v>0.432</v>
      </c>
      <c r="T57" s="22">
        <f t="shared" si="12"/>
        <v>-0.43657142857142867</v>
      </c>
      <c r="U57" s="5">
        <f t="shared" si="18"/>
        <v>11.556571428571432</v>
      </c>
      <c r="V57" s="22">
        <f t="shared" si="4"/>
        <v>1.0422857142857143</v>
      </c>
      <c r="W57" s="22">
        <f t="shared" si="13"/>
        <v>0.432</v>
      </c>
      <c r="X57" s="22">
        <f t="shared" si="14"/>
        <v>-0.61028571428571432</v>
      </c>
      <c r="Y57" s="5">
        <f t="shared" si="19"/>
        <v>9.2022857142857202</v>
      </c>
    </row>
    <row r="58" spans="4:25" ht="15.6">
      <c r="D58" s="56">
        <v>41237</v>
      </c>
      <c r="E58" s="52">
        <v>0.42857142857142855</v>
      </c>
      <c r="F58" s="22">
        <f t="shared" si="0"/>
        <v>3.4285714285714287E-2</v>
      </c>
      <c r="G58" s="22">
        <f t="shared" si="5"/>
        <v>0.432</v>
      </c>
      <c r="H58" s="22">
        <f t="shared" si="6"/>
        <v>0.39771428571428569</v>
      </c>
      <c r="I58" s="5">
        <f t="shared" si="15"/>
        <v>19.017142857142858</v>
      </c>
      <c r="J58" s="22">
        <f t="shared" si="1"/>
        <v>5.1428571428571428E-2</v>
      </c>
      <c r="K58" s="22">
        <f t="shared" si="7"/>
        <v>0.432</v>
      </c>
      <c r="L58" s="22">
        <f t="shared" si="8"/>
        <v>0.38057142857142856</v>
      </c>
      <c r="M58" s="5">
        <f t="shared" si="16"/>
        <v>16.645714285714288</v>
      </c>
      <c r="N58" s="22">
        <f t="shared" si="2"/>
        <v>6.8571428571428575E-2</v>
      </c>
      <c r="O58" s="22">
        <f t="shared" si="9"/>
        <v>0.432</v>
      </c>
      <c r="P58" s="22">
        <f t="shared" si="10"/>
        <v>0.36342857142857143</v>
      </c>
      <c r="Q58" s="5">
        <f t="shared" si="17"/>
        <v>14.274285714285721</v>
      </c>
      <c r="R58" s="22">
        <f t="shared" si="3"/>
        <v>8.5714285714285715E-2</v>
      </c>
      <c r="S58" s="22">
        <f t="shared" si="11"/>
        <v>0.432</v>
      </c>
      <c r="T58" s="22">
        <f t="shared" si="12"/>
        <v>0.34628571428571431</v>
      </c>
      <c r="U58" s="5">
        <f t="shared" si="18"/>
        <v>11.902857142857147</v>
      </c>
      <c r="V58" s="22">
        <f t="shared" si="4"/>
        <v>0.10285714285714286</v>
      </c>
      <c r="W58" s="22">
        <f t="shared" si="13"/>
        <v>0.432</v>
      </c>
      <c r="X58" s="22">
        <f t="shared" si="14"/>
        <v>0.32914285714285713</v>
      </c>
      <c r="Y58" s="5">
        <f t="shared" si="19"/>
        <v>9.5314285714285774</v>
      </c>
    </row>
    <row r="59" spans="4:25" ht="15.6">
      <c r="D59" s="56">
        <v>41238</v>
      </c>
      <c r="E59" s="52">
        <v>7.8571428571428568</v>
      </c>
      <c r="F59" s="22">
        <f t="shared" si="0"/>
        <v>0.62857142857142856</v>
      </c>
      <c r="G59" s="22">
        <f t="shared" si="5"/>
        <v>0.432</v>
      </c>
      <c r="H59" s="22">
        <f t="shared" si="6"/>
        <v>-0.19657142857142856</v>
      </c>
      <c r="I59" s="5">
        <f t="shared" si="15"/>
        <v>18.82057142857143</v>
      </c>
      <c r="J59" s="22">
        <f t="shared" si="1"/>
        <v>0.94285714285714273</v>
      </c>
      <c r="K59" s="22">
        <f t="shared" si="7"/>
        <v>0.432</v>
      </c>
      <c r="L59" s="22">
        <f t="shared" si="8"/>
        <v>-0.51085714285714268</v>
      </c>
      <c r="M59" s="5">
        <f t="shared" si="16"/>
        <v>16.134857142857143</v>
      </c>
      <c r="N59" s="22">
        <f t="shared" si="2"/>
        <v>1.2571428571428571</v>
      </c>
      <c r="O59" s="22">
        <f t="shared" si="9"/>
        <v>0.432</v>
      </c>
      <c r="P59" s="22">
        <f t="shared" si="10"/>
        <v>-0.82514285714285718</v>
      </c>
      <c r="Q59" s="5">
        <f t="shared" si="17"/>
        <v>13.449142857142864</v>
      </c>
      <c r="R59" s="22">
        <f t="shared" si="3"/>
        <v>1.5714285714285712</v>
      </c>
      <c r="S59" s="22">
        <f t="shared" si="11"/>
        <v>0.432</v>
      </c>
      <c r="T59" s="22">
        <f t="shared" si="12"/>
        <v>-1.1394285714285712</v>
      </c>
      <c r="U59" s="5">
        <f t="shared" si="18"/>
        <v>10.763428571428577</v>
      </c>
      <c r="V59" s="22">
        <f t="shared" si="4"/>
        <v>1.8857142857142855</v>
      </c>
      <c r="W59" s="22">
        <f t="shared" si="13"/>
        <v>0.432</v>
      </c>
      <c r="X59" s="22">
        <f t="shared" si="14"/>
        <v>-1.4537142857142855</v>
      </c>
      <c r="Y59" s="5">
        <f t="shared" si="19"/>
        <v>8.0777142857142916</v>
      </c>
    </row>
    <row r="60" spans="4:25" ht="15.6">
      <c r="D60" s="56">
        <v>41239</v>
      </c>
      <c r="E60" s="52">
        <v>7.5142857142857133</v>
      </c>
      <c r="F60" s="22">
        <f t="shared" si="0"/>
        <v>0.60114285714285698</v>
      </c>
      <c r="G60" s="22">
        <f t="shared" si="5"/>
        <v>0.432</v>
      </c>
      <c r="H60" s="22">
        <f t="shared" si="6"/>
        <v>-0.16914285714285698</v>
      </c>
      <c r="I60" s="5">
        <f t="shared" si="15"/>
        <v>18.651428571428575</v>
      </c>
      <c r="J60" s="22">
        <f t="shared" si="1"/>
        <v>0.90171428571428558</v>
      </c>
      <c r="K60" s="22">
        <f t="shared" si="7"/>
        <v>0.432</v>
      </c>
      <c r="L60" s="22">
        <f t="shared" si="8"/>
        <v>-0.46971428571428558</v>
      </c>
      <c r="M60" s="5">
        <f t="shared" si="16"/>
        <v>15.665142857142857</v>
      </c>
      <c r="N60" s="22">
        <f t="shared" si="2"/>
        <v>1.202285714285714</v>
      </c>
      <c r="O60" s="22">
        <f t="shared" si="9"/>
        <v>0.432</v>
      </c>
      <c r="P60" s="22">
        <f t="shared" si="10"/>
        <v>-0.77028571428571402</v>
      </c>
      <c r="Q60" s="5">
        <f t="shared" si="17"/>
        <v>12.678857142857149</v>
      </c>
      <c r="R60" s="22">
        <f t="shared" si="3"/>
        <v>1.5028571428571427</v>
      </c>
      <c r="S60" s="22">
        <f t="shared" si="11"/>
        <v>0.432</v>
      </c>
      <c r="T60" s="22">
        <f t="shared" si="12"/>
        <v>-1.0708571428571427</v>
      </c>
      <c r="U60" s="5">
        <f t="shared" si="18"/>
        <v>9.6925714285714335</v>
      </c>
      <c r="V60" s="22">
        <f t="shared" si="4"/>
        <v>1.8034285714285712</v>
      </c>
      <c r="W60" s="22">
        <f t="shared" si="13"/>
        <v>0.432</v>
      </c>
      <c r="X60" s="22">
        <f t="shared" si="14"/>
        <v>-1.3714285714285712</v>
      </c>
      <c r="Y60" s="5">
        <f t="shared" si="19"/>
        <v>6.7062857142857206</v>
      </c>
    </row>
    <row r="61" spans="4:25" ht="15.6">
      <c r="D61" s="56">
        <v>41240</v>
      </c>
      <c r="E61" s="52">
        <v>1.4000000000000001</v>
      </c>
      <c r="F61" s="22">
        <f t="shared" si="0"/>
        <v>0.11200000000000002</v>
      </c>
      <c r="G61" s="22">
        <f t="shared" si="5"/>
        <v>0.432</v>
      </c>
      <c r="H61" s="22">
        <f t="shared" si="6"/>
        <v>0.31999999999999995</v>
      </c>
      <c r="I61" s="5">
        <f t="shared" si="15"/>
        <v>18.971428571428575</v>
      </c>
      <c r="J61" s="22">
        <f t="shared" si="1"/>
        <v>0.16800000000000001</v>
      </c>
      <c r="K61" s="22">
        <f t="shared" si="7"/>
        <v>0.432</v>
      </c>
      <c r="L61" s="22">
        <f t="shared" si="8"/>
        <v>0.26400000000000001</v>
      </c>
      <c r="M61" s="5">
        <f t="shared" si="16"/>
        <v>15.929142857142857</v>
      </c>
      <c r="N61" s="22">
        <f t="shared" si="2"/>
        <v>0.22400000000000003</v>
      </c>
      <c r="O61" s="22">
        <f t="shared" si="9"/>
        <v>0.432</v>
      </c>
      <c r="P61" s="22">
        <f t="shared" si="10"/>
        <v>0.20799999999999996</v>
      </c>
      <c r="Q61" s="5">
        <f t="shared" si="17"/>
        <v>12.886857142857149</v>
      </c>
      <c r="R61" s="22">
        <f t="shared" si="3"/>
        <v>0.28000000000000003</v>
      </c>
      <c r="S61" s="22">
        <f t="shared" si="11"/>
        <v>0.432</v>
      </c>
      <c r="T61" s="22">
        <f t="shared" si="12"/>
        <v>0.15199999999999997</v>
      </c>
      <c r="U61" s="5">
        <f t="shared" si="18"/>
        <v>9.8445714285714327</v>
      </c>
      <c r="V61" s="22">
        <f t="shared" si="4"/>
        <v>0.33600000000000002</v>
      </c>
      <c r="W61" s="22">
        <f t="shared" si="13"/>
        <v>0.432</v>
      </c>
      <c r="X61" s="22">
        <f t="shared" si="14"/>
        <v>9.5999999999999974E-2</v>
      </c>
      <c r="Y61" s="5">
        <f t="shared" si="19"/>
        <v>6.8022857142857207</v>
      </c>
    </row>
    <row r="62" spans="4:25" ht="15.6">
      <c r="D62" s="56">
        <v>41241</v>
      </c>
      <c r="E62" s="52">
        <v>0</v>
      </c>
      <c r="F62" s="22">
        <f t="shared" si="0"/>
        <v>0</v>
      </c>
      <c r="G62" s="22">
        <f t="shared" si="5"/>
        <v>0.432</v>
      </c>
      <c r="H62" s="22">
        <f t="shared" si="6"/>
        <v>0.432</v>
      </c>
      <c r="I62" s="5">
        <f t="shared" si="15"/>
        <v>19.403428571428574</v>
      </c>
      <c r="J62" s="22">
        <f t="shared" si="1"/>
        <v>0</v>
      </c>
      <c r="K62" s="22">
        <f t="shared" si="7"/>
        <v>0.432</v>
      </c>
      <c r="L62" s="22">
        <f t="shared" si="8"/>
        <v>0.432</v>
      </c>
      <c r="M62" s="5">
        <f t="shared" si="16"/>
        <v>16.361142857142855</v>
      </c>
      <c r="N62" s="22">
        <f t="shared" si="2"/>
        <v>0</v>
      </c>
      <c r="O62" s="22">
        <f t="shared" si="9"/>
        <v>0.432</v>
      </c>
      <c r="P62" s="22">
        <f t="shared" si="10"/>
        <v>0.432</v>
      </c>
      <c r="Q62" s="5">
        <f t="shared" si="17"/>
        <v>13.31885714285715</v>
      </c>
      <c r="R62" s="22">
        <f t="shared" si="3"/>
        <v>0</v>
      </c>
      <c r="S62" s="22">
        <f t="shared" si="11"/>
        <v>0.432</v>
      </c>
      <c r="T62" s="22">
        <f t="shared" si="12"/>
        <v>0.432</v>
      </c>
      <c r="U62" s="5">
        <f t="shared" si="18"/>
        <v>10.276571428571433</v>
      </c>
      <c r="V62" s="22">
        <f t="shared" si="4"/>
        <v>0</v>
      </c>
      <c r="W62" s="22">
        <f t="shared" si="13"/>
        <v>0.432</v>
      </c>
      <c r="X62" s="22">
        <f t="shared" si="14"/>
        <v>0.432</v>
      </c>
      <c r="Y62" s="5">
        <f t="shared" si="19"/>
        <v>7.2342857142857211</v>
      </c>
    </row>
    <row r="63" spans="4:25" ht="15.6">
      <c r="D63" s="56">
        <v>41242</v>
      </c>
      <c r="E63" s="52">
        <v>0.1142857142857143</v>
      </c>
      <c r="F63" s="22">
        <f t="shared" si="0"/>
        <v>9.1428571428571453E-3</v>
      </c>
      <c r="G63" s="22">
        <f t="shared" si="5"/>
        <v>0.432</v>
      </c>
      <c r="H63" s="22">
        <f t="shared" si="6"/>
        <v>0.42285714285714288</v>
      </c>
      <c r="I63" s="5">
        <f t="shared" si="15"/>
        <v>19.826285714285717</v>
      </c>
      <c r="J63" s="22">
        <f t="shared" si="1"/>
        <v>1.3714285714285717E-2</v>
      </c>
      <c r="K63" s="22">
        <f t="shared" si="7"/>
        <v>0.432</v>
      </c>
      <c r="L63" s="22">
        <f t="shared" si="8"/>
        <v>0.41828571428571426</v>
      </c>
      <c r="M63" s="5">
        <f t="shared" si="16"/>
        <v>16.779428571428571</v>
      </c>
      <c r="N63" s="22">
        <f t="shared" si="2"/>
        <v>1.8285714285714291E-2</v>
      </c>
      <c r="O63" s="22">
        <f t="shared" si="9"/>
        <v>0.432</v>
      </c>
      <c r="P63" s="22">
        <f t="shared" si="10"/>
        <v>0.4137142857142857</v>
      </c>
      <c r="Q63" s="5">
        <f t="shared" si="17"/>
        <v>13.732571428571436</v>
      </c>
      <c r="R63" s="22">
        <f t="shared" si="3"/>
        <v>2.2857142857142861E-2</v>
      </c>
      <c r="S63" s="22">
        <f t="shared" si="11"/>
        <v>0.432</v>
      </c>
      <c r="T63" s="22">
        <f t="shared" si="12"/>
        <v>0.40914285714285714</v>
      </c>
      <c r="U63" s="5">
        <f t="shared" si="18"/>
        <v>10.68571428571429</v>
      </c>
      <c r="V63" s="22">
        <f t="shared" si="4"/>
        <v>2.7428571428571434E-2</v>
      </c>
      <c r="W63" s="22">
        <f t="shared" si="13"/>
        <v>0.432</v>
      </c>
      <c r="X63" s="22">
        <f t="shared" si="14"/>
        <v>0.40457142857142858</v>
      </c>
      <c r="Y63" s="5">
        <f t="shared" si="19"/>
        <v>7.6388571428571499</v>
      </c>
    </row>
    <row r="64" spans="4:25" ht="15.6">
      <c r="D64" s="56">
        <v>41243</v>
      </c>
      <c r="E64" s="52">
        <v>1.1428571428571428</v>
      </c>
      <c r="F64" s="22">
        <f t="shared" si="0"/>
        <v>9.1428571428571428E-2</v>
      </c>
      <c r="G64" s="22">
        <f t="shared" si="5"/>
        <v>0.432</v>
      </c>
      <c r="H64" s="22">
        <f t="shared" si="6"/>
        <v>0.34057142857142858</v>
      </c>
      <c r="I64" s="5">
        <f t="shared" si="15"/>
        <v>20.166857142857147</v>
      </c>
      <c r="J64" s="22">
        <f t="shared" si="1"/>
        <v>0.13714285714285715</v>
      </c>
      <c r="K64" s="22">
        <f t="shared" si="7"/>
        <v>0.432</v>
      </c>
      <c r="L64" s="22">
        <f t="shared" si="8"/>
        <v>0.29485714285714282</v>
      </c>
      <c r="M64" s="5">
        <f t="shared" si="16"/>
        <v>17.074285714285715</v>
      </c>
      <c r="N64" s="22">
        <f t="shared" si="2"/>
        <v>0.18285714285714286</v>
      </c>
      <c r="O64" s="22">
        <f t="shared" si="9"/>
        <v>0.432</v>
      </c>
      <c r="P64" s="22">
        <f t="shared" si="10"/>
        <v>0.24914285714285714</v>
      </c>
      <c r="Q64" s="5">
        <f t="shared" si="17"/>
        <v>13.981714285714293</v>
      </c>
      <c r="R64" s="22">
        <f t="shared" si="3"/>
        <v>0.22857142857142856</v>
      </c>
      <c r="S64" s="22">
        <f t="shared" si="11"/>
        <v>0.432</v>
      </c>
      <c r="T64" s="22">
        <f t="shared" si="12"/>
        <v>0.20342857142857143</v>
      </c>
      <c r="U64" s="5">
        <f t="shared" si="18"/>
        <v>10.889142857142861</v>
      </c>
      <c r="V64" s="22">
        <f t="shared" si="4"/>
        <v>0.2742857142857143</v>
      </c>
      <c r="W64" s="22">
        <f t="shared" si="13"/>
        <v>0.432</v>
      </c>
      <c r="X64" s="22">
        <f t="shared" si="14"/>
        <v>0.1577142857142857</v>
      </c>
      <c r="Y64" s="5">
        <f t="shared" si="19"/>
        <v>7.7965714285714354</v>
      </c>
    </row>
    <row r="65" spans="4:25" ht="15.6">
      <c r="D65" s="56">
        <v>41244</v>
      </c>
      <c r="E65" s="52">
        <v>0.3</v>
      </c>
      <c r="F65" s="22">
        <f t="shared" si="0"/>
        <v>2.3999999999999997E-2</v>
      </c>
      <c r="G65" s="22">
        <f t="shared" si="5"/>
        <v>0.432</v>
      </c>
      <c r="H65" s="22">
        <f t="shared" si="6"/>
        <v>0.40799999999999997</v>
      </c>
      <c r="I65" s="5">
        <f t="shared" si="15"/>
        <v>20.574857142857148</v>
      </c>
      <c r="J65" s="22">
        <f t="shared" si="1"/>
        <v>3.5999999999999997E-2</v>
      </c>
      <c r="K65" s="22">
        <f t="shared" si="7"/>
        <v>0.432</v>
      </c>
      <c r="L65" s="22">
        <f t="shared" si="8"/>
        <v>0.39600000000000002</v>
      </c>
      <c r="M65" s="5">
        <f t="shared" si="16"/>
        <v>17.470285714285716</v>
      </c>
      <c r="N65" s="22">
        <f t="shared" si="2"/>
        <v>4.7999999999999994E-2</v>
      </c>
      <c r="O65" s="22">
        <f t="shared" si="9"/>
        <v>0.432</v>
      </c>
      <c r="P65" s="22">
        <f t="shared" si="10"/>
        <v>0.38400000000000001</v>
      </c>
      <c r="Q65" s="5">
        <f t="shared" si="17"/>
        <v>14.365714285714294</v>
      </c>
      <c r="R65" s="22">
        <f t="shared" si="3"/>
        <v>0.06</v>
      </c>
      <c r="S65" s="22">
        <f t="shared" si="11"/>
        <v>0.432</v>
      </c>
      <c r="T65" s="22">
        <f t="shared" si="12"/>
        <v>0.372</v>
      </c>
      <c r="U65" s="5">
        <f t="shared" si="18"/>
        <v>11.261142857142861</v>
      </c>
      <c r="V65" s="22">
        <f t="shared" si="4"/>
        <v>7.1999999999999995E-2</v>
      </c>
      <c r="W65" s="22">
        <f t="shared" si="13"/>
        <v>0.432</v>
      </c>
      <c r="X65" s="22">
        <f t="shared" si="14"/>
        <v>0.36</v>
      </c>
      <c r="Y65" s="5">
        <f t="shared" si="19"/>
        <v>8.1565714285714357</v>
      </c>
    </row>
    <row r="66" spans="4:25" ht="15.6">
      <c r="D66" s="56">
        <v>41245</v>
      </c>
      <c r="E66" s="52">
        <v>11.4</v>
      </c>
      <c r="F66" s="22">
        <f t="shared" si="0"/>
        <v>0.91200000000000014</v>
      </c>
      <c r="G66" s="22">
        <f t="shared" si="5"/>
        <v>0.432</v>
      </c>
      <c r="H66" s="22">
        <f t="shared" si="6"/>
        <v>-0.48000000000000015</v>
      </c>
      <c r="I66" s="5">
        <f t="shared" si="15"/>
        <v>20.094857142857148</v>
      </c>
      <c r="J66" s="22">
        <f t="shared" si="1"/>
        <v>1.3680000000000001</v>
      </c>
      <c r="K66" s="22">
        <f t="shared" si="7"/>
        <v>0.432</v>
      </c>
      <c r="L66" s="22">
        <f t="shared" si="8"/>
        <v>-0.93600000000000017</v>
      </c>
      <c r="M66" s="5">
        <f t="shared" si="16"/>
        <v>16.534285714285716</v>
      </c>
      <c r="N66" s="22">
        <f t="shared" si="2"/>
        <v>1.8240000000000003</v>
      </c>
      <c r="O66" s="22">
        <f t="shared" si="9"/>
        <v>0.432</v>
      </c>
      <c r="P66" s="22">
        <f t="shared" si="10"/>
        <v>-1.3920000000000003</v>
      </c>
      <c r="Q66" s="5">
        <f t="shared" si="17"/>
        <v>12.973714285714294</v>
      </c>
      <c r="R66" s="22">
        <f t="shared" si="3"/>
        <v>2.2800000000000002</v>
      </c>
      <c r="S66" s="22">
        <f t="shared" si="11"/>
        <v>0.432</v>
      </c>
      <c r="T66" s="22">
        <f t="shared" si="12"/>
        <v>-1.8480000000000003</v>
      </c>
      <c r="U66" s="5">
        <f t="shared" si="18"/>
        <v>9.4131428571428604</v>
      </c>
      <c r="V66" s="22">
        <f t="shared" si="4"/>
        <v>2.7360000000000002</v>
      </c>
      <c r="W66" s="22">
        <f t="shared" si="13"/>
        <v>0.432</v>
      </c>
      <c r="X66" s="22">
        <f t="shared" si="14"/>
        <v>-2.3040000000000003</v>
      </c>
      <c r="Y66" s="5">
        <f t="shared" si="19"/>
        <v>5.8525714285714354</v>
      </c>
    </row>
    <row r="67" spans="4:25" ht="15.6">
      <c r="D67" s="56">
        <v>41246</v>
      </c>
      <c r="E67" s="52">
        <v>1.7142857142857142</v>
      </c>
      <c r="F67" s="22">
        <f t="shared" si="0"/>
        <v>0.13714285714285715</v>
      </c>
      <c r="G67" s="22">
        <f t="shared" si="5"/>
        <v>0.432</v>
      </c>
      <c r="H67" s="22">
        <f t="shared" si="6"/>
        <v>0.29485714285714282</v>
      </c>
      <c r="I67" s="5">
        <f t="shared" si="15"/>
        <v>20.389714285714291</v>
      </c>
      <c r="J67" s="22">
        <f t="shared" si="1"/>
        <v>0.20571428571428571</v>
      </c>
      <c r="K67" s="22">
        <f t="shared" si="7"/>
        <v>0.432</v>
      </c>
      <c r="L67" s="22">
        <f t="shared" si="8"/>
        <v>0.22628571428571428</v>
      </c>
      <c r="M67" s="5">
        <f t="shared" si="16"/>
        <v>16.760571428571431</v>
      </c>
      <c r="N67" s="22">
        <f t="shared" si="2"/>
        <v>0.2742857142857143</v>
      </c>
      <c r="O67" s="22">
        <f t="shared" si="9"/>
        <v>0.432</v>
      </c>
      <c r="P67" s="22">
        <f t="shared" si="10"/>
        <v>0.1577142857142857</v>
      </c>
      <c r="Q67" s="5">
        <f t="shared" si="17"/>
        <v>13.131428571428581</v>
      </c>
      <c r="R67" s="22">
        <f t="shared" si="3"/>
        <v>0.34285714285714286</v>
      </c>
      <c r="S67" s="22">
        <f t="shared" si="11"/>
        <v>0.432</v>
      </c>
      <c r="T67" s="22">
        <f t="shared" si="12"/>
        <v>8.9142857142857135E-2</v>
      </c>
      <c r="U67" s="5">
        <f t="shared" si="18"/>
        <v>9.5022857142857173</v>
      </c>
      <c r="V67" s="22">
        <f t="shared" si="4"/>
        <v>0.41142857142857142</v>
      </c>
      <c r="W67" s="22">
        <f t="shared" si="13"/>
        <v>0.432</v>
      </c>
      <c r="X67" s="22">
        <f t="shared" si="14"/>
        <v>2.0571428571428574E-2</v>
      </c>
      <c r="Y67" s="5">
        <f t="shared" si="19"/>
        <v>5.8731428571428639</v>
      </c>
    </row>
    <row r="68" spans="4:25" ht="15.6">
      <c r="D68" s="56">
        <v>41247</v>
      </c>
      <c r="E68" s="52">
        <v>6.8428571428571434</v>
      </c>
      <c r="F68" s="22">
        <f t="shared" ref="F68:F131" si="20">($E68/1000)*$C$4*$F$2</f>
        <v>0.54742857142857149</v>
      </c>
      <c r="G68" s="22">
        <f t="shared" si="5"/>
        <v>0.432</v>
      </c>
      <c r="H68" s="22">
        <f t="shared" si="6"/>
        <v>-0.11542857142857149</v>
      </c>
      <c r="I68" s="5">
        <f t="shared" si="15"/>
        <v>20.274285714285721</v>
      </c>
      <c r="J68" s="22">
        <f t="shared" ref="J68:J131" si="21">($E68/1000)*$C$4*$J$2</f>
        <v>0.82114285714285729</v>
      </c>
      <c r="K68" s="22">
        <f t="shared" si="7"/>
        <v>0.432</v>
      </c>
      <c r="L68" s="22">
        <f t="shared" si="8"/>
        <v>-0.38914285714285729</v>
      </c>
      <c r="M68" s="5">
        <f t="shared" si="16"/>
        <v>16.371428571428574</v>
      </c>
      <c r="N68" s="22">
        <f t="shared" ref="N68:N131" si="22">($E68/1000)*$C$4*$N$2</f>
        <v>1.094857142857143</v>
      </c>
      <c r="O68" s="22">
        <f t="shared" si="9"/>
        <v>0.432</v>
      </c>
      <c r="P68" s="22">
        <f t="shared" si="10"/>
        <v>-0.66285714285714303</v>
      </c>
      <c r="Q68" s="5">
        <f t="shared" si="17"/>
        <v>12.468571428571437</v>
      </c>
      <c r="R68" s="22">
        <f t="shared" ref="R68:R131" si="23">($E68/1000)*$C$4*$R$2</f>
        <v>1.3685714285714288</v>
      </c>
      <c r="S68" s="22">
        <f t="shared" si="11"/>
        <v>0.432</v>
      </c>
      <c r="T68" s="22">
        <f t="shared" si="12"/>
        <v>-0.93657142857142883</v>
      </c>
      <c r="U68" s="5">
        <f t="shared" si="18"/>
        <v>8.5657142857142894</v>
      </c>
      <c r="V68" s="22">
        <f t="shared" ref="V68:V131" si="24">($E68/1000)*$C$4*$V$2</f>
        <v>1.6422857142857146</v>
      </c>
      <c r="W68" s="22">
        <f t="shared" si="13"/>
        <v>0.432</v>
      </c>
      <c r="X68" s="22">
        <f t="shared" si="14"/>
        <v>-1.2102857142857146</v>
      </c>
      <c r="Y68" s="5">
        <f t="shared" si="19"/>
        <v>4.662857142857149</v>
      </c>
    </row>
    <row r="69" spans="4:25" ht="15.6">
      <c r="D69" s="56">
        <v>41248</v>
      </c>
      <c r="E69" s="52">
        <v>3.0857142857142854</v>
      </c>
      <c r="F69" s="22">
        <f t="shared" si="20"/>
        <v>0.24685714285714286</v>
      </c>
      <c r="G69" s="22">
        <f t="shared" ref="G69:G132" si="25">$C$8</f>
        <v>0.432</v>
      </c>
      <c r="H69" s="22">
        <f t="shared" ref="H69:H132" si="26">G69-F69</f>
        <v>0.18514285714285714</v>
      </c>
      <c r="I69" s="5">
        <f t="shared" si="15"/>
        <v>20.459428571428578</v>
      </c>
      <c r="J69" s="22">
        <f t="shared" si="21"/>
        <v>0.37028571428571427</v>
      </c>
      <c r="K69" s="22">
        <f t="shared" ref="K69:K132" si="27">$C$8</f>
        <v>0.432</v>
      </c>
      <c r="L69" s="22">
        <f t="shared" ref="L69:L132" si="28">K69-J69</f>
        <v>6.1714285714285722E-2</v>
      </c>
      <c r="M69" s="5">
        <f t="shared" si="16"/>
        <v>16.433142857142858</v>
      </c>
      <c r="N69" s="22">
        <f t="shared" si="22"/>
        <v>0.49371428571428572</v>
      </c>
      <c r="O69" s="22">
        <f t="shared" ref="O69:O132" si="29">$C$8</f>
        <v>0.432</v>
      </c>
      <c r="P69" s="22">
        <f t="shared" ref="P69:P132" si="30">O69-N69</f>
        <v>-6.1714285714285722E-2</v>
      </c>
      <c r="Q69" s="5">
        <f t="shared" si="17"/>
        <v>12.406857142857151</v>
      </c>
      <c r="R69" s="22">
        <f t="shared" si="23"/>
        <v>0.6171428571428571</v>
      </c>
      <c r="S69" s="22">
        <f t="shared" ref="S69:S132" si="31">$C$8</f>
        <v>0.432</v>
      </c>
      <c r="T69" s="22">
        <f t="shared" ref="T69:T132" si="32">S69-R69</f>
        <v>-0.18514285714285711</v>
      </c>
      <c r="U69" s="5">
        <f t="shared" si="18"/>
        <v>8.3805714285714323</v>
      </c>
      <c r="V69" s="22">
        <f t="shared" si="24"/>
        <v>0.74057142857142855</v>
      </c>
      <c r="W69" s="22">
        <f t="shared" ref="W69:W132" si="33">$C$8</f>
        <v>0.432</v>
      </c>
      <c r="X69" s="22">
        <f t="shared" ref="X69:X132" si="34">W69-V69</f>
        <v>-0.30857142857142855</v>
      </c>
      <c r="Y69" s="5">
        <f t="shared" si="19"/>
        <v>4.3542857142857203</v>
      </c>
    </row>
    <row r="70" spans="4:25" ht="15.6">
      <c r="D70" s="56">
        <v>41249</v>
      </c>
      <c r="E70" s="52">
        <v>16.685714285714287</v>
      </c>
      <c r="F70" s="22">
        <f t="shared" si="20"/>
        <v>1.334857142857143</v>
      </c>
      <c r="G70" s="22">
        <f t="shared" si="25"/>
        <v>0.432</v>
      </c>
      <c r="H70" s="22">
        <f t="shared" si="26"/>
        <v>-0.90285714285714302</v>
      </c>
      <c r="I70" s="5">
        <f t="shared" ref="I70:I133" si="35">H70+I69</f>
        <v>19.556571428571434</v>
      </c>
      <c r="J70" s="22">
        <f t="shared" si="21"/>
        <v>2.0022857142857147</v>
      </c>
      <c r="K70" s="22">
        <f t="shared" si="27"/>
        <v>0.432</v>
      </c>
      <c r="L70" s="22">
        <f t="shared" si="28"/>
        <v>-1.5702857142857147</v>
      </c>
      <c r="M70" s="5">
        <f t="shared" ref="M70:M133" si="36">L70+M69</f>
        <v>14.862857142857143</v>
      </c>
      <c r="N70" s="22">
        <f t="shared" si="22"/>
        <v>2.6697142857142859</v>
      </c>
      <c r="O70" s="22">
        <f t="shared" si="29"/>
        <v>0.432</v>
      </c>
      <c r="P70" s="22">
        <f t="shared" si="30"/>
        <v>-2.237714285714286</v>
      </c>
      <c r="Q70" s="5">
        <f t="shared" ref="Q70:Q133" si="37">P70+Q69</f>
        <v>10.169142857142864</v>
      </c>
      <c r="R70" s="22">
        <f t="shared" si="23"/>
        <v>3.3371428571428576</v>
      </c>
      <c r="S70" s="22">
        <f t="shared" si="31"/>
        <v>0.432</v>
      </c>
      <c r="T70" s="22">
        <f t="shared" si="32"/>
        <v>-2.9051428571428577</v>
      </c>
      <c r="U70" s="5">
        <f t="shared" ref="U70:U133" si="38">T70+U69</f>
        <v>5.4754285714285746</v>
      </c>
      <c r="V70" s="22">
        <f t="shared" si="24"/>
        <v>4.0045714285714293</v>
      </c>
      <c r="W70" s="22">
        <f t="shared" si="33"/>
        <v>0.432</v>
      </c>
      <c r="X70" s="22">
        <f t="shared" si="34"/>
        <v>-3.5725714285714294</v>
      </c>
      <c r="Y70" s="5">
        <f t="shared" ref="Y70:Y133" si="39">X70+Y69</f>
        <v>0.78171428571429091</v>
      </c>
    </row>
    <row r="71" spans="4:25" ht="15.6">
      <c r="D71" s="56">
        <v>41250</v>
      </c>
      <c r="E71" s="52">
        <v>15.242857142857144</v>
      </c>
      <c r="F71" s="22">
        <f t="shared" si="20"/>
        <v>1.2194285714285715</v>
      </c>
      <c r="G71" s="22">
        <f t="shared" si="25"/>
        <v>0.432</v>
      </c>
      <c r="H71" s="22">
        <f t="shared" si="26"/>
        <v>-0.78742857142857159</v>
      </c>
      <c r="I71" s="5">
        <f t="shared" si="35"/>
        <v>18.769142857142864</v>
      </c>
      <c r="J71" s="22">
        <f t="shared" si="21"/>
        <v>1.8291428571428572</v>
      </c>
      <c r="K71" s="22">
        <f t="shared" si="27"/>
        <v>0.432</v>
      </c>
      <c r="L71" s="22">
        <f t="shared" si="28"/>
        <v>-1.3971428571428572</v>
      </c>
      <c r="M71" s="5">
        <f t="shared" si="36"/>
        <v>13.465714285714286</v>
      </c>
      <c r="N71" s="22">
        <f t="shared" si="22"/>
        <v>2.4388571428571431</v>
      </c>
      <c r="O71" s="22">
        <f t="shared" si="29"/>
        <v>0.432</v>
      </c>
      <c r="P71" s="22">
        <f t="shared" si="30"/>
        <v>-2.0068571428571431</v>
      </c>
      <c r="Q71" s="5">
        <f t="shared" si="37"/>
        <v>8.162285714285721</v>
      </c>
      <c r="R71" s="22">
        <f t="shared" si="23"/>
        <v>3.0485714285714285</v>
      </c>
      <c r="S71" s="22">
        <f t="shared" si="31"/>
        <v>0.432</v>
      </c>
      <c r="T71" s="22">
        <f t="shared" si="32"/>
        <v>-2.6165714285714285</v>
      </c>
      <c r="U71" s="5">
        <f t="shared" si="38"/>
        <v>2.8588571428571461</v>
      </c>
      <c r="V71" s="22">
        <f t="shared" si="24"/>
        <v>3.6582857142857144</v>
      </c>
      <c r="W71" s="22">
        <f t="shared" si="33"/>
        <v>0.432</v>
      </c>
      <c r="X71" s="22">
        <f t="shared" si="34"/>
        <v>-3.2262857142857144</v>
      </c>
      <c r="Y71" s="5">
        <f t="shared" si="39"/>
        <v>-2.4445714285714235</v>
      </c>
    </row>
    <row r="72" spans="4:25" ht="15.6">
      <c r="D72" s="56">
        <v>41251</v>
      </c>
      <c r="E72" s="52">
        <v>4.1285714285714281</v>
      </c>
      <c r="F72" s="22">
        <f t="shared" si="20"/>
        <v>0.33028571428571429</v>
      </c>
      <c r="G72" s="22">
        <f t="shared" si="25"/>
        <v>0.432</v>
      </c>
      <c r="H72" s="22">
        <f t="shared" si="26"/>
        <v>0.1017142857142857</v>
      </c>
      <c r="I72" s="5">
        <f t="shared" si="35"/>
        <v>18.870857142857151</v>
      </c>
      <c r="J72" s="22">
        <f t="shared" si="21"/>
        <v>0.49542857142857144</v>
      </c>
      <c r="K72" s="22">
        <f t="shared" si="27"/>
        <v>0.432</v>
      </c>
      <c r="L72" s="22">
        <f t="shared" si="28"/>
        <v>-6.3428571428571445E-2</v>
      </c>
      <c r="M72" s="5">
        <f t="shared" si="36"/>
        <v>13.402285714285714</v>
      </c>
      <c r="N72" s="22">
        <f t="shared" si="22"/>
        <v>0.66057142857142859</v>
      </c>
      <c r="O72" s="22">
        <f t="shared" si="29"/>
        <v>0.432</v>
      </c>
      <c r="P72" s="22">
        <f t="shared" si="30"/>
        <v>-0.22857142857142859</v>
      </c>
      <c r="Q72" s="5">
        <f t="shared" si="37"/>
        <v>7.9337142857142924</v>
      </c>
      <c r="R72" s="22">
        <f t="shared" si="23"/>
        <v>0.82571428571428573</v>
      </c>
      <c r="S72" s="22">
        <f t="shared" si="31"/>
        <v>0.432</v>
      </c>
      <c r="T72" s="22">
        <f t="shared" si="32"/>
        <v>-0.39371428571428574</v>
      </c>
      <c r="U72" s="5">
        <f t="shared" si="38"/>
        <v>2.4651428571428604</v>
      </c>
      <c r="V72" s="22">
        <f t="shared" si="24"/>
        <v>0.99085714285714288</v>
      </c>
      <c r="W72" s="22">
        <f t="shared" si="33"/>
        <v>0.432</v>
      </c>
      <c r="X72" s="22">
        <f t="shared" si="34"/>
        <v>-0.55885714285714294</v>
      </c>
      <c r="Y72" s="5">
        <f t="shared" si="39"/>
        <v>-3.0034285714285662</v>
      </c>
    </row>
    <row r="73" spans="4:25" ht="15.6">
      <c r="D73" s="56">
        <v>41252</v>
      </c>
      <c r="E73" s="52">
        <v>0.3</v>
      </c>
      <c r="F73" s="22">
        <f t="shared" si="20"/>
        <v>2.3999999999999997E-2</v>
      </c>
      <c r="G73" s="22">
        <f t="shared" si="25"/>
        <v>0.432</v>
      </c>
      <c r="H73" s="22">
        <f t="shared" si="26"/>
        <v>0.40799999999999997</v>
      </c>
      <c r="I73" s="5">
        <f t="shared" si="35"/>
        <v>19.278857142857152</v>
      </c>
      <c r="J73" s="22">
        <f t="shared" si="21"/>
        <v>3.5999999999999997E-2</v>
      </c>
      <c r="K73" s="22">
        <f t="shared" si="27"/>
        <v>0.432</v>
      </c>
      <c r="L73" s="22">
        <f t="shared" si="28"/>
        <v>0.39600000000000002</v>
      </c>
      <c r="M73" s="5">
        <f t="shared" si="36"/>
        <v>13.798285714285715</v>
      </c>
      <c r="N73" s="22">
        <f t="shared" si="22"/>
        <v>4.7999999999999994E-2</v>
      </c>
      <c r="O73" s="22">
        <f t="shared" si="29"/>
        <v>0.432</v>
      </c>
      <c r="P73" s="22">
        <f t="shared" si="30"/>
        <v>0.38400000000000001</v>
      </c>
      <c r="Q73" s="5">
        <f t="shared" si="37"/>
        <v>8.3177142857142918</v>
      </c>
      <c r="R73" s="22">
        <f t="shared" si="23"/>
        <v>0.06</v>
      </c>
      <c r="S73" s="22">
        <f t="shared" si="31"/>
        <v>0.432</v>
      </c>
      <c r="T73" s="22">
        <f t="shared" si="32"/>
        <v>0.372</v>
      </c>
      <c r="U73" s="5">
        <f t="shared" si="38"/>
        <v>2.8371428571428603</v>
      </c>
      <c r="V73" s="22">
        <f t="shared" si="24"/>
        <v>7.1999999999999995E-2</v>
      </c>
      <c r="W73" s="22">
        <f t="shared" si="33"/>
        <v>0.432</v>
      </c>
      <c r="X73" s="22">
        <f t="shared" si="34"/>
        <v>0.36</v>
      </c>
      <c r="Y73" s="5">
        <f t="shared" si="39"/>
        <v>-2.6434285714285664</v>
      </c>
    </row>
    <row r="74" spans="4:25" ht="15.6">
      <c r="D74" s="56">
        <v>41253</v>
      </c>
      <c r="E74" s="52">
        <v>7.0142857142857142</v>
      </c>
      <c r="F74" s="22">
        <f t="shared" si="20"/>
        <v>0.56114285714285717</v>
      </c>
      <c r="G74" s="22">
        <f t="shared" si="25"/>
        <v>0.432</v>
      </c>
      <c r="H74" s="22">
        <f t="shared" si="26"/>
        <v>-0.12914285714285717</v>
      </c>
      <c r="I74" s="5">
        <f t="shared" si="35"/>
        <v>19.149714285714296</v>
      </c>
      <c r="J74" s="22">
        <f t="shared" si="21"/>
        <v>0.84171428571428575</v>
      </c>
      <c r="K74" s="22">
        <f t="shared" si="27"/>
        <v>0.432</v>
      </c>
      <c r="L74" s="22">
        <f t="shared" si="28"/>
        <v>-0.40971428571428575</v>
      </c>
      <c r="M74" s="5">
        <f t="shared" si="36"/>
        <v>13.38857142857143</v>
      </c>
      <c r="N74" s="22">
        <f t="shared" si="22"/>
        <v>1.1222857142857143</v>
      </c>
      <c r="O74" s="22">
        <f t="shared" si="29"/>
        <v>0.432</v>
      </c>
      <c r="P74" s="22">
        <f t="shared" si="30"/>
        <v>-0.69028571428571439</v>
      </c>
      <c r="Q74" s="5">
        <f t="shared" si="37"/>
        <v>7.6274285714285774</v>
      </c>
      <c r="R74" s="22">
        <f t="shared" si="23"/>
        <v>1.402857142857143</v>
      </c>
      <c r="S74" s="22">
        <f t="shared" si="31"/>
        <v>0.432</v>
      </c>
      <c r="T74" s="22">
        <f t="shared" si="32"/>
        <v>-0.97085714285714309</v>
      </c>
      <c r="U74" s="5">
        <f t="shared" si="38"/>
        <v>1.8662857142857172</v>
      </c>
      <c r="V74" s="22">
        <f t="shared" si="24"/>
        <v>1.6834285714285715</v>
      </c>
      <c r="W74" s="22">
        <f t="shared" si="33"/>
        <v>0.432</v>
      </c>
      <c r="X74" s="22">
        <f t="shared" si="34"/>
        <v>-1.2514285714285716</v>
      </c>
      <c r="Y74" s="5">
        <f t="shared" si="39"/>
        <v>-3.8948571428571377</v>
      </c>
    </row>
    <row r="75" spans="4:25" ht="15.6">
      <c r="D75" s="56">
        <v>41254</v>
      </c>
      <c r="E75" s="52">
        <v>9.5571428571428587</v>
      </c>
      <c r="F75" s="22">
        <f t="shared" si="20"/>
        <v>0.76457142857142879</v>
      </c>
      <c r="G75" s="22">
        <f t="shared" si="25"/>
        <v>0.432</v>
      </c>
      <c r="H75" s="22">
        <f t="shared" si="26"/>
        <v>-0.3325714285714288</v>
      </c>
      <c r="I75" s="5">
        <f t="shared" si="35"/>
        <v>18.817142857142866</v>
      </c>
      <c r="J75" s="22">
        <f t="shared" si="21"/>
        <v>1.1468571428571432</v>
      </c>
      <c r="K75" s="22">
        <f t="shared" si="27"/>
        <v>0.432</v>
      </c>
      <c r="L75" s="22">
        <f t="shared" si="28"/>
        <v>-0.7148571428571433</v>
      </c>
      <c r="M75" s="5">
        <f t="shared" si="36"/>
        <v>12.673714285714286</v>
      </c>
      <c r="N75" s="22">
        <f t="shared" si="22"/>
        <v>1.5291428571428576</v>
      </c>
      <c r="O75" s="22">
        <f t="shared" si="29"/>
        <v>0.432</v>
      </c>
      <c r="P75" s="22">
        <f t="shared" si="30"/>
        <v>-1.0971428571428576</v>
      </c>
      <c r="Q75" s="5">
        <f t="shared" si="37"/>
        <v>6.5302857142857196</v>
      </c>
      <c r="R75" s="22">
        <f t="shared" si="23"/>
        <v>1.9114285714285719</v>
      </c>
      <c r="S75" s="22">
        <f t="shared" si="31"/>
        <v>0.432</v>
      </c>
      <c r="T75" s="22">
        <f t="shared" si="32"/>
        <v>-1.479428571428572</v>
      </c>
      <c r="U75" s="5">
        <f t="shared" si="38"/>
        <v>0.38685714285714523</v>
      </c>
      <c r="V75" s="22">
        <f t="shared" si="24"/>
        <v>2.2937142857142865</v>
      </c>
      <c r="W75" s="22">
        <f t="shared" si="33"/>
        <v>0.432</v>
      </c>
      <c r="X75" s="22">
        <f t="shared" si="34"/>
        <v>-1.8617142857142865</v>
      </c>
      <c r="Y75" s="5">
        <f t="shared" si="39"/>
        <v>-5.7565714285714247</v>
      </c>
    </row>
    <row r="76" spans="4:25" ht="15.6">
      <c r="D76" s="56">
        <v>41255</v>
      </c>
      <c r="E76" s="52">
        <v>15.042857142857144</v>
      </c>
      <c r="F76" s="22">
        <f t="shared" si="20"/>
        <v>1.2034285714285715</v>
      </c>
      <c r="G76" s="22">
        <f t="shared" si="25"/>
        <v>0.432</v>
      </c>
      <c r="H76" s="22">
        <f t="shared" si="26"/>
        <v>-0.77142857142857157</v>
      </c>
      <c r="I76" s="5">
        <f t="shared" si="35"/>
        <v>18.045714285714293</v>
      </c>
      <c r="J76" s="22">
        <f t="shared" si="21"/>
        <v>1.8051428571428574</v>
      </c>
      <c r="K76" s="22">
        <f t="shared" si="27"/>
        <v>0.432</v>
      </c>
      <c r="L76" s="22">
        <f t="shared" si="28"/>
        <v>-1.3731428571428574</v>
      </c>
      <c r="M76" s="5">
        <f t="shared" si="36"/>
        <v>11.300571428571429</v>
      </c>
      <c r="N76" s="22">
        <f t="shared" si="22"/>
        <v>2.406857142857143</v>
      </c>
      <c r="O76" s="22">
        <f t="shared" si="29"/>
        <v>0.432</v>
      </c>
      <c r="P76" s="22">
        <f t="shared" si="30"/>
        <v>-1.9748571428571431</v>
      </c>
      <c r="Q76" s="5">
        <f t="shared" si="37"/>
        <v>4.5554285714285765</v>
      </c>
      <c r="R76" s="22">
        <f t="shared" si="23"/>
        <v>3.0085714285714289</v>
      </c>
      <c r="S76" s="22">
        <f t="shared" si="31"/>
        <v>0.432</v>
      </c>
      <c r="T76" s="22">
        <f t="shared" si="32"/>
        <v>-2.576571428571429</v>
      </c>
      <c r="U76" s="5">
        <f t="shared" si="38"/>
        <v>-2.1897142857142837</v>
      </c>
      <c r="V76" s="22">
        <f t="shared" si="24"/>
        <v>3.6102857142857148</v>
      </c>
      <c r="W76" s="22">
        <f t="shared" si="33"/>
        <v>0.432</v>
      </c>
      <c r="X76" s="22">
        <f t="shared" si="34"/>
        <v>-3.1782857142857148</v>
      </c>
      <c r="Y76" s="5">
        <f t="shared" si="39"/>
        <v>-8.9348571428571404</v>
      </c>
    </row>
    <row r="77" spans="4:25" ht="15.6">
      <c r="D77" s="56">
        <v>41256</v>
      </c>
      <c r="E77" s="52">
        <v>22.571428571428577</v>
      </c>
      <c r="F77" s="22">
        <f t="shared" si="20"/>
        <v>1.8057142857142863</v>
      </c>
      <c r="G77" s="22">
        <f t="shared" si="25"/>
        <v>0.432</v>
      </c>
      <c r="H77" s="22">
        <f t="shared" si="26"/>
        <v>-1.3737142857142863</v>
      </c>
      <c r="I77" s="5">
        <f t="shared" si="35"/>
        <v>16.672000000000008</v>
      </c>
      <c r="J77" s="22">
        <f t="shared" si="21"/>
        <v>2.7085714285714291</v>
      </c>
      <c r="K77" s="22">
        <f t="shared" si="27"/>
        <v>0.432</v>
      </c>
      <c r="L77" s="22">
        <f t="shared" si="28"/>
        <v>-2.2765714285714291</v>
      </c>
      <c r="M77" s="5">
        <f t="shared" si="36"/>
        <v>9.0239999999999991</v>
      </c>
      <c r="N77" s="22">
        <f t="shared" si="22"/>
        <v>3.6114285714285725</v>
      </c>
      <c r="O77" s="22">
        <f t="shared" si="29"/>
        <v>0.432</v>
      </c>
      <c r="P77" s="22">
        <f t="shared" si="30"/>
        <v>-3.1794285714285726</v>
      </c>
      <c r="Q77" s="5">
        <f t="shared" si="37"/>
        <v>1.3760000000000039</v>
      </c>
      <c r="R77" s="22">
        <f t="shared" si="23"/>
        <v>4.5142857142857151</v>
      </c>
      <c r="S77" s="22">
        <f t="shared" si="31"/>
        <v>0.432</v>
      </c>
      <c r="T77" s="22">
        <f t="shared" si="32"/>
        <v>-4.0822857142857147</v>
      </c>
      <c r="U77" s="5">
        <f t="shared" si="38"/>
        <v>-6.2719999999999985</v>
      </c>
      <c r="V77" s="22">
        <f t="shared" si="24"/>
        <v>5.4171428571428581</v>
      </c>
      <c r="W77" s="22">
        <f t="shared" si="33"/>
        <v>0.432</v>
      </c>
      <c r="X77" s="22">
        <f t="shared" si="34"/>
        <v>-4.9851428571428578</v>
      </c>
      <c r="Y77" s="5">
        <f t="shared" si="39"/>
        <v>-13.919999999999998</v>
      </c>
    </row>
    <row r="78" spans="4:25" ht="15.6">
      <c r="D78" s="56">
        <v>41257</v>
      </c>
      <c r="E78" s="52">
        <v>1.2714285714285711</v>
      </c>
      <c r="F78" s="22">
        <f t="shared" si="20"/>
        <v>0.10171428571428569</v>
      </c>
      <c r="G78" s="22">
        <f t="shared" si="25"/>
        <v>0.432</v>
      </c>
      <c r="H78" s="22">
        <f t="shared" si="26"/>
        <v>0.33028571428571429</v>
      </c>
      <c r="I78" s="5">
        <f t="shared" si="35"/>
        <v>17.002285714285723</v>
      </c>
      <c r="J78" s="22">
        <f t="shared" si="21"/>
        <v>0.15257142857142852</v>
      </c>
      <c r="K78" s="22">
        <f t="shared" si="27"/>
        <v>0.432</v>
      </c>
      <c r="L78" s="22">
        <f t="shared" si="28"/>
        <v>0.27942857142857147</v>
      </c>
      <c r="M78" s="5">
        <f t="shared" si="36"/>
        <v>9.3034285714285705</v>
      </c>
      <c r="N78" s="22">
        <f t="shared" si="22"/>
        <v>0.20342857142857138</v>
      </c>
      <c r="O78" s="22">
        <f t="shared" si="29"/>
        <v>0.432</v>
      </c>
      <c r="P78" s="22">
        <f t="shared" si="30"/>
        <v>0.22857142857142862</v>
      </c>
      <c r="Q78" s="5">
        <f t="shared" si="37"/>
        <v>1.6045714285714325</v>
      </c>
      <c r="R78" s="22">
        <f t="shared" si="23"/>
        <v>0.25428571428571423</v>
      </c>
      <c r="S78" s="22">
        <f t="shared" si="31"/>
        <v>0.432</v>
      </c>
      <c r="T78" s="22">
        <f t="shared" si="32"/>
        <v>0.17771428571428577</v>
      </c>
      <c r="U78" s="5">
        <f t="shared" si="38"/>
        <v>-6.0942857142857125</v>
      </c>
      <c r="V78" s="22">
        <f t="shared" si="24"/>
        <v>0.30514285714285705</v>
      </c>
      <c r="W78" s="22">
        <f t="shared" si="33"/>
        <v>0.432</v>
      </c>
      <c r="X78" s="22">
        <f t="shared" si="34"/>
        <v>0.12685714285714295</v>
      </c>
      <c r="Y78" s="5">
        <f t="shared" si="39"/>
        <v>-13.793142857142856</v>
      </c>
    </row>
    <row r="79" spans="4:25" ht="15.6">
      <c r="D79" s="56">
        <v>41258</v>
      </c>
      <c r="E79" s="52">
        <v>0.91428571428571437</v>
      </c>
      <c r="F79" s="22">
        <f t="shared" si="20"/>
        <v>7.3142857142857162E-2</v>
      </c>
      <c r="G79" s="22">
        <f t="shared" si="25"/>
        <v>0.432</v>
      </c>
      <c r="H79" s="22">
        <f t="shared" si="26"/>
        <v>0.35885714285714282</v>
      </c>
      <c r="I79" s="5">
        <f t="shared" si="35"/>
        <v>17.361142857142866</v>
      </c>
      <c r="J79" s="22">
        <f t="shared" si="21"/>
        <v>0.10971428571428574</v>
      </c>
      <c r="K79" s="22">
        <f t="shared" si="27"/>
        <v>0.432</v>
      </c>
      <c r="L79" s="22">
        <f t="shared" si="28"/>
        <v>0.32228571428571429</v>
      </c>
      <c r="M79" s="5">
        <f t="shared" si="36"/>
        <v>9.6257142857142846</v>
      </c>
      <c r="N79" s="22">
        <f t="shared" si="22"/>
        <v>0.14628571428571432</v>
      </c>
      <c r="O79" s="22">
        <f t="shared" si="29"/>
        <v>0.432</v>
      </c>
      <c r="P79" s="22">
        <f t="shared" si="30"/>
        <v>0.2857142857142857</v>
      </c>
      <c r="Q79" s="5">
        <f t="shared" si="37"/>
        <v>1.8902857142857181</v>
      </c>
      <c r="R79" s="22">
        <f t="shared" si="23"/>
        <v>0.18285714285714288</v>
      </c>
      <c r="S79" s="22">
        <f t="shared" si="31"/>
        <v>0.432</v>
      </c>
      <c r="T79" s="22">
        <f t="shared" si="32"/>
        <v>0.24914285714285711</v>
      </c>
      <c r="U79" s="5">
        <f t="shared" si="38"/>
        <v>-5.8451428571428554</v>
      </c>
      <c r="V79" s="22">
        <f t="shared" si="24"/>
        <v>0.21942857142857147</v>
      </c>
      <c r="W79" s="22">
        <f t="shared" si="33"/>
        <v>0.432</v>
      </c>
      <c r="X79" s="22">
        <f t="shared" si="34"/>
        <v>0.21257142857142852</v>
      </c>
      <c r="Y79" s="5">
        <f t="shared" si="39"/>
        <v>-13.580571428571428</v>
      </c>
    </row>
    <row r="80" spans="4:25" ht="15.6">
      <c r="D80" s="56">
        <v>41259</v>
      </c>
      <c r="E80" s="52">
        <v>0.2857142857142857</v>
      </c>
      <c r="F80" s="22">
        <f t="shared" si="20"/>
        <v>2.2857142857142857E-2</v>
      </c>
      <c r="G80" s="22">
        <f t="shared" si="25"/>
        <v>0.432</v>
      </c>
      <c r="H80" s="22">
        <f t="shared" si="26"/>
        <v>0.40914285714285714</v>
      </c>
      <c r="I80" s="5">
        <f t="shared" si="35"/>
        <v>17.770285714285723</v>
      </c>
      <c r="J80" s="22">
        <f t="shared" si="21"/>
        <v>3.4285714285714287E-2</v>
      </c>
      <c r="K80" s="22">
        <f t="shared" si="27"/>
        <v>0.432</v>
      </c>
      <c r="L80" s="22">
        <f t="shared" si="28"/>
        <v>0.39771428571428569</v>
      </c>
      <c r="M80" s="5">
        <f t="shared" si="36"/>
        <v>10.023428571428571</v>
      </c>
      <c r="N80" s="22">
        <f t="shared" si="22"/>
        <v>4.5714285714285714E-2</v>
      </c>
      <c r="O80" s="22">
        <f t="shared" si="29"/>
        <v>0.432</v>
      </c>
      <c r="P80" s="22">
        <f t="shared" si="30"/>
        <v>0.38628571428571429</v>
      </c>
      <c r="Q80" s="5">
        <f t="shared" si="37"/>
        <v>2.2765714285714322</v>
      </c>
      <c r="R80" s="22">
        <f t="shared" si="23"/>
        <v>5.7142857142857141E-2</v>
      </c>
      <c r="S80" s="22">
        <f t="shared" si="31"/>
        <v>0.432</v>
      </c>
      <c r="T80" s="22">
        <f t="shared" si="32"/>
        <v>0.37485714285714283</v>
      </c>
      <c r="U80" s="5">
        <f t="shared" si="38"/>
        <v>-5.4702857142857129</v>
      </c>
      <c r="V80" s="22">
        <f t="shared" si="24"/>
        <v>6.8571428571428575E-2</v>
      </c>
      <c r="W80" s="22">
        <f t="shared" si="33"/>
        <v>0.432</v>
      </c>
      <c r="X80" s="22">
        <f t="shared" si="34"/>
        <v>0.36342857142857143</v>
      </c>
      <c r="Y80" s="5">
        <f t="shared" si="39"/>
        <v>-13.217142857142857</v>
      </c>
    </row>
    <row r="81" spans="4:25" ht="15.6">
      <c r="D81" s="56">
        <v>41260</v>
      </c>
      <c r="E81" s="52">
        <v>2.9714285714285711</v>
      </c>
      <c r="F81" s="22">
        <f t="shared" si="20"/>
        <v>0.23771428571428571</v>
      </c>
      <c r="G81" s="22">
        <f t="shared" si="25"/>
        <v>0.432</v>
      </c>
      <c r="H81" s="22">
        <f t="shared" si="26"/>
        <v>0.19428571428571428</v>
      </c>
      <c r="I81" s="5">
        <f t="shared" si="35"/>
        <v>17.964571428571439</v>
      </c>
      <c r="J81" s="22">
        <f t="shared" si="21"/>
        <v>0.35657142857142859</v>
      </c>
      <c r="K81" s="22">
        <f t="shared" si="27"/>
        <v>0.432</v>
      </c>
      <c r="L81" s="22">
        <f t="shared" si="28"/>
        <v>7.54285714285714E-2</v>
      </c>
      <c r="M81" s="5">
        <f t="shared" si="36"/>
        <v>10.098857142857142</v>
      </c>
      <c r="N81" s="22">
        <f t="shared" si="22"/>
        <v>0.47542857142857142</v>
      </c>
      <c r="O81" s="22">
        <f t="shared" si="29"/>
        <v>0.432</v>
      </c>
      <c r="P81" s="22">
        <f t="shared" si="30"/>
        <v>-4.3428571428571427E-2</v>
      </c>
      <c r="Q81" s="5">
        <f t="shared" si="37"/>
        <v>2.2331428571428606</v>
      </c>
      <c r="R81" s="22">
        <f t="shared" si="23"/>
        <v>0.59428571428571431</v>
      </c>
      <c r="S81" s="22">
        <f t="shared" si="31"/>
        <v>0.432</v>
      </c>
      <c r="T81" s="22">
        <f t="shared" si="32"/>
        <v>-0.16228571428571431</v>
      </c>
      <c r="U81" s="5">
        <f t="shared" si="38"/>
        <v>-5.6325714285714268</v>
      </c>
      <c r="V81" s="22">
        <f t="shared" si="24"/>
        <v>0.71314285714285719</v>
      </c>
      <c r="W81" s="22">
        <f t="shared" si="33"/>
        <v>0.432</v>
      </c>
      <c r="X81" s="22">
        <f t="shared" si="34"/>
        <v>-0.28114285714285719</v>
      </c>
      <c r="Y81" s="5">
        <f t="shared" si="39"/>
        <v>-13.498285714285714</v>
      </c>
    </row>
    <row r="82" spans="4:25" ht="15.6">
      <c r="D82" s="56">
        <v>41261</v>
      </c>
      <c r="E82" s="52">
        <v>1.7285714285714289</v>
      </c>
      <c r="F82" s="22">
        <f t="shared" si="20"/>
        <v>0.13828571428571432</v>
      </c>
      <c r="G82" s="22">
        <f t="shared" si="25"/>
        <v>0.432</v>
      </c>
      <c r="H82" s="22">
        <f t="shared" si="26"/>
        <v>0.29371428571428571</v>
      </c>
      <c r="I82" s="5">
        <f t="shared" si="35"/>
        <v>18.258285714285726</v>
      </c>
      <c r="J82" s="22">
        <f t="shared" si="21"/>
        <v>0.20742857142857146</v>
      </c>
      <c r="K82" s="22">
        <f t="shared" si="27"/>
        <v>0.432</v>
      </c>
      <c r="L82" s="22">
        <f t="shared" si="28"/>
        <v>0.22457142857142853</v>
      </c>
      <c r="M82" s="5">
        <f t="shared" si="36"/>
        <v>10.32342857142857</v>
      </c>
      <c r="N82" s="22">
        <f t="shared" si="22"/>
        <v>0.27657142857142863</v>
      </c>
      <c r="O82" s="22">
        <f t="shared" si="29"/>
        <v>0.432</v>
      </c>
      <c r="P82" s="22">
        <f t="shared" si="30"/>
        <v>0.15542857142857136</v>
      </c>
      <c r="Q82" s="5">
        <f t="shared" si="37"/>
        <v>2.3885714285714319</v>
      </c>
      <c r="R82" s="22">
        <f t="shared" si="23"/>
        <v>0.34571428571428581</v>
      </c>
      <c r="S82" s="22">
        <f t="shared" si="31"/>
        <v>0.432</v>
      </c>
      <c r="T82" s="22">
        <f t="shared" si="32"/>
        <v>8.6285714285714188E-2</v>
      </c>
      <c r="U82" s="5">
        <f t="shared" si="38"/>
        <v>-5.5462857142857125</v>
      </c>
      <c r="V82" s="22">
        <f t="shared" si="24"/>
        <v>0.41485714285714292</v>
      </c>
      <c r="W82" s="22">
        <f t="shared" si="33"/>
        <v>0.432</v>
      </c>
      <c r="X82" s="22">
        <f t="shared" si="34"/>
        <v>1.7142857142857071E-2</v>
      </c>
      <c r="Y82" s="5">
        <f t="shared" si="39"/>
        <v>-13.481142857142856</v>
      </c>
    </row>
    <row r="83" spans="4:25" ht="15.6">
      <c r="D83" s="56">
        <v>41262</v>
      </c>
      <c r="E83" s="52">
        <v>8.3000000000000007</v>
      </c>
      <c r="F83" s="22">
        <f t="shared" si="20"/>
        <v>0.66400000000000003</v>
      </c>
      <c r="G83" s="22">
        <f t="shared" si="25"/>
        <v>0.432</v>
      </c>
      <c r="H83" s="22">
        <f t="shared" si="26"/>
        <v>-0.23200000000000004</v>
      </c>
      <c r="I83" s="5">
        <f t="shared" si="35"/>
        <v>18.026285714285727</v>
      </c>
      <c r="J83" s="22">
        <f t="shared" si="21"/>
        <v>0.996</v>
      </c>
      <c r="K83" s="22">
        <f t="shared" si="27"/>
        <v>0.432</v>
      </c>
      <c r="L83" s="22">
        <f t="shared" si="28"/>
        <v>-0.56400000000000006</v>
      </c>
      <c r="M83" s="5">
        <f t="shared" si="36"/>
        <v>9.75942857142857</v>
      </c>
      <c r="N83" s="22">
        <f t="shared" si="22"/>
        <v>1.3280000000000001</v>
      </c>
      <c r="O83" s="22">
        <f t="shared" si="29"/>
        <v>0.432</v>
      </c>
      <c r="P83" s="22">
        <f t="shared" si="30"/>
        <v>-0.89600000000000013</v>
      </c>
      <c r="Q83" s="5">
        <f t="shared" si="37"/>
        <v>1.4925714285714318</v>
      </c>
      <c r="R83" s="22">
        <f t="shared" si="23"/>
        <v>1.66</v>
      </c>
      <c r="S83" s="22">
        <f t="shared" si="31"/>
        <v>0.432</v>
      </c>
      <c r="T83" s="22">
        <f t="shared" si="32"/>
        <v>-1.228</v>
      </c>
      <c r="U83" s="5">
        <f t="shared" si="38"/>
        <v>-6.7742857142857122</v>
      </c>
      <c r="V83" s="22">
        <f t="shared" si="24"/>
        <v>1.992</v>
      </c>
      <c r="W83" s="22">
        <f t="shared" si="33"/>
        <v>0.432</v>
      </c>
      <c r="X83" s="22">
        <f t="shared" si="34"/>
        <v>-1.56</v>
      </c>
      <c r="Y83" s="5">
        <f t="shared" si="39"/>
        <v>-15.041142857142857</v>
      </c>
    </row>
    <row r="84" spans="4:25" ht="15.6">
      <c r="D84" s="56">
        <v>41263</v>
      </c>
      <c r="E84" s="52">
        <v>6.8428571428571416</v>
      </c>
      <c r="F84" s="22">
        <f t="shared" si="20"/>
        <v>0.54742857142857138</v>
      </c>
      <c r="G84" s="22">
        <f t="shared" si="25"/>
        <v>0.432</v>
      </c>
      <c r="H84" s="22">
        <f t="shared" si="26"/>
        <v>-0.11542857142857138</v>
      </c>
      <c r="I84" s="5">
        <f t="shared" si="35"/>
        <v>17.910857142857157</v>
      </c>
      <c r="J84" s="22">
        <f t="shared" si="21"/>
        <v>0.82114285714285706</v>
      </c>
      <c r="K84" s="22">
        <f t="shared" si="27"/>
        <v>0.432</v>
      </c>
      <c r="L84" s="22">
        <f t="shared" si="28"/>
        <v>-0.38914285714285707</v>
      </c>
      <c r="M84" s="5">
        <f t="shared" si="36"/>
        <v>9.3702857142857123</v>
      </c>
      <c r="N84" s="22">
        <f t="shared" si="22"/>
        <v>1.0948571428571428</v>
      </c>
      <c r="O84" s="22">
        <f t="shared" si="29"/>
        <v>0.432</v>
      </c>
      <c r="P84" s="22">
        <f t="shared" si="30"/>
        <v>-0.66285714285714281</v>
      </c>
      <c r="Q84" s="5">
        <f t="shared" si="37"/>
        <v>0.82971428571428896</v>
      </c>
      <c r="R84" s="22">
        <f t="shared" si="23"/>
        <v>1.3685714285714283</v>
      </c>
      <c r="S84" s="22">
        <f t="shared" si="31"/>
        <v>0.432</v>
      </c>
      <c r="T84" s="22">
        <f t="shared" si="32"/>
        <v>-0.93657142857142839</v>
      </c>
      <c r="U84" s="5">
        <f t="shared" si="38"/>
        <v>-7.7108571428571402</v>
      </c>
      <c r="V84" s="22">
        <f t="shared" si="24"/>
        <v>1.6422857142857141</v>
      </c>
      <c r="W84" s="22">
        <f t="shared" si="33"/>
        <v>0.432</v>
      </c>
      <c r="X84" s="22">
        <f t="shared" si="34"/>
        <v>-1.2102857142857142</v>
      </c>
      <c r="Y84" s="5">
        <f t="shared" si="39"/>
        <v>-16.251428571428573</v>
      </c>
    </row>
    <row r="85" spans="4:25" ht="15.6">
      <c r="D85" s="56">
        <v>41264</v>
      </c>
      <c r="E85" s="52">
        <v>7.1428571428571425E-2</v>
      </c>
      <c r="F85" s="22">
        <f t="shared" si="20"/>
        <v>5.7142857142857143E-3</v>
      </c>
      <c r="G85" s="22">
        <f t="shared" si="25"/>
        <v>0.432</v>
      </c>
      <c r="H85" s="22">
        <f t="shared" si="26"/>
        <v>0.42628571428571427</v>
      </c>
      <c r="I85" s="5">
        <f t="shared" si="35"/>
        <v>18.337142857142872</v>
      </c>
      <c r="J85" s="22">
        <f t="shared" si="21"/>
        <v>8.5714285714285719E-3</v>
      </c>
      <c r="K85" s="22">
        <f t="shared" si="27"/>
        <v>0.432</v>
      </c>
      <c r="L85" s="22">
        <f t="shared" si="28"/>
        <v>0.42342857142857143</v>
      </c>
      <c r="M85" s="5">
        <f t="shared" si="36"/>
        <v>9.7937142857142838</v>
      </c>
      <c r="N85" s="22">
        <f t="shared" si="22"/>
        <v>1.1428571428571429E-2</v>
      </c>
      <c r="O85" s="22">
        <f t="shared" si="29"/>
        <v>0.432</v>
      </c>
      <c r="P85" s="22">
        <f t="shared" si="30"/>
        <v>0.42057142857142854</v>
      </c>
      <c r="Q85" s="5">
        <f t="shared" si="37"/>
        <v>1.2502857142857176</v>
      </c>
      <c r="R85" s="22">
        <f t="shared" si="23"/>
        <v>1.4285714285714285E-2</v>
      </c>
      <c r="S85" s="22">
        <f t="shared" si="31"/>
        <v>0.432</v>
      </c>
      <c r="T85" s="22">
        <f t="shared" si="32"/>
        <v>0.4177142857142857</v>
      </c>
      <c r="U85" s="5">
        <f t="shared" si="38"/>
        <v>-7.293142857142854</v>
      </c>
      <c r="V85" s="22">
        <f t="shared" si="24"/>
        <v>1.7142857142857144E-2</v>
      </c>
      <c r="W85" s="22">
        <f t="shared" si="33"/>
        <v>0.432</v>
      </c>
      <c r="X85" s="22">
        <f t="shared" si="34"/>
        <v>0.41485714285714287</v>
      </c>
      <c r="Y85" s="5">
        <f t="shared" si="39"/>
        <v>-15.83657142857143</v>
      </c>
    </row>
    <row r="86" spans="4:25" ht="15.6">
      <c r="D86" s="56">
        <v>41265</v>
      </c>
      <c r="E86" s="52">
        <v>1.0285714285714287</v>
      </c>
      <c r="F86" s="22">
        <f t="shared" si="20"/>
        <v>8.2285714285714295E-2</v>
      </c>
      <c r="G86" s="22">
        <f t="shared" si="25"/>
        <v>0.432</v>
      </c>
      <c r="H86" s="22">
        <f t="shared" si="26"/>
        <v>0.3497142857142857</v>
      </c>
      <c r="I86" s="5">
        <f t="shared" si="35"/>
        <v>18.686857142857157</v>
      </c>
      <c r="J86" s="22">
        <f t="shared" si="21"/>
        <v>0.12342857142857144</v>
      </c>
      <c r="K86" s="22">
        <f t="shared" si="27"/>
        <v>0.432</v>
      </c>
      <c r="L86" s="22">
        <f t="shared" si="28"/>
        <v>0.30857142857142855</v>
      </c>
      <c r="M86" s="5">
        <f t="shared" si="36"/>
        <v>10.102285714285712</v>
      </c>
      <c r="N86" s="22">
        <f t="shared" si="22"/>
        <v>0.16457142857142859</v>
      </c>
      <c r="O86" s="22">
        <f t="shared" si="29"/>
        <v>0.432</v>
      </c>
      <c r="P86" s="22">
        <f t="shared" si="30"/>
        <v>0.2674285714285714</v>
      </c>
      <c r="Q86" s="5">
        <f t="shared" si="37"/>
        <v>1.5177142857142889</v>
      </c>
      <c r="R86" s="22">
        <f t="shared" si="23"/>
        <v>0.20571428571428574</v>
      </c>
      <c r="S86" s="22">
        <f t="shared" si="31"/>
        <v>0.432</v>
      </c>
      <c r="T86" s="22">
        <f t="shared" si="32"/>
        <v>0.22628571428571426</v>
      </c>
      <c r="U86" s="5">
        <f t="shared" si="38"/>
        <v>-7.0668571428571401</v>
      </c>
      <c r="V86" s="22">
        <f t="shared" si="24"/>
        <v>0.24685714285714289</v>
      </c>
      <c r="W86" s="22">
        <f t="shared" si="33"/>
        <v>0.432</v>
      </c>
      <c r="X86" s="22">
        <f t="shared" si="34"/>
        <v>0.18514285714285711</v>
      </c>
      <c r="Y86" s="5">
        <f t="shared" si="39"/>
        <v>-15.651428571428573</v>
      </c>
    </row>
    <row r="87" spans="4:25" ht="15.6">
      <c r="D87" s="56">
        <v>41266</v>
      </c>
      <c r="E87" s="52">
        <v>0.74285714285714288</v>
      </c>
      <c r="F87" s="22">
        <f t="shared" si="20"/>
        <v>5.9428571428571428E-2</v>
      </c>
      <c r="G87" s="22">
        <f t="shared" si="25"/>
        <v>0.432</v>
      </c>
      <c r="H87" s="22">
        <f t="shared" si="26"/>
        <v>0.37257142857142855</v>
      </c>
      <c r="I87" s="5">
        <f t="shared" si="35"/>
        <v>19.059428571428587</v>
      </c>
      <c r="J87" s="22">
        <f t="shared" si="21"/>
        <v>8.9142857142857149E-2</v>
      </c>
      <c r="K87" s="22">
        <f t="shared" si="27"/>
        <v>0.432</v>
      </c>
      <c r="L87" s="22">
        <f t="shared" si="28"/>
        <v>0.34285714285714286</v>
      </c>
      <c r="M87" s="5">
        <f t="shared" si="36"/>
        <v>10.445142857142855</v>
      </c>
      <c r="N87" s="22">
        <f t="shared" si="22"/>
        <v>0.11885714285714286</v>
      </c>
      <c r="O87" s="22">
        <f t="shared" si="29"/>
        <v>0.432</v>
      </c>
      <c r="P87" s="22">
        <f t="shared" si="30"/>
        <v>0.31314285714285717</v>
      </c>
      <c r="Q87" s="5">
        <f t="shared" si="37"/>
        <v>1.8308571428571461</v>
      </c>
      <c r="R87" s="22">
        <f t="shared" si="23"/>
        <v>0.14857142857142858</v>
      </c>
      <c r="S87" s="22">
        <f t="shared" si="31"/>
        <v>0.432</v>
      </c>
      <c r="T87" s="22">
        <f t="shared" si="32"/>
        <v>0.28342857142857142</v>
      </c>
      <c r="U87" s="5">
        <f t="shared" si="38"/>
        <v>-6.7834285714285683</v>
      </c>
      <c r="V87" s="22">
        <f t="shared" si="24"/>
        <v>0.1782857142857143</v>
      </c>
      <c r="W87" s="22">
        <f t="shared" si="33"/>
        <v>0.432</v>
      </c>
      <c r="X87" s="22">
        <f t="shared" si="34"/>
        <v>0.25371428571428567</v>
      </c>
      <c r="Y87" s="5">
        <f t="shared" si="39"/>
        <v>-15.397714285714287</v>
      </c>
    </row>
    <row r="88" spans="4:25" ht="15.6">
      <c r="D88" s="56">
        <v>41267</v>
      </c>
      <c r="E88" s="52">
        <v>10.442857142857141</v>
      </c>
      <c r="F88" s="22">
        <f t="shared" si="20"/>
        <v>0.8354285714285713</v>
      </c>
      <c r="G88" s="22">
        <f t="shared" si="25"/>
        <v>0.432</v>
      </c>
      <c r="H88" s="22">
        <f t="shared" si="26"/>
        <v>-0.4034285714285713</v>
      </c>
      <c r="I88" s="5">
        <f t="shared" si="35"/>
        <v>18.656000000000017</v>
      </c>
      <c r="J88" s="22">
        <f t="shared" si="21"/>
        <v>1.2531428571428571</v>
      </c>
      <c r="K88" s="22">
        <f t="shared" si="27"/>
        <v>0.432</v>
      </c>
      <c r="L88" s="22">
        <f t="shared" si="28"/>
        <v>-0.82114285714285717</v>
      </c>
      <c r="M88" s="5">
        <f t="shared" si="36"/>
        <v>9.6239999999999988</v>
      </c>
      <c r="N88" s="22">
        <f t="shared" si="22"/>
        <v>1.6708571428571426</v>
      </c>
      <c r="O88" s="22">
        <f t="shared" si="29"/>
        <v>0.432</v>
      </c>
      <c r="P88" s="22">
        <f t="shared" si="30"/>
        <v>-1.2388571428571427</v>
      </c>
      <c r="Q88" s="5">
        <f t="shared" si="37"/>
        <v>0.59200000000000341</v>
      </c>
      <c r="R88" s="22">
        <f t="shared" si="23"/>
        <v>2.0885714285714285</v>
      </c>
      <c r="S88" s="22">
        <f t="shared" si="31"/>
        <v>0.432</v>
      </c>
      <c r="T88" s="22">
        <f t="shared" si="32"/>
        <v>-1.6565714285714286</v>
      </c>
      <c r="U88" s="5">
        <f t="shared" si="38"/>
        <v>-8.4399999999999977</v>
      </c>
      <c r="V88" s="22">
        <f t="shared" si="24"/>
        <v>2.5062857142857142</v>
      </c>
      <c r="W88" s="22">
        <f t="shared" si="33"/>
        <v>0.432</v>
      </c>
      <c r="X88" s="22">
        <f t="shared" si="34"/>
        <v>-2.0742857142857143</v>
      </c>
      <c r="Y88" s="5">
        <f t="shared" si="39"/>
        <v>-17.472000000000001</v>
      </c>
    </row>
    <row r="89" spans="4:25" ht="15.6">
      <c r="D89" s="56">
        <v>41268</v>
      </c>
      <c r="E89" s="52">
        <v>2.3571428571428572</v>
      </c>
      <c r="F89" s="22">
        <f t="shared" si="20"/>
        <v>0.18857142857142856</v>
      </c>
      <c r="G89" s="22">
        <f t="shared" si="25"/>
        <v>0.432</v>
      </c>
      <c r="H89" s="22">
        <f t="shared" si="26"/>
        <v>0.24342857142857144</v>
      </c>
      <c r="I89" s="5">
        <f t="shared" si="35"/>
        <v>18.899428571428587</v>
      </c>
      <c r="J89" s="22">
        <f t="shared" si="21"/>
        <v>0.28285714285714286</v>
      </c>
      <c r="K89" s="22">
        <f t="shared" si="27"/>
        <v>0.432</v>
      </c>
      <c r="L89" s="22">
        <f t="shared" si="28"/>
        <v>0.14914285714285713</v>
      </c>
      <c r="M89" s="5">
        <f t="shared" si="36"/>
        <v>9.7731428571428562</v>
      </c>
      <c r="N89" s="22">
        <f t="shared" si="22"/>
        <v>0.37714285714285711</v>
      </c>
      <c r="O89" s="22">
        <f t="shared" si="29"/>
        <v>0.432</v>
      </c>
      <c r="P89" s="22">
        <f t="shared" si="30"/>
        <v>5.4857142857142882E-2</v>
      </c>
      <c r="Q89" s="5">
        <f t="shared" si="37"/>
        <v>0.64685714285714635</v>
      </c>
      <c r="R89" s="22">
        <f t="shared" si="23"/>
        <v>0.47142857142857142</v>
      </c>
      <c r="S89" s="22">
        <f t="shared" si="31"/>
        <v>0.432</v>
      </c>
      <c r="T89" s="22">
        <f t="shared" si="32"/>
        <v>-3.9428571428571424E-2</v>
      </c>
      <c r="U89" s="5">
        <f t="shared" si="38"/>
        <v>-8.4794285714285689</v>
      </c>
      <c r="V89" s="22">
        <f t="shared" si="24"/>
        <v>0.56571428571428573</v>
      </c>
      <c r="W89" s="22">
        <f t="shared" si="33"/>
        <v>0.432</v>
      </c>
      <c r="X89" s="22">
        <f t="shared" si="34"/>
        <v>-0.13371428571428573</v>
      </c>
      <c r="Y89" s="5">
        <f t="shared" si="39"/>
        <v>-17.605714285714289</v>
      </c>
    </row>
    <row r="90" spans="4:25" ht="15.6">
      <c r="D90" s="56">
        <v>41269</v>
      </c>
      <c r="E90" s="52">
        <v>4.9428571428571431</v>
      </c>
      <c r="F90" s="22">
        <f t="shared" si="20"/>
        <v>0.39542857142857146</v>
      </c>
      <c r="G90" s="22">
        <f t="shared" si="25"/>
        <v>0.432</v>
      </c>
      <c r="H90" s="22">
        <f t="shared" si="26"/>
        <v>3.6571428571428533E-2</v>
      </c>
      <c r="I90" s="5">
        <f t="shared" si="35"/>
        <v>18.936000000000014</v>
      </c>
      <c r="J90" s="22">
        <f t="shared" si="21"/>
        <v>0.59314285714285719</v>
      </c>
      <c r="K90" s="22">
        <f t="shared" si="27"/>
        <v>0.432</v>
      </c>
      <c r="L90" s="22">
        <f t="shared" si="28"/>
        <v>-0.1611428571428572</v>
      </c>
      <c r="M90" s="5">
        <f t="shared" si="36"/>
        <v>9.6119999999999983</v>
      </c>
      <c r="N90" s="22">
        <f t="shared" si="22"/>
        <v>0.79085714285714293</v>
      </c>
      <c r="O90" s="22">
        <f t="shared" si="29"/>
        <v>0.432</v>
      </c>
      <c r="P90" s="22">
        <f t="shared" si="30"/>
        <v>-0.35885714285714293</v>
      </c>
      <c r="Q90" s="5">
        <f t="shared" si="37"/>
        <v>0.28800000000000342</v>
      </c>
      <c r="R90" s="22">
        <f t="shared" si="23"/>
        <v>0.98857142857142877</v>
      </c>
      <c r="S90" s="22">
        <f t="shared" si="31"/>
        <v>0.432</v>
      </c>
      <c r="T90" s="22">
        <f t="shared" si="32"/>
        <v>-0.55657142857142872</v>
      </c>
      <c r="U90" s="5">
        <f t="shared" si="38"/>
        <v>-9.0359999999999978</v>
      </c>
      <c r="V90" s="22">
        <f t="shared" si="24"/>
        <v>1.1862857142857144</v>
      </c>
      <c r="W90" s="22">
        <f t="shared" si="33"/>
        <v>0.432</v>
      </c>
      <c r="X90" s="22">
        <f t="shared" si="34"/>
        <v>-0.75428571428571445</v>
      </c>
      <c r="Y90" s="5">
        <f t="shared" si="39"/>
        <v>-18.360000000000003</v>
      </c>
    </row>
    <row r="91" spans="4:25" ht="15.6">
      <c r="D91" s="56">
        <v>41270</v>
      </c>
      <c r="E91" s="52">
        <v>8.2285714285714295</v>
      </c>
      <c r="F91" s="22">
        <f t="shared" si="20"/>
        <v>0.65828571428571436</v>
      </c>
      <c r="G91" s="22">
        <f t="shared" si="25"/>
        <v>0.432</v>
      </c>
      <c r="H91" s="22">
        <f t="shared" si="26"/>
        <v>-0.22628571428571437</v>
      </c>
      <c r="I91" s="5">
        <f t="shared" si="35"/>
        <v>18.709714285714298</v>
      </c>
      <c r="J91" s="22">
        <f t="shared" si="21"/>
        <v>0.98742857142857154</v>
      </c>
      <c r="K91" s="22">
        <f t="shared" si="27"/>
        <v>0.432</v>
      </c>
      <c r="L91" s="22">
        <f t="shared" si="28"/>
        <v>-0.5554285714285716</v>
      </c>
      <c r="M91" s="5">
        <f t="shared" si="36"/>
        <v>9.0565714285714272</v>
      </c>
      <c r="N91" s="22">
        <f t="shared" si="22"/>
        <v>1.3165714285714287</v>
      </c>
      <c r="O91" s="22">
        <f t="shared" si="29"/>
        <v>0.432</v>
      </c>
      <c r="P91" s="22">
        <f t="shared" si="30"/>
        <v>-0.88457142857142879</v>
      </c>
      <c r="Q91" s="5">
        <f t="shared" si="37"/>
        <v>-0.59657142857142542</v>
      </c>
      <c r="R91" s="22">
        <f t="shared" si="23"/>
        <v>1.6457142857142859</v>
      </c>
      <c r="S91" s="22">
        <f t="shared" si="31"/>
        <v>0.432</v>
      </c>
      <c r="T91" s="22">
        <f t="shared" si="32"/>
        <v>-1.213714285714286</v>
      </c>
      <c r="U91" s="5">
        <f t="shared" si="38"/>
        <v>-10.249714285714283</v>
      </c>
      <c r="V91" s="22">
        <f t="shared" si="24"/>
        <v>1.9748571428571431</v>
      </c>
      <c r="W91" s="22">
        <f t="shared" si="33"/>
        <v>0.432</v>
      </c>
      <c r="X91" s="22">
        <f t="shared" si="34"/>
        <v>-1.5428571428571431</v>
      </c>
      <c r="Y91" s="5">
        <f t="shared" si="39"/>
        <v>-19.902857142857147</v>
      </c>
    </row>
    <row r="92" spans="4:25" ht="15.6">
      <c r="D92" s="56">
        <v>41271</v>
      </c>
      <c r="E92" s="52">
        <v>0.51428571428571435</v>
      </c>
      <c r="F92" s="22">
        <f t="shared" si="20"/>
        <v>4.1142857142857148E-2</v>
      </c>
      <c r="G92" s="22">
        <f t="shared" si="25"/>
        <v>0.432</v>
      </c>
      <c r="H92" s="22">
        <f t="shared" si="26"/>
        <v>0.39085714285714285</v>
      </c>
      <c r="I92" s="5">
        <f t="shared" si="35"/>
        <v>19.100571428571442</v>
      </c>
      <c r="J92" s="22">
        <f t="shared" si="21"/>
        <v>6.1714285714285722E-2</v>
      </c>
      <c r="K92" s="22">
        <f t="shared" si="27"/>
        <v>0.432</v>
      </c>
      <c r="L92" s="22">
        <f t="shared" si="28"/>
        <v>0.37028571428571427</v>
      </c>
      <c r="M92" s="5">
        <f t="shared" si="36"/>
        <v>9.4268571428571413</v>
      </c>
      <c r="N92" s="22">
        <f t="shared" si="22"/>
        <v>8.2285714285714295E-2</v>
      </c>
      <c r="O92" s="22">
        <f t="shared" si="29"/>
        <v>0.432</v>
      </c>
      <c r="P92" s="22">
        <f t="shared" si="30"/>
        <v>0.3497142857142857</v>
      </c>
      <c r="Q92" s="5">
        <f t="shared" si="37"/>
        <v>-0.24685714285713972</v>
      </c>
      <c r="R92" s="22">
        <f t="shared" si="23"/>
        <v>0.10285714285714287</v>
      </c>
      <c r="S92" s="22">
        <f t="shared" si="31"/>
        <v>0.432</v>
      </c>
      <c r="T92" s="22">
        <f t="shared" si="32"/>
        <v>0.32914285714285713</v>
      </c>
      <c r="U92" s="5">
        <f t="shared" si="38"/>
        <v>-9.9205714285714262</v>
      </c>
      <c r="V92" s="22">
        <f t="shared" si="24"/>
        <v>0.12342857142857144</v>
      </c>
      <c r="W92" s="22">
        <f t="shared" si="33"/>
        <v>0.432</v>
      </c>
      <c r="X92" s="22">
        <f t="shared" si="34"/>
        <v>0.30857142857142855</v>
      </c>
      <c r="Y92" s="5">
        <f t="shared" si="39"/>
        <v>-19.594285714285718</v>
      </c>
    </row>
    <row r="93" spans="4:25" ht="15.6">
      <c r="D93" s="56">
        <v>41272</v>
      </c>
      <c r="E93" s="52">
        <v>1.9000000000000001</v>
      </c>
      <c r="F93" s="22">
        <f t="shared" si="20"/>
        <v>0.15200000000000002</v>
      </c>
      <c r="G93" s="22">
        <f t="shared" si="25"/>
        <v>0.432</v>
      </c>
      <c r="H93" s="22">
        <f t="shared" si="26"/>
        <v>0.27999999999999997</v>
      </c>
      <c r="I93" s="5">
        <f t="shared" si="35"/>
        <v>19.380571428571443</v>
      </c>
      <c r="J93" s="22">
        <f t="shared" si="21"/>
        <v>0.22800000000000004</v>
      </c>
      <c r="K93" s="22">
        <f t="shared" si="27"/>
        <v>0.432</v>
      </c>
      <c r="L93" s="22">
        <f t="shared" si="28"/>
        <v>0.20399999999999996</v>
      </c>
      <c r="M93" s="5">
        <f t="shared" si="36"/>
        <v>9.6308571428571419</v>
      </c>
      <c r="N93" s="22">
        <f t="shared" si="22"/>
        <v>0.30400000000000005</v>
      </c>
      <c r="O93" s="22">
        <f t="shared" si="29"/>
        <v>0.432</v>
      </c>
      <c r="P93" s="22">
        <f t="shared" si="30"/>
        <v>0.12799999999999995</v>
      </c>
      <c r="Q93" s="5">
        <f t="shared" si="37"/>
        <v>-0.11885714285713977</v>
      </c>
      <c r="R93" s="22">
        <f t="shared" si="23"/>
        <v>0.38000000000000006</v>
      </c>
      <c r="S93" s="22">
        <f t="shared" si="31"/>
        <v>0.432</v>
      </c>
      <c r="T93" s="22">
        <f t="shared" si="32"/>
        <v>5.1999999999999935E-2</v>
      </c>
      <c r="U93" s="5">
        <f t="shared" si="38"/>
        <v>-9.8685714285714266</v>
      </c>
      <c r="V93" s="22">
        <f t="shared" si="24"/>
        <v>0.45600000000000007</v>
      </c>
      <c r="W93" s="22">
        <f t="shared" si="33"/>
        <v>0.432</v>
      </c>
      <c r="X93" s="22">
        <f t="shared" si="34"/>
        <v>-2.4000000000000077E-2</v>
      </c>
      <c r="Y93" s="5">
        <f t="shared" si="39"/>
        <v>-19.618285714285719</v>
      </c>
    </row>
    <row r="94" spans="4:25" ht="15.6">
      <c r="D94" s="56">
        <v>41273</v>
      </c>
      <c r="E94" s="52">
        <v>2.7142857142857144</v>
      </c>
      <c r="F94" s="22">
        <f t="shared" si="20"/>
        <v>0.21714285714285717</v>
      </c>
      <c r="G94" s="22">
        <f t="shared" si="25"/>
        <v>0.432</v>
      </c>
      <c r="H94" s="22">
        <f t="shared" si="26"/>
        <v>0.21485714285714283</v>
      </c>
      <c r="I94" s="5">
        <f t="shared" si="35"/>
        <v>19.595428571428585</v>
      </c>
      <c r="J94" s="22">
        <f t="shared" si="21"/>
        <v>0.32571428571428573</v>
      </c>
      <c r="K94" s="22">
        <f t="shared" si="27"/>
        <v>0.432</v>
      </c>
      <c r="L94" s="22">
        <f t="shared" si="28"/>
        <v>0.10628571428571426</v>
      </c>
      <c r="M94" s="5">
        <f t="shared" si="36"/>
        <v>9.7371428571428567</v>
      </c>
      <c r="N94" s="22">
        <f t="shared" si="22"/>
        <v>0.43428571428571433</v>
      </c>
      <c r="O94" s="22">
        <f t="shared" si="29"/>
        <v>0.432</v>
      </c>
      <c r="P94" s="22">
        <f t="shared" si="30"/>
        <v>-2.2857142857143353E-3</v>
      </c>
      <c r="Q94" s="5">
        <f t="shared" si="37"/>
        <v>-0.12114285714285411</v>
      </c>
      <c r="R94" s="22">
        <f t="shared" si="23"/>
        <v>0.54285714285714293</v>
      </c>
      <c r="S94" s="22">
        <f t="shared" si="31"/>
        <v>0.432</v>
      </c>
      <c r="T94" s="22">
        <f t="shared" si="32"/>
        <v>-0.11085714285714293</v>
      </c>
      <c r="U94" s="5">
        <f t="shared" si="38"/>
        <v>-9.9794285714285689</v>
      </c>
      <c r="V94" s="22">
        <f t="shared" si="24"/>
        <v>0.65142857142857147</v>
      </c>
      <c r="W94" s="22">
        <f t="shared" si="33"/>
        <v>0.432</v>
      </c>
      <c r="X94" s="22">
        <f t="shared" si="34"/>
        <v>-0.21942857142857147</v>
      </c>
      <c r="Y94" s="5">
        <f t="shared" si="39"/>
        <v>-19.837714285714291</v>
      </c>
    </row>
    <row r="95" spans="4:25" ht="15.6">
      <c r="D95" s="56">
        <v>41274</v>
      </c>
      <c r="E95" s="52">
        <v>7.5571428571428569</v>
      </c>
      <c r="F95" s="22">
        <f t="shared" si="20"/>
        <v>0.60457142857142865</v>
      </c>
      <c r="G95" s="22">
        <f t="shared" si="25"/>
        <v>0.432</v>
      </c>
      <c r="H95" s="22">
        <f t="shared" si="26"/>
        <v>-0.17257142857142865</v>
      </c>
      <c r="I95" s="5">
        <f t="shared" si="35"/>
        <v>19.422857142857154</v>
      </c>
      <c r="J95" s="22">
        <f t="shared" si="21"/>
        <v>0.90685714285714292</v>
      </c>
      <c r="K95" s="22">
        <f t="shared" si="27"/>
        <v>0.432</v>
      </c>
      <c r="L95" s="22">
        <f t="shared" si="28"/>
        <v>-0.47485714285714292</v>
      </c>
      <c r="M95" s="5">
        <f t="shared" si="36"/>
        <v>9.2622857142857136</v>
      </c>
      <c r="N95" s="22">
        <f t="shared" si="22"/>
        <v>1.2091428571428573</v>
      </c>
      <c r="O95" s="22">
        <f t="shared" si="29"/>
        <v>0.432</v>
      </c>
      <c r="P95" s="22">
        <f t="shared" si="30"/>
        <v>-0.77714285714285736</v>
      </c>
      <c r="Q95" s="5">
        <f t="shared" si="37"/>
        <v>-0.89828571428571147</v>
      </c>
      <c r="R95" s="22">
        <f t="shared" si="23"/>
        <v>1.5114285714285716</v>
      </c>
      <c r="S95" s="22">
        <f t="shared" si="31"/>
        <v>0.432</v>
      </c>
      <c r="T95" s="22">
        <f t="shared" si="32"/>
        <v>-1.0794285714285716</v>
      </c>
      <c r="U95" s="5">
        <f t="shared" si="38"/>
        <v>-11.058857142857141</v>
      </c>
      <c r="V95" s="22">
        <f t="shared" si="24"/>
        <v>1.8137142857142858</v>
      </c>
      <c r="W95" s="22">
        <f t="shared" si="33"/>
        <v>0.432</v>
      </c>
      <c r="X95" s="22">
        <f t="shared" si="34"/>
        <v>-1.3817142857142859</v>
      </c>
      <c r="Y95" s="5">
        <f t="shared" si="39"/>
        <v>-21.219428571428576</v>
      </c>
    </row>
    <row r="96" spans="4:25" ht="15.6">
      <c r="D96" s="56">
        <v>41275</v>
      </c>
      <c r="E96" s="52">
        <v>5.1428571428571432</v>
      </c>
      <c r="F96" s="22">
        <f t="shared" si="20"/>
        <v>0.41142857142857153</v>
      </c>
      <c r="G96" s="22">
        <f t="shared" si="25"/>
        <v>0.432</v>
      </c>
      <c r="H96" s="22">
        <f t="shared" si="26"/>
        <v>2.0571428571428463E-2</v>
      </c>
      <c r="I96" s="5">
        <f t="shared" si="35"/>
        <v>19.443428571428583</v>
      </c>
      <c r="J96" s="22">
        <f t="shared" si="21"/>
        <v>0.61714285714285733</v>
      </c>
      <c r="K96" s="22">
        <f t="shared" si="27"/>
        <v>0.432</v>
      </c>
      <c r="L96" s="22">
        <f t="shared" si="28"/>
        <v>-0.18514285714285733</v>
      </c>
      <c r="M96" s="5">
        <f t="shared" si="36"/>
        <v>9.0771428571428565</v>
      </c>
      <c r="N96" s="22">
        <f t="shared" si="22"/>
        <v>0.82285714285714306</v>
      </c>
      <c r="O96" s="22">
        <f t="shared" si="29"/>
        <v>0.432</v>
      </c>
      <c r="P96" s="22">
        <f t="shared" si="30"/>
        <v>-0.39085714285714307</v>
      </c>
      <c r="Q96" s="5">
        <f t="shared" si="37"/>
        <v>-1.2891428571428545</v>
      </c>
      <c r="R96" s="22">
        <f t="shared" si="23"/>
        <v>1.0285714285714289</v>
      </c>
      <c r="S96" s="22">
        <f t="shared" si="31"/>
        <v>0.432</v>
      </c>
      <c r="T96" s="22">
        <f t="shared" si="32"/>
        <v>-0.59657142857142897</v>
      </c>
      <c r="U96" s="5">
        <f t="shared" si="38"/>
        <v>-11.655428571428569</v>
      </c>
      <c r="V96" s="22">
        <f t="shared" si="24"/>
        <v>1.2342857142857147</v>
      </c>
      <c r="W96" s="22">
        <f t="shared" si="33"/>
        <v>0.432</v>
      </c>
      <c r="X96" s="22">
        <f t="shared" si="34"/>
        <v>-0.80228571428571471</v>
      </c>
      <c r="Y96" s="5">
        <f t="shared" si="39"/>
        <v>-22.021714285714292</v>
      </c>
    </row>
    <row r="97" spans="4:25" ht="15.6">
      <c r="D97" s="56">
        <v>41276</v>
      </c>
      <c r="E97" s="52">
        <v>2.0285714285714285</v>
      </c>
      <c r="F97" s="22">
        <f t="shared" si="20"/>
        <v>0.16228571428571428</v>
      </c>
      <c r="G97" s="22">
        <f t="shared" si="25"/>
        <v>0.432</v>
      </c>
      <c r="H97" s="22">
        <f t="shared" si="26"/>
        <v>0.26971428571428568</v>
      </c>
      <c r="I97" s="5">
        <f t="shared" si="35"/>
        <v>19.71314285714287</v>
      </c>
      <c r="J97" s="22">
        <f t="shared" si="21"/>
        <v>0.24342857142857144</v>
      </c>
      <c r="K97" s="22">
        <f t="shared" si="27"/>
        <v>0.432</v>
      </c>
      <c r="L97" s="22">
        <f t="shared" si="28"/>
        <v>0.18857142857142856</v>
      </c>
      <c r="M97" s="5">
        <f t="shared" si="36"/>
        <v>9.2657142857142851</v>
      </c>
      <c r="N97" s="22">
        <f t="shared" si="22"/>
        <v>0.32457142857142857</v>
      </c>
      <c r="O97" s="22">
        <f t="shared" si="29"/>
        <v>0.432</v>
      </c>
      <c r="P97" s="22">
        <f t="shared" si="30"/>
        <v>0.10742857142857143</v>
      </c>
      <c r="Q97" s="5">
        <f t="shared" si="37"/>
        <v>-1.1817142857142831</v>
      </c>
      <c r="R97" s="22">
        <f t="shared" si="23"/>
        <v>0.40571428571428575</v>
      </c>
      <c r="S97" s="22">
        <f t="shared" si="31"/>
        <v>0.432</v>
      </c>
      <c r="T97" s="22">
        <f t="shared" si="32"/>
        <v>2.6285714285714246E-2</v>
      </c>
      <c r="U97" s="5">
        <f t="shared" si="38"/>
        <v>-11.629142857142854</v>
      </c>
      <c r="V97" s="22">
        <f t="shared" si="24"/>
        <v>0.48685714285714288</v>
      </c>
      <c r="W97" s="22">
        <f t="shared" si="33"/>
        <v>0.432</v>
      </c>
      <c r="X97" s="22">
        <f t="shared" si="34"/>
        <v>-5.4857142857142882E-2</v>
      </c>
      <c r="Y97" s="5">
        <f t="shared" si="39"/>
        <v>-22.076571428571434</v>
      </c>
    </row>
    <row r="98" spans="4:25" ht="15.6">
      <c r="D98" s="56">
        <v>41277</v>
      </c>
      <c r="E98" s="52">
        <v>5.5571428571428569</v>
      </c>
      <c r="F98" s="22">
        <f t="shared" si="20"/>
        <v>0.44457142857142856</v>
      </c>
      <c r="G98" s="22">
        <f t="shared" si="25"/>
        <v>0.432</v>
      </c>
      <c r="H98" s="22">
        <f t="shared" si="26"/>
        <v>-1.2571428571428567E-2</v>
      </c>
      <c r="I98" s="5">
        <f t="shared" si="35"/>
        <v>19.70057142857144</v>
      </c>
      <c r="J98" s="22">
        <f t="shared" si="21"/>
        <v>0.66685714285714282</v>
      </c>
      <c r="K98" s="22">
        <f t="shared" si="27"/>
        <v>0.432</v>
      </c>
      <c r="L98" s="22">
        <f t="shared" si="28"/>
        <v>-0.23485714285714282</v>
      </c>
      <c r="M98" s="5">
        <f t="shared" si="36"/>
        <v>9.0308571428571423</v>
      </c>
      <c r="N98" s="22">
        <f t="shared" si="22"/>
        <v>0.88914285714285712</v>
      </c>
      <c r="O98" s="22">
        <f t="shared" si="29"/>
        <v>0.432</v>
      </c>
      <c r="P98" s="22">
        <f t="shared" si="30"/>
        <v>-0.45714285714285713</v>
      </c>
      <c r="Q98" s="5">
        <f t="shared" si="37"/>
        <v>-1.6388571428571401</v>
      </c>
      <c r="R98" s="22">
        <f t="shared" si="23"/>
        <v>1.1114285714285714</v>
      </c>
      <c r="S98" s="22">
        <f t="shared" si="31"/>
        <v>0.432</v>
      </c>
      <c r="T98" s="22">
        <f t="shared" si="32"/>
        <v>-0.67942857142857149</v>
      </c>
      <c r="U98" s="5">
        <f t="shared" si="38"/>
        <v>-12.308571428571426</v>
      </c>
      <c r="V98" s="22">
        <f t="shared" si="24"/>
        <v>1.3337142857142856</v>
      </c>
      <c r="W98" s="22">
        <f t="shared" si="33"/>
        <v>0.432</v>
      </c>
      <c r="X98" s="22">
        <f t="shared" si="34"/>
        <v>-0.90171428571428569</v>
      </c>
      <c r="Y98" s="5">
        <f t="shared" si="39"/>
        <v>-22.978285714285718</v>
      </c>
    </row>
    <row r="99" spans="4:25" ht="15.6">
      <c r="D99" s="56">
        <v>41278</v>
      </c>
      <c r="E99" s="52">
        <v>4.2571428571428571</v>
      </c>
      <c r="F99" s="22">
        <f t="shared" si="20"/>
        <v>0.34057142857142858</v>
      </c>
      <c r="G99" s="22">
        <f t="shared" si="25"/>
        <v>0.432</v>
      </c>
      <c r="H99" s="22">
        <f t="shared" si="26"/>
        <v>9.1428571428571415E-2</v>
      </c>
      <c r="I99" s="5">
        <f t="shared" si="35"/>
        <v>19.792000000000012</v>
      </c>
      <c r="J99" s="22">
        <f t="shared" si="21"/>
        <v>0.5108571428571429</v>
      </c>
      <c r="K99" s="22">
        <f t="shared" si="27"/>
        <v>0.432</v>
      </c>
      <c r="L99" s="22">
        <f t="shared" si="28"/>
        <v>-7.8857142857142903E-2</v>
      </c>
      <c r="M99" s="5">
        <f t="shared" si="36"/>
        <v>8.952</v>
      </c>
      <c r="N99" s="22">
        <f t="shared" si="22"/>
        <v>0.68114285714285716</v>
      </c>
      <c r="O99" s="22">
        <f t="shared" si="29"/>
        <v>0.432</v>
      </c>
      <c r="P99" s="22">
        <f t="shared" si="30"/>
        <v>-0.24914285714285717</v>
      </c>
      <c r="Q99" s="5">
        <f t="shared" si="37"/>
        <v>-1.8879999999999972</v>
      </c>
      <c r="R99" s="22">
        <f t="shared" si="23"/>
        <v>0.85142857142857142</v>
      </c>
      <c r="S99" s="22">
        <f t="shared" si="31"/>
        <v>0.432</v>
      </c>
      <c r="T99" s="22">
        <f t="shared" si="32"/>
        <v>-0.41942857142857143</v>
      </c>
      <c r="U99" s="5">
        <f t="shared" si="38"/>
        <v>-12.727999999999998</v>
      </c>
      <c r="V99" s="22">
        <f t="shared" si="24"/>
        <v>1.0217142857142858</v>
      </c>
      <c r="W99" s="22">
        <f t="shared" si="33"/>
        <v>0.432</v>
      </c>
      <c r="X99" s="22">
        <f t="shared" si="34"/>
        <v>-0.58971428571428586</v>
      </c>
      <c r="Y99" s="5">
        <f t="shared" si="39"/>
        <v>-23.568000000000005</v>
      </c>
    </row>
    <row r="100" spans="4:25" ht="15.6">
      <c r="D100" s="56">
        <v>41279</v>
      </c>
      <c r="E100" s="52">
        <v>15.185714285714285</v>
      </c>
      <c r="F100" s="22">
        <f t="shared" si="20"/>
        <v>1.2148571428571429</v>
      </c>
      <c r="G100" s="22">
        <f t="shared" si="25"/>
        <v>0.432</v>
      </c>
      <c r="H100" s="22">
        <f t="shared" si="26"/>
        <v>-0.78285714285714292</v>
      </c>
      <c r="I100" s="5">
        <f t="shared" si="35"/>
        <v>19.009142857142869</v>
      </c>
      <c r="J100" s="22">
        <f t="shared" si="21"/>
        <v>1.8222857142857143</v>
      </c>
      <c r="K100" s="22">
        <f t="shared" si="27"/>
        <v>0.432</v>
      </c>
      <c r="L100" s="22">
        <f t="shared" si="28"/>
        <v>-1.3902857142857143</v>
      </c>
      <c r="M100" s="5">
        <f t="shared" si="36"/>
        <v>7.5617142857142854</v>
      </c>
      <c r="N100" s="22">
        <f t="shared" si="22"/>
        <v>2.4297142857142857</v>
      </c>
      <c r="O100" s="22">
        <f t="shared" si="29"/>
        <v>0.432</v>
      </c>
      <c r="P100" s="22">
        <f t="shared" si="30"/>
        <v>-1.9977142857142858</v>
      </c>
      <c r="Q100" s="5">
        <f t="shared" si="37"/>
        <v>-3.885714285714283</v>
      </c>
      <c r="R100" s="22">
        <f t="shared" si="23"/>
        <v>3.0371428571428574</v>
      </c>
      <c r="S100" s="22">
        <f t="shared" si="31"/>
        <v>0.432</v>
      </c>
      <c r="T100" s="22">
        <f t="shared" si="32"/>
        <v>-2.6051428571428574</v>
      </c>
      <c r="U100" s="5">
        <f t="shared" si="38"/>
        <v>-15.333142857142855</v>
      </c>
      <c r="V100" s="22">
        <f t="shared" si="24"/>
        <v>3.6445714285714286</v>
      </c>
      <c r="W100" s="22">
        <f t="shared" si="33"/>
        <v>0.432</v>
      </c>
      <c r="X100" s="22">
        <f t="shared" si="34"/>
        <v>-3.2125714285714286</v>
      </c>
      <c r="Y100" s="5">
        <f t="shared" si="39"/>
        <v>-26.780571428571434</v>
      </c>
    </row>
    <row r="101" spans="4:25" ht="15.6">
      <c r="D101" s="56">
        <v>41280</v>
      </c>
      <c r="E101" s="52">
        <v>9.7714285714285722</v>
      </c>
      <c r="F101" s="22">
        <f t="shared" si="20"/>
        <v>0.78171428571428581</v>
      </c>
      <c r="G101" s="22">
        <f t="shared" si="25"/>
        <v>0.432</v>
      </c>
      <c r="H101" s="22">
        <f t="shared" si="26"/>
        <v>-0.34971428571428581</v>
      </c>
      <c r="I101" s="5">
        <f t="shared" si="35"/>
        <v>18.659428571428585</v>
      </c>
      <c r="J101" s="22">
        <f t="shared" si="21"/>
        <v>1.1725714285714286</v>
      </c>
      <c r="K101" s="22">
        <f t="shared" si="27"/>
        <v>0.432</v>
      </c>
      <c r="L101" s="22">
        <f t="shared" si="28"/>
        <v>-0.74057142857142866</v>
      </c>
      <c r="M101" s="5">
        <f t="shared" si="36"/>
        <v>6.8211428571428563</v>
      </c>
      <c r="N101" s="22">
        <f t="shared" si="22"/>
        <v>1.5634285714285716</v>
      </c>
      <c r="O101" s="22">
        <f t="shared" si="29"/>
        <v>0.432</v>
      </c>
      <c r="P101" s="22">
        <f t="shared" si="30"/>
        <v>-1.1314285714285717</v>
      </c>
      <c r="Q101" s="5">
        <f t="shared" si="37"/>
        <v>-5.0171428571428542</v>
      </c>
      <c r="R101" s="22">
        <f t="shared" si="23"/>
        <v>1.9542857142857144</v>
      </c>
      <c r="S101" s="22">
        <f t="shared" si="31"/>
        <v>0.432</v>
      </c>
      <c r="T101" s="22">
        <f t="shared" si="32"/>
        <v>-1.5222857142857145</v>
      </c>
      <c r="U101" s="5">
        <f t="shared" si="38"/>
        <v>-16.855428571428568</v>
      </c>
      <c r="V101" s="22">
        <f t="shared" si="24"/>
        <v>2.3451428571428572</v>
      </c>
      <c r="W101" s="22">
        <f t="shared" si="33"/>
        <v>0.432</v>
      </c>
      <c r="X101" s="22">
        <f t="shared" si="34"/>
        <v>-1.9131428571428573</v>
      </c>
      <c r="Y101" s="5">
        <f t="shared" si="39"/>
        <v>-28.693714285714293</v>
      </c>
    </row>
    <row r="102" spans="4:25" ht="15.6">
      <c r="D102" s="56">
        <v>41281</v>
      </c>
      <c r="E102" s="52">
        <v>26.414285714285715</v>
      </c>
      <c r="F102" s="22">
        <f t="shared" si="20"/>
        <v>2.113142857142857</v>
      </c>
      <c r="G102" s="22">
        <f t="shared" si="25"/>
        <v>0.432</v>
      </c>
      <c r="H102" s="22">
        <f t="shared" si="26"/>
        <v>-1.681142857142857</v>
      </c>
      <c r="I102" s="5">
        <f t="shared" si="35"/>
        <v>16.978285714285729</v>
      </c>
      <c r="J102" s="22">
        <f t="shared" si="21"/>
        <v>3.1697142857142859</v>
      </c>
      <c r="K102" s="22">
        <f t="shared" si="27"/>
        <v>0.432</v>
      </c>
      <c r="L102" s="22">
        <f t="shared" si="28"/>
        <v>-2.737714285714286</v>
      </c>
      <c r="M102" s="5">
        <f t="shared" si="36"/>
        <v>4.0834285714285699</v>
      </c>
      <c r="N102" s="22">
        <f t="shared" si="22"/>
        <v>4.226285714285714</v>
      </c>
      <c r="O102" s="22">
        <f t="shared" si="29"/>
        <v>0.432</v>
      </c>
      <c r="P102" s="22">
        <f t="shared" si="30"/>
        <v>-3.794285714285714</v>
      </c>
      <c r="Q102" s="5">
        <f t="shared" si="37"/>
        <v>-8.8114285714285678</v>
      </c>
      <c r="R102" s="22">
        <f t="shared" si="23"/>
        <v>5.2828571428571429</v>
      </c>
      <c r="S102" s="22">
        <f t="shared" si="31"/>
        <v>0.432</v>
      </c>
      <c r="T102" s="22">
        <f t="shared" si="32"/>
        <v>-4.8508571428571425</v>
      </c>
      <c r="U102" s="5">
        <f t="shared" si="38"/>
        <v>-21.706285714285713</v>
      </c>
      <c r="V102" s="22">
        <f t="shared" si="24"/>
        <v>6.3394285714285719</v>
      </c>
      <c r="W102" s="22">
        <f t="shared" si="33"/>
        <v>0.432</v>
      </c>
      <c r="X102" s="22">
        <f t="shared" si="34"/>
        <v>-5.9074285714285715</v>
      </c>
      <c r="Y102" s="5">
        <f t="shared" si="39"/>
        <v>-34.601142857142861</v>
      </c>
    </row>
    <row r="103" spans="4:25" ht="15.6">
      <c r="D103" s="56">
        <v>41282</v>
      </c>
      <c r="E103" s="52">
        <v>30.842857142857145</v>
      </c>
      <c r="F103" s="22">
        <f t="shared" si="20"/>
        <v>2.467428571428572</v>
      </c>
      <c r="G103" s="22">
        <f t="shared" si="25"/>
        <v>0.432</v>
      </c>
      <c r="H103" s="22">
        <f t="shared" si="26"/>
        <v>-2.035428571428572</v>
      </c>
      <c r="I103" s="5">
        <f t="shared" si="35"/>
        <v>14.942857142857157</v>
      </c>
      <c r="J103" s="22">
        <f t="shared" si="21"/>
        <v>3.7011428571428575</v>
      </c>
      <c r="K103" s="22">
        <f t="shared" si="27"/>
        <v>0.432</v>
      </c>
      <c r="L103" s="22">
        <f t="shared" si="28"/>
        <v>-3.2691428571428576</v>
      </c>
      <c r="M103" s="5">
        <f t="shared" si="36"/>
        <v>0.81428571428571228</v>
      </c>
      <c r="N103" s="22">
        <f t="shared" si="22"/>
        <v>4.9348571428571439</v>
      </c>
      <c r="O103" s="22">
        <f t="shared" si="29"/>
        <v>0.432</v>
      </c>
      <c r="P103" s="22">
        <f t="shared" si="30"/>
        <v>-4.5028571428571436</v>
      </c>
      <c r="Q103" s="5">
        <f t="shared" si="37"/>
        <v>-13.314285714285711</v>
      </c>
      <c r="R103" s="22">
        <f t="shared" si="23"/>
        <v>6.1685714285714299</v>
      </c>
      <c r="S103" s="22">
        <f t="shared" si="31"/>
        <v>0.432</v>
      </c>
      <c r="T103" s="22">
        <f t="shared" si="32"/>
        <v>-5.7365714285714295</v>
      </c>
      <c r="U103" s="5">
        <f t="shared" si="38"/>
        <v>-27.442857142857143</v>
      </c>
      <c r="V103" s="22">
        <f t="shared" si="24"/>
        <v>7.402285714285715</v>
      </c>
      <c r="W103" s="22">
        <f t="shared" si="33"/>
        <v>0.432</v>
      </c>
      <c r="X103" s="22">
        <f t="shared" si="34"/>
        <v>-6.9702857142857146</v>
      </c>
      <c r="Y103" s="5">
        <f t="shared" si="39"/>
        <v>-41.571428571428577</v>
      </c>
    </row>
    <row r="104" spans="4:25" ht="15.6">
      <c r="D104" s="56">
        <v>41283</v>
      </c>
      <c r="E104" s="52">
        <v>3.5714285714285716</v>
      </c>
      <c r="F104" s="22">
        <f t="shared" si="20"/>
        <v>0.28571428571428575</v>
      </c>
      <c r="G104" s="22">
        <f t="shared" si="25"/>
        <v>0.432</v>
      </c>
      <c r="H104" s="22">
        <f t="shared" si="26"/>
        <v>0.14628571428571424</v>
      </c>
      <c r="I104" s="5">
        <f t="shared" si="35"/>
        <v>15.089142857142871</v>
      </c>
      <c r="J104" s="22">
        <f t="shared" si="21"/>
        <v>0.42857142857142866</v>
      </c>
      <c r="K104" s="22">
        <f t="shared" si="27"/>
        <v>0.432</v>
      </c>
      <c r="L104" s="22">
        <f t="shared" si="28"/>
        <v>3.4285714285713365E-3</v>
      </c>
      <c r="M104" s="5">
        <f t="shared" si="36"/>
        <v>0.81771428571428362</v>
      </c>
      <c r="N104" s="22">
        <f t="shared" si="22"/>
        <v>0.57142857142857151</v>
      </c>
      <c r="O104" s="22">
        <f t="shared" si="29"/>
        <v>0.432</v>
      </c>
      <c r="P104" s="22">
        <f t="shared" si="30"/>
        <v>-0.13942857142857151</v>
      </c>
      <c r="Q104" s="5">
        <f t="shared" si="37"/>
        <v>-13.453714285714282</v>
      </c>
      <c r="R104" s="22">
        <f t="shared" si="23"/>
        <v>0.71428571428571441</v>
      </c>
      <c r="S104" s="22">
        <f t="shared" si="31"/>
        <v>0.432</v>
      </c>
      <c r="T104" s="22">
        <f t="shared" si="32"/>
        <v>-0.28228571428571442</v>
      </c>
      <c r="U104" s="5">
        <f t="shared" si="38"/>
        <v>-27.725142857142856</v>
      </c>
      <c r="V104" s="22">
        <f t="shared" si="24"/>
        <v>0.85714285714285732</v>
      </c>
      <c r="W104" s="22">
        <f t="shared" si="33"/>
        <v>0.432</v>
      </c>
      <c r="X104" s="22">
        <f t="shared" si="34"/>
        <v>-0.42514285714285732</v>
      </c>
      <c r="Y104" s="5">
        <f t="shared" si="39"/>
        <v>-41.996571428571436</v>
      </c>
    </row>
    <row r="105" spans="4:25" ht="15.6">
      <c r="D105" s="56">
        <v>41284</v>
      </c>
      <c r="E105" s="52">
        <v>4.1571428571428575</v>
      </c>
      <c r="F105" s="22">
        <f t="shared" si="20"/>
        <v>0.33257142857142863</v>
      </c>
      <c r="G105" s="22">
        <f t="shared" si="25"/>
        <v>0.432</v>
      </c>
      <c r="H105" s="22">
        <f t="shared" si="26"/>
        <v>9.9428571428571366E-2</v>
      </c>
      <c r="I105" s="5">
        <f t="shared" si="35"/>
        <v>15.188571428571443</v>
      </c>
      <c r="J105" s="22">
        <f t="shared" si="21"/>
        <v>0.49885714285714289</v>
      </c>
      <c r="K105" s="22">
        <f t="shared" si="27"/>
        <v>0.432</v>
      </c>
      <c r="L105" s="22">
        <f t="shared" si="28"/>
        <v>-6.6857142857142893E-2</v>
      </c>
      <c r="M105" s="5">
        <f t="shared" si="36"/>
        <v>0.75085714285714067</v>
      </c>
      <c r="N105" s="22">
        <f t="shared" si="22"/>
        <v>0.66514285714285726</v>
      </c>
      <c r="O105" s="22">
        <f t="shared" si="29"/>
        <v>0.432</v>
      </c>
      <c r="P105" s="22">
        <f t="shared" si="30"/>
        <v>-0.23314285714285726</v>
      </c>
      <c r="Q105" s="5">
        <f t="shared" si="37"/>
        <v>-13.686857142857139</v>
      </c>
      <c r="R105" s="22">
        <f t="shared" si="23"/>
        <v>0.83142857142857152</v>
      </c>
      <c r="S105" s="22">
        <f t="shared" si="31"/>
        <v>0.432</v>
      </c>
      <c r="T105" s="22">
        <f t="shared" si="32"/>
        <v>-0.39942857142857152</v>
      </c>
      <c r="U105" s="5">
        <f t="shared" si="38"/>
        <v>-28.124571428571429</v>
      </c>
      <c r="V105" s="22">
        <f t="shared" si="24"/>
        <v>0.99771428571428578</v>
      </c>
      <c r="W105" s="22">
        <f t="shared" si="33"/>
        <v>0.432</v>
      </c>
      <c r="X105" s="22">
        <f t="shared" si="34"/>
        <v>-0.56571428571428584</v>
      </c>
      <c r="Y105" s="5">
        <f t="shared" si="39"/>
        <v>-42.562285714285721</v>
      </c>
    </row>
    <row r="106" spans="4:25" ht="15.6">
      <c r="D106" s="56">
        <v>41285</v>
      </c>
      <c r="E106" s="52">
        <v>0.15714285714285717</v>
      </c>
      <c r="F106" s="22">
        <f t="shared" si="20"/>
        <v>1.2571428571428572E-2</v>
      </c>
      <c r="G106" s="22">
        <f t="shared" si="25"/>
        <v>0.432</v>
      </c>
      <c r="H106" s="22">
        <f t="shared" si="26"/>
        <v>0.41942857142857143</v>
      </c>
      <c r="I106" s="5">
        <f t="shared" si="35"/>
        <v>15.608000000000015</v>
      </c>
      <c r="J106" s="22">
        <f t="shared" si="21"/>
        <v>1.8857142857142857E-2</v>
      </c>
      <c r="K106" s="22">
        <f t="shared" si="27"/>
        <v>0.432</v>
      </c>
      <c r="L106" s="22">
        <f t="shared" si="28"/>
        <v>0.41314285714285715</v>
      </c>
      <c r="M106" s="5">
        <f t="shared" si="36"/>
        <v>1.1639999999999979</v>
      </c>
      <c r="N106" s="22">
        <f t="shared" si="22"/>
        <v>2.5142857142857144E-2</v>
      </c>
      <c r="O106" s="22">
        <f t="shared" si="29"/>
        <v>0.432</v>
      </c>
      <c r="P106" s="22">
        <f t="shared" si="30"/>
        <v>0.40685714285714286</v>
      </c>
      <c r="Q106" s="5">
        <f t="shared" si="37"/>
        <v>-13.279999999999996</v>
      </c>
      <c r="R106" s="22">
        <f t="shared" si="23"/>
        <v>3.1428571428571431E-2</v>
      </c>
      <c r="S106" s="22">
        <f t="shared" si="31"/>
        <v>0.432</v>
      </c>
      <c r="T106" s="22">
        <f t="shared" si="32"/>
        <v>0.40057142857142858</v>
      </c>
      <c r="U106" s="5">
        <f t="shared" si="38"/>
        <v>-27.724</v>
      </c>
      <c r="V106" s="22">
        <f t="shared" si="24"/>
        <v>3.7714285714285714E-2</v>
      </c>
      <c r="W106" s="22">
        <f t="shared" si="33"/>
        <v>0.432</v>
      </c>
      <c r="X106" s="22">
        <f t="shared" si="34"/>
        <v>0.39428571428571429</v>
      </c>
      <c r="Y106" s="5">
        <f t="shared" si="39"/>
        <v>-42.168000000000006</v>
      </c>
    </row>
    <row r="107" spans="4:25" ht="15.6">
      <c r="D107" s="56">
        <v>41286</v>
      </c>
      <c r="E107" s="52">
        <v>4.2857142857142858E-2</v>
      </c>
      <c r="F107" s="22">
        <f t="shared" si="20"/>
        <v>3.4285714285714284E-3</v>
      </c>
      <c r="G107" s="22">
        <f t="shared" si="25"/>
        <v>0.432</v>
      </c>
      <c r="H107" s="22">
        <f t="shared" si="26"/>
        <v>0.42857142857142855</v>
      </c>
      <c r="I107" s="5">
        <f t="shared" si="35"/>
        <v>16.036571428571442</v>
      </c>
      <c r="J107" s="22">
        <f t="shared" si="21"/>
        <v>5.1428571428571426E-3</v>
      </c>
      <c r="K107" s="22">
        <f t="shared" si="27"/>
        <v>0.432</v>
      </c>
      <c r="L107" s="22">
        <f t="shared" si="28"/>
        <v>0.42685714285714288</v>
      </c>
      <c r="M107" s="5">
        <f t="shared" si="36"/>
        <v>1.5908571428571407</v>
      </c>
      <c r="N107" s="22">
        <f t="shared" si="22"/>
        <v>6.8571428571428568E-3</v>
      </c>
      <c r="O107" s="22">
        <f t="shared" si="29"/>
        <v>0.432</v>
      </c>
      <c r="P107" s="22">
        <f t="shared" si="30"/>
        <v>0.42514285714285716</v>
      </c>
      <c r="Q107" s="5">
        <f t="shared" si="37"/>
        <v>-12.854857142857139</v>
      </c>
      <c r="R107" s="22">
        <f t="shared" si="23"/>
        <v>8.5714285714285701E-3</v>
      </c>
      <c r="S107" s="22">
        <f t="shared" si="31"/>
        <v>0.432</v>
      </c>
      <c r="T107" s="22">
        <f t="shared" si="32"/>
        <v>0.42342857142857143</v>
      </c>
      <c r="U107" s="5">
        <f t="shared" si="38"/>
        <v>-27.30057142857143</v>
      </c>
      <c r="V107" s="22">
        <f t="shared" si="24"/>
        <v>1.0285714285714285E-2</v>
      </c>
      <c r="W107" s="22">
        <f t="shared" si="33"/>
        <v>0.432</v>
      </c>
      <c r="X107" s="22">
        <f t="shared" si="34"/>
        <v>0.42171428571428571</v>
      </c>
      <c r="Y107" s="5">
        <f t="shared" si="39"/>
        <v>-41.746285714285719</v>
      </c>
    </row>
    <row r="108" spans="4:25" ht="15.6">
      <c r="D108" s="56">
        <v>41287</v>
      </c>
      <c r="E108" s="52">
        <v>3.1714285714285717</v>
      </c>
      <c r="F108" s="22">
        <f t="shared" si="20"/>
        <v>0.25371428571428578</v>
      </c>
      <c r="G108" s="22">
        <f t="shared" si="25"/>
        <v>0.432</v>
      </c>
      <c r="H108" s="22">
        <f t="shared" si="26"/>
        <v>0.17828571428571421</v>
      </c>
      <c r="I108" s="5">
        <f t="shared" si="35"/>
        <v>16.214857142857156</v>
      </c>
      <c r="J108" s="22">
        <f t="shared" si="21"/>
        <v>0.38057142857142862</v>
      </c>
      <c r="K108" s="22">
        <f t="shared" si="27"/>
        <v>0.432</v>
      </c>
      <c r="L108" s="22">
        <f t="shared" si="28"/>
        <v>5.1428571428571379E-2</v>
      </c>
      <c r="M108" s="5">
        <f t="shared" si="36"/>
        <v>1.6422857142857121</v>
      </c>
      <c r="N108" s="22">
        <f t="shared" si="22"/>
        <v>0.50742857142857156</v>
      </c>
      <c r="O108" s="22">
        <f t="shared" si="29"/>
        <v>0.432</v>
      </c>
      <c r="P108" s="22">
        <f t="shared" si="30"/>
        <v>-7.5428571428571567E-2</v>
      </c>
      <c r="Q108" s="5">
        <f t="shared" si="37"/>
        <v>-12.930285714285709</v>
      </c>
      <c r="R108" s="22">
        <f t="shared" si="23"/>
        <v>0.63428571428571445</v>
      </c>
      <c r="S108" s="22">
        <f t="shared" si="31"/>
        <v>0.432</v>
      </c>
      <c r="T108" s="22">
        <f t="shared" si="32"/>
        <v>-0.20228571428571446</v>
      </c>
      <c r="U108" s="5">
        <f t="shared" si="38"/>
        <v>-27.502857142857145</v>
      </c>
      <c r="V108" s="22">
        <f t="shared" si="24"/>
        <v>0.76114285714285723</v>
      </c>
      <c r="W108" s="22">
        <f t="shared" si="33"/>
        <v>0.432</v>
      </c>
      <c r="X108" s="22">
        <f t="shared" si="34"/>
        <v>-0.32914285714285724</v>
      </c>
      <c r="Y108" s="5">
        <f t="shared" si="39"/>
        <v>-42.075428571428574</v>
      </c>
    </row>
    <row r="109" spans="4:25" ht="15.6">
      <c r="D109" s="56">
        <v>41288</v>
      </c>
      <c r="E109" s="52">
        <v>7.5000000000000009</v>
      </c>
      <c r="F109" s="22">
        <f t="shared" si="20"/>
        <v>0.60000000000000009</v>
      </c>
      <c r="G109" s="22">
        <f t="shared" si="25"/>
        <v>0.432</v>
      </c>
      <c r="H109" s="22">
        <f t="shared" si="26"/>
        <v>-0.16800000000000009</v>
      </c>
      <c r="I109" s="5">
        <f t="shared" si="35"/>
        <v>16.046857142857156</v>
      </c>
      <c r="J109" s="22">
        <f t="shared" si="21"/>
        <v>0.90000000000000013</v>
      </c>
      <c r="K109" s="22">
        <f t="shared" si="27"/>
        <v>0.432</v>
      </c>
      <c r="L109" s="22">
        <f t="shared" si="28"/>
        <v>-0.46800000000000014</v>
      </c>
      <c r="M109" s="5">
        <f t="shared" si="36"/>
        <v>1.1742857142857119</v>
      </c>
      <c r="N109" s="22">
        <f t="shared" si="22"/>
        <v>1.2000000000000002</v>
      </c>
      <c r="O109" s="22">
        <f t="shared" si="29"/>
        <v>0.432</v>
      </c>
      <c r="P109" s="22">
        <f t="shared" si="30"/>
        <v>-0.76800000000000024</v>
      </c>
      <c r="Q109" s="5">
        <f t="shared" si="37"/>
        <v>-13.69828571428571</v>
      </c>
      <c r="R109" s="22">
        <f t="shared" si="23"/>
        <v>1.5000000000000002</v>
      </c>
      <c r="S109" s="22">
        <f t="shared" si="31"/>
        <v>0.432</v>
      </c>
      <c r="T109" s="22">
        <f t="shared" si="32"/>
        <v>-1.0680000000000003</v>
      </c>
      <c r="U109" s="5">
        <f t="shared" si="38"/>
        <v>-28.570857142857147</v>
      </c>
      <c r="V109" s="22">
        <f t="shared" si="24"/>
        <v>1.8000000000000003</v>
      </c>
      <c r="W109" s="22">
        <f t="shared" si="33"/>
        <v>0.432</v>
      </c>
      <c r="X109" s="22">
        <f t="shared" si="34"/>
        <v>-1.3680000000000003</v>
      </c>
      <c r="Y109" s="5">
        <f t="shared" si="39"/>
        <v>-43.443428571428576</v>
      </c>
    </row>
    <row r="110" spans="4:25" ht="15.6">
      <c r="D110" s="56">
        <v>41289</v>
      </c>
      <c r="E110" s="52">
        <v>0.48571428571428571</v>
      </c>
      <c r="F110" s="22">
        <f t="shared" si="20"/>
        <v>3.8857142857142861E-2</v>
      </c>
      <c r="G110" s="22">
        <f t="shared" si="25"/>
        <v>0.432</v>
      </c>
      <c r="H110" s="22">
        <f t="shared" si="26"/>
        <v>0.39314285714285713</v>
      </c>
      <c r="I110" s="5">
        <f t="shared" si="35"/>
        <v>16.440000000000012</v>
      </c>
      <c r="J110" s="22">
        <f t="shared" si="21"/>
        <v>5.8285714285714288E-2</v>
      </c>
      <c r="K110" s="22">
        <f t="shared" si="27"/>
        <v>0.432</v>
      </c>
      <c r="L110" s="22">
        <f t="shared" si="28"/>
        <v>0.37371428571428572</v>
      </c>
      <c r="M110" s="5">
        <f t="shared" si="36"/>
        <v>1.5479999999999976</v>
      </c>
      <c r="N110" s="22">
        <f t="shared" si="22"/>
        <v>7.7714285714285722E-2</v>
      </c>
      <c r="O110" s="22">
        <f t="shared" si="29"/>
        <v>0.432</v>
      </c>
      <c r="P110" s="22">
        <f t="shared" si="30"/>
        <v>0.35428571428571426</v>
      </c>
      <c r="Q110" s="5">
        <f t="shared" si="37"/>
        <v>-13.343999999999996</v>
      </c>
      <c r="R110" s="22">
        <f t="shared" si="23"/>
        <v>9.7142857142857156E-2</v>
      </c>
      <c r="S110" s="22">
        <f t="shared" si="31"/>
        <v>0.432</v>
      </c>
      <c r="T110" s="22">
        <f t="shared" si="32"/>
        <v>0.33485714285714285</v>
      </c>
      <c r="U110" s="5">
        <f t="shared" si="38"/>
        <v>-28.236000000000004</v>
      </c>
      <c r="V110" s="22">
        <f t="shared" si="24"/>
        <v>0.11657142857142858</v>
      </c>
      <c r="W110" s="22">
        <f t="shared" si="33"/>
        <v>0.432</v>
      </c>
      <c r="X110" s="22">
        <f t="shared" si="34"/>
        <v>0.31542857142857139</v>
      </c>
      <c r="Y110" s="5">
        <f t="shared" si="39"/>
        <v>-43.128000000000007</v>
      </c>
    </row>
    <row r="111" spans="4:25" ht="15.6">
      <c r="D111" s="56">
        <v>41290</v>
      </c>
      <c r="E111" s="52">
        <v>6.6428571428571432</v>
      </c>
      <c r="F111" s="22">
        <f t="shared" si="20"/>
        <v>0.53142857142857147</v>
      </c>
      <c r="G111" s="22">
        <f t="shared" si="25"/>
        <v>0.432</v>
      </c>
      <c r="H111" s="22">
        <f t="shared" si="26"/>
        <v>-9.9428571428571477E-2</v>
      </c>
      <c r="I111" s="5">
        <f t="shared" si="35"/>
        <v>16.34057142857144</v>
      </c>
      <c r="J111" s="22">
        <f t="shared" si="21"/>
        <v>0.79714285714285726</v>
      </c>
      <c r="K111" s="22">
        <f t="shared" si="27"/>
        <v>0.432</v>
      </c>
      <c r="L111" s="22">
        <f t="shared" si="28"/>
        <v>-0.36514285714285727</v>
      </c>
      <c r="M111" s="5">
        <f t="shared" si="36"/>
        <v>1.1828571428571404</v>
      </c>
      <c r="N111" s="22">
        <f t="shared" si="22"/>
        <v>1.0628571428571429</v>
      </c>
      <c r="O111" s="22">
        <f t="shared" si="29"/>
        <v>0.432</v>
      </c>
      <c r="P111" s="22">
        <f t="shared" si="30"/>
        <v>-0.63085714285714301</v>
      </c>
      <c r="Q111" s="5">
        <f t="shared" si="37"/>
        <v>-13.97485714285714</v>
      </c>
      <c r="R111" s="22">
        <f t="shared" si="23"/>
        <v>1.3285714285714287</v>
      </c>
      <c r="S111" s="22">
        <f t="shared" si="31"/>
        <v>0.432</v>
      </c>
      <c r="T111" s="22">
        <f t="shared" si="32"/>
        <v>-0.8965714285714288</v>
      </c>
      <c r="U111" s="5">
        <f t="shared" si="38"/>
        <v>-29.132571428571431</v>
      </c>
      <c r="V111" s="22">
        <f t="shared" si="24"/>
        <v>1.5942857142857145</v>
      </c>
      <c r="W111" s="22">
        <f t="shared" si="33"/>
        <v>0.432</v>
      </c>
      <c r="X111" s="22">
        <f t="shared" si="34"/>
        <v>-1.1622857142857146</v>
      </c>
      <c r="Y111" s="5">
        <f t="shared" si="39"/>
        <v>-44.290285714285723</v>
      </c>
    </row>
    <row r="112" spans="4:25" ht="15.6">
      <c r="D112" s="56">
        <v>41291</v>
      </c>
      <c r="E112" s="52">
        <v>1.7714285714285711</v>
      </c>
      <c r="F112" s="22">
        <f t="shared" si="20"/>
        <v>0.14171428571428571</v>
      </c>
      <c r="G112" s="22">
        <f t="shared" si="25"/>
        <v>0.432</v>
      </c>
      <c r="H112" s="22">
        <f t="shared" si="26"/>
        <v>0.29028571428571426</v>
      </c>
      <c r="I112" s="5">
        <f t="shared" si="35"/>
        <v>16.630857142857156</v>
      </c>
      <c r="J112" s="22">
        <f t="shared" si="21"/>
        <v>0.21257142857142855</v>
      </c>
      <c r="K112" s="22">
        <f t="shared" si="27"/>
        <v>0.432</v>
      </c>
      <c r="L112" s="22">
        <f t="shared" si="28"/>
        <v>0.21942857142857145</v>
      </c>
      <c r="M112" s="5">
        <f t="shared" si="36"/>
        <v>1.4022857142857119</v>
      </c>
      <c r="N112" s="22">
        <f t="shared" si="22"/>
        <v>0.28342857142857142</v>
      </c>
      <c r="O112" s="22">
        <f t="shared" si="29"/>
        <v>0.432</v>
      </c>
      <c r="P112" s="22">
        <f t="shared" si="30"/>
        <v>0.14857142857142858</v>
      </c>
      <c r="Q112" s="5">
        <f t="shared" si="37"/>
        <v>-13.82628571428571</v>
      </c>
      <c r="R112" s="22">
        <f t="shared" si="23"/>
        <v>0.35428571428571426</v>
      </c>
      <c r="S112" s="22">
        <f t="shared" si="31"/>
        <v>0.432</v>
      </c>
      <c r="T112" s="22">
        <f t="shared" si="32"/>
        <v>7.7714285714285736E-2</v>
      </c>
      <c r="U112" s="5">
        <f t="shared" si="38"/>
        <v>-29.054857142857145</v>
      </c>
      <c r="V112" s="22">
        <f t="shared" si="24"/>
        <v>0.4251428571428571</v>
      </c>
      <c r="W112" s="22">
        <f t="shared" si="33"/>
        <v>0.432</v>
      </c>
      <c r="X112" s="22">
        <f t="shared" si="34"/>
        <v>6.857142857142895E-3</v>
      </c>
      <c r="Y112" s="5">
        <f t="shared" si="39"/>
        <v>-44.28342857142858</v>
      </c>
    </row>
    <row r="113" spans="4:25" ht="15.6">
      <c r="D113" s="56">
        <v>41292</v>
      </c>
      <c r="E113" s="52">
        <v>5.7</v>
      </c>
      <c r="F113" s="22">
        <f t="shared" si="20"/>
        <v>0.45600000000000007</v>
      </c>
      <c r="G113" s="22">
        <f t="shared" si="25"/>
        <v>0.432</v>
      </c>
      <c r="H113" s="22">
        <f t="shared" si="26"/>
        <v>-2.4000000000000077E-2</v>
      </c>
      <c r="I113" s="5">
        <f t="shared" si="35"/>
        <v>16.606857142857155</v>
      </c>
      <c r="J113" s="22">
        <f t="shared" si="21"/>
        <v>0.68400000000000005</v>
      </c>
      <c r="K113" s="22">
        <f t="shared" si="27"/>
        <v>0.432</v>
      </c>
      <c r="L113" s="22">
        <f t="shared" si="28"/>
        <v>-0.25200000000000006</v>
      </c>
      <c r="M113" s="5">
        <f t="shared" si="36"/>
        <v>1.1502857142857119</v>
      </c>
      <c r="N113" s="22">
        <f t="shared" si="22"/>
        <v>0.91200000000000014</v>
      </c>
      <c r="O113" s="22">
        <f t="shared" si="29"/>
        <v>0.432</v>
      </c>
      <c r="P113" s="22">
        <f t="shared" si="30"/>
        <v>-0.48000000000000015</v>
      </c>
      <c r="Q113" s="5">
        <f t="shared" si="37"/>
        <v>-14.30628571428571</v>
      </c>
      <c r="R113" s="22">
        <f t="shared" si="23"/>
        <v>1.1400000000000001</v>
      </c>
      <c r="S113" s="22">
        <f t="shared" si="31"/>
        <v>0.432</v>
      </c>
      <c r="T113" s="22">
        <f t="shared" si="32"/>
        <v>-0.70800000000000018</v>
      </c>
      <c r="U113" s="5">
        <f t="shared" si="38"/>
        <v>-29.762857142857143</v>
      </c>
      <c r="V113" s="22">
        <f t="shared" si="24"/>
        <v>1.3680000000000001</v>
      </c>
      <c r="W113" s="22">
        <f t="shared" si="33"/>
        <v>0.432</v>
      </c>
      <c r="X113" s="22">
        <f t="shared" si="34"/>
        <v>-0.93600000000000017</v>
      </c>
      <c r="Y113" s="5">
        <f t="shared" si="39"/>
        <v>-45.21942857142858</v>
      </c>
    </row>
    <row r="114" spans="4:25" ht="15.6">
      <c r="D114" s="56">
        <v>41293</v>
      </c>
      <c r="E114" s="52">
        <v>6.371428571428571</v>
      </c>
      <c r="F114" s="22">
        <f t="shared" si="20"/>
        <v>0.50971428571428579</v>
      </c>
      <c r="G114" s="22">
        <f t="shared" si="25"/>
        <v>0.432</v>
      </c>
      <c r="H114" s="22">
        <f t="shared" si="26"/>
        <v>-7.7714285714285791E-2</v>
      </c>
      <c r="I114" s="5">
        <f t="shared" si="35"/>
        <v>16.529142857142869</v>
      </c>
      <c r="J114" s="22">
        <f t="shared" si="21"/>
        <v>0.76457142857142857</v>
      </c>
      <c r="K114" s="22">
        <f t="shared" si="27"/>
        <v>0.432</v>
      </c>
      <c r="L114" s="22">
        <f t="shared" si="28"/>
        <v>-0.33257142857142857</v>
      </c>
      <c r="M114" s="5">
        <f t="shared" si="36"/>
        <v>0.8177142857142834</v>
      </c>
      <c r="N114" s="22">
        <f t="shared" si="22"/>
        <v>1.0194285714285716</v>
      </c>
      <c r="O114" s="22">
        <f t="shared" si="29"/>
        <v>0.432</v>
      </c>
      <c r="P114" s="22">
        <f t="shared" si="30"/>
        <v>-0.58742857142857163</v>
      </c>
      <c r="Q114" s="5">
        <f t="shared" si="37"/>
        <v>-14.893714285714282</v>
      </c>
      <c r="R114" s="22">
        <f t="shared" si="23"/>
        <v>1.2742857142857142</v>
      </c>
      <c r="S114" s="22">
        <f t="shared" si="31"/>
        <v>0.432</v>
      </c>
      <c r="T114" s="22">
        <f t="shared" si="32"/>
        <v>-0.8422857142857143</v>
      </c>
      <c r="U114" s="5">
        <f t="shared" si="38"/>
        <v>-30.605142857142859</v>
      </c>
      <c r="V114" s="22">
        <f t="shared" si="24"/>
        <v>1.5291428571428571</v>
      </c>
      <c r="W114" s="22">
        <f t="shared" si="33"/>
        <v>0.432</v>
      </c>
      <c r="X114" s="22">
        <f t="shared" si="34"/>
        <v>-1.0971428571428572</v>
      </c>
      <c r="Y114" s="5">
        <f t="shared" si="39"/>
        <v>-46.316571428571436</v>
      </c>
    </row>
    <row r="115" spans="4:25" ht="15.6">
      <c r="D115" s="56">
        <v>41294</v>
      </c>
      <c r="E115" s="52">
        <v>2.8571428571428574E-2</v>
      </c>
      <c r="F115" s="22">
        <f t="shared" si="20"/>
        <v>2.2857142857142863E-3</v>
      </c>
      <c r="G115" s="22">
        <f t="shared" si="25"/>
        <v>0.432</v>
      </c>
      <c r="H115" s="22">
        <f t="shared" si="26"/>
        <v>0.42971428571428572</v>
      </c>
      <c r="I115" s="5">
        <f t="shared" si="35"/>
        <v>16.958857142857156</v>
      </c>
      <c r="J115" s="22">
        <f t="shared" si="21"/>
        <v>3.4285714285714293E-3</v>
      </c>
      <c r="K115" s="22">
        <f t="shared" si="27"/>
        <v>0.432</v>
      </c>
      <c r="L115" s="22">
        <f t="shared" si="28"/>
        <v>0.42857142857142855</v>
      </c>
      <c r="M115" s="5">
        <f t="shared" si="36"/>
        <v>1.246285714285712</v>
      </c>
      <c r="N115" s="22">
        <f t="shared" si="22"/>
        <v>4.5714285714285726E-3</v>
      </c>
      <c r="O115" s="22">
        <f t="shared" si="29"/>
        <v>0.432</v>
      </c>
      <c r="P115" s="22">
        <f t="shared" si="30"/>
        <v>0.42742857142857144</v>
      </c>
      <c r="Q115" s="5">
        <f t="shared" si="37"/>
        <v>-14.466285714285711</v>
      </c>
      <c r="R115" s="22">
        <f t="shared" si="23"/>
        <v>5.7142857142857151E-3</v>
      </c>
      <c r="S115" s="22">
        <f t="shared" si="31"/>
        <v>0.432</v>
      </c>
      <c r="T115" s="22">
        <f t="shared" si="32"/>
        <v>0.42628571428571427</v>
      </c>
      <c r="U115" s="5">
        <f t="shared" si="38"/>
        <v>-30.178857142857144</v>
      </c>
      <c r="V115" s="22">
        <f t="shared" si="24"/>
        <v>6.8571428571428585E-3</v>
      </c>
      <c r="W115" s="22">
        <f t="shared" si="33"/>
        <v>0.432</v>
      </c>
      <c r="X115" s="22">
        <f t="shared" si="34"/>
        <v>0.42514285714285716</v>
      </c>
      <c r="Y115" s="5">
        <f t="shared" si="39"/>
        <v>-45.891428571428577</v>
      </c>
    </row>
    <row r="116" spans="4:25" ht="15.6">
      <c r="D116" s="56">
        <v>41295</v>
      </c>
      <c r="E116" s="52">
        <v>0</v>
      </c>
      <c r="F116" s="22">
        <f t="shared" si="20"/>
        <v>0</v>
      </c>
      <c r="G116" s="22">
        <f t="shared" si="25"/>
        <v>0.432</v>
      </c>
      <c r="H116" s="22">
        <f t="shared" si="26"/>
        <v>0.432</v>
      </c>
      <c r="I116" s="5">
        <f t="shared" si="35"/>
        <v>17.390857142857154</v>
      </c>
      <c r="J116" s="22">
        <f t="shared" si="21"/>
        <v>0</v>
      </c>
      <c r="K116" s="22">
        <f t="shared" si="27"/>
        <v>0.432</v>
      </c>
      <c r="L116" s="22">
        <f t="shared" si="28"/>
        <v>0.432</v>
      </c>
      <c r="M116" s="5">
        <f t="shared" si="36"/>
        <v>1.6782857142857119</v>
      </c>
      <c r="N116" s="22">
        <f t="shared" si="22"/>
        <v>0</v>
      </c>
      <c r="O116" s="22">
        <f t="shared" si="29"/>
        <v>0.432</v>
      </c>
      <c r="P116" s="22">
        <f t="shared" si="30"/>
        <v>0.432</v>
      </c>
      <c r="Q116" s="5">
        <f t="shared" si="37"/>
        <v>-14.03428571428571</v>
      </c>
      <c r="R116" s="22">
        <f t="shared" si="23"/>
        <v>0</v>
      </c>
      <c r="S116" s="22">
        <f t="shared" si="31"/>
        <v>0.432</v>
      </c>
      <c r="T116" s="22">
        <f t="shared" si="32"/>
        <v>0.432</v>
      </c>
      <c r="U116" s="5">
        <f t="shared" si="38"/>
        <v>-29.746857142857145</v>
      </c>
      <c r="V116" s="22">
        <f t="shared" si="24"/>
        <v>0</v>
      </c>
      <c r="W116" s="22">
        <f t="shared" si="33"/>
        <v>0.432</v>
      </c>
      <c r="X116" s="22">
        <f t="shared" si="34"/>
        <v>0.432</v>
      </c>
      <c r="Y116" s="5">
        <f t="shared" si="39"/>
        <v>-45.459428571428575</v>
      </c>
    </row>
    <row r="117" spans="4:25" ht="15.6">
      <c r="D117" s="56">
        <v>41296</v>
      </c>
      <c r="E117" s="52">
        <v>0.55714285714285716</v>
      </c>
      <c r="F117" s="22">
        <f t="shared" si="20"/>
        <v>4.4571428571428574E-2</v>
      </c>
      <c r="G117" s="22">
        <f t="shared" si="25"/>
        <v>0.432</v>
      </c>
      <c r="H117" s="22">
        <f t="shared" si="26"/>
        <v>0.3874285714285714</v>
      </c>
      <c r="I117" s="5">
        <f t="shared" si="35"/>
        <v>17.778285714285726</v>
      </c>
      <c r="J117" s="22">
        <f t="shared" si="21"/>
        <v>6.6857142857142865E-2</v>
      </c>
      <c r="K117" s="22">
        <f t="shared" si="27"/>
        <v>0.432</v>
      </c>
      <c r="L117" s="22">
        <f t="shared" si="28"/>
        <v>0.3651428571428571</v>
      </c>
      <c r="M117" s="5">
        <f t="shared" si="36"/>
        <v>2.0434285714285689</v>
      </c>
      <c r="N117" s="22">
        <f t="shared" si="22"/>
        <v>8.9142857142857149E-2</v>
      </c>
      <c r="O117" s="22">
        <f t="shared" si="29"/>
        <v>0.432</v>
      </c>
      <c r="P117" s="22">
        <f t="shared" si="30"/>
        <v>0.34285714285714286</v>
      </c>
      <c r="Q117" s="5">
        <f t="shared" si="37"/>
        <v>-13.691428571428567</v>
      </c>
      <c r="R117" s="22">
        <f t="shared" si="23"/>
        <v>0.11142857142857145</v>
      </c>
      <c r="S117" s="22">
        <f t="shared" si="31"/>
        <v>0.432</v>
      </c>
      <c r="T117" s="22">
        <f t="shared" si="32"/>
        <v>0.32057142857142856</v>
      </c>
      <c r="U117" s="5">
        <f t="shared" si="38"/>
        <v>-29.426285714285715</v>
      </c>
      <c r="V117" s="22">
        <f t="shared" si="24"/>
        <v>0.13371428571428573</v>
      </c>
      <c r="W117" s="22">
        <f t="shared" si="33"/>
        <v>0.432</v>
      </c>
      <c r="X117" s="22">
        <f t="shared" si="34"/>
        <v>0.29828571428571427</v>
      </c>
      <c r="Y117" s="5">
        <f t="shared" si="39"/>
        <v>-45.161142857142863</v>
      </c>
    </row>
    <row r="118" spans="4:25" ht="15.6">
      <c r="D118" s="56">
        <v>41297</v>
      </c>
      <c r="E118" s="52">
        <v>4.7857142857142856</v>
      </c>
      <c r="F118" s="22">
        <f t="shared" si="20"/>
        <v>0.38285714285714284</v>
      </c>
      <c r="G118" s="22">
        <f t="shared" si="25"/>
        <v>0.432</v>
      </c>
      <c r="H118" s="22">
        <f t="shared" si="26"/>
        <v>4.9142857142857155E-2</v>
      </c>
      <c r="I118" s="5">
        <f t="shared" si="35"/>
        <v>17.827428571428584</v>
      </c>
      <c r="J118" s="22">
        <f t="shared" si="21"/>
        <v>0.57428571428571429</v>
      </c>
      <c r="K118" s="22">
        <f t="shared" si="27"/>
        <v>0.432</v>
      </c>
      <c r="L118" s="22">
        <f t="shared" si="28"/>
        <v>-0.14228571428571429</v>
      </c>
      <c r="M118" s="5">
        <f t="shared" si="36"/>
        <v>1.9011428571428546</v>
      </c>
      <c r="N118" s="22">
        <f t="shared" si="22"/>
        <v>0.76571428571428568</v>
      </c>
      <c r="O118" s="22">
        <f t="shared" si="29"/>
        <v>0.432</v>
      </c>
      <c r="P118" s="22">
        <f t="shared" si="30"/>
        <v>-0.33371428571428569</v>
      </c>
      <c r="Q118" s="5">
        <f t="shared" si="37"/>
        <v>-14.025142857142853</v>
      </c>
      <c r="R118" s="22">
        <f t="shared" si="23"/>
        <v>0.95714285714285718</v>
      </c>
      <c r="S118" s="22">
        <f t="shared" si="31"/>
        <v>0.432</v>
      </c>
      <c r="T118" s="22">
        <f t="shared" si="32"/>
        <v>-0.52514285714285713</v>
      </c>
      <c r="U118" s="5">
        <f t="shared" si="38"/>
        <v>-29.951428571428572</v>
      </c>
      <c r="V118" s="22">
        <f t="shared" si="24"/>
        <v>1.1485714285714286</v>
      </c>
      <c r="W118" s="22">
        <f t="shared" si="33"/>
        <v>0.432</v>
      </c>
      <c r="X118" s="22">
        <f t="shared" si="34"/>
        <v>-0.71657142857142864</v>
      </c>
      <c r="Y118" s="5">
        <f t="shared" si="39"/>
        <v>-45.877714285714291</v>
      </c>
    </row>
    <row r="119" spans="4:25" ht="15.6">
      <c r="D119" s="56">
        <v>41298</v>
      </c>
      <c r="E119" s="52">
        <v>4.0571428571428569</v>
      </c>
      <c r="F119" s="22">
        <f t="shared" si="20"/>
        <v>0.32457142857142857</v>
      </c>
      <c r="G119" s="22">
        <f t="shared" si="25"/>
        <v>0.432</v>
      </c>
      <c r="H119" s="22">
        <f t="shared" si="26"/>
        <v>0.10742857142857143</v>
      </c>
      <c r="I119" s="5">
        <f t="shared" si="35"/>
        <v>17.934857142857155</v>
      </c>
      <c r="J119" s="22">
        <f t="shared" si="21"/>
        <v>0.48685714285714288</v>
      </c>
      <c r="K119" s="22">
        <f t="shared" si="27"/>
        <v>0.432</v>
      </c>
      <c r="L119" s="22">
        <f t="shared" si="28"/>
        <v>-5.4857142857142882E-2</v>
      </c>
      <c r="M119" s="5">
        <f t="shared" si="36"/>
        <v>1.8462857142857116</v>
      </c>
      <c r="N119" s="22">
        <f t="shared" si="22"/>
        <v>0.64914285714285713</v>
      </c>
      <c r="O119" s="22">
        <f t="shared" si="29"/>
        <v>0.432</v>
      </c>
      <c r="P119" s="22">
        <f t="shared" si="30"/>
        <v>-0.21714285714285714</v>
      </c>
      <c r="Q119" s="5">
        <f t="shared" si="37"/>
        <v>-14.24228571428571</v>
      </c>
      <c r="R119" s="22">
        <f t="shared" si="23"/>
        <v>0.8114285714285715</v>
      </c>
      <c r="S119" s="22">
        <f t="shared" si="31"/>
        <v>0.432</v>
      </c>
      <c r="T119" s="22">
        <f t="shared" si="32"/>
        <v>-0.3794285714285715</v>
      </c>
      <c r="U119" s="5">
        <f t="shared" si="38"/>
        <v>-30.330857142857145</v>
      </c>
      <c r="V119" s="22">
        <f t="shared" si="24"/>
        <v>0.97371428571428575</v>
      </c>
      <c r="W119" s="22">
        <f t="shared" si="33"/>
        <v>0.432</v>
      </c>
      <c r="X119" s="22">
        <f t="shared" si="34"/>
        <v>-0.54171428571428581</v>
      </c>
      <c r="Y119" s="5">
        <f t="shared" si="39"/>
        <v>-46.419428571428575</v>
      </c>
    </row>
    <row r="120" spans="4:25" ht="15.6">
      <c r="D120" s="56">
        <v>41299</v>
      </c>
      <c r="E120" s="52">
        <v>5.7</v>
      </c>
      <c r="F120" s="22">
        <f t="shared" si="20"/>
        <v>0.45600000000000007</v>
      </c>
      <c r="G120" s="22">
        <f t="shared" si="25"/>
        <v>0.432</v>
      </c>
      <c r="H120" s="22">
        <f t="shared" si="26"/>
        <v>-2.4000000000000077E-2</v>
      </c>
      <c r="I120" s="5">
        <f t="shared" si="35"/>
        <v>17.910857142857154</v>
      </c>
      <c r="J120" s="22">
        <f t="shared" si="21"/>
        <v>0.68400000000000005</v>
      </c>
      <c r="K120" s="22">
        <f t="shared" si="27"/>
        <v>0.432</v>
      </c>
      <c r="L120" s="22">
        <f t="shared" si="28"/>
        <v>-0.25200000000000006</v>
      </c>
      <c r="M120" s="5">
        <f t="shared" si="36"/>
        <v>1.5942857142857116</v>
      </c>
      <c r="N120" s="22">
        <f t="shared" si="22"/>
        <v>0.91200000000000014</v>
      </c>
      <c r="O120" s="22">
        <f t="shared" si="29"/>
        <v>0.432</v>
      </c>
      <c r="P120" s="22">
        <f t="shared" si="30"/>
        <v>-0.48000000000000015</v>
      </c>
      <c r="Q120" s="5">
        <f t="shared" si="37"/>
        <v>-14.722285714285711</v>
      </c>
      <c r="R120" s="22">
        <f t="shared" si="23"/>
        <v>1.1400000000000001</v>
      </c>
      <c r="S120" s="22">
        <f t="shared" si="31"/>
        <v>0.432</v>
      </c>
      <c r="T120" s="22">
        <f t="shared" si="32"/>
        <v>-0.70800000000000018</v>
      </c>
      <c r="U120" s="5">
        <f t="shared" si="38"/>
        <v>-31.038857142857147</v>
      </c>
      <c r="V120" s="22">
        <f t="shared" si="24"/>
        <v>1.3680000000000001</v>
      </c>
      <c r="W120" s="22">
        <f t="shared" si="33"/>
        <v>0.432</v>
      </c>
      <c r="X120" s="22">
        <f t="shared" si="34"/>
        <v>-0.93600000000000017</v>
      </c>
      <c r="Y120" s="5">
        <f t="shared" si="39"/>
        <v>-47.355428571428575</v>
      </c>
    </row>
    <row r="121" spans="4:25" ht="15.6">
      <c r="D121" s="56">
        <v>41300</v>
      </c>
      <c r="E121" s="52">
        <v>6.9571428571428573</v>
      </c>
      <c r="F121" s="22">
        <f t="shared" si="20"/>
        <v>0.55657142857142861</v>
      </c>
      <c r="G121" s="22">
        <f t="shared" si="25"/>
        <v>0.432</v>
      </c>
      <c r="H121" s="22">
        <f t="shared" si="26"/>
        <v>-0.12457142857142861</v>
      </c>
      <c r="I121" s="5">
        <f t="shared" si="35"/>
        <v>17.786285714285725</v>
      </c>
      <c r="J121" s="22">
        <f t="shared" si="21"/>
        <v>0.83485714285714285</v>
      </c>
      <c r="K121" s="22">
        <f t="shared" si="27"/>
        <v>0.432</v>
      </c>
      <c r="L121" s="22">
        <f t="shared" si="28"/>
        <v>-0.40285714285714286</v>
      </c>
      <c r="M121" s="5">
        <f t="shared" si="36"/>
        <v>1.1914285714285688</v>
      </c>
      <c r="N121" s="22">
        <f t="shared" si="22"/>
        <v>1.1131428571428572</v>
      </c>
      <c r="O121" s="22">
        <f t="shared" si="29"/>
        <v>0.432</v>
      </c>
      <c r="P121" s="22">
        <f t="shared" si="30"/>
        <v>-0.68114285714285727</v>
      </c>
      <c r="Q121" s="5">
        <f t="shared" si="37"/>
        <v>-15.403428571428568</v>
      </c>
      <c r="R121" s="22">
        <f t="shared" si="23"/>
        <v>1.3914285714285715</v>
      </c>
      <c r="S121" s="22">
        <f t="shared" si="31"/>
        <v>0.432</v>
      </c>
      <c r="T121" s="22">
        <f t="shared" si="32"/>
        <v>-0.95942857142857152</v>
      </c>
      <c r="U121" s="5">
        <f t="shared" si="38"/>
        <v>-31.998285714285718</v>
      </c>
      <c r="V121" s="22">
        <f t="shared" si="24"/>
        <v>1.6697142857142857</v>
      </c>
      <c r="W121" s="22">
        <f t="shared" si="33"/>
        <v>0.432</v>
      </c>
      <c r="X121" s="22">
        <f t="shared" si="34"/>
        <v>-1.2377142857142858</v>
      </c>
      <c r="Y121" s="5">
        <f t="shared" si="39"/>
        <v>-48.593142857142858</v>
      </c>
    </row>
    <row r="122" spans="4:25" ht="15.6">
      <c r="D122" s="56">
        <v>41301</v>
      </c>
      <c r="E122" s="52">
        <v>6.7571428571428571</v>
      </c>
      <c r="F122" s="22">
        <f t="shared" si="20"/>
        <v>0.54057142857142859</v>
      </c>
      <c r="G122" s="22">
        <f t="shared" si="25"/>
        <v>0.432</v>
      </c>
      <c r="H122" s="22">
        <f t="shared" si="26"/>
        <v>-0.1085714285714286</v>
      </c>
      <c r="I122" s="5">
        <f t="shared" si="35"/>
        <v>17.677714285714295</v>
      </c>
      <c r="J122" s="22">
        <f t="shared" si="21"/>
        <v>0.81085714285714294</v>
      </c>
      <c r="K122" s="22">
        <f t="shared" si="27"/>
        <v>0.432</v>
      </c>
      <c r="L122" s="22">
        <f t="shared" si="28"/>
        <v>-0.37885714285714295</v>
      </c>
      <c r="M122" s="5">
        <f t="shared" si="36"/>
        <v>0.81257142857142584</v>
      </c>
      <c r="N122" s="22">
        <f t="shared" si="22"/>
        <v>1.0811428571428572</v>
      </c>
      <c r="O122" s="22">
        <f t="shared" si="29"/>
        <v>0.432</v>
      </c>
      <c r="P122" s="22">
        <f t="shared" si="30"/>
        <v>-0.64914285714285724</v>
      </c>
      <c r="Q122" s="5">
        <f t="shared" si="37"/>
        <v>-16.052571428571426</v>
      </c>
      <c r="R122" s="22">
        <f t="shared" si="23"/>
        <v>1.3514285714285716</v>
      </c>
      <c r="S122" s="22">
        <f t="shared" si="31"/>
        <v>0.432</v>
      </c>
      <c r="T122" s="22">
        <f t="shared" si="32"/>
        <v>-0.91942857142857171</v>
      </c>
      <c r="U122" s="5">
        <f t="shared" si="38"/>
        <v>-32.91771428571429</v>
      </c>
      <c r="V122" s="22">
        <f t="shared" si="24"/>
        <v>1.6217142857142859</v>
      </c>
      <c r="W122" s="22">
        <f t="shared" si="33"/>
        <v>0.432</v>
      </c>
      <c r="X122" s="22">
        <f t="shared" si="34"/>
        <v>-1.1897142857142859</v>
      </c>
      <c r="Y122" s="5">
        <f t="shared" si="39"/>
        <v>-49.782857142857146</v>
      </c>
    </row>
    <row r="123" spans="4:25" ht="15.6">
      <c r="D123" s="56">
        <v>41302</v>
      </c>
      <c r="E123" s="52">
        <v>3.6428571428571428</v>
      </c>
      <c r="F123" s="22">
        <f t="shared" si="20"/>
        <v>0.29142857142857148</v>
      </c>
      <c r="G123" s="22">
        <f t="shared" si="25"/>
        <v>0.432</v>
      </c>
      <c r="H123" s="22">
        <f t="shared" si="26"/>
        <v>0.14057142857142851</v>
      </c>
      <c r="I123" s="5">
        <f t="shared" si="35"/>
        <v>17.818285714285722</v>
      </c>
      <c r="J123" s="22">
        <f t="shared" si="21"/>
        <v>0.43714285714285722</v>
      </c>
      <c r="K123" s="22">
        <f t="shared" si="27"/>
        <v>0.432</v>
      </c>
      <c r="L123" s="22">
        <f t="shared" si="28"/>
        <v>-5.1428571428572267E-3</v>
      </c>
      <c r="M123" s="5">
        <f t="shared" si="36"/>
        <v>0.80742857142856861</v>
      </c>
      <c r="N123" s="22">
        <f t="shared" si="22"/>
        <v>0.58285714285714296</v>
      </c>
      <c r="O123" s="22">
        <f t="shared" si="29"/>
        <v>0.432</v>
      </c>
      <c r="P123" s="22">
        <f t="shared" si="30"/>
        <v>-0.15085714285714297</v>
      </c>
      <c r="Q123" s="5">
        <f t="shared" si="37"/>
        <v>-16.203428571428567</v>
      </c>
      <c r="R123" s="22">
        <f t="shared" si="23"/>
        <v>0.72857142857142865</v>
      </c>
      <c r="S123" s="22">
        <f t="shared" si="31"/>
        <v>0.432</v>
      </c>
      <c r="T123" s="22">
        <f t="shared" si="32"/>
        <v>-0.29657142857142865</v>
      </c>
      <c r="U123" s="5">
        <f t="shared" si="38"/>
        <v>-33.214285714285715</v>
      </c>
      <c r="V123" s="22">
        <f t="shared" si="24"/>
        <v>0.87428571428571444</v>
      </c>
      <c r="W123" s="22">
        <f t="shared" si="33"/>
        <v>0.432</v>
      </c>
      <c r="X123" s="22">
        <f t="shared" si="34"/>
        <v>-0.44228571428571445</v>
      </c>
      <c r="Y123" s="5">
        <f t="shared" si="39"/>
        <v>-50.225142857142863</v>
      </c>
    </row>
    <row r="124" spans="4:25" ht="15.6">
      <c r="D124" s="56">
        <v>41303</v>
      </c>
      <c r="E124" s="52">
        <v>1.0571428571428572</v>
      </c>
      <c r="F124" s="22">
        <f t="shared" si="20"/>
        <v>8.4571428571428575E-2</v>
      </c>
      <c r="G124" s="22">
        <f t="shared" si="25"/>
        <v>0.432</v>
      </c>
      <c r="H124" s="22">
        <f t="shared" si="26"/>
        <v>0.34742857142857142</v>
      </c>
      <c r="I124" s="5">
        <f t="shared" si="35"/>
        <v>18.165714285714294</v>
      </c>
      <c r="J124" s="22">
        <f t="shared" si="21"/>
        <v>0.12685714285714286</v>
      </c>
      <c r="K124" s="22">
        <f t="shared" si="27"/>
        <v>0.432</v>
      </c>
      <c r="L124" s="22">
        <f t="shared" si="28"/>
        <v>0.30514285714285716</v>
      </c>
      <c r="M124" s="5">
        <f t="shared" si="36"/>
        <v>1.1125714285714259</v>
      </c>
      <c r="N124" s="22">
        <f t="shared" si="22"/>
        <v>0.16914285714285715</v>
      </c>
      <c r="O124" s="22">
        <f t="shared" si="29"/>
        <v>0.432</v>
      </c>
      <c r="P124" s="22">
        <f t="shared" si="30"/>
        <v>0.26285714285714284</v>
      </c>
      <c r="Q124" s="5">
        <f t="shared" si="37"/>
        <v>-15.940571428571424</v>
      </c>
      <c r="R124" s="22">
        <f t="shared" si="23"/>
        <v>0.21142857142857144</v>
      </c>
      <c r="S124" s="22">
        <f t="shared" si="31"/>
        <v>0.432</v>
      </c>
      <c r="T124" s="22">
        <f t="shared" si="32"/>
        <v>0.22057142857142856</v>
      </c>
      <c r="U124" s="5">
        <f t="shared" si="38"/>
        <v>-32.99371428571429</v>
      </c>
      <c r="V124" s="22">
        <f t="shared" si="24"/>
        <v>0.25371428571428573</v>
      </c>
      <c r="W124" s="22">
        <f t="shared" si="33"/>
        <v>0.432</v>
      </c>
      <c r="X124" s="22">
        <f t="shared" si="34"/>
        <v>0.17828571428571427</v>
      </c>
      <c r="Y124" s="5">
        <f t="shared" si="39"/>
        <v>-50.046857142857149</v>
      </c>
    </row>
    <row r="125" spans="4:25" ht="15.6">
      <c r="D125" s="56">
        <v>41304</v>
      </c>
      <c r="E125" s="52">
        <v>6.3714285714285719</v>
      </c>
      <c r="F125" s="22">
        <f t="shared" si="20"/>
        <v>0.50971428571428579</v>
      </c>
      <c r="G125" s="22">
        <f t="shared" si="25"/>
        <v>0.432</v>
      </c>
      <c r="H125" s="22">
        <f t="shared" si="26"/>
        <v>-7.7714285714285791E-2</v>
      </c>
      <c r="I125" s="5">
        <f t="shared" si="35"/>
        <v>18.088000000000008</v>
      </c>
      <c r="J125" s="22">
        <f t="shared" si="21"/>
        <v>0.76457142857142879</v>
      </c>
      <c r="K125" s="22">
        <f t="shared" si="27"/>
        <v>0.432</v>
      </c>
      <c r="L125" s="22">
        <f t="shared" si="28"/>
        <v>-0.3325714285714288</v>
      </c>
      <c r="M125" s="5">
        <f t="shared" si="36"/>
        <v>0.77999999999999714</v>
      </c>
      <c r="N125" s="22">
        <f t="shared" si="22"/>
        <v>1.0194285714285716</v>
      </c>
      <c r="O125" s="22">
        <f t="shared" si="29"/>
        <v>0.432</v>
      </c>
      <c r="P125" s="22">
        <f t="shared" si="30"/>
        <v>-0.58742857142857163</v>
      </c>
      <c r="Q125" s="5">
        <f t="shared" si="37"/>
        <v>-16.527999999999995</v>
      </c>
      <c r="R125" s="22">
        <f t="shared" si="23"/>
        <v>1.2742857142857145</v>
      </c>
      <c r="S125" s="22">
        <f t="shared" si="31"/>
        <v>0.432</v>
      </c>
      <c r="T125" s="22">
        <f t="shared" si="32"/>
        <v>-0.84228571428571453</v>
      </c>
      <c r="U125" s="5">
        <f t="shared" si="38"/>
        <v>-33.836000000000006</v>
      </c>
      <c r="V125" s="22">
        <f t="shared" si="24"/>
        <v>1.5291428571428576</v>
      </c>
      <c r="W125" s="22">
        <f t="shared" si="33"/>
        <v>0.432</v>
      </c>
      <c r="X125" s="22">
        <f t="shared" si="34"/>
        <v>-1.0971428571428576</v>
      </c>
      <c r="Y125" s="5">
        <f t="shared" si="39"/>
        <v>-51.144000000000005</v>
      </c>
    </row>
    <row r="126" spans="4:25" ht="15.6">
      <c r="D126" s="56">
        <v>41305</v>
      </c>
      <c r="E126" s="52">
        <v>6.7857142857142856</v>
      </c>
      <c r="F126" s="22">
        <f t="shared" si="20"/>
        <v>0.54285714285714282</v>
      </c>
      <c r="G126" s="22">
        <f t="shared" si="25"/>
        <v>0.432</v>
      </c>
      <c r="H126" s="22">
        <f t="shared" si="26"/>
        <v>-0.11085714285714282</v>
      </c>
      <c r="I126" s="5">
        <f t="shared" si="35"/>
        <v>17.977142857142866</v>
      </c>
      <c r="J126" s="22">
        <f t="shared" si="21"/>
        <v>0.81428571428571428</v>
      </c>
      <c r="K126" s="22">
        <f t="shared" si="27"/>
        <v>0.432</v>
      </c>
      <c r="L126" s="22">
        <f t="shared" si="28"/>
        <v>-0.38228571428571428</v>
      </c>
      <c r="M126" s="5">
        <f t="shared" si="36"/>
        <v>0.39771428571428286</v>
      </c>
      <c r="N126" s="22">
        <f t="shared" si="22"/>
        <v>1.0857142857142856</v>
      </c>
      <c r="O126" s="22">
        <f t="shared" si="29"/>
        <v>0.432</v>
      </c>
      <c r="P126" s="22">
        <f t="shared" si="30"/>
        <v>-0.65371428571428569</v>
      </c>
      <c r="Q126" s="5">
        <f t="shared" si="37"/>
        <v>-17.181714285714282</v>
      </c>
      <c r="R126" s="22">
        <f t="shared" si="23"/>
        <v>1.3571428571428572</v>
      </c>
      <c r="S126" s="22">
        <f t="shared" si="31"/>
        <v>0.432</v>
      </c>
      <c r="T126" s="22">
        <f t="shared" si="32"/>
        <v>-0.92514285714285727</v>
      </c>
      <c r="U126" s="5">
        <f t="shared" si="38"/>
        <v>-34.761142857142865</v>
      </c>
      <c r="V126" s="22">
        <f t="shared" si="24"/>
        <v>1.6285714285714286</v>
      </c>
      <c r="W126" s="22">
        <f t="shared" si="33"/>
        <v>0.432</v>
      </c>
      <c r="X126" s="22">
        <f t="shared" si="34"/>
        <v>-1.1965714285714286</v>
      </c>
      <c r="Y126" s="5">
        <f t="shared" si="39"/>
        <v>-52.340571428571437</v>
      </c>
    </row>
    <row r="127" spans="4:25" ht="15.6">
      <c r="D127" s="56">
        <v>41306</v>
      </c>
      <c r="E127" s="52">
        <v>2.4142857142857141</v>
      </c>
      <c r="F127" s="22">
        <f t="shared" si="20"/>
        <v>0.19314285714285714</v>
      </c>
      <c r="G127" s="22">
        <f t="shared" si="25"/>
        <v>0.432</v>
      </c>
      <c r="H127" s="22">
        <f t="shared" si="26"/>
        <v>0.23885714285714285</v>
      </c>
      <c r="I127" s="5">
        <f t="shared" si="35"/>
        <v>18.216000000000008</v>
      </c>
      <c r="J127" s="22">
        <f t="shared" si="21"/>
        <v>0.28971428571428576</v>
      </c>
      <c r="K127" s="22">
        <f t="shared" si="27"/>
        <v>0.432</v>
      </c>
      <c r="L127" s="22">
        <f t="shared" si="28"/>
        <v>0.14228571428571424</v>
      </c>
      <c r="M127" s="5">
        <f t="shared" si="36"/>
        <v>0.53999999999999715</v>
      </c>
      <c r="N127" s="22">
        <f t="shared" si="22"/>
        <v>0.38628571428571429</v>
      </c>
      <c r="O127" s="22">
        <f t="shared" si="29"/>
        <v>0.432</v>
      </c>
      <c r="P127" s="22">
        <f t="shared" si="30"/>
        <v>4.5714285714285707E-2</v>
      </c>
      <c r="Q127" s="5">
        <f t="shared" si="37"/>
        <v>-17.135999999999996</v>
      </c>
      <c r="R127" s="22">
        <f t="shared" si="23"/>
        <v>0.48285714285714287</v>
      </c>
      <c r="S127" s="22">
        <f t="shared" si="31"/>
        <v>0.432</v>
      </c>
      <c r="T127" s="22">
        <f t="shared" si="32"/>
        <v>-5.0857142857142879E-2</v>
      </c>
      <c r="U127" s="5">
        <f t="shared" si="38"/>
        <v>-34.812000000000005</v>
      </c>
      <c r="V127" s="22">
        <f t="shared" si="24"/>
        <v>0.57942857142857151</v>
      </c>
      <c r="W127" s="22">
        <f t="shared" si="33"/>
        <v>0.432</v>
      </c>
      <c r="X127" s="22">
        <f t="shared" si="34"/>
        <v>-0.14742857142857152</v>
      </c>
      <c r="Y127" s="5">
        <f t="shared" si="39"/>
        <v>-52.488000000000007</v>
      </c>
    </row>
    <row r="128" spans="4:25" ht="15.6">
      <c r="D128" s="56">
        <v>41307</v>
      </c>
      <c r="E128" s="52">
        <v>0</v>
      </c>
      <c r="F128" s="22">
        <f t="shared" si="20"/>
        <v>0</v>
      </c>
      <c r="G128" s="22">
        <f t="shared" si="25"/>
        <v>0.432</v>
      </c>
      <c r="H128" s="22">
        <f t="shared" si="26"/>
        <v>0.432</v>
      </c>
      <c r="I128" s="5">
        <f t="shared" si="35"/>
        <v>18.648000000000007</v>
      </c>
      <c r="J128" s="22">
        <f t="shared" si="21"/>
        <v>0</v>
      </c>
      <c r="K128" s="22">
        <f t="shared" si="27"/>
        <v>0.432</v>
      </c>
      <c r="L128" s="22">
        <f t="shared" si="28"/>
        <v>0.432</v>
      </c>
      <c r="M128" s="5">
        <f t="shared" si="36"/>
        <v>0.97199999999999709</v>
      </c>
      <c r="N128" s="22">
        <f t="shared" si="22"/>
        <v>0</v>
      </c>
      <c r="O128" s="22">
        <f t="shared" si="29"/>
        <v>0.432</v>
      </c>
      <c r="P128" s="22">
        <f t="shared" si="30"/>
        <v>0.432</v>
      </c>
      <c r="Q128" s="5">
        <f t="shared" si="37"/>
        <v>-16.703999999999997</v>
      </c>
      <c r="R128" s="22">
        <f t="shared" si="23"/>
        <v>0</v>
      </c>
      <c r="S128" s="22">
        <f t="shared" si="31"/>
        <v>0.432</v>
      </c>
      <c r="T128" s="22">
        <f t="shared" si="32"/>
        <v>0.432</v>
      </c>
      <c r="U128" s="5">
        <f t="shared" si="38"/>
        <v>-34.380000000000003</v>
      </c>
      <c r="V128" s="22">
        <f t="shared" si="24"/>
        <v>0</v>
      </c>
      <c r="W128" s="22">
        <f t="shared" si="33"/>
        <v>0.432</v>
      </c>
      <c r="X128" s="22">
        <f t="shared" si="34"/>
        <v>0.432</v>
      </c>
      <c r="Y128" s="5">
        <f t="shared" si="39"/>
        <v>-52.056000000000004</v>
      </c>
    </row>
    <row r="129" spans="4:25" ht="15.6">
      <c r="D129" s="56">
        <v>41308</v>
      </c>
      <c r="E129" s="52">
        <v>0</v>
      </c>
      <c r="F129" s="22">
        <f t="shared" si="20"/>
        <v>0</v>
      </c>
      <c r="G129" s="22">
        <f t="shared" si="25"/>
        <v>0.432</v>
      </c>
      <c r="H129" s="22">
        <f t="shared" si="26"/>
        <v>0.432</v>
      </c>
      <c r="I129" s="5">
        <f t="shared" si="35"/>
        <v>19.080000000000005</v>
      </c>
      <c r="J129" s="22">
        <f t="shared" si="21"/>
        <v>0</v>
      </c>
      <c r="K129" s="22">
        <f t="shared" si="27"/>
        <v>0.432</v>
      </c>
      <c r="L129" s="22">
        <f t="shared" si="28"/>
        <v>0.432</v>
      </c>
      <c r="M129" s="5">
        <f t="shared" si="36"/>
        <v>1.403999999999997</v>
      </c>
      <c r="N129" s="22">
        <f t="shared" si="22"/>
        <v>0</v>
      </c>
      <c r="O129" s="22">
        <f t="shared" si="29"/>
        <v>0.432</v>
      </c>
      <c r="P129" s="22">
        <f t="shared" si="30"/>
        <v>0.432</v>
      </c>
      <c r="Q129" s="5">
        <f t="shared" si="37"/>
        <v>-16.271999999999998</v>
      </c>
      <c r="R129" s="22">
        <f t="shared" si="23"/>
        <v>0</v>
      </c>
      <c r="S129" s="22">
        <f t="shared" si="31"/>
        <v>0.432</v>
      </c>
      <c r="T129" s="22">
        <f t="shared" si="32"/>
        <v>0.432</v>
      </c>
      <c r="U129" s="5">
        <f t="shared" si="38"/>
        <v>-33.948</v>
      </c>
      <c r="V129" s="22">
        <f t="shared" si="24"/>
        <v>0</v>
      </c>
      <c r="W129" s="22">
        <f t="shared" si="33"/>
        <v>0.432</v>
      </c>
      <c r="X129" s="22">
        <f t="shared" si="34"/>
        <v>0.432</v>
      </c>
      <c r="Y129" s="5">
        <f t="shared" si="39"/>
        <v>-51.624000000000002</v>
      </c>
    </row>
    <row r="130" spans="4:25" ht="15.6">
      <c r="D130" s="56">
        <v>41309</v>
      </c>
      <c r="E130" s="52">
        <v>0</v>
      </c>
      <c r="F130" s="22">
        <f t="shared" si="20"/>
        <v>0</v>
      </c>
      <c r="G130" s="22">
        <f t="shared" si="25"/>
        <v>0.432</v>
      </c>
      <c r="H130" s="22">
        <f t="shared" si="26"/>
        <v>0.432</v>
      </c>
      <c r="I130" s="5">
        <f t="shared" si="35"/>
        <v>19.512000000000004</v>
      </c>
      <c r="J130" s="22">
        <f t="shared" si="21"/>
        <v>0</v>
      </c>
      <c r="K130" s="22">
        <f t="shared" si="27"/>
        <v>0.432</v>
      </c>
      <c r="L130" s="22">
        <f t="shared" si="28"/>
        <v>0.432</v>
      </c>
      <c r="M130" s="5">
        <f t="shared" si="36"/>
        <v>1.835999999999997</v>
      </c>
      <c r="N130" s="22">
        <f t="shared" si="22"/>
        <v>0</v>
      </c>
      <c r="O130" s="22">
        <f t="shared" si="29"/>
        <v>0.432</v>
      </c>
      <c r="P130" s="22">
        <f t="shared" si="30"/>
        <v>0.432</v>
      </c>
      <c r="Q130" s="5">
        <f t="shared" si="37"/>
        <v>-15.839999999999998</v>
      </c>
      <c r="R130" s="22">
        <f t="shared" si="23"/>
        <v>0</v>
      </c>
      <c r="S130" s="22">
        <f t="shared" si="31"/>
        <v>0.432</v>
      </c>
      <c r="T130" s="22">
        <f t="shared" si="32"/>
        <v>0.432</v>
      </c>
      <c r="U130" s="5">
        <f t="shared" si="38"/>
        <v>-33.515999999999998</v>
      </c>
      <c r="V130" s="22">
        <f t="shared" si="24"/>
        <v>0</v>
      </c>
      <c r="W130" s="22">
        <f t="shared" si="33"/>
        <v>0.432</v>
      </c>
      <c r="X130" s="22">
        <f t="shared" si="34"/>
        <v>0.432</v>
      </c>
      <c r="Y130" s="5">
        <f t="shared" si="39"/>
        <v>-51.192</v>
      </c>
    </row>
    <row r="131" spans="4:25" ht="15.6">
      <c r="D131" s="56">
        <v>41310</v>
      </c>
      <c r="E131" s="52">
        <v>0.14285714285714285</v>
      </c>
      <c r="F131" s="22">
        <f t="shared" si="20"/>
        <v>1.1428571428571429E-2</v>
      </c>
      <c r="G131" s="22">
        <f t="shared" si="25"/>
        <v>0.432</v>
      </c>
      <c r="H131" s="22">
        <f t="shared" si="26"/>
        <v>0.42057142857142854</v>
      </c>
      <c r="I131" s="5">
        <f t="shared" si="35"/>
        <v>19.932571428571432</v>
      </c>
      <c r="J131" s="22">
        <f t="shared" si="21"/>
        <v>1.7142857142857144E-2</v>
      </c>
      <c r="K131" s="22">
        <f t="shared" si="27"/>
        <v>0.432</v>
      </c>
      <c r="L131" s="22">
        <f t="shared" si="28"/>
        <v>0.41485714285714287</v>
      </c>
      <c r="M131" s="5">
        <f t="shared" si="36"/>
        <v>2.2508571428571398</v>
      </c>
      <c r="N131" s="22">
        <f t="shared" si="22"/>
        <v>2.2857142857142857E-2</v>
      </c>
      <c r="O131" s="22">
        <f t="shared" si="29"/>
        <v>0.432</v>
      </c>
      <c r="P131" s="22">
        <f t="shared" si="30"/>
        <v>0.40914285714285714</v>
      </c>
      <c r="Q131" s="5">
        <f t="shared" si="37"/>
        <v>-15.430857142857141</v>
      </c>
      <c r="R131" s="22">
        <f t="shared" si="23"/>
        <v>2.8571428571428571E-2</v>
      </c>
      <c r="S131" s="22">
        <f t="shared" si="31"/>
        <v>0.432</v>
      </c>
      <c r="T131" s="22">
        <f t="shared" si="32"/>
        <v>0.40342857142857141</v>
      </c>
      <c r="U131" s="5">
        <f t="shared" si="38"/>
        <v>-33.112571428571428</v>
      </c>
      <c r="V131" s="22">
        <f t="shared" si="24"/>
        <v>3.4285714285714287E-2</v>
      </c>
      <c r="W131" s="22">
        <f t="shared" si="33"/>
        <v>0.432</v>
      </c>
      <c r="X131" s="22">
        <f t="shared" si="34"/>
        <v>0.39771428571428569</v>
      </c>
      <c r="Y131" s="5">
        <f t="shared" si="39"/>
        <v>-50.794285714285714</v>
      </c>
    </row>
    <row r="132" spans="4:25" ht="15.6">
      <c r="D132" s="56">
        <v>41311</v>
      </c>
      <c r="E132" s="52">
        <v>10.585714285714285</v>
      </c>
      <c r="F132" s="22">
        <f t="shared" ref="F132:F195" si="40">($E132/1000)*$C$4*$F$2</f>
        <v>0.84685714285714275</v>
      </c>
      <c r="G132" s="22">
        <f t="shared" si="25"/>
        <v>0.432</v>
      </c>
      <c r="H132" s="22">
        <f t="shared" si="26"/>
        <v>-0.41485714285714276</v>
      </c>
      <c r="I132" s="5">
        <f t="shared" si="35"/>
        <v>19.517714285714288</v>
      </c>
      <c r="J132" s="22">
        <f t="shared" ref="J132:J195" si="41">($E132/1000)*$C$4*$J$2</f>
        <v>1.2702857142857142</v>
      </c>
      <c r="K132" s="22">
        <f t="shared" si="27"/>
        <v>0.432</v>
      </c>
      <c r="L132" s="22">
        <f t="shared" si="28"/>
        <v>-0.8382857142857143</v>
      </c>
      <c r="M132" s="5">
        <f t="shared" si="36"/>
        <v>1.4125714285714255</v>
      </c>
      <c r="N132" s="22">
        <f t="shared" ref="N132:N195" si="42">($E132/1000)*$C$4*$N$2</f>
        <v>1.6937142857142855</v>
      </c>
      <c r="O132" s="22">
        <f t="shared" si="29"/>
        <v>0.432</v>
      </c>
      <c r="P132" s="22">
        <f t="shared" si="30"/>
        <v>-1.2617142857142856</v>
      </c>
      <c r="Q132" s="5">
        <f t="shared" si="37"/>
        <v>-16.692571428571426</v>
      </c>
      <c r="R132" s="22">
        <f t="shared" ref="R132:R195" si="43">($E132/1000)*$C$4*$R$2</f>
        <v>2.117142857142857</v>
      </c>
      <c r="S132" s="22">
        <f t="shared" si="31"/>
        <v>0.432</v>
      </c>
      <c r="T132" s="22">
        <f t="shared" si="32"/>
        <v>-1.6851428571428571</v>
      </c>
      <c r="U132" s="5">
        <f t="shared" si="38"/>
        <v>-34.797714285714285</v>
      </c>
      <c r="V132" s="22">
        <f t="shared" ref="V132:V195" si="44">($E132/1000)*$C$4*$V$2</f>
        <v>2.5405714285714285</v>
      </c>
      <c r="W132" s="22">
        <f t="shared" si="33"/>
        <v>0.432</v>
      </c>
      <c r="X132" s="22">
        <f t="shared" si="34"/>
        <v>-2.1085714285714285</v>
      </c>
      <c r="Y132" s="5">
        <f t="shared" si="39"/>
        <v>-52.902857142857144</v>
      </c>
    </row>
    <row r="133" spans="4:25" ht="15.6">
      <c r="D133" s="56">
        <v>41312</v>
      </c>
      <c r="E133" s="52">
        <v>3.5571428571428574</v>
      </c>
      <c r="F133" s="22">
        <f t="shared" si="40"/>
        <v>0.28457142857142859</v>
      </c>
      <c r="G133" s="22">
        <f t="shared" ref="G133:G196" si="45">$C$8</f>
        <v>0.432</v>
      </c>
      <c r="H133" s="22">
        <f t="shared" ref="H133:H196" si="46">G133-F133</f>
        <v>0.14742857142857141</v>
      </c>
      <c r="I133" s="5">
        <f t="shared" si="35"/>
        <v>19.665142857142857</v>
      </c>
      <c r="J133" s="22">
        <f t="shared" si="41"/>
        <v>0.42685714285714293</v>
      </c>
      <c r="K133" s="22">
        <f t="shared" ref="K133:K196" si="47">$C$8</f>
        <v>0.432</v>
      </c>
      <c r="L133" s="22">
        <f t="shared" ref="L133:L196" si="48">K133-J133</f>
        <v>5.1428571428570602E-3</v>
      </c>
      <c r="M133" s="5">
        <f t="shared" si="36"/>
        <v>1.4177142857142826</v>
      </c>
      <c r="N133" s="22">
        <f t="shared" si="42"/>
        <v>0.56914285714285717</v>
      </c>
      <c r="O133" s="22">
        <f t="shared" ref="O133:O196" si="49">$C$8</f>
        <v>0.432</v>
      </c>
      <c r="P133" s="22">
        <f t="shared" ref="P133:P196" si="50">O133-N133</f>
        <v>-0.13714285714285718</v>
      </c>
      <c r="Q133" s="5">
        <f t="shared" si="37"/>
        <v>-16.829714285714285</v>
      </c>
      <c r="R133" s="22">
        <f t="shared" si="43"/>
        <v>0.71142857142857152</v>
      </c>
      <c r="S133" s="22">
        <f t="shared" ref="S133:S196" si="51">$C$8</f>
        <v>0.432</v>
      </c>
      <c r="T133" s="22">
        <f t="shared" ref="T133:T196" si="52">S133-R133</f>
        <v>-0.27942857142857153</v>
      </c>
      <c r="U133" s="5">
        <f t="shared" si="38"/>
        <v>-35.07714285714286</v>
      </c>
      <c r="V133" s="22">
        <f t="shared" si="44"/>
        <v>0.85371428571428587</v>
      </c>
      <c r="W133" s="22">
        <f t="shared" ref="W133:W196" si="53">$C$8</f>
        <v>0.432</v>
      </c>
      <c r="X133" s="22">
        <f t="shared" ref="X133:X196" si="54">W133-V133</f>
        <v>-0.42171428571428587</v>
      </c>
      <c r="Y133" s="5">
        <f t="shared" si="39"/>
        <v>-53.324571428571431</v>
      </c>
    </row>
    <row r="134" spans="4:25" ht="15.6">
      <c r="D134" s="56">
        <v>41313</v>
      </c>
      <c r="E134" s="52">
        <v>1.5142857142857142</v>
      </c>
      <c r="F134" s="22">
        <f t="shared" si="40"/>
        <v>0.12114285714285716</v>
      </c>
      <c r="G134" s="22">
        <f t="shared" si="45"/>
        <v>0.432</v>
      </c>
      <c r="H134" s="22">
        <f t="shared" si="46"/>
        <v>0.31085714285714283</v>
      </c>
      <c r="I134" s="5">
        <f t="shared" ref="I134:I197" si="55">H134+I133</f>
        <v>19.975999999999999</v>
      </c>
      <c r="J134" s="22">
        <f t="shared" si="41"/>
        <v>0.18171428571428574</v>
      </c>
      <c r="K134" s="22">
        <f t="shared" si="47"/>
        <v>0.432</v>
      </c>
      <c r="L134" s="22">
        <f t="shared" si="48"/>
        <v>0.25028571428571422</v>
      </c>
      <c r="M134" s="5">
        <f t="shared" ref="M134:M197" si="56">L134+M133</f>
        <v>1.6679999999999968</v>
      </c>
      <c r="N134" s="22">
        <f t="shared" si="42"/>
        <v>0.24228571428571433</v>
      </c>
      <c r="O134" s="22">
        <f t="shared" si="49"/>
        <v>0.432</v>
      </c>
      <c r="P134" s="22">
        <f t="shared" si="50"/>
        <v>0.18971428571428567</v>
      </c>
      <c r="Q134" s="5">
        <f t="shared" ref="Q134:Q197" si="57">P134+Q133</f>
        <v>-16.64</v>
      </c>
      <c r="R134" s="22">
        <f t="shared" si="43"/>
        <v>0.30285714285714294</v>
      </c>
      <c r="S134" s="22">
        <f t="shared" si="51"/>
        <v>0.432</v>
      </c>
      <c r="T134" s="22">
        <f t="shared" si="52"/>
        <v>0.12914285714285706</v>
      </c>
      <c r="U134" s="5">
        <f t="shared" ref="U134:U197" si="58">T134+U133</f>
        <v>-34.948</v>
      </c>
      <c r="V134" s="22">
        <f t="shared" si="44"/>
        <v>0.36342857142857149</v>
      </c>
      <c r="W134" s="22">
        <f t="shared" si="53"/>
        <v>0.432</v>
      </c>
      <c r="X134" s="22">
        <f t="shared" si="54"/>
        <v>6.8571428571428505E-2</v>
      </c>
      <c r="Y134" s="5">
        <f t="shared" ref="Y134:Y197" si="59">X134+Y133</f>
        <v>-53.256</v>
      </c>
    </row>
    <row r="135" spans="4:25" ht="15.6">
      <c r="D135" s="56">
        <v>41314</v>
      </c>
      <c r="E135" s="52">
        <v>0.95714285714285718</v>
      </c>
      <c r="F135" s="22">
        <f t="shared" si="40"/>
        <v>7.6571428571428582E-2</v>
      </c>
      <c r="G135" s="22">
        <f t="shared" si="45"/>
        <v>0.432</v>
      </c>
      <c r="H135" s="22">
        <f t="shared" si="46"/>
        <v>0.35542857142857143</v>
      </c>
      <c r="I135" s="5">
        <f t="shared" si="55"/>
        <v>20.331428571428571</v>
      </c>
      <c r="J135" s="22">
        <f t="shared" si="41"/>
        <v>0.11485714285714287</v>
      </c>
      <c r="K135" s="22">
        <f t="shared" si="47"/>
        <v>0.432</v>
      </c>
      <c r="L135" s="22">
        <f t="shared" si="48"/>
        <v>0.31714285714285712</v>
      </c>
      <c r="M135" s="5">
        <f t="shared" si="56"/>
        <v>1.985142857142854</v>
      </c>
      <c r="N135" s="22">
        <f t="shared" si="42"/>
        <v>0.15314285714285716</v>
      </c>
      <c r="O135" s="22">
        <f t="shared" si="49"/>
        <v>0.432</v>
      </c>
      <c r="P135" s="22">
        <f t="shared" si="50"/>
        <v>0.2788571428571428</v>
      </c>
      <c r="Q135" s="5">
        <f t="shared" si="57"/>
        <v>-16.361142857142859</v>
      </c>
      <c r="R135" s="22">
        <f t="shared" si="43"/>
        <v>0.19142857142857145</v>
      </c>
      <c r="S135" s="22">
        <f t="shared" si="51"/>
        <v>0.432</v>
      </c>
      <c r="T135" s="22">
        <f t="shared" si="52"/>
        <v>0.24057142857142855</v>
      </c>
      <c r="U135" s="5">
        <f t="shared" si="58"/>
        <v>-34.707428571428572</v>
      </c>
      <c r="V135" s="22">
        <f t="shared" si="44"/>
        <v>0.22971428571428573</v>
      </c>
      <c r="W135" s="22">
        <f t="shared" si="53"/>
        <v>0.432</v>
      </c>
      <c r="X135" s="22">
        <f t="shared" si="54"/>
        <v>0.20228571428571426</v>
      </c>
      <c r="Y135" s="5">
        <f t="shared" si="59"/>
        <v>-53.053714285714285</v>
      </c>
    </row>
    <row r="136" spans="4:25" ht="15.6">
      <c r="D136" s="56">
        <v>41315</v>
      </c>
      <c r="E136" s="52">
        <v>2.0857142857142859</v>
      </c>
      <c r="F136" s="22">
        <f t="shared" si="40"/>
        <v>0.16685714285714287</v>
      </c>
      <c r="G136" s="22">
        <f t="shared" si="45"/>
        <v>0.432</v>
      </c>
      <c r="H136" s="22">
        <f t="shared" si="46"/>
        <v>0.26514285714285712</v>
      </c>
      <c r="I136" s="5">
        <f t="shared" si="55"/>
        <v>20.59657142857143</v>
      </c>
      <c r="J136" s="22">
        <f t="shared" si="41"/>
        <v>0.25028571428571433</v>
      </c>
      <c r="K136" s="22">
        <f t="shared" si="47"/>
        <v>0.432</v>
      </c>
      <c r="L136" s="22">
        <f t="shared" si="48"/>
        <v>0.18171428571428566</v>
      </c>
      <c r="M136" s="5">
        <f t="shared" si="56"/>
        <v>2.1668571428571397</v>
      </c>
      <c r="N136" s="22">
        <f t="shared" si="42"/>
        <v>0.33371428571428574</v>
      </c>
      <c r="O136" s="22">
        <f t="shared" si="49"/>
        <v>0.432</v>
      </c>
      <c r="P136" s="22">
        <f t="shared" si="50"/>
        <v>9.8285714285714254E-2</v>
      </c>
      <c r="Q136" s="5">
        <f t="shared" si="57"/>
        <v>-16.262857142857143</v>
      </c>
      <c r="R136" s="22">
        <f t="shared" si="43"/>
        <v>0.4171428571428572</v>
      </c>
      <c r="S136" s="22">
        <f t="shared" si="51"/>
        <v>0.432</v>
      </c>
      <c r="T136" s="22">
        <f t="shared" si="52"/>
        <v>1.4857142857142791E-2</v>
      </c>
      <c r="U136" s="5">
        <f t="shared" si="58"/>
        <v>-34.692571428571426</v>
      </c>
      <c r="V136" s="22">
        <f t="shared" si="44"/>
        <v>0.50057142857142867</v>
      </c>
      <c r="W136" s="22">
        <f t="shared" si="53"/>
        <v>0.432</v>
      </c>
      <c r="X136" s="22">
        <f t="shared" si="54"/>
        <v>-6.8571428571428672E-2</v>
      </c>
      <c r="Y136" s="5">
        <f t="shared" si="59"/>
        <v>-53.122285714285717</v>
      </c>
    </row>
    <row r="137" spans="4:25" ht="15.6">
      <c r="D137" s="56">
        <v>41316</v>
      </c>
      <c r="E137" s="52">
        <v>3.871428571428571</v>
      </c>
      <c r="F137" s="22">
        <f t="shared" si="40"/>
        <v>0.30971428571428566</v>
      </c>
      <c r="G137" s="22">
        <f t="shared" si="45"/>
        <v>0.432</v>
      </c>
      <c r="H137" s="22">
        <f t="shared" si="46"/>
        <v>0.12228571428571433</v>
      </c>
      <c r="I137" s="5">
        <f t="shared" si="55"/>
        <v>20.718857142857143</v>
      </c>
      <c r="J137" s="22">
        <f t="shared" si="41"/>
        <v>0.46457142857142852</v>
      </c>
      <c r="K137" s="22">
        <f t="shared" si="47"/>
        <v>0.432</v>
      </c>
      <c r="L137" s="22">
        <f t="shared" si="48"/>
        <v>-3.2571428571428529E-2</v>
      </c>
      <c r="M137" s="5">
        <f t="shared" si="56"/>
        <v>2.1342857142857112</v>
      </c>
      <c r="N137" s="22">
        <f t="shared" si="42"/>
        <v>0.61942857142857133</v>
      </c>
      <c r="O137" s="22">
        <f t="shared" si="49"/>
        <v>0.432</v>
      </c>
      <c r="P137" s="22">
        <f t="shared" si="50"/>
        <v>-0.18742857142857133</v>
      </c>
      <c r="Q137" s="5">
        <f t="shared" si="57"/>
        <v>-16.450285714285716</v>
      </c>
      <c r="R137" s="22">
        <f t="shared" si="43"/>
        <v>0.77428571428571424</v>
      </c>
      <c r="S137" s="22">
        <f t="shared" si="51"/>
        <v>0.432</v>
      </c>
      <c r="T137" s="22">
        <f t="shared" si="52"/>
        <v>-0.34228571428571425</v>
      </c>
      <c r="U137" s="5">
        <f t="shared" si="58"/>
        <v>-35.034857142857142</v>
      </c>
      <c r="V137" s="22">
        <f t="shared" si="44"/>
        <v>0.92914285714285705</v>
      </c>
      <c r="W137" s="22">
        <f t="shared" si="53"/>
        <v>0.432</v>
      </c>
      <c r="X137" s="22">
        <f t="shared" si="54"/>
        <v>-0.49714285714285705</v>
      </c>
      <c r="Y137" s="5">
        <f t="shared" si="59"/>
        <v>-53.619428571428571</v>
      </c>
    </row>
    <row r="138" spans="4:25" ht="15.6">
      <c r="D138" s="56">
        <v>41317</v>
      </c>
      <c r="E138" s="52">
        <v>3.6285714285714286</v>
      </c>
      <c r="F138" s="22">
        <f t="shared" si="40"/>
        <v>0.29028571428571426</v>
      </c>
      <c r="G138" s="22">
        <f t="shared" si="45"/>
        <v>0.432</v>
      </c>
      <c r="H138" s="22">
        <f t="shared" si="46"/>
        <v>0.14171428571428574</v>
      </c>
      <c r="I138" s="5">
        <f t="shared" si="55"/>
        <v>20.860571428571429</v>
      </c>
      <c r="J138" s="22">
        <f t="shared" si="41"/>
        <v>0.43542857142857144</v>
      </c>
      <c r="K138" s="22">
        <f t="shared" si="47"/>
        <v>0.432</v>
      </c>
      <c r="L138" s="22">
        <f t="shared" si="48"/>
        <v>-3.4285714285714475E-3</v>
      </c>
      <c r="M138" s="5">
        <f t="shared" si="56"/>
        <v>2.1308571428571397</v>
      </c>
      <c r="N138" s="22">
        <f t="shared" si="42"/>
        <v>0.58057142857142852</v>
      </c>
      <c r="O138" s="22">
        <f t="shared" si="49"/>
        <v>0.432</v>
      </c>
      <c r="P138" s="22">
        <f t="shared" si="50"/>
        <v>-0.14857142857142852</v>
      </c>
      <c r="Q138" s="5">
        <f t="shared" si="57"/>
        <v>-16.598857142857145</v>
      </c>
      <c r="R138" s="22">
        <f t="shared" si="43"/>
        <v>0.72571428571428565</v>
      </c>
      <c r="S138" s="22">
        <f t="shared" si="51"/>
        <v>0.432</v>
      </c>
      <c r="T138" s="22">
        <f t="shared" si="52"/>
        <v>-0.29371428571428565</v>
      </c>
      <c r="U138" s="5">
        <f t="shared" si="58"/>
        <v>-35.328571428571429</v>
      </c>
      <c r="V138" s="22">
        <f t="shared" si="44"/>
        <v>0.87085714285714289</v>
      </c>
      <c r="W138" s="22">
        <f t="shared" si="53"/>
        <v>0.432</v>
      </c>
      <c r="X138" s="22">
        <f t="shared" si="54"/>
        <v>-0.43885714285714289</v>
      </c>
      <c r="Y138" s="5">
        <f t="shared" si="59"/>
        <v>-54.058285714285716</v>
      </c>
    </row>
    <row r="139" spans="4:25" ht="15.6">
      <c r="D139" s="56">
        <v>41318</v>
      </c>
      <c r="E139" s="52">
        <v>8.9857142857142858</v>
      </c>
      <c r="F139" s="22">
        <f t="shared" si="40"/>
        <v>0.71885714285714297</v>
      </c>
      <c r="G139" s="22">
        <f t="shared" si="45"/>
        <v>0.432</v>
      </c>
      <c r="H139" s="22">
        <f t="shared" si="46"/>
        <v>-0.28685714285714298</v>
      </c>
      <c r="I139" s="5">
        <f t="shared" si="55"/>
        <v>20.573714285714285</v>
      </c>
      <c r="J139" s="22">
        <f t="shared" si="41"/>
        <v>1.0782857142857145</v>
      </c>
      <c r="K139" s="22">
        <f t="shared" si="47"/>
        <v>0.432</v>
      </c>
      <c r="L139" s="22">
        <f t="shared" si="48"/>
        <v>-0.64628571428571457</v>
      </c>
      <c r="M139" s="5">
        <f t="shared" si="56"/>
        <v>1.4845714285714251</v>
      </c>
      <c r="N139" s="22">
        <f t="shared" si="42"/>
        <v>1.4377142857142859</v>
      </c>
      <c r="O139" s="22">
        <f t="shared" si="49"/>
        <v>0.432</v>
      </c>
      <c r="P139" s="22">
        <f t="shared" si="50"/>
        <v>-1.005714285714286</v>
      </c>
      <c r="Q139" s="5">
        <f t="shared" si="57"/>
        <v>-17.604571428571433</v>
      </c>
      <c r="R139" s="22">
        <f t="shared" si="43"/>
        <v>1.7971428571428574</v>
      </c>
      <c r="S139" s="22">
        <f t="shared" si="51"/>
        <v>0.432</v>
      </c>
      <c r="T139" s="22">
        <f t="shared" si="52"/>
        <v>-1.3651428571428574</v>
      </c>
      <c r="U139" s="5">
        <f t="shared" si="58"/>
        <v>-36.693714285714286</v>
      </c>
      <c r="V139" s="22">
        <f t="shared" si="44"/>
        <v>2.156571428571429</v>
      </c>
      <c r="W139" s="22">
        <f t="shared" si="53"/>
        <v>0.432</v>
      </c>
      <c r="X139" s="22">
        <f t="shared" si="54"/>
        <v>-1.7245714285714291</v>
      </c>
      <c r="Y139" s="5">
        <f t="shared" si="59"/>
        <v>-55.782857142857146</v>
      </c>
    </row>
    <row r="140" spans="4:25" ht="15.6">
      <c r="D140" s="56">
        <v>41319</v>
      </c>
      <c r="E140" s="52">
        <v>6.3857142857142852</v>
      </c>
      <c r="F140" s="22">
        <f t="shared" si="40"/>
        <v>0.5108571428571429</v>
      </c>
      <c r="G140" s="22">
        <f t="shared" si="45"/>
        <v>0.432</v>
      </c>
      <c r="H140" s="22">
        <f t="shared" si="46"/>
        <v>-7.8857142857142903E-2</v>
      </c>
      <c r="I140" s="5">
        <f t="shared" si="55"/>
        <v>20.494857142857143</v>
      </c>
      <c r="J140" s="22">
        <f t="shared" si="41"/>
        <v>0.76628571428571424</v>
      </c>
      <c r="K140" s="22">
        <f t="shared" si="47"/>
        <v>0.432</v>
      </c>
      <c r="L140" s="22">
        <f t="shared" si="48"/>
        <v>-0.33428571428571424</v>
      </c>
      <c r="M140" s="5">
        <f t="shared" si="56"/>
        <v>1.1502857142857108</v>
      </c>
      <c r="N140" s="22">
        <f t="shared" si="42"/>
        <v>1.0217142857142858</v>
      </c>
      <c r="O140" s="22">
        <f t="shared" si="49"/>
        <v>0.432</v>
      </c>
      <c r="P140" s="22">
        <f t="shared" si="50"/>
        <v>-0.58971428571428586</v>
      </c>
      <c r="Q140" s="5">
        <f t="shared" si="57"/>
        <v>-18.194285714285719</v>
      </c>
      <c r="R140" s="22">
        <f t="shared" si="43"/>
        <v>1.2771428571428571</v>
      </c>
      <c r="S140" s="22">
        <f t="shared" si="51"/>
        <v>0.432</v>
      </c>
      <c r="T140" s="22">
        <f t="shared" si="52"/>
        <v>-0.8451428571428572</v>
      </c>
      <c r="U140" s="5">
        <f t="shared" si="58"/>
        <v>-37.53885714285714</v>
      </c>
      <c r="V140" s="22">
        <f t="shared" si="44"/>
        <v>1.5325714285714285</v>
      </c>
      <c r="W140" s="22">
        <f t="shared" si="53"/>
        <v>0.432</v>
      </c>
      <c r="X140" s="22">
        <f t="shared" si="54"/>
        <v>-1.1005714285714285</v>
      </c>
      <c r="Y140" s="5">
        <f t="shared" si="59"/>
        <v>-56.883428571428574</v>
      </c>
    </row>
    <row r="141" spans="4:25" ht="15.6">
      <c r="D141" s="56">
        <v>41320</v>
      </c>
      <c r="E141" s="52">
        <v>8.4</v>
      </c>
      <c r="F141" s="22">
        <f t="shared" si="40"/>
        <v>0.67200000000000015</v>
      </c>
      <c r="G141" s="22">
        <f t="shared" si="45"/>
        <v>0.432</v>
      </c>
      <c r="H141" s="22">
        <f t="shared" si="46"/>
        <v>-0.24000000000000016</v>
      </c>
      <c r="I141" s="5">
        <f t="shared" si="55"/>
        <v>20.254857142857144</v>
      </c>
      <c r="J141" s="22">
        <f t="shared" si="41"/>
        <v>1.0080000000000002</v>
      </c>
      <c r="K141" s="22">
        <f t="shared" si="47"/>
        <v>0.432</v>
      </c>
      <c r="L141" s="22">
        <f t="shared" si="48"/>
        <v>-0.57600000000000029</v>
      </c>
      <c r="M141" s="5">
        <f t="shared" si="56"/>
        <v>0.57428571428571051</v>
      </c>
      <c r="N141" s="22">
        <f t="shared" si="42"/>
        <v>1.3440000000000003</v>
      </c>
      <c r="O141" s="22">
        <f t="shared" si="49"/>
        <v>0.432</v>
      </c>
      <c r="P141" s="22">
        <f t="shared" si="50"/>
        <v>-0.91200000000000037</v>
      </c>
      <c r="Q141" s="5">
        <f t="shared" si="57"/>
        <v>-19.106285714285718</v>
      </c>
      <c r="R141" s="22">
        <f t="shared" si="43"/>
        <v>1.6800000000000004</v>
      </c>
      <c r="S141" s="22">
        <f t="shared" si="51"/>
        <v>0.432</v>
      </c>
      <c r="T141" s="22">
        <f t="shared" si="52"/>
        <v>-1.2480000000000004</v>
      </c>
      <c r="U141" s="5">
        <f t="shared" si="58"/>
        <v>-38.786857142857137</v>
      </c>
      <c r="V141" s="22">
        <f t="shared" si="44"/>
        <v>2.0160000000000005</v>
      </c>
      <c r="W141" s="22">
        <f t="shared" si="53"/>
        <v>0.432</v>
      </c>
      <c r="X141" s="22">
        <f t="shared" si="54"/>
        <v>-1.5840000000000005</v>
      </c>
      <c r="Y141" s="5">
        <f t="shared" si="59"/>
        <v>-58.467428571428577</v>
      </c>
    </row>
    <row r="142" spans="4:25" ht="15.6">
      <c r="D142" s="56">
        <v>41321</v>
      </c>
      <c r="E142" s="52">
        <v>5.2142857142857144</v>
      </c>
      <c r="F142" s="22">
        <f t="shared" si="40"/>
        <v>0.41714285714285715</v>
      </c>
      <c r="G142" s="22">
        <f t="shared" si="45"/>
        <v>0.432</v>
      </c>
      <c r="H142" s="22">
        <f t="shared" si="46"/>
        <v>1.4857142857142847E-2</v>
      </c>
      <c r="I142" s="5">
        <f t="shared" si="55"/>
        <v>20.269714285714286</v>
      </c>
      <c r="J142" s="22">
        <f t="shared" si="41"/>
        <v>0.62571428571428578</v>
      </c>
      <c r="K142" s="22">
        <f t="shared" si="47"/>
        <v>0.432</v>
      </c>
      <c r="L142" s="22">
        <f t="shared" si="48"/>
        <v>-0.19371428571428578</v>
      </c>
      <c r="M142" s="5">
        <f t="shared" si="56"/>
        <v>0.38057142857142473</v>
      </c>
      <c r="N142" s="22">
        <f t="shared" si="42"/>
        <v>0.8342857142857143</v>
      </c>
      <c r="O142" s="22">
        <f t="shared" si="49"/>
        <v>0.432</v>
      </c>
      <c r="P142" s="22">
        <f t="shared" si="50"/>
        <v>-0.4022857142857143</v>
      </c>
      <c r="Q142" s="5">
        <f t="shared" si="57"/>
        <v>-19.508571428571432</v>
      </c>
      <c r="R142" s="22">
        <f t="shared" si="43"/>
        <v>1.0428571428571429</v>
      </c>
      <c r="S142" s="22">
        <f t="shared" si="51"/>
        <v>0.432</v>
      </c>
      <c r="T142" s="22">
        <f t="shared" si="52"/>
        <v>-0.61085714285714299</v>
      </c>
      <c r="U142" s="5">
        <f t="shared" si="58"/>
        <v>-39.397714285714279</v>
      </c>
      <c r="V142" s="22">
        <f t="shared" si="44"/>
        <v>1.2514285714285716</v>
      </c>
      <c r="W142" s="22">
        <f t="shared" si="53"/>
        <v>0.432</v>
      </c>
      <c r="X142" s="22">
        <f t="shared" si="54"/>
        <v>-0.81942857142857162</v>
      </c>
      <c r="Y142" s="5">
        <f t="shared" si="59"/>
        <v>-59.286857142857151</v>
      </c>
    </row>
    <row r="143" spans="4:25" ht="15.6">
      <c r="D143" s="56">
        <v>41322</v>
      </c>
      <c r="E143" s="52">
        <v>8.7142857142857135</v>
      </c>
      <c r="F143" s="22">
        <f t="shared" si="40"/>
        <v>0.69714285714285718</v>
      </c>
      <c r="G143" s="22">
        <f t="shared" si="45"/>
        <v>0.432</v>
      </c>
      <c r="H143" s="22">
        <f t="shared" si="46"/>
        <v>-0.26514285714285718</v>
      </c>
      <c r="I143" s="5">
        <f t="shared" si="55"/>
        <v>20.004571428571428</v>
      </c>
      <c r="J143" s="22">
        <f t="shared" si="41"/>
        <v>1.0457142857142858</v>
      </c>
      <c r="K143" s="22">
        <f t="shared" si="47"/>
        <v>0.432</v>
      </c>
      <c r="L143" s="22">
        <f t="shared" si="48"/>
        <v>-0.61371428571428588</v>
      </c>
      <c r="M143" s="5">
        <f t="shared" si="56"/>
        <v>-0.23314285714286115</v>
      </c>
      <c r="N143" s="22">
        <f t="shared" si="42"/>
        <v>1.3942857142857144</v>
      </c>
      <c r="O143" s="22">
        <f t="shared" si="49"/>
        <v>0.432</v>
      </c>
      <c r="P143" s="22">
        <f t="shared" si="50"/>
        <v>-0.96228571428571441</v>
      </c>
      <c r="Q143" s="5">
        <f t="shared" si="57"/>
        <v>-20.470857142857145</v>
      </c>
      <c r="R143" s="22">
        <f t="shared" si="43"/>
        <v>1.7428571428571431</v>
      </c>
      <c r="S143" s="22">
        <f t="shared" si="51"/>
        <v>0.432</v>
      </c>
      <c r="T143" s="22">
        <f t="shared" si="52"/>
        <v>-1.3108571428571432</v>
      </c>
      <c r="U143" s="5">
        <f t="shared" si="58"/>
        <v>-40.708571428571425</v>
      </c>
      <c r="V143" s="22">
        <f t="shared" si="44"/>
        <v>2.0914285714285716</v>
      </c>
      <c r="W143" s="22">
        <f t="shared" si="53"/>
        <v>0.432</v>
      </c>
      <c r="X143" s="22">
        <f t="shared" si="54"/>
        <v>-1.6594285714285717</v>
      </c>
      <c r="Y143" s="5">
        <f t="shared" si="59"/>
        <v>-60.946285714285722</v>
      </c>
    </row>
    <row r="144" spans="4:25" ht="15.6">
      <c r="D144" s="56">
        <v>41323</v>
      </c>
      <c r="E144" s="52">
        <v>2.157142857142857</v>
      </c>
      <c r="F144" s="22">
        <f t="shared" si="40"/>
        <v>0.17257142857142857</v>
      </c>
      <c r="G144" s="22">
        <f t="shared" si="45"/>
        <v>0.432</v>
      </c>
      <c r="H144" s="22">
        <f t="shared" si="46"/>
        <v>0.25942857142857145</v>
      </c>
      <c r="I144" s="5">
        <f t="shared" si="55"/>
        <v>20.263999999999999</v>
      </c>
      <c r="J144" s="22">
        <f t="shared" si="41"/>
        <v>0.25885714285714284</v>
      </c>
      <c r="K144" s="22">
        <f t="shared" si="47"/>
        <v>0.432</v>
      </c>
      <c r="L144" s="22">
        <f t="shared" si="48"/>
        <v>0.17314285714285715</v>
      </c>
      <c r="M144" s="5">
        <f t="shared" si="56"/>
        <v>-6.0000000000003995E-2</v>
      </c>
      <c r="N144" s="22">
        <f t="shared" si="42"/>
        <v>0.34514285714285714</v>
      </c>
      <c r="O144" s="22">
        <f t="shared" si="49"/>
        <v>0.432</v>
      </c>
      <c r="P144" s="22">
        <f t="shared" si="50"/>
        <v>8.6857142857142855E-2</v>
      </c>
      <c r="Q144" s="5">
        <f t="shared" si="57"/>
        <v>-20.384000000000004</v>
      </c>
      <c r="R144" s="22">
        <f t="shared" si="43"/>
        <v>0.43142857142857144</v>
      </c>
      <c r="S144" s="22">
        <f t="shared" si="51"/>
        <v>0.432</v>
      </c>
      <c r="T144" s="22">
        <f t="shared" si="52"/>
        <v>5.7142857142855608E-4</v>
      </c>
      <c r="U144" s="5">
        <f t="shared" si="58"/>
        <v>-40.707999999999998</v>
      </c>
      <c r="V144" s="22">
        <f t="shared" si="44"/>
        <v>0.51771428571428568</v>
      </c>
      <c r="W144" s="22">
        <f t="shared" si="53"/>
        <v>0.432</v>
      </c>
      <c r="X144" s="22">
        <f t="shared" si="54"/>
        <v>-8.5714285714285687E-2</v>
      </c>
      <c r="Y144" s="5">
        <f t="shared" si="59"/>
        <v>-61.032000000000011</v>
      </c>
    </row>
    <row r="145" spans="4:25" ht="15.6">
      <c r="D145" s="56">
        <v>41324</v>
      </c>
      <c r="E145" s="52">
        <v>7.9857142857142858</v>
      </c>
      <c r="F145" s="22">
        <f t="shared" si="40"/>
        <v>0.63885714285714279</v>
      </c>
      <c r="G145" s="22">
        <f t="shared" si="45"/>
        <v>0.432</v>
      </c>
      <c r="H145" s="22">
        <f t="shared" si="46"/>
        <v>-0.2068571428571428</v>
      </c>
      <c r="I145" s="5">
        <f t="shared" si="55"/>
        <v>20.057142857142857</v>
      </c>
      <c r="J145" s="22">
        <f t="shared" si="41"/>
        <v>0.9582857142857143</v>
      </c>
      <c r="K145" s="22">
        <f t="shared" si="47"/>
        <v>0.432</v>
      </c>
      <c r="L145" s="22">
        <f t="shared" si="48"/>
        <v>-0.52628571428571425</v>
      </c>
      <c r="M145" s="5">
        <f t="shared" si="56"/>
        <v>-0.5862857142857183</v>
      </c>
      <c r="N145" s="22">
        <f t="shared" si="42"/>
        <v>1.2777142857142856</v>
      </c>
      <c r="O145" s="22">
        <f t="shared" si="49"/>
        <v>0.432</v>
      </c>
      <c r="P145" s="22">
        <f t="shared" si="50"/>
        <v>-0.84571428571428564</v>
      </c>
      <c r="Q145" s="5">
        <f t="shared" si="57"/>
        <v>-21.229714285714291</v>
      </c>
      <c r="R145" s="22">
        <f t="shared" si="43"/>
        <v>1.5971428571428572</v>
      </c>
      <c r="S145" s="22">
        <f t="shared" si="51"/>
        <v>0.432</v>
      </c>
      <c r="T145" s="22">
        <f t="shared" si="52"/>
        <v>-1.1651428571428573</v>
      </c>
      <c r="U145" s="5">
        <f t="shared" si="58"/>
        <v>-41.873142857142852</v>
      </c>
      <c r="V145" s="22">
        <f t="shared" si="44"/>
        <v>1.9165714285714286</v>
      </c>
      <c r="W145" s="22">
        <f t="shared" si="53"/>
        <v>0.432</v>
      </c>
      <c r="X145" s="22">
        <f t="shared" si="54"/>
        <v>-1.4845714285714287</v>
      </c>
      <c r="Y145" s="5">
        <f t="shared" si="59"/>
        <v>-62.516571428571439</v>
      </c>
    </row>
    <row r="146" spans="4:25" ht="15.6">
      <c r="D146" s="56">
        <v>41325</v>
      </c>
      <c r="E146" s="52">
        <v>3.7857142857142856</v>
      </c>
      <c r="F146" s="22">
        <f t="shared" si="40"/>
        <v>0.30285714285714288</v>
      </c>
      <c r="G146" s="22">
        <f t="shared" si="45"/>
        <v>0.432</v>
      </c>
      <c r="H146" s="22">
        <f t="shared" si="46"/>
        <v>0.12914285714285711</v>
      </c>
      <c r="I146" s="5">
        <f t="shared" si="55"/>
        <v>20.186285714285713</v>
      </c>
      <c r="J146" s="22">
        <f t="shared" si="41"/>
        <v>0.45428571428571429</v>
      </c>
      <c r="K146" s="22">
        <f t="shared" si="47"/>
        <v>0.432</v>
      </c>
      <c r="L146" s="22">
        <f t="shared" si="48"/>
        <v>-2.2285714285714298E-2</v>
      </c>
      <c r="M146" s="5">
        <f t="shared" si="56"/>
        <v>-0.60857142857143254</v>
      </c>
      <c r="N146" s="22">
        <f t="shared" si="42"/>
        <v>0.60571428571428576</v>
      </c>
      <c r="O146" s="22">
        <f t="shared" si="49"/>
        <v>0.432</v>
      </c>
      <c r="P146" s="22">
        <f t="shared" si="50"/>
        <v>-0.17371428571428577</v>
      </c>
      <c r="Q146" s="5">
        <f t="shared" si="57"/>
        <v>-21.403428571428577</v>
      </c>
      <c r="R146" s="22">
        <f t="shared" si="43"/>
        <v>0.75714285714285712</v>
      </c>
      <c r="S146" s="22">
        <f t="shared" si="51"/>
        <v>0.432</v>
      </c>
      <c r="T146" s="22">
        <f t="shared" si="52"/>
        <v>-0.32514285714285712</v>
      </c>
      <c r="U146" s="5">
        <f t="shared" si="58"/>
        <v>-42.19828571428571</v>
      </c>
      <c r="V146" s="22">
        <f t="shared" si="44"/>
        <v>0.90857142857142859</v>
      </c>
      <c r="W146" s="22">
        <f t="shared" si="53"/>
        <v>0.432</v>
      </c>
      <c r="X146" s="22">
        <f t="shared" si="54"/>
        <v>-0.47657142857142859</v>
      </c>
      <c r="Y146" s="5">
        <f t="shared" si="59"/>
        <v>-62.993142857142864</v>
      </c>
    </row>
    <row r="147" spans="4:25" ht="15.6">
      <c r="D147" s="56">
        <v>41326</v>
      </c>
      <c r="E147" s="52">
        <v>5.7285714285714286</v>
      </c>
      <c r="F147" s="22">
        <f t="shared" si="40"/>
        <v>0.4582857142857143</v>
      </c>
      <c r="G147" s="22">
        <f t="shared" si="45"/>
        <v>0.432</v>
      </c>
      <c r="H147" s="22">
        <f t="shared" si="46"/>
        <v>-2.6285714285714301E-2</v>
      </c>
      <c r="I147" s="5">
        <f t="shared" si="55"/>
        <v>20.16</v>
      </c>
      <c r="J147" s="22">
        <f t="shared" si="41"/>
        <v>0.68742857142857139</v>
      </c>
      <c r="K147" s="22">
        <f t="shared" si="47"/>
        <v>0.432</v>
      </c>
      <c r="L147" s="22">
        <f t="shared" si="48"/>
        <v>-0.25542857142857139</v>
      </c>
      <c r="M147" s="5">
        <f t="shared" si="56"/>
        <v>-0.86400000000000388</v>
      </c>
      <c r="N147" s="22">
        <f t="shared" si="42"/>
        <v>0.91657142857142859</v>
      </c>
      <c r="O147" s="22">
        <f t="shared" si="49"/>
        <v>0.432</v>
      </c>
      <c r="P147" s="22">
        <f t="shared" si="50"/>
        <v>-0.4845714285714286</v>
      </c>
      <c r="Q147" s="5">
        <f t="shared" si="57"/>
        <v>-21.888000000000005</v>
      </c>
      <c r="R147" s="22">
        <f t="shared" si="43"/>
        <v>1.1457142857142857</v>
      </c>
      <c r="S147" s="22">
        <f t="shared" si="51"/>
        <v>0.432</v>
      </c>
      <c r="T147" s="22">
        <f t="shared" si="52"/>
        <v>-0.71371428571428575</v>
      </c>
      <c r="U147" s="5">
        <f t="shared" si="58"/>
        <v>-42.911999999999999</v>
      </c>
      <c r="V147" s="22">
        <f t="shared" si="44"/>
        <v>1.3748571428571428</v>
      </c>
      <c r="W147" s="22">
        <f t="shared" si="53"/>
        <v>0.432</v>
      </c>
      <c r="X147" s="22">
        <f t="shared" si="54"/>
        <v>-0.94285714285714284</v>
      </c>
      <c r="Y147" s="5">
        <f t="shared" si="59"/>
        <v>-63.936000000000007</v>
      </c>
    </row>
    <row r="148" spans="4:25" ht="15.6">
      <c r="D148" s="56">
        <v>41327</v>
      </c>
      <c r="E148" s="52">
        <v>0.82857142857142851</v>
      </c>
      <c r="F148" s="22">
        <f t="shared" si="40"/>
        <v>6.6285714285714281E-2</v>
      </c>
      <c r="G148" s="22">
        <f t="shared" si="45"/>
        <v>0.432</v>
      </c>
      <c r="H148" s="22">
        <f t="shared" si="46"/>
        <v>0.36571428571428571</v>
      </c>
      <c r="I148" s="5">
        <f t="shared" si="55"/>
        <v>20.525714285714287</v>
      </c>
      <c r="J148" s="22">
        <f t="shared" si="41"/>
        <v>9.9428571428571436E-2</v>
      </c>
      <c r="K148" s="22">
        <f t="shared" si="47"/>
        <v>0.432</v>
      </c>
      <c r="L148" s="22">
        <f t="shared" si="48"/>
        <v>0.33257142857142857</v>
      </c>
      <c r="M148" s="5">
        <f t="shared" si="56"/>
        <v>-0.53142857142857536</v>
      </c>
      <c r="N148" s="22">
        <f t="shared" si="42"/>
        <v>0.13257142857142856</v>
      </c>
      <c r="O148" s="22">
        <f t="shared" si="49"/>
        <v>0.432</v>
      </c>
      <c r="P148" s="22">
        <f t="shared" si="50"/>
        <v>0.29942857142857143</v>
      </c>
      <c r="Q148" s="5">
        <f t="shared" si="57"/>
        <v>-21.588571428571434</v>
      </c>
      <c r="R148" s="22">
        <f t="shared" si="43"/>
        <v>0.16571428571428573</v>
      </c>
      <c r="S148" s="22">
        <f t="shared" si="51"/>
        <v>0.432</v>
      </c>
      <c r="T148" s="22">
        <f t="shared" si="52"/>
        <v>0.26628571428571424</v>
      </c>
      <c r="U148" s="5">
        <f t="shared" si="58"/>
        <v>-42.645714285714284</v>
      </c>
      <c r="V148" s="22">
        <f t="shared" si="44"/>
        <v>0.19885714285714287</v>
      </c>
      <c r="W148" s="22">
        <f t="shared" si="53"/>
        <v>0.432</v>
      </c>
      <c r="X148" s="22">
        <f t="shared" si="54"/>
        <v>0.23314285714285712</v>
      </c>
      <c r="Y148" s="5">
        <f t="shared" si="59"/>
        <v>-63.702857142857148</v>
      </c>
    </row>
    <row r="149" spans="4:25" ht="15.6">
      <c r="D149" s="56">
        <v>41328</v>
      </c>
      <c r="E149" s="52">
        <v>0.67142857142857149</v>
      </c>
      <c r="F149" s="22">
        <f t="shared" si="40"/>
        <v>5.3714285714285721E-2</v>
      </c>
      <c r="G149" s="22">
        <f t="shared" si="45"/>
        <v>0.432</v>
      </c>
      <c r="H149" s="22">
        <f t="shared" si="46"/>
        <v>0.37828571428571428</v>
      </c>
      <c r="I149" s="5">
        <f t="shared" si="55"/>
        <v>20.904</v>
      </c>
      <c r="J149" s="22">
        <f t="shared" si="41"/>
        <v>8.0571428571428585E-2</v>
      </c>
      <c r="K149" s="22">
        <f t="shared" si="47"/>
        <v>0.432</v>
      </c>
      <c r="L149" s="22">
        <f t="shared" si="48"/>
        <v>0.35142857142857142</v>
      </c>
      <c r="M149" s="5">
        <f t="shared" si="56"/>
        <v>-0.18000000000000393</v>
      </c>
      <c r="N149" s="22">
        <f t="shared" si="42"/>
        <v>0.10742857142857144</v>
      </c>
      <c r="O149" s="22">
        <f t="shared" si="49"/>
        <v>0.432</v>
      </c>
      <c r="P149" s="22">
        <f t="shared" si="50"/>
        <v>0.32457142857142857</v>
      </c>
      <c r="Q149" s="5">
        <f t="shared" si="57"/>
        <v>-21.264000000000006</v>
      </c>
      <c r="R149" s="22">
        <f t="shared" si="43"/>
        <v>0.13428571428571431</v>
      </c>
      <c r="S149" s="22">
        <f t="shared" si="51"/>
        <v>0.432</v>
      </c>
      <c r="T149" s="22">
        <f t="shared" si="52"/>
        <v>0.29771428571428571</v>
      </c>
      <c r="U149" s="5">
        <f t="shared" si="58"/>
        <v>-42.347999999999999</v>
      </c>
      <c r="V149" s="22">
        <f t="shared" si="44"/>
        <v>0.16114285714285717</v>
      </c>
      <c r="W149" s="22">
        <f t="shared" si="53"/>
        <v>0.432</v>
      </c>
      <c r="X149" s="22">
        <f t="shared" si="54"/>
        <v>0.2708571428571428</v>
      </c>
      <c r="Y149" s="5">
        <f t="shared" si="59"/>
        <v>-63.432000000000002</v>
      </c>
    </row>
    <row r="150" spans="4:25" ht="15.6">
      <c r="D150" s="56">
        <v>41329</v>
      </c>
      <c r="E150" s="52">
        <v>4.2857142857142858E-2</v>
      </c>
      <c r="F150" s="22">
        <f t="shared" si="40"/>
        <v>3.4285714285714284E-3</v>
      </c>
      <c r="G150" s="22">
        <f t="shared" si="45"/>
        <v>0.432</v>
      </c>
      <c r="H150" s="22">
        <f t="shared" si="46"/>
        <v>0.42857142857142855</v>
      </c>
      <c r="I150" s="5">
        <f t="shared" si="55"/>
        <v>21.332571428571427</v>
      </c>
      <c r="J150" s="22">
        <f t="shared" si="41"/>
        <v>5.1428571428571426E-3</v>
      </c>
      <c r="K150" s="22">
        <f t="shared" si="47"/>
        <v>0.432</v>
      </c>
      <c r="L150" s="22">
        <f t="shared" si="48"/>
        <v>0.42685714285714288</v>
      </c>
      <c r="M150" s="5">
        <f t="shared" si="56"/>
        <v>0.24685714285713894</v>
      </c>
      <c r="N150" s="22">
        <f t="shared" si="42"/>
        <v>6.8571428571428568E-3</v>
      </c>
      <c r="O150" s="22">
        <f t="shared" si="49"/>
        <v>0.432</v>
      </c>
      <c r="P150" s="22">
        <f t="shared" si="50"/>
        <v>0.42514285714285716</v>
      </c>
      <c r="Q150" s="5">
        <f t="shared" si="57"/>
        <v>-20.838857142857151</v>
      </c>
      <c r="R150" s="22">
        <f t="shared" si="43"/>
        <v>8.5714285714285701E-3</v>
      </c>
      <c r="S150" s="22">
        <f t="shared" si="51"/>
        <v>0.432</v>
      </c>
      <c r="T150" s="22">
        <f t="shared" si="52"/>
        <v>0.42342857142857143</v>
      </c>
      <c r="U150" s="5">
        <f t="shared" si="58"/>
        <v>-41.924571428571426</v>
      </c>
      <c r="V150" s="22">
        <f t="shared" si="44"/>
        <v>1.0285714285714285E-2</v>
      </c>
      <c r="W150" s="22">
        <f t="shared" si="53"/>
        <v>0.432</v>
      </c>
      <c r="X150" s="22">
        <f t="shared" si="54"/>
        <v>0.42171428571428571</v>
      </c>
      <c r="Y150" s="5">
        <f t="shared" si="59"/>
        <v>-63.010285714285715</v>
      </c>
    </row>
    <row r="151" spans="4:25" ht="15.6">
      <c r="D151" s="56">
        <v>41330</v>
      </c>
      <c r="E151" s="52">
        <v>0.14285714285714285</v>
      </c>
      <c r="F151" s="22">
        <f t="shared" si="40"/>
        <v>1.1428571428571429E-2</v>
      </c>
      <c r="G151" s="22">
        <f t="shared" si="45"/>
        <v>0.432</v>
      </c>
      <c r="H151" s="22">
        <f t="shared" si="46"/>
        <v>0.42057142857142854</v>
      </c>
      <c r="I151" s="5">
        <f t="shared" si="55"/>
        <v>21.753142857142855</v>
      </c>
      <c r="J151" s="22">
        <f t="shared" si="41"/>
        <v>1.7142857142857144E-2</v>
      </c>
      <c r="K151" s="22">
        <f t="shared" si="47"/>
        <v>0.432</v>
      </c>
      <c r="L151" s="22">
        <f t="shared" si="48"/>
        <v>0.41485714285714287</v>
      </c>
      <c r="M151" s="5">
        <f t="shared" si="56"/>
        <v>0.66171428571428181</v>
      </c>
      <c r="N151" s="22">
        <f t="shared" si="42"/>
        <v>2.2857142857142857E-2</v>
      </c>
      <c r="O151" s="22">
        <f t="shared" si="49"/>
        <v>0.432</v>
      </c>
      <c r="P151" s="22">
        <f t="shared" si="50"/>
        <v>0.40914285714285714</v>
      </c>
      <c r="Q151" s="5">
        <f t="shared" si="57"/>
        <v>-20.429714285714294</v>
      </c>
      <c r="R151" s="22">
        <f t="shared" si="43"/>
        <v>2.8571428571428571E-2</v>
      </c>
      <c r="S151" s="22">
        <f t="shared" si="51"/>
        <v>0.432</v>
      </c>
      <c r="T151" s="22">
        <f t="shared" si="52"/>
        <v>0.40342857142857141</v>
      </c>
      <c r="U151" s="5">
        <f t="shared" si="58"/>
        <v>-41.521142857142856</v>
      </c>
      <c r="V151" s="22">
        <f t="shared" si="44"/>
        <v>3.4285714285714287E-2</v>
      </c>
      <c r="W151" s="22">
        <f t="shared" si="53"/>
        <v>0.432</v>
      </c>
      <c r="X151" s="22">
        <f t="shared" si="54"/>
        <v>0.39771428571428569</v>
      </c>
      <c r="Y151" s="5">
        <f t="shared" si="59"/>
        <v>-62.612571428571428</v>
      </c>
    </row>
    <row r="152" spans="4:25" ht="15.6">
      <c r="D152" s="56">
        <v>41331</v>
      </c>
      <c r="E152" s="52">
        <v>2.7714285714285714</v>
      </c>
      <c r="F152" s="22">
        <f t="shared" si="40"/>
        <v>0.22171428571428572</v>
      </c>
      <c r="G152" s="22">
        <f t="shared" si="45"/>
        <v>0.432</v>
      </c>
      <c r="H152" s="22">
        <f t="shared" si="46"/>
        <v>0.21028571428571427</v>
      </c>
      <c r="I152" s="5">
        <f t="shared" si="55"/>
        <v>21.963428571428569</v>
      </c>
      <c r="J152" s="22">
        <f t="shared" si="41"/>
        <v>0.33257142857142857</v>
      </c>
      <c r="K152" s="22">
        <f t="shared" si="47"/>
        <v>0.432</v>
      </c>
      <c r="L152" s="22">
        <f t="shared" si="48"/>
        <v>9.9428571428571422E-2</v>
      </c>
      <c r="M152" s="5">
        <f t="shared" si="56"/>
        <v>0.76114285714285324</v>
      </c>
      <c r="N152" s="22">
        <f t="shared" si="42"/>
        <v>0.44342857142857145</v>
      </c>
      <c r="O152" s="22">
        <f t="shared" si="49"/>
        <v>0.432</v>
      </c>
      <c r="P152" s="22">
        <f t="shared" si="50"/>
        <v>-1.1428571428571455E-2</v>
      </c>
      <c r="Q152" s="5">
        <f t="shared" si="57"/>
        <v>-20.441142857142864</v>
      </c>
      <c r="R152" s="22">
        <f t="shared" si="43"/>
        <v>0.55428571428571427</v>
      </c>
      <c r="S152" s="22">
        <f t="shared" si="51"/>
        <v>0.432</v>
      </c>
      <c r="T152" s="22">
        <f t="shared" si="52"/>
        <v>-0.12228571428571428</v>
      </c>
      <c r="U152" s="5">
        <f t="shared" si="58"/>
        <v>-41.643428571428572</v>
      </c>
      <c r="V152" s="22">
        <f t="shared" si="44"/>
        <v>0.66514285714285715</v>
      </c>
      <c r="W152" s="22">
        <f t="shared" si="53"/>
        <v>0.432</v>
      </c>
      <c r="X152" s="22">
        <f t="shared" si="54"/>
        <v>-0.23314285714285715</v>
      </c>
      <c r="Y152" s="5">
        <f t="shared" si="59"/>
        <v>-62.845714285714287</v>
      </c>
    </row>
    <row r="153" spans="4:25" ht="15.6">
      <c r="D153" s="56">
        <v>41332</v>
      </c>
      <c r="E153" s="52">
        <v>5.5285714285714294</v>
      </c>
      <c r="F153" s="22">
        <f t="shared" si="40"/>
        <v>0.44228571428571439</v>
      </c>
      <c r="G153" s="22">
        <f t="shared" si="45"/>
        <v>0.432</v>
      </c>
      <c r="H153" s="22">
        <f t="shared" si="46"/>
        <v>-1.0285714285714398E-2</v>
      </c>
      <c r="I153" s="5">
        <f t="shared" si="55"/>
        <v>21.953142857142854</v>
      </c>
      <c r="J153" s="22">
        <f t="shared" si="41"/>
        <v>0.66342857142857159</v>
      </c>
      <c r="K153" s="22">
        <f t="shared" si="47"/>
        <v>0.432</v>
      </c>
      <c r="L153" s="22">
        <f t="shared" si="48"/>
        <v>-0.23142857142857159</v>
      </c>
      <c r="M153" s="5">
        <f t="shared" si="56"/>
        <v>0.52971428571428159</v>
      </c>
      <c r="N153" s="22">
        <f t="shared" si="42"/>
        <v>0.88457142857142879</v>
      </c>
      <c r="O153" s="22">
        <f t="shared" si="49"/>
        <v>0.432</v>
      </c>
      <c r="P153" s="22">
        <f t="shared" si="50"/>
        <v>-0.45257142857142879</v>
      </c>
      <c r="Q153" s="5">
        <f t="shared" si="57"/>
        <v>-20.893714285714292</v>
      </c>
      <c r="R153" s="22">
        <f t="shared" si="43"/>
        <v>1.1057142857142861</v>
      </c>
      <c r="S153" s="22">
        <f t="shared" si="51"/>
        <v>0.432</v>
      </c>
      <c r="T153" s="22">
        <f t="shared" si="52"/>
        <v>-0.67371428571428615</v>
      </c>
      <c r="U153" s="5">
        <f t="shared" si="58"/>
        <v>-42.317142857142855</v>
      </c>
      <c r="V153" s="22">
        <f t="shared" si="44"/>
        <v>1.3268571428571432</v>
      </c>
      <c r="W153" s="22">
        <f t="shared" si="53"/>
        <v>0.432</v>
      </c>
      <c r="X153" s="22">
        <f t="shared" si="54"/>
        <v>-0.89485714285714324</v>
      </c>
      <c r="Y153" s="5">
        <f t="shared" si="59"/>
        <v>-63.740571428571428</v>
      </c>
    </row>
    <row r="154" spans="4:25" ht="15.6">
      <c r="D154" s="56">
        <v>41333</v>
      </c>
      <c r="E154" s="52">
        <v>5.9285714285714288</v>
      </c>
      <c r="F154" s="22">
        <f t="shared" si="40"/>
        <v>0.47428571428571431</v>
      </c>
      <c r="G154" s="22">
        <f t="shared" si="45"/>
        <v>0.432</v>
      </c>
      <c r="H154" s="22">
        <f t="shared" si="46"/>
        <v>-4.2285714285714315E-2</v>
      </c>
      <c r="I154" s="5">
        <f t="shared" si="55"/>
        <v>21.910857142857139</v>
      </c>
      <c r="J154" s="22">
        <f t="shared" si="41"/>
        <v>0.71142857142857152</v>
      </c>
      <c r="K154" s="22">
        <f t="shared" si="47"/>
        <v>0.432</v>
      </c>
      <c r="L154" s="22">
        <f t="shared" si="48"/>
        <v>-0.27942857142857153</v>
      </c>
      <c r="M154" s="5">
        <f t="shared" si="56"/>
        <v>0.25028571428571006</v>
      </c>
      <c r="N154" s="22">
        <f t="shared" si="42"/>
        <v>0.94857142857142862</v>
      </c>
      <c r="O154" s="22">
        <f t="shared" si="49"/>
        <v>0.432</v>
      </c>
      <c r="P154" s="22">
        <f t="shared" si="50"/>
        <v>-0.51657142857142868</v>
      </c>
      <c r="Q154" s="5">
        <f t="shared" si="57"/>
        <v>-21.41028571428572</v>
      </c>
      <c r="R154" s="22">
        <f t="shared" si="43"/>
        <v>1.1857142857142857</v>
      </c>
      <c r="S154" s="22">
        <f t="shared" si="51"/>
        <v>0.432</v>
      </c>
      <c r="T154" s="22">
        <f t="shared" si="52"/>
        <v>-0.75371428571428578</v>
      </c>
      <c r="U154" s="5">
        <f t="shared" si="58"/>
        <v>-43.070857142857143</v>
      </c>
      <c r="V154" s="22">
        <f t="shared" si="44"/>
        <v>1.422857142857143</v>
      </c>
      <c r="W154" s="22">
        <f t="shared" si="53"/>
        <v>0.432</v>
      </c>
      <c r="X154" s="22">
        <f t="shared" si="54"/>
        <v>-0.9908571428571431</v>
      </c>
      <c r="Y154" s="5">
        <f t="shared" si="59"/>
        <v>-64.731428571428566</v>
      </c>
    </row>
    <row r="155" spans="4:25" ht="15.6">
      <c r="D155" s="56">
        <v>41334</v>
      </c>
      <c r="E155" s="52">
        <v>0.31428571428571433</v>
      </c>
      <c r="F155" s="22">
        <f t="shared" si="40"/>
        <v>2.5142857142857144E-2</v>
      </c>
      <c r="G155" s="22">
        <f t="shared" si="45"/>
        <v>0.432</v>
      </c>
      <c r="H155" s="22">
        <f t="shared" si="46"/>
        <v>0.40685714285714286</v>
      </c>
      <c r="I155" s="5">
        <f t="shared" si="55"/>
        <v>22.317714285714281</v>
      </c>
      <c r="J155" s="22">
        <f t="shared" si="41"/>
        <v>3.7714285714285714E-2</v>
      </c>
      <c r="K155" s="22">
        <f t="shared" si="47"/>
        <v>0.432</v>
      </c>
      <c r="L155" s="22">
        <f t="shared" si="48"/>
        <v>0.39428571428571429</v>
      </c>
      <c r="M155" s="5">
        <f t="shared" si="56"/>
        <v>0.64457142857142435</v>
      </c>
      <c r="N155" s="22">
        <f t="shared" si="42"/>
        <v>5.0285714285714288E-2</v>
      </c>
      <c r="O155" s="22">
        <f t="shared" si="49"/>
        <v>0.432</v>
      </c>
      <c r="P155" s="22">
        <f t="shared" si="50"/>
        <v>0.38171428571428573</v>
      </c>
      <c r="Q155" s="5">
        <f t="shared" si="57"/>
        <v>-21.028571428571436</v>
      </c>
      <c r="R155" s="22">
        <f t="shared" si="43"/>
        <v>6.2857142857142861E-2</v>
      </c>
      <c r="S155" s="22">
        <f t="shared" si="51"/>
        <v>0.432</v>
      </c>
      <c r="T155" s="22">
        <f t="shared" si="52"/>
        <v>0.36914285714285711</v>
      </c>
      <c r="U155" s="5">
        <f t="shared" si="58"/>
        <v>-42.701714285714289</v>
      </c>
      <c r="V155" s="22">
        <f t="shared" si="44"/>
        <v>7.5428571428571428E-2</v>
      </c>
      <c r="W155" s="22">
        <f t="shared" si="53"/>
        <v>0.432</v>
      </c>
      <c r="X155" s="22">
        <f t="shared" si="54"/>
        <v>0.35657142857142854</v>
      </c>
      <c r="Y155" s="5">
        <f t="shared" si="59"/>
        <v>-64.374857142857138</v>
      </c>
    </row>
    <row r="156" spans="4:25" ht="15.6">
      <c r="D156" s="56">
        <v>41335</v>
      </c>
      <c r="E156" s="52">
        <v>0.88571428571428579</v>
      </c>
      <c r="F156" s="22">
        <f t="shared" si="40"/>
        <v>7.0857142857142869E-2</v>
      </c>
      <c r="G156" s="22">
        <f t="shared" si="45"/>
        <v>0.432</v>
      </c>
      <c r="H156" s="22">
        <f t="shared" si="46"/>
        <v>0.3611428571428571</v>
      </c>
      <c r="I156" s="5">
        <f t="shared" si="55"/>
        <v>22.678857142857137</v>
      </c>
      <c r="J156" s="22">
        <f t="shared" si="41"/>
        <v>0.10628571428571429</v>
      </c>
      <c r="K156" s="22">
        <f t="shared" si="47"/>
        <v>0.432</v>
      </c>
      <c r="L156" s="22">
        <f t="shared" si="48"/>
        <v>0.32571428571428573</v>
      </c>
      <c r="M156" s="5">
        <f t="shared" si="56"/>
        <v>0.97028571428571009</v>
      </c>
      <c r="N156" s="22">
        <f t="shared" si="42"/>
        <v>0.14171428571428574</v>
      </c>
      <c r="O156" s="22">
        <f t="shared" si="49"/>
        <v>0.432</v>
      </c>
      <c r="P156" s="22">
        <f t="shared" si="50"/>
        <v>0.29028571428571426</v>
      </c>
      <c r="Q156" s="5">
        <f t="shared" si="57"/>
        <v>-20.73828571428572</v>
      </c>
      <c r="R156" s="22">
        <f t="shared" si="43"/>
        <v>0.17714285714285716</v>
      </c>
      <c r="S156" s="22">
        <f t="shared" si="51"/>
        <v>0.432</v>
      </c>
      <c r="T156" s="22">
        <f t="shared" si="52"/>
        <v>0.25485714285714284</v>
      </c>
      <c r="U156" s="5">
        <f t="shared" si="58"/>
        <v>-42.446857142857148</v>
      </c>
      <c r="V156" s="22">
        <f t="shared" si="44"/>
        <v>0.21257142857142858</v>
      </c>
      <c r="W156" s="22">
        <f t="shared" si="53"/>
        <v>0.432</v>
      </c>
      <c r="X156" s="22">
        <f t="shared" si="54"/>
        <v>0.21942857142857142</v>
      </c>
      <c r="Y156" s="5">
        <f t="shared" si="59"/>
        <v>-64.155428571428573</v>
      </c>
    </row>
    <row r="157" spans="4:25" ht="15.6">
      <c r="D157" s="56">
        <v>41336</v>
      </c>
      <c r="E157" s="52">
        <v>1.2</v>
      </c>
      <c r="F157" s="22">
        <f t="shared" si="40"/>
        <v>9.5999999999999988E-2</v>
      </c>
      <c r="G157" s="22">
        <f t="shared" si="45"/>
        <v>0.432</v>
      </c>
      <c r="H157" s="22">
        <f t="shared" si="46"/>
        <v>0.33600000000000002</v>
      </c>
      <c r="I157" s="5">
        <f t="shared" si="55"/>
        <v>23.014857142857135</v>
      </c>
      <c r="J157" s="22">
        <f t="shared" si="41"/>
        <v>0.14399999999999999</v>
      </c>
      <c r="K157" s="22">
        <f t="shared" si="47"/>
        <v>0.432</v>
      </c>
      <c r="L157" s="22">
        <f t="shared" si="48"/>
        <v>0.28800000000000003</v>
      </c>
      <c r="M157" s="5">
        <f t="shared" si="56"/>
        <v>1.25828571428571</v>
      </c>
      <c r="N157" s="22">
        <f t="shared" si="42"/>
        <v>0.19199999999999998</v>
      </c>
      <c r="O157" s="22">
        <f t="shared" si="49"/>
        <v>0.432</v>
      </c>
      <c r="P157" s="22">
        <f t="shared" si="50"/>
        <v>0.24000000000000002</v>
      </c>
      <c r="Q157" s="5">
        <f t="shared" si="57"/>
        <v>-20.498285714285721</v>
      </c>
      <c r="R157" s="22">
        <f t="shared" si="43"/>
        <v>0.24</v>
      </c>
      <c r="S157" s="22">
        <f t="shared" si="51"/>
        <v>0.432</v>
      </c>
      <c r="T157" s="22">
        <f t="shared" si="52"/>
        <v>0.192</v>
      </c>
      <c r="U157" s="5">
        <f t="shared" si="58"/>
        <v>-42.254857142857148</v>
      </c>
      <c r="V157" s="22">
        <f t="shared" si="44"/>
        <v>0.28799999999999998</v>
      </c>
      <c r="W157" s="22">
        <f t="shared" si="53"/>
        <v>0.432</v>
      </c>
      <c r="X157" s="22">
        <f t="shared" si="54"/>
        <v>0.14400000000000002</v>
      </c>
      <c r="Y157" s="5">
        <f t="shared" si="59"/>
        <v>-64.011428571428567</v>
      </c>
    </row>
    <row r="158" spans="4:25" ht="15.6">
      <c r="D158" s="56">
        <v>41337</v>
      </c>
      <c r="E158" s="52">
        <v>0.42857142857142855</v>
      </c>
      <c r="F158" s="22">
        <f t="shared" si="40"/>
        <v>3.4285714285714287E-2</v>
      </c>
      <c r="G158" s="22">
        <f t="shared" si="45"/>
        <v>0.432</v>
      </c>
      <c r="H158" s="22">
        <f t="shared" si="46"/>
        <v>0.39771428571428569</v>
      </c>
      <c r="I158" s="5">
        <f t="shared" si="55"/>
        <v>23.412571428571422</v>
      </c>
      <c r="J158" s="22">
        <f t="shared" si="41"/>
        <v>5.1428571428571428E-2</v>
      </c>
      <c r="K158" s="22">
        <f t="shared" si="47"/>
        <v>0.432</v>
      </c>
      <c r="L158" s="22">
        <f t="shared" si="48"/>
        <v>0.38057142857142856</v>
      </c>
      <c r="M158" s="5">
        <f t="shared" si="56"/>
        <v>1.6388571428571386</v>
      </c>
      <c r="N158" s="22">
        <f t="shared" si="42"/>
        <v>6.8571428571428575E-2</v>
      </c>
      <c r="O158" s="22">
        <f t="shared" si="49"/>
        <v>0.432</v>
      </c>
      <c r="P158" s="22">
        <f t="shared" si="50"/>
        <v>0.36342857142857143</v>
      </c>
      <c r="Q158" s="5">
        <f t="shared" si="57"/>
        <v>-20.13485714285715</v>
      </c>
      <c r="R158" s="22">
        <f t="shared" si="43"/>
        <v>8.5714285714285715E-2</v>
      </c>
      <c r="S158" s="22">
        <f t="shared" si="51"/>
        <v>0.432</v>
      </c>
      <c r="T158" s="22">
        <f t="shared" si="52"/>
        <v>0.34628571428571431</v>
      </c>
      <c r="U158" s="5">
        <f t="shared" si="58"/>
        <v>-41.908571428571435</v>
      </c>
      <c r="V158" s="22">
        <f t="shared" si="44"/>
        <v>0.10285714285714286</v>
      </c>
      <c r="W158" s="22">
        <f t="shared" si="53"/>
        <v>0.432</v>
      </c>
      <c r="X158" s="22">
        <f t="shared" si="54"/>
        <v>0.32914285714285713</v>
      </c>
      <c r="Y158" s="5">
        <f t="shared" si="59"/>
        <v>-63.682285714285712</v>
      </c>
    </row>
    <row r="159" spans="4:25" ht="15.6">
      <c r="D159" s="56">
        <v>41338</v>
      </c>
      <c r="E159" s="52">
        <v>0.51428571428571435</v>
      </c>
      <c r="F159" s="22">
        <f t="shared" si="40"/>
        <v>4.1142857142857148E-2</v>
      </c>
      <c r="G159" s="22">
        <f t="shared" si="45"/>
        <v>0.432</v>
      </c>
      <c r="H159" s="22">
        <f t="shared" si="46"/>
        <v>0.39085714285714285</v>
      </c>
      <c r="I159" s="5">
        <f t="shared" si="55"/>
        <v>23.803428571428565</v>
      </c>
      <c r="J159" s="22">
        <f t="shared" si="41"/>
        <v>6.1714285714285722E-2</v>
      </c>
      <c r="K159" s="22">
        <f t="shared" si="47"/>
        <v>0.432</v>
      </c>
      <c r="L159" s="22">
        <f t="shared" si="48"/>
        <v>0.37028571428571427</v>
      </c>
      <c r="M159" s="5">
        <f t="shared" si="56"/>
        <v>2.0091428571428529</v>
      </c>
      <c r="N159" s="22">
        <f t="shared" si="42"/>
        <v>8.2285714285714295E-2</v>
      </c>
      <c r="O159" s="22">
        <f t="shared" si="49"/>
        <v>0.432</v>
      </c>
      <c r="P159" s="22">
        <f t="shared" si="50"/>
        <v>0.3497142857142857</v>
      </c>
      <c r="Q159" s="5">
        <f t="shared" si="57"/>
        <v>-19.785142857142866</v>
      </c>
      <c r="R159" s="22">
        <f t="shared" si="43"/>
        <v>0.10285714285714287</v>
      </c>
      <c r="S159" s="22">
        <f t="shared" si="51"/>
        <v>0.432</v>
      </c>
      <c r="T159" s="22">
        <f t="shared" si="52"/>
        <v>0.32914285714285713</v>
      </c>
      <c r="U159" s="5">
        <f t="shared" si="58"/>
        <v>-41.579428571428579</v>
      </c>
      <c r="V159" s="22">
        <f t="shared" si="44"/>
        <v>0.12342857142857144</v>
      </c>
      <c r="W159" s="22">
        <f t="shared" si="53"/>
        <v>0.432</v>
      </c>
      <c r="X159" s="22">
        <f t="shared" si="54"/>
        <v>0.30857142857142855</v>
      </c>
      <c r="Y159" s="5">
        <f t="shared" si="59"/>
        <v>-63.373714285714286</v>
      </c>
    </row>
    <row r="160" spans="4:25" ht="15.6">
      <c r="D160" s="56">
        <v>41339</v>
      </c>
      <c r="E160" s="52">
        <v>0</v>
      </c>
      <c r="F160" s="22">
        <f t="shared" si="40"/>
        <v>0</v>
      </c>
      <c r="G160" s="22">
        <f t="shared" si="45"/>
        <v>0.432</v>
      </c>
      <c r="H160" s="22">
        <f t="shared" si="46"/>
        <v>0.432</v>
      </c>
      <c r="I160" s="5">
        <f t="shared" si="55"/>
        <v>24.235428571428564</v>
      </c>
      <c r="J160" s="22">
        <f t="shared" si="41"/>
        <v>0</v>
      </c>
      <c r="K160" s="22">
        <f t="shared" si="47"/>
        <v>0.432</v>
      </c>
      <c r="L160" s="22">
        <f t="shared" si="48"/>
        <v>0.432</v>
      </c>
      <c r="M160" s="5">
        <f t="shared" si="56"/>
        <v>2.4411428571428528</v>
      </c>
      <c r="N160" s="22">
        <f t="shared" si="42"/>
        <v>0</v>
      </c>
      <c r="O160" s="22">
        <f t="shared" si="49"/>
        <v>0.432</v>
      </c>
      <c r="P160" s="22">
        <f t="shared" si="50"/>
        <v>0.432</v>
      </c>
      <c r="Q160" s="5">
        <f t="shared" si="57"/>
        <v>-19.353142857142867</v>
      </c>
      <c r="R160" s="22">
        <f t="shared" si="43"/>
        <v>0</v>
      </c>
      <c r="S160" s="22">
        <f t="shared" si="51"/>
        <v>0.432</v>
      </c>
      <c r="T160" s="22">
        <f t="shared" si="52"/>
        <v>0.432</v>
      </c>
      <c r="U160" s="5">
        <f t="shared" si="58"/>
        <v>-41.147428571428577</v>
      </c>
      <c r="V160" s="22">
        <f t="shared" si="44"/>
        <v>0</v>
      </c>
      <c r="W160" s="22">
        <f t="shared" si="53"/>
        <v>0.432</v>
      </c>
      <c r="X160" s="22">
        <f t="shared" si="54"/>
        <v>0.432</v>
      </c>
      <c r="Y160" s="5">
        <f t="shared" si="59"/>
        <v>-62.941714285714284</v>
      </c>
    </row>
    <row r="161" spans="4:25" ht="15.6">
      <c r="D161" s="56">
        <v>41340</v>
      </c>
      <c r="E161" s="52">
        <v>0</v>
      </c>
      <c r="F161" s="22">
        <f t="shared" si="40"/>
        <v>0</v>
      </c>
      <c r="G161" s="22">
        <f t="shared" si="45"/>
        <v>0.432</v>
      </c>
      <c r="H161" s="22">
        <f t="shared" si="46"/>
        <v>0.432</v>
      </c>
      <c r="I161" s="5">
        <f t="shared" si="55"/>
        <v>24.667428571428562</v>
      </c>
      <c r="J161" s="22">
        <f t="shared" si="41"/>
        <v>0</v>
      </c>
      <c r="K161" s="22">
        <f t="shared" si="47"/>
        <v>0.432</v>
      </c>
      <c r="L161" s="22">
        <f t="shared" si="48"/>
        <v>0.432</v>
      </c>
      <c r="M161" s="5">
        <f t="shared" si="56"/>
        <v>2.8731428571428528</v>
      </c>
      <c r="N161" s="22">
        <f t="shared" si="42"/>
        <v>0</v>
      </c>
      <c r="O161" s="22">
        <f t="shared" si="49"/>
        <v>0.432</v>
      </c>
      <c r="P161" s="22">
        <f t="shared" si="50"/>
        <v>0.432</v>
      </c>
      <c r="Q161" s="5">
        <f t="shared" si="57"/>
        <v>-18.921142857142868</v>
      </c>
      <c r="R161" s="22">
        <f t="shared" si="43"/>
        <v>0</v>
      </c>
      <c r="S161" s="22">
        <f t="shared" si="51"/>
        <v>0.432</v>
      </c>
      <c r="T161" s="22">
        <f t="shared" si="52"/>
        <v>0.432</v>
      </c>
      <c r="U161" s="5">
        <f t="shared" si="58"/>
        <v>-40.715428571428575</v>
      </c>
      <c r="V161" s="22">
        <f t="shared" si="44"/>
        <v>0</v>
      </c>
      <c r="W161" s="22">
        <f t="shared" si="53"/>
        <v>0.432</v>
      </c>
      <c r="X161" s="22">
        <f t="shared" si="54"/>
        <v>0.432</v>
      </c>
      <c r="Y161" s="5">
        <f t="shared" si="59"/>
        <v>-62.509714285714281</v>
      </c>
    </row>
    <row r="162" spans="4:25" ht="15.6">
      <c r="D162" s="56">
        <v>41341</v>
      </c>
      <c r="E162" s="52">
        <v>0</v>
      </c>
      <c r="F162" s="22">
        <f t="shared" si="40"/>
        <v>0</v>
      </c>
      <c r="G162" s="22">
        <f t="shared" si="45"/>
        <v>0.432</v>
      </c>
      <c r="H162" s="22">
        <f t="shared" si="46"/>
        <v>0.432</v>
      </c>
      <c r="I162" s="5">
        <f t="shared" si="55"/>
        <v>25.099428571428561</v>
      </c>
      <c r="J162" s="22">
        <f t="shared" si="41"/>
        <v>0</v>
      </c>
      <c r="K162" s="22">
        <f t="shared" si="47"/>
        <v>0.432</v>
      </c>
      <c r="L162" s="22">
        <f t="shared" si="48"/>
        <v>0.432</v>
      </c>
      <c r="M162" s="5">
        <f t="shared" si="56"/>
        <v>3.3051428571428527</v>
      </c>
      <c r="N162" s="22">
        <f t="shared" si="42"/>
        <v>0</v>
      </c>
      <c r="O162" s="22">
        <f t="shared" si="49"/>
        <v>0.432</v>
      </c>
      <c r="P162" s="22">
        <f t="shared" si="50"/>
        <v>0.432</v>
      </c>
      <c r="Q162" s="5">
        <f t="shared" si="57"/>
        <v>-18.48914285714287</v>
      </c>
      <c r="R162" s="22">
        <f t="shared" si="43"/>
        <v>0</v>
      </c>
      <c r="S162" s="22">
        <f t="shared" si="51"/>
        <v>0.432</v>
      </c>
      <c r="T162" s="22">
        <f t="shared" si="52"/>
        <v>0.432</v>
      </c>
      <c r="U162" s="5">
        <f t="shared" si="58"/>
        <v>-40.283428571428573</v>
      </c>
      <c r="V162" s="22">
        <f t="shared" si="44"/>
        <v>0</v>
      </c>
      <c r="W162" s="22">
        <f t="shared" si="53"/>
        <v>0.432</v>
      </c>
      <c r="X162" s="22">
        <f t="shared" si="54"/>
        <v>0.432</v>
      </c>
      <c r="Y162" s="5">
        <f t="shared" si="59"/>
        <v>-62.077714285714279</v>
      </c>
    </row>
    <row r="163" spans="4:25" ht="15.6">
      <c r="D163" s="56">
        <v>41342</v>
      </c>
      <c r="E163" s="52">
        <v>2.6857142857142859</v>
      </c>
      <c r="F163" s="22">
        <f t="shared" si="40"/>
        <v>0.21485714285714289</v>
      </c>
      <c r="G163" s="22">
        <f t="shared" si="45"/>
        <v>0.432</v>
      </c>
      <c r="H163" s="22">
        <f t="shared" si="46"/>
        <v>0.21714285714285711</v>
      </c>
      <c r="I163" s="5">
        <f t="shared" si="55"/>
        <v>25.316571428571418</v>
      </c>
      <c r="J163" s="22">
        <f t="shared" si="41"/>
        <v>0.32228571428571434</v>
      </c>
      <c r="K163" s="22">
        <f t="shared" si="47"/>
        <v>0.432</v>
      </c>
      <c r="L163" s="22">
        <f t="shared" si="48"/>
        <v>0.10971428571428565</v>
      </c>
      <c r="M163" s="5">
        <f t="shared" si="56"/>
        <v>3.4148571428571382</v>
      </c>
      <c r="N163" s="22">
        <f t="shared" si="42"/>
        <v>0.42971428571428577</v>
      </c>
      <c r="O163" s="22">
        <f t="shared" si="49"/>
        <v>0.432</v>
      </c>
      <c r="P163" s="22">
        <f t="shared" si="50"/>
        <v>2.2857142857142243E-3</v>
      </c>
      <c r="Q163" s="5">
        <f t="shared" si="57"/>
        <v>-18.486857142857154</v>
      </c>
      <c r="R163" s="22">
        <f t="shared" si="43"/>
        <v>0.53714285714285726</v>
      </c>
      <c r="S163" s="22">
        <f t="shared" si="51"/>
        <v>0.432</v>
      </c>
      <c r="T163" s="22">
        <f t="shared" si="52"/>
        <v>-0.10514285714285726</v>
      </c>
      <c r="U163" s="5">
        <f t="shared" si="58"/>
        <v>-40.388571428571431</v>
      </c>
      <c r="V163" s="22">
        <f t="shared" si="44"/>
        <v>0.64457142857142868</v>
      </c>
      <c r="W163" s="22">
        <f t="shared" si="53"/>
        <v>0.432</v>
      </c>
      <c r="X163" s="22">
        <f t="shared" si="54"/>
        <v>-0.21257142857142869</v>
      </c>
      <c r="Y163" s="5">
        <f t="shared" si="59"/>
        <v>-62.290285714285709</v>
      </c>
    </row>
    <row r="164" spans="4:25" ht="15.6">
      <c r="D164" s="56">
        <v>41343</v>
      </c>
      <c r="E164" s="52">
        <v>0.34285714285714292</v>
      </c>
      <c r="F164" s="22">
        <f t="shared" si="40"/>
        <v>2.7428571428571434E-2</v>
      </c>
      <c r="G164" s="22">
        <f t="shared" si="45"/>
        <v>0.432</v>
      </c>
      <c r="H164" s="22">
        <f t="shared" si="46"/>
        <v>0.40457142857142858</v>
      </c>
      <c r="I164" s="5">
        <f t="shared" si="55"/>
        <v>25.721142857142848</v>
      </c>
      <c r="J164" s="22">
        <f t="shared" si="41"/>
        <v>4.1142857142857148E-2</v>
      </c>
      <c r="K164" s="22">
        <f t="shared" si="47"/>
        <v>0.432</v>
      </c>
      <c r="L164" s="22">
        <f t="shared" si="48"/>
        <v>0.39085714285714285</v>
      </c>
      <c r="M164" s="5">
        <f t="shared" si="56"/>
        <v>3.8057142857142812</v>
      </c>
      <c r="N164" s="22">
        <f t="shared" si="42"/>
        <v>5.4857142857142868E-2</v>
      </c>
      <c r="O164" s="22">
        <f t="shared" si="49"/>
        <v>0.432</v>
      </c>
      <c r="P164" s="22">
        <f t="shared" si="50"/>
        <v>0.37714285714285711</v>
      </c>
      <c r="Q164" s="5">
        <f t="shared" si="57"/>
        <v>-18.109714285714297</v>
      </c>
      <c r="R164" s="22">
        <f t="shared" si="43"/>
        <v>6.8571428571428575E-2</v>
      </c>
      <c r="S164" s="22">
        <f t="shared" si="51"/>
        <v>0.432</v>
      </c>
      <c r="T164" s="22">
        <f t="shared" si="52"/>
        <v>0.36342857142857143</v>
      </c>
      <c r="U164" s="5">
        <f t="shared" si="58"/>
        <v>-40.02514285714286</v>
      </c>
      <c r="V164" s="22">
        <f t="shared" si="44"/>
        <v>8.2285714285714295E-2</v>
      </c>
      <c r="W164" s="22">
        <f t="shared" si="53"/>
        <v>0.432</v>
      </c>
      <c r="X164" s="22">
        <f t="shared" si="54"/>
        <v>0.3497142857142857</v>
      </c>
      <c r="Y164" s="5">
        <f t="shared" si="59"/>
        <v>-61.940571428571424</v>
      </c>
    </row>
    <row r="165" spans="4:25" ht="15.6">
      <c r="D165" s="56">
        <v>41344</v>
      </c>
      <c r="E165" s="52">
        <v>2.2000000000000002</v>
      </c>
      <c r="F165" s="22">
        <f t="shared" si="40"/>
        <v>0.17600000000000002</v>
      </c>
      <c r="G165" s="22">
        <f t="shared" si="45"/>
        <v>0.432</v>
      </c>
      <c r="H165" s="22">
        <f t="shared" si="46"/>
        <v>0.25600000000000001</v>
      </c>
      <c r="I165" s="5">
        <f t="shared" si="55"/>
        <v>25.977142857142848</v>
      </c>
      <c r="J165" s="22">
        <f t="shared" si="41"/>
        <v>0.26400000000000007</v>
      </c>
      <c r="K165" s="22">
        <f t="shared" si="47"/>
        <v>0.432</v>
      </c>
      <c r="L165" s="22">
        <f t="shared" si="48"/>
        <v>0.16799999999999993</v>
      </c>
      <c r="M165" s="5">
        <f t="shared" si="56"/>
        <v>3.9737142857142809</v>
      </c>
      <c r="N165" s="22">
        <f t="shared" si="42"/>
        <v>0.35200000000000004</v>
      </c>
      <c r="O165" s="22">
        <f t="shared" si="49"/>
        <v>0.432</v>
      </c>
      <c r="P165" s="22">
        <f t="shared" si="50"/>
        <v>7.999999999999996E-2</v>
      </c>
      <c r="Q165" s="5">
        <f t="shared" si="57"/>
        <v>-18.029714285714299</v>
      </c>
      <c r="R165" s="22">
        <f t="shared" si="43"/>
        <v>0.44000000000000006</v>
      </c>
      <c r="S165" s="22">
        <f t="shared" si="51"/>
        <v>0.432</v>
      </c>
      <c r="T165" s="22">
        <f t="shared" si="52"/>
        <v>-8.0000000000000626E-3</v>
      </c>
      <c r="U165" s="5">
        <f t="shared" si="58"/>
        <v>-40.033142857142863</v>
      </c>
      <c r="V165" s="22">
        <f t="shared" si="44"/>
        <v>0.52800000000000014</v>
      </c>
      <c r="W165" s="22">
        <f t="shared" si="53"/>
        <v>0.432</v>
      </c>
      <c r="X165" s="22">
        <f t="shared" si="54"/>
        <v>-9.6000000000000141E-2</v>
      </c>
      <c r="Y165" s="5">
        <f t="shared" si="59"/>
        <v>-62.036571428571428</v>
      </c>
    </row>
    <row r="166" spans="4:25" ht="15.6">
      <c r="D166" s="56">
        <v>41345</v>
      </c>
      <c r="E166" s="52">
        <v>5.5</v>
      </c>
      <c r="F166" s="22">
        <f t="shared" si="40"/>
        <v>0.44</v>
      </c>
      <c r="G166" s="22">
        <f t="shared" si="45"/>
        <v>0.432</v>
      </c>
      <c r="H166" s="22">
        <f t="shared" si="46"/>
        <v>-8.0000000000000071E-3</v>
      </c>
      <c r="I166" s="5">
        <f t="shared" si="55"/>
        <v>25.969142857142849</v>
      </c>
      <c r="J166" s="22">
        <f t="shared" si="41"/>
        <v>0.66</v>
      </c>
      <c r="K166" s="22">
        <f t="shared" si="47"/>
        <v>0.432</v>
      </c>
      <c r="L166" s="22">
        <f t="shared" si="48"/>
        <v>-0.22800000000000004</v>
      </c>
      <c r="M166" s="5">
        <f t="shared" si="56"/>
        <v>3.7457142857142807</v>
      </c>
      <c r="N166" s="22">
        <f t="shared" si="42"/>
        <v>0.88</v>
      </c>
      <c r="O166" s="22">
        <f t="shared" si="49"/>
        <v>0.432</v>
      </c>
      <c r="P166" s="22">
        <f t="shared" si="50"/>
        <v>-0.44800000000000001</v>
      </c>
      <c r="Q166" s="5">
        <f t="shared" si="57"/>
        <v>-18.477714285714299</v>
      </c>
      <c r="R166" s="22">
        <f t="shared" si="43"/>
        <v>1.1000000000000001</v>
      </c>
      <c r="S166" s="22">
        <f t="shared" si="51"/>
        <v>0.432</v>
      </c>
      <c r="T166" s="22">
        <f t="shared" si="52"/>
        <v>-0.66800000000000015</v>
      </c>
      <c r="U166" s="5">
        <f t="shared" si="58"/>
        <v>-40.701142857142862</v>
      </c>
      <c r="V166" s="22">
        <f t="shared" si="44"/>
        <v>1.32</v>
      </c>
      <c r="W166" s="22">
        <f t="shared" si="53"/>
        <v>0.432</v>
      </c>
      <c r="X166" s="22">
        <f t="shared" si="54"/>
        <v>-0.88800000000000012</v>
      </c>
      <c r="Y166" s="5">
        <f t="shared" si="59"/>
        <v>-62.924571428571426</v>
      </c>
    </row>
    <row r="167" spans="4:25" ht="15.6">
      <c r="D167" s="56">
        <v>41346</v>
      </c>
      <c r="E167" s="52">
        <v>4.2442857142857147</v>
      </c>
      <c r="F167" s="22">
        <f t="shared" si="40"/>
        <v>0.3395428571428572</v>
      </c>
      <c r="G167" s="22">
        <f t="shared" si="45"/>
        <v>0.432</v>
      </c>
      <c r="H167" s="22">
        <f t="shared" si="46"/>
        <v>9.2457142857142793E-2</v>
      </c>
      <c r="I167" s="5">
        <f t="shared" si="55"/>
        <v>26.061599999999991</v>
      </c>
      <c r="J167" s="22">
        <f t="shared" si="41"/>
        <v>0.50931428571428572</v>
      </c>
      <c r="K167" s="22">
        <f t="shared" si="47"/>
        <v>0.432</v>
      </c>
      <c r="L167" s="22">
        <f t="shared" si="48"/>
        <v>-7.7314285714285724E-2</v>
      </c>
      <c r="M167" s="5">
        <f t="shared" si="56"/>
        <v>3.6683999999999948</v>
      </c>
      <c r="N167" s="22">
        <f t="shared" si="42"/>
        <v>0.6790857142857144</v>
      </c>
      <c r="O167" s="22">
        <f t="shared" si="49"/>
        <v>0.432</v>
      </c>
      <c r="P167" s="22">
        <f t="shared" si="50"/>
        <v>-0.24708571428571441</v>
      </c>
      <c r="Q167" s="5">
        <f t="shared" si="57"/>
        <v>-18.724800000000013</v>
      </c>
      <c r="R167" s="22">
        <f t="shared" si="43"/>
        <v>0.84885714285714298</v>
      </c>
      <c r="S167" s="22">
        <f t="shared" si="51"/>
        <v>0.432</v>
      </c>
      <c r="T167" s="22">
        <f t="shared" si="52"/>
        <v>-0.41685714285714298</v>
      </c>
      <c r="U167" s="5">
        <f t="shared" si="58"/>
        <v>-41.118000000000002</v>
      </c>
      <c r="V167" s="22">
        <f t="shared" si="44"/>
        <v>1.0186285714285714</v>
      </c>
      <c r="W167" s="22">
        <f t="shared" si="53"/>
        <v>0.432</v>
      </c>
      <c r="X167" s="22">
        <f t="shared" si="54"/>
        <v>-0.5866285714285715</v>
      </c>
      <c r="Y167" s="5">
        <f t="shared" si="59"/>
        <v>-63.511199999999995</v>
      </c>
    </row>
    <row r="168" spans="4:25" ht="15.6">
      <c r="D168" s="56">
        <v>41347</v>
      </c>
      <c r="E168" s="52">
        <v>5.9428571428571431</v>
      </c>
      <c r="F168" s="22">
        <f t="shared" si="40"/>
        <v>0.47542857142857142</v>
      </c>
      <c r="G168" s="22">
        <f t="shared" si="45"/>
        <v>0.432</v>
      </c>
      <c r="H168" s="22">
        <f t="shared" si="46"/>
        <v>-4.3428571428571427E-2</v>
      </c>
      <c r="I168" s="5">
        <f t="shared" si="55"/>
        <v>26.018171428571421</v>
      </c>
      <c r="J168" s="22">
        <f t="shared" si="41"/>
        <v>0.71314285714285719</v>
      </c>
      <c r="K168" s="22">
        <f t="shared" si="47"/>
        <v>0.432</v>
      </c>
      <c r="L168" s="22">
        <f t="shared" si="48"/>
        <v>-0.28114285714285719</v>
      </c>
      <c r="M168" s="5">
        <f t="shared" si="56"/>
        <v>3.3872571428571376</v>
      </c>
      <c r="N168" s="22">
        <f t="shared" si="42"/>
        <v>0.95085714285714285</v>
      </c>
      <c r="O168" s="22">
        <f t="shared" si="49"/>
        <v>0.432</v>
      </c>
      <c r="P168" s="22">
        <f t="shared" si="50"/>
        <v>-0.51885714285714291</v>
      </c>
      <c r="Q168" s="5">
        <f t="shared" si="57"/>
        <v>-19.243657142857156</v>
      </c>
      <c r="R168" s="22">
        <f t="shared" si="43"/>
        <v>1.1885714285714286</v>
      </c>
      <c r="S168" s="22">
        <f t="shared" si="51"/>
        <v>0.432</v>
      </c>
      <c r="T168" s="22">
        <f t="shared" si="52"/>
        <v>-0.75657142857142867</v>
      </c>
      <c r="U168" s="5">
        <f t="shared" si="58"/>
        <v>-41.874571428571429</v>
      </c>
      <c r="V168" s="22">
        <f t="shared" si="44"/>
        <v>1.4262857142857144</v>
      </c>
      <c r="W168" s="22">
        <f t="shared" si="53"/>
        <v>0.432</v>
      </c>
      <c r="X168" s="22">
        <f t="shared" si="54"/>
        <v>-0.99428571428571444</v>
      </c>
      <c r="Y168" s="5">
        <f t="shared" si="59"/>
        <v>-64.505485714285712</v>
      </c>
    </row>
    <row r="169" spans="4:25" ht="15.6">
      <c r="D169" s="56">
        <v>41348</v>
      </c>
      <c r="E169" s="52">
        <v>0.70000000000000007</v>
      </c>
      <c r="F169" s="22">
        <f t="shared" si="40"/>
        <v>5.6000000000000008E-2</v>
      </c>
      <c r="G169" s="22">
        <f t="shared" si="45"/>
        <v>0.432</v>
      </c>
      <c r="H169" s="22">
        <f t="shared" si="46"/>
        <v>0.376</v>
      </c>
      <c r="I169" s="5">
        <f t="shared" si="55"/>
        <v>26.394171428571422</v>
      </c>
      <c r="J169" s="22">
        <f t="shared" si="41"/>
        <v>8.4000000000000005E-2</v>
      </c>
      <c r="K169" s="22">
        <f t="shared" si="47"/>
        <v>0.432</v>
      </c>
      <c r="L169" s="22">
        <f t="shared" si="48"/>
        <v>0.34799999999999998</v>
      </c>
      <c r="M169" s="5">
        <f t="shared" si="56"/>
        <v>3.7352571428571375</v>
      </c>
      <c r="N169" s="22">
        <f t="shared" si="42"/>
        <v>0.11200000000000002</v>
      </c>
      <c r="O169" s="22">
        <f t="shared" si="49"/>
        <v>0.432</v>
      </c>
      <c r="P169" s="22">
        <f t="shared" si="50"/>
        <v>0.31999999999999995</v>
      </c>
      <c r="Q169" s="5">
        <f t="shared" si="57"/>
        <v>-18.923657142857156</v>
      </c>
      <c r="R169" s="22">
        <f t="shared" si="43"/>
        <v>0.14000000000000001</v>
      </c>
      <c r="S169" s="22">
        <f t="shared" si="51"/>
        <v>0.432</v>
      </c>
      <c r="T169" s="22">
        <f t="shared" si="52"/>
        <v>0.29199999999999998</v>
      </c>
      <c r="U169" s="5">
        <f t="shared" si="58"/>
        <v>-41.582571428571427</v>
      </c>
      <c r="V169" s="22">
        <f t="shared" si="44"/>
        <v>0.16800000000000001</v>
      </c>
      <c r="W169" s="22">
        <f t="shared" si="53"/>
        <v>0.432</v>
      </c>
      <c r="X169" s="22">
        <f t="shared" si="54"/>
        <v>0.26400000000000001</v>
      </c>
      <c r="Y169" s="5">
        <f t="shared" si="59"/>
        <v>-64.241485714285716</v>
      </c>
    </row>
    <row r="170" spans="4:25" ht="15.6">
      <c r="D170" s="56">
        <v>41349</v>
      </c>
      <c r="E170" s="52">
        <v>3.0428571428571431</v>
      </c>
      <c r="F170" s="22">
        <f t="shared" si="40"/>
        <v>0.24342857142857147</v>
      </c>
      <c r="G170" s="22">
        <f t="shared" si="45"/>
        <v>0.432</v>
      </c>
      <c r="H170" s="22">
        <f t="shared" si="46"/>
        <v>0.18857142857142853</v>
      </c>
      <c r="I170" s="5">
        <f t="shared" si="55"/>
        <v>26.582742857142851</v>
      </c>
      <c r="J170" s="22">
        <f t="shared" si="41"/>
        <v>0.36514285714285721</v>
      </c>
      <c r="K170" s="22">
        <f t="shared" si="47"/>
        <v>0.432</v>
      </c>
      <c r="L170" s="22">
        <f t="shared" si="48"/>
        <v>6.6857142857142782E-2</v>
      </c>
      <c r="M170" s="5">
        <f t="shared" si="56"/>
        <v>3.8021142857142802</v>
      </c>
      <c r="N170" s="22">
        <f t="shared" si="42"/>
        <v>0.48685714285714293</v>
      </c>
      <c r="O170" s="22">
        <f t="shared" si="49"/>
        <v>0.432</v>
      </c>
      <c r="P170" s="22">
        <f t="shared" si="50"/>
        <v>-5.4857142857142938E-2</v>
      </c>
      <c r="Q170" s="5">
        <f t="shared" si="57"/>
        <v>-18.978514285714297</v>
      </c>
      <c r="R170" s="22">
        <f t="shared" si="43"/>
        <v>0.60857142857142865</v>
      </c>
      <c r="S170" s="22">
        <f t="shared" si="51"/>
        <v>0.432</v>
      </c>
      <c r="T170" s="22">
        <f t="shared" si="52"/>
        <v>-0.17657142857142866</v>
      </c>
      <c r="U170" s="5">
        <f t="shared" si="58"/>
        <v>-41.759142857142855</v>
      </c>
      <c r="V170" s="22">
        <f t="shared" si="44"/>
        <v>0.73028571428571443</v>
      </c>
      <c r="W170" s="22">
        <f t="shared" si="53"/>
        <v>0.432</v>
      </c>
      <c r="X170" s="22">
        <f t="shared" si="54"/>
        <v>-0.29828571428571443</v>
      </c>
      <c r="Y170" s="5">
        <f t="shared" si="59"/>
        <v>-64.539771428571427</v>
      </c>
    </row>
    <row r="171" spans="4:25" ht="15.6">
      <c r="D171" s="56">
        <v>41350</v>
      </c>
      <c r="E171" s="52">
        <v>0.47142857142857142</v>
      </c>
      <c r="F171" s="22">
        <f t="shared" si="40"/>
        <v>3.7714285714285714E-2</v>
      </c>
      <c r="G171" s="22">
        <f t="shared" si="45"/>
        <v>0.432</v>
      </c>
      <c r="H171" s="22">
        <f t="shared" si="46"/>
        <v>0.39428571428571429</v>
      </c>
      <c r="I171" s="5">
        <f t="shared" si="55"/>
        <v>26.977028571428566</v>
      </c>
      <c r="J171" s="22">
        <f t="shared" si="41"/>
        <v>5.6571428571428571E-2</v>
      </c>
      <c r="K171" s="22">
        <f t="shared" si="47"/>
        <v>0.432</v>
      </c>
      <c r="L171" s="22">
        <f t="shared" si="48"/>
        <v>0.37542857142857144</v>
      </c>
      <c r="M171" s="5">
        <f t="shared" si="56"/>
        <v>4.1775428571428517</v>
      </c>
      <c r="N171" s="22">
        <f t="shared" si="42"/>
        <v>7.5428571428571428E-2</v>
      </c>
      <c r="O171" s="22">
        <f t="shared" si="49"/>
        <v>0.432</v>
      </c>
      <c r="P171" s="22">
        <f t="shared" si="50"/>
        <v>0.35657142857142854</v>
      </c>
      <c r="Q171" s="5">
        <f t="shared" si="57"/>
        <v>-18.621942857142869</v>
      </c>
      <c r="R171" s="22">
        <f t="shared" si="43"/>
        <v>9.4285714285714278E-2</v>
      </c>
      <c r="S171" s="22">
        <f t="shared" si="51"/>
        <v>0.432</v>
      </c>
      <c r="T171" s="22">
        <f t="shared" si="52"/>
        <v>0.33771428571428574</v>
      </c>
      <c r="U171" s="5">
        <f t="shared" si="58"/>
        <v>-41.421428571428571</v>
      </c>
      <c r="V171" s="22">
        <f t="shared" si="44"/>
        <v>0.11314285714285714</v>
      </c>
      <c r="W171" s="22">
        <f t="shared" si="53"/>
        <v>0.432</v>
      </c>
      <c r="X171" s="22">
        <f t="shared" si="54"/>
        <v>0.31885714285714284</v>
      </c>
      <c r="Y171" s="5">
        <f t="shared" si="59"/>
        <v>-64.220914285714287</v>
      </c>
    </row>
    <row r="172" spans="4:25" ht="15.6">
      <c r="D172" s="56">
        <v>41351</v>
      </c>
      <c r="E172" s="52">
        <v>0</v>
      </c>
      <c r="F172" s="22">
        <f t="shared" si="40"/>
        <v>0</v>
      </c>
      <c r="G172" s="22">
        <f t="shared" si="45"/>
        <v>0.432</v>
      </c>
      <c r="H172" s="22">
        <f t="shared" si="46"/>
        <v>0.432</v>
      </c>
      <c r="I172" s="5">
        <f t="shared" si="55"/>
        <v>27.409028571428564</v>
      </c>
      <c r="J172" s="22">
        <f t="shared" si="41"/>
        <v>0</v>
      </c>
      <c r="K172" s="22">
        <f t="shared" si="47"/>
        <v>0.432</v>
      </c>
      <c r="L172" s="22">
        <f t="shared" si="48"/>
        <v>0.432</v>
      </c>
      <c r="M172" s="5">
        <f t="shared" si="56"/>
        <v>4.6095428571428521</v>
      </c>
      <c r="N172" s="22">
        <f t="shared" si="42"/>
        <v>0</v>
      </c>
      <c r="O172" s="22">
        <f t="shared" si="49"/>
        <v>0.432</v>
      </c>
      <c r="P172" s="22">
        <f t="shared" si="50"/>
        <v>0.432</v>
      </c>
      <c r="Q172" s="5">
        <f t="shared" si="57"/>
        <v>-18.189942857142871</v>
      </c>
      <c r="R172" s="22">
        <f t="shared" si="43"/>
        <v>0</v>
      </c>
      <c r="S172" s="22">
        <f t="shared" si="51"/>
        <v>0.432</v>
      </c>
      <c r="T172" s="22">
        <f t="shared" si="52"/>
        <v>0.432</v>
      </c>
      <c r="U172" s="5">
        <f t="shared" si="58"/>
        <v>-40.989428571428569</v>
      </c>
      <c r="V172" s="22">
        <f t="shared" si="44"/>
        <v>0</v>
      </c>
      <c r="W172" s="22">
        <f t="shared" si="53"/>
        <v>0.432</v>
      </c>
      <c r="X172" s="22">
        <f t="shared" si="54"/>
        <v>0.432</v>
      </c>
      <c r="Y172" s="5">
        <f t="shared" si="59"/>
        <v>-63.788914285714284</v>
      </c>
    </row>
    <row r="173" spans="4:25" ht="15.6">
      <c r="D173" s="56">
        <v>41352</v>
      </c>
      <c r="E173" s="52">
        <v>0</v>
      </c>
      <c r="F173" s="22">
        <f t="shared" si="40"/>
        <v>0</v>
      </c>
      <c r="G173" s="22">
        <f t="shared" si="45"/>
        <v>0.432</v>
      </c>
      <c r="H173" s="22">
        <f t="shared" si="46"/>
        <v>0.432</v>
      </c>
      <c r="I173" s="5">
        <f t="shared" si="55"/>
        <v>27.841028571428563</v>
      </c>
      <c r="J173" s="22">
        <f t="shared" si="41"/>
        <v>0</v>
      </c>
      <c r="K173" s="22">
        <f t="shared" si="47"/>
        <v>0.432</v>
      </c>
      <c r="L173" s="22">
        <f t="shared" si="48"/>
        <v>0.432</v>
      </c>
      <c r="M173" s="5">
        <f t="shared" si="56"/>
        <v>5.0415428571428524</v>
      </c>
      <c r="N173" s="22">
        <f t="shared" si="42"/>
        <v>0</v>
      </c>
      <c r="O173" s="22">
        <f t="shared" si="49"/>
        <v>0.432</v>
      </c>
      <c r="P173" s="22">
        <f t="shared" si="50"/>
        <v>0.432</v>
      </c>
      <c r="Q173" s="5">
        <f t="shared" si="57"/>
        <v>-17.757942857142872</v>
      </c>
      <c r="R173" s="22">
        <f t="shared" si="43"/>
        <v>0</v>
      </c>
      <c r="S173" s="22">
        <f t="shared" si="51"/>
        <v>0.432</v>
      </c>
      <c r="T173" s="22">
        <f t="shared" si="52"/>
        <v>0.432</v>
      </c>
      <c r="U173" s="5">
        <f t="shared" si="58"/>
        <v>-40.557428571428566</v>
      </c>
      <c r="V173" s="22">
        <f t="shared" si="44"/>
        <v>0</v>
      </c>
      <c r="W173" s="22">
        <f t="shared" si="53"/>
        <v>0.432</v>
      </c>
      <c r="X173" s="22">
        <f t="shared" si="54"/>
        <v>0.432</v>
      </c>
      <c r="Y173" s="5">
        <f t="shared" si="59"/>
        <v>-63.356914285714282</v>
      </c>
    </row>
    <row r="174" spans="4:25" ht="15.6">
      <c r="D174" s="56">
        <v>41353</v>
      </c>
      <c r="E174" s="52">
        <v>0</v>
      </c>
      <c r="F174" s="22">
        <f t="shared" si="40"/>
        <v>0</v>
      </c>
      <c r="G174" s="22">
        <f t="shared" si="45"/>
        <v>0.432</v>
      </c>
      <c r="H174" s="22">
        <f t="shared" si="46"/>
        <v>0.432</v>
      </c>
      <c r="I174" s="5">
        <f t="shared" si="55"/>
        <v>28.273028571428561</v>
      </c>
      <c r="J174" s="22">
        <f t="shared" si="41"/>
        <v>0</v>
      </c>
      <c r="K174" s="22">
        <f t="shared" si="47"/>
        <v>0.432</v>
      </c>
      <c r="L174" s="22">
        <f t="shared" si="48"/>
        <v>0.432</v>
      </c>
      <c r="M174" s="5">
        <f t="shared" si="56"/>
        <v>5.4735428571428528</v>
      </c>
      <c r="N174" s="22">
        <f t="shared" si="42"/>
        <v>0</v>
      </c>
      <c r="O174" s="22">
        <f t="shared" si="49"/>
        <v>0.432</v>
      </c>
      <c r="P174" s="22">
        <f t="shared" si="50"/>
        <v>0.432</v>
      </c>
      <c r="Q174" s="5">
        <f t="shared" si="57"/>
        <v>-17.325942857142874</v>
      </c>
      <c r="R174" s="22">
        <f t="shared" si="43"/>
        <v>0</v>
      </c>
      <c r="S174" s="22">
        <f t="shared" si="51"/>
        <v>0.432</v>
      </c>
      <c r="T174" s="22">
        <f t="shared" si="52"/>
        <v>0.432</v>
      </c>
      <c r="U174" s="5">
        <f t="shared" si="58"/>
        <v>-40.125428571428564</v>
      </c>
      <c r="V174" s="22">
        <f t="shared" si="44"/>
        <v>0</v>
      </c>
      <c r="W174" s="22">
        <f t="shared" si="53"/>
        <v>0.432</v>
      </c>
      <c r="X174" s="22">
        <f t="shared" si="54"/>
        <v>0.432</v>
      </c>
      <c r="Y174" s="5">
        <f t="shared" si="59"/>
        <v>-62.92491428571428</v>
      </c>
    </row>
    <row r="175" spans="4:25" ht="15.6">
      <c r="D175" s="56">
        <v>41354</v>
      </c>
      <c r="E175" s="52">
        <v>0.31428571428571433</v>
      </c>
      <c r="F175" s="22">
        <f t="shared" si="40"/>
        <v>2.5142857142857144E-2</v>
      </c>
      <c r="G175" s="22">
        <f t="shared" si="45"/>
        <v>0.432</v>
      </c>
      <c r="H175" s="22">
        <f t="shared" si="46"/>
        <v>0.40685714285714286</v>
      </c>
      <c r="I175" s="5">
        <f t="shared" si="55"/>
        <v>28.679885714285703</v>
      </c>
      <c r="J175" s="22">
        <f t="shared" si="41"/>
        <v>3.7714285714285714E-2</v>
      </c>
      <c r="K175" s="22">
        <f t="shared" si="47"/>
        <v>0.432</v>
      </c>
      <c r="L175" s="22">
        <f t="shared" si="48"/>
        <v>0.39428571428571429</v>
      </c>
      <c r="M175" s="5">
        <f t="shared" si="56"/>
        <v>5.867828571428567</v>
      </c>
      <c r="N175" s="22">
        <f t="shared" si="42"/>
        <v>5.0285714285714288E-2</v>
      </c>
      <c r="O175" s="22">
        <f t="shared" si="49"/>
        <v>0.432</v>
      </c>
      <c r="P175" s="22">
        <f t="shared" si="50"/>
        <v>0.38171428571428573</v>
      </c>
      <c r="Q175" s="5">
        <f t="shared" si="57"/>
        <v>-16.944228571428589</v>
      </c>
      <c r="R175" s="22">
        <f t="shared" si="43"/>
        <v>6.2857142857142861E-2</v>
      </c>
      <c r="S175" s="22">
        <f t="shared" si="51"/>
        <v>0.432</v>
      </c>
      <c r="T175" s="22">
        <f t="shared" si="52"/>
        <v>0.36914285714285711</v>
      </c>
      <c r="U175" s="5">
        <f t="shared" si="58"/>
        <v>-39.75628571428571</v>
      </c>
      <c r="V175" s="22">
        <f t="shared" si="44"/>
        <v>7.5428571428571428E-2</v>
      </c>
      <c r="W175" s="22">
        <f t="shared" si="53"/>
        <v>0.432</v>
      </c>
      <c r="X175" s="22">
        <f t="shared" si="54"/>
        <v>0.35657142857142854</v>
      </c>
      <c r="Y175" s="5">
        <f t="shared" si="59"/>
        <v>-62.568342857142852</v>
      </c>
    </row>
    <row r="176" spans="4:25" ht="15.6">
      <c r="D176" s="56">
        <v>41355</v>
      </c>
      <c r="E176" s="52">
        <v>0</v>
      </c>
      <c r="F176" s="22">
        <f t="shared" si="40"/>
        <v>0</v>
      </c>
      <c r="G176" s="22">
        <f t="shared" si="45"/>
        <v>0.432</v>
      </c>
      <c r="H176" s="22">
        <f t="shared" si="46"/>
        <v>0.432</v>
      </c>
      <c r="I176" s="5">
        <f t="shared" si="55"/>
        <v>29.111885714285702</v>
      </c>
      <c r="J176" s="22">
        <f t="shared" si="41"/>
        <v>0</v>
      </c>
      <c r="K176" s="22">
        <f t="shared" si="47"/>
        <v>0.432</v>
      </c>
      <c r="L176" s="22">
        <f t="shared" si="48"/>
        <v>0.432</v>
      </c>
      <c r="M176" s="5">
        <f t="shared" si="56"/>
        <v>6.2998285714285673</v>
      </c>
      <c r="N176" s="22">
        <f t="shared" si="42"/>
        <v>0</v>
      </c>
      <c r="O176" s="22">
        <f t="shared" si="49"/>
        <v>0.432</v>
      </c>
      <c r="P176" s="22">
        <f t="shared" si="50"/>
        <v>0.432</v>
      </c>
      <c r="Q176" s="5">
        <f t="shared" si="57"/>
        <v>-16.51222857142859</v>
      </c>
      <c r="R176" s="22">
        <f t="shared" si="43"/>
        <v>0</v>
      </c>
      <c r="S176" s="22">
        <f t="shared" si="51"/>
        <v>0.432</v>
      </c>
      <c r="T176" s="22">
        <f t="shared" si="52"/>
        <v>0.432</v>
      </c>
      <c r="U176" s="5">
        <f t="shared" si="58"/>
        <v>-39.324285714285708</v>
      </c>
      <c r="V176" s="22">
        <f t="shared" si="44"/>
        <v>0</v>
      </c>
      <c r="W176" s="22">
        <f t="shared" si="53"/>
        <v>0.432</v>
      </c>
      <c r="X176" s="22">
        <f t="shared" si="54"/>
        <v>0.432</v>
      </c>
      <c r="Y176" s="5">
        <f t="shared" si="59"/>
        <v>-62.13634285714285</v>
      </c>
    </row>
    <row r="177" spans="4:25" ht="15.6">
      <c r="D177" s="56">
        <v>41356</v>
      </c>
      <c r="E177" s="52">
        <v>8.5714285714285715E-2</v>
      </c>
      <c r="F177" s="22">
        <f t="shared" si="40"/>
        <v>6.8571428571428568E-3</v>
      </c>
      <c r="G177" s="22">
        <f t="shared" si="45"/>
        <v>0.432</v>
      </c>
      <c r="H177" s="22">
        <f t="shared" si="46"/>
        <v>0.42514285714285716</v>
      </c>
      <c r="I177" s="5">
        <f t="shared" si="55"/>
        <v>29.537028571428557</v>
      </c>
      <c r="J177" s="22">
        <f t="shared" si="41"/>
        <v>1.0285714285714285E-2</v>
      </c>
      <c r="K177" s="22">
        <f t="shared" si="47"/>
        <v>0.432</v>
      </c>
      <c r="L177" s="22">
        <f t="shared" si="48"/>
        <v>0.42171428571428571</v>
      </c>
      <c r="M177" s="5">
        <f t="shared" si="56"/>
        <v>6.721542857142853</v>
      </c>
      <c r="N177" s="22">
        <f t="shared" si="42"/>
        <v>1.3714285714285714E-2</v>
      </c>
      <c r="O177" s="22">
        <f t="shared" si="49"/>
        <v>0.432</v>
      </c>
      <c r="P177" s="22">
        <f t="shared" si="50"/>
        <v>0.41828571428571426</v>
      </c>
      <c r="Q177" s="5">
        <f t="shared" si="57"/>
        <v>-16.093942857142874</v>
      </c>
      <c r="R177" s="22">
        <f t="shared" si="43"/>
        <v>1.714285714285714E-2</v>
      </c>
      <c r="S177" s="22">
        <f t="shared" si="51"/>
        <v>0.432</v>
      </c>
      <c r="T177" s="22">
        <f t="shared" si="52"/>
        <v>0.41485714285714287</v>
      </c>
      <c r="U177" s="5">
        <f t="shared" si="58"/>
        <v>-38.909428571428563</v>
      </c>
      <c r="V177" s="22">
        <f t="shared" si="44"/>
        <v>2.057142857142857E-2</v>
      </c>
      <c r="W177" s="22">
        <f t="shared" si="53"/>
        <v>0.432</v>
      </c>
      <c r="X177" s="22">
        <f t="shared" si="54"/>
        <v>0.41142857142857142</v>
      </c>
      <c r="Y177" s="5">
        <f t="shared" si="59"/>
        <v>-61.724914285714277</v>
      </c>
    </row>
    <row r="178" spans="4:25" ht="15.6">
      <c r="D178" s="56">
        <v>41357</v>
      </c>
      <c r="E178" s="52">
        <v>2.5285714285714285</v>
      </c>
      <c r="F178" s="22">
        <f t="shared" si="40"/>
        <v>0.20228571428571432</v>
      </c>
      <c r="G178" s="22">
        <f t="shared" si="45"/>
        <v>0.432</v>
      </c>
      <c r="H178" s="22">
        <f t="shared" si="46"/>
        <v>0.22971428571428568</v>
      </c>
      <c r="I178" s="5">
        <f t="shared" si="55"/>
        <v>29.766742857142845</v>
      </c>
      <c r="J178" s="22">
        <f t="shared" si="41"/>
        <v>0.30342857142857144</v>
      </c>
      <c r="K178" s="22">
        <f t="shared" si="47"/>
        <v>0.432</v>
      </c>
      <c r="L178" s="22">
        <f t="shared" si="48"/>
        <v>0.12857142857142856</v>
      </c>
      <c r="M178" s="5">
        <f t="shared" si="56"/>
        <v>6.850114285714282</v>
      </c>
      <c r="N178" s="22">
        <f t="shared" si="42"/>
        <v>0.40457142857142864</v>
      </c>
      <c r="O178" s="22">
        <f t="shared" si="49"/>
        <v>0.432</v>
      </c>
      <c r="P178" s="22">
        <f t="shared" si="50"/>
        <v>2.7428571428571358E-2</v>
      </c>
      <c r="Q178" s="5">
        <f t="shared" si="57"/>
        <v>-16.066514285714302</v>
      </c>
      <c r="R178" s="22">
        <f t="shared" si="43"/>
        <v>0.50571428571428578</v>
      </c>
      <c r="S178" s="22">
        <f t="shared" si="51"/>
        <v>0.432</v>
      </c>
      <c r="T178" s="22">
        <f t="shared" si="52"/>
        <v>-7.3714285714285788E-2</v>
      </c>
      <c r="U178" s="5">
        <f t="shared" si="58"/>
        <v>-38.983142857142852</v>
      </c>
      <c r="V178" s="22">
        <f t="shared" si="44"/>
        <v>0.60685714285714287</v>
      </c>
      <c r="W178" s="22">
        <f t="shared" si="53"/>
        <v>0.432</v>
      </c>
      <c r="X178" s="22">
        <f t="shared" si="54"/>
        <v>-0.17485714285714288</v>
      </c>
      <c r="Y178" s="5">
        <f t="shared" si="59"/>
        <v>-61.89977142857142</v>
      </c>
    </row>
    <row r="179" spans="4:25" ht="15.6">
      <c r="D179" s="56">
        <v>41358</v>
      </c>
      <c r="E179" s="52">
        <v>0.35714285714285715</v>
      </c>
      <c r="F179" s="22">
        <f t="shared" si="40"/>
        <v>2.8571428571428574E-2</v>
      </c>
      <c r="G179" s="22">
        <f t="shared" si="45"/>
        <v>0.432</v>
      </c>
      <c r="H179" s="22">
        <f t="shared" si="46"/>
        <v>0.40342857142857141</v>
      </c>
      <c r="I179" s="5">
        <f t="shared" si="55"/>
        <v>30.170171428571415</v>
      </c>
      <c r="J179" s="22">
        <f t="shared" si="41"/>
        <v>4.2857142857142858E-2</v>
      </c>
      <c r="K179" s="22">
        <f t="shared" si="47"/>
        <v>0.432</v>
      </c>
      <c r="L179" s="22">
        <f t="shared" si="48"/>
        <v>0.38914285714285712</v>
      </c>
      <c r="M179" s="5">
        <f t="shared" si="56"/>
        <v>7.2392571428571388</v>
      </c>
      <c r="N179" s="22">
        <f t="shared" si="42"/>
        <v>5.7142857142857148E-2</v>
      </c>
      <c r="O179" s="22">
        <f t="shared" si="49"/>
        <v>0.432</v>
      </c>
      <c r="P179" s="22">
        <f t="shared" si="50"/>
        <v>0.37485714285714283</v>
      </c>
      <c r="Q179" s="5">
        <f t="shared" si="57"/>
        <v>-15.691657142857158</v>
      </c>
      <c r="R179" s="22">
        <f t="shared" si="43"/>
        <v>7.1428571428571438E-2</v>
      </c>
      <c r="S179" s="22">
        <f t="shared" si="51"/>
        <v>0.432</v>
      </c>
      <c r="T179" s="22">
        <f t="shared" si="52"/>
        <v>0.36057142857142854</v>
      </c>
      <c r="U179" s="5">
        <f t="shared" si="58"/>
        <v>-38.622571428571426</v>
      </c>
      <c r="V179" s="22">
        <f t="shared" si="44"/>
        <v>8.5714285714285715E-2</v>
      </c>
      <c r="W179" s="22">
        <f t="shared" si="53"/>
        <v>0.432</v>
      </c>
      <c r="X179" s="22">
        <f t="shared" si="54"/>
        <v>0.34628571428571431</v>
      </c>
      <c r="Y179" s="5">
        <f t="shared" si="59"/>
        <v>-61.553485714285706</v>
      </c>
    </row>
    <row r="180" spans="4:25" ht="15.6">
      <c r="D180" s="56">
        <v>41359</v>
      </c>
      <c r="E180" s="52">
        <v>0</v>
      </c>
      <c r="F180" s="22">
        <f t="shared" si="40"/>
        <v>0</v>
      </c>
      <c r="G180" s="22">
        <f t="shared" si="45"/>
        <v>0.432</v>
      </c>
      <c r="H180" s="22">
        <f t="shared" si="46"/>
        <v>0.432</v>
      </c>
      <c r="I180" s="5">
        <f t="shared" si="55"/>
        <v>30.602171428571413</v>
      </c>
      <c r="J180" s="22">
        <f t="shared" si="41"/>
        <v>0</v>
      </c>
      <c r="K180" s="22">
        <f t="shared" si="47"/>
        <v>0.432</v>
      </c>
      <c r="L180" s="22">
        <f t="shared" si="48"/>
        <v>0.432</v>
      </c>
      <c r="M180" s="5">
        <f t="shared" si="56"/>
        <v>7.6712571428571392</v>
      </c>
      <c r="N180" s="22">
        <f t="shared" si="42"/>
        <v>0</v>
      </c>
      <c r="O180" s="22">
        <f t="shared" si="49"/>
        <v>0.432</v>
      </c>
      <c r="P180" s="22">
        <f t="shared" si="50"/>
        <v>0.432</v>
      </c>
      <c r="Q180" s="5">
        <f t="shared" si="57"/>
        <v>-15.259657142857158</v>
      </c>
      <c r="R180" s="22">
        <f t="shared" si="43"/>
        <v>0</v>
      </c>
      <c r="S180" s="22">
        <f t="shared" si="51"/>
        <v>0.432</v>
      </c>
      <c r="T180" s="22">
        <f t="shared" si="52"/>
        <v>0.432</v>
      </c>
      <c r="U180" s="5">
        <f t="shared" si="58"/>
        <v>-38.190571428571424</v>
      </c>
      <c r="V180" s="22">
        <f t="shared" si="44"/>
        <v>0</v>
      </c>
      <c r="W180" s="22">
        <f t="shared" si="53"/>
        <v>0.432</v>
      </c>
      <c r="X180" s="22">
        <f t="shared" si="54"/>
        <v>0.432</v>
      </c>
      <c r="Y180" s="5">
        <f t="shared" si="59"/>
        <v>-61.121485714285704</v>
      </c>
    </row>
    <row r="181" spans="4:25" ht="15.6">
      <c r="D181" s="56">
        <v>41360</v>
      </c>
      <c r="E181" s="52">
        <v>0.6428571428571429</v>
      </c>
      <c r="F181" s="22">
        <f t="shared" si="40"/>
        <v>5.1428571428571442E-2</v>
      </c>
      <c r="G181" s="22">
        <f t="shared" si="45"/>
        <v>0.432</v>
      </c>
      <c r="H181" s="22">
        <f t="shared" si="46"/>
        <v>0.38057142857142856</v>
      </c>
      <c r="I181" s="5">
        <f t="shared" si="55"/>
        <v>30.982742857142842</v>
      </c>
      <c r="J181" s="22">
        <f t="shared" si="41"/>
        <v>7.7142857142857166E-2</v>
      </c>
      <c r="K181" s="22">
        <f t="shared" si="47"/>
        <v>0.432</v>
      </c>
      <c r="L181" s="22">
        <f t="shared" si="48"/>
        <v>0.35485714285714282</v>
      </c>
      <c r="M181" s="5">
        <f t="shared" si="56"/>
        <v>8.0261142857142822</v>
      </c>
      <c r="N181" s="22">
        <f t="shared" si="42"/>
        <v>0.10285714285714288</v>
      </c>
      <c r="O181" s="22">
        <f t="shared" si="49"/>
        <v>0.432</v>
      </c>
      <c r="P181" s="22">
        <f t="shared" si="50"/>
        <v>0.32914285714285713</v>
      </c>
      <c r="Q181" s="5">
        <f t="shared" si="57"/>
        <v>-14.930514285714301</v>
      </c>
      <c r="R181" s="22">
        <f t="shared" si="43"/>
        <v>0.12857142857142861</v>
      </c>
      <c r="S181" s="22">
        <f t="shared" si="51"/>
        <v>0.432</v>
      </c>
      <c r="T181" s="22">
        <f t="shared" si="52"/>
        <v>0.30342857142857138</v>
      </c>
      <c r="U181" s="5">
        <f t="shared" si="58"/>
        <v>-37.887142857142855</v>
      </c>
      <c r="V181" s="22">
        <f t="shared" si="44"/>
        <v>0.15428571428571433</v>
      </c>
      <c r="W181" s="22">
        <f t="shared" si="53"/>
        <v>0.432</v>
      </c>
      <c r="X181" s="22">
        <f t="shared" si="54"/>
        <v>0.27771428571428569</v>
      </c>
      <c r="Y181" s="5">
        <f t="shared" si="59"/>
        <v>-60.843771428571415</v>
      </c>
    </row>
    <row r="182" spans="4:25" ht="15.6">
      <c r="D182" s="56">
        <v>41361</v>
      </c>
      <c r="E182" s="52">
        <v>0.25714285714285712</v>
      </c>
      <c r="F182" s="22">
        <f t="shared" si="40"/>
        <v>2.057142857142857E-2</v>
      </c>
      <c r="G182" s="22">
        <f t="shared" si="45"/>
        <v>0.432</v>
      </c>
      <c r="H182" s="22">
        <f t="shared" si="46"/>
        <v>0.41142857142857142</v>
      </c>
      <c r="I182" s="5">
        <f t="shared" si="55"/>
        <v>31.394171428571415</v>
      </c>
      <c r="J182" s="22">
        <f t="shared" si="41"/>
        <v>3.0857142857142854E-2</v>
      </c>
      <c r="K182" s="22">
        <f t="shared" si="47"/>
        <v>0.432</v>
      </c>
      <c r="L182" s="22">
        <f t="shared" si="48"/>
        <v>0.40114285714285713</v>
      </c>
      <c r="M182" s="5">
        <f t="shared" si="56"/>
        <v>8.4272571428571386</v>
      </c>
      <c r="N182" s="22">
        <f t="shared" si="42"/>
        <v>4.1142857142857141E-2</v>
      </c>
      <c r="O182" s="22">
        <f t="shared" si="49"/>
        <v>0.432</v>
      </c>
      <c r="P182" s="22">
        <f t="shared" si="50"/>
        <v>0.39085714285714285</v>
      </c>
      <c r="Q182" s="5">
        <f t="shared" si="57"/>
        <v>-14.539657142857157</v>
      </c>
      <c r="R182" s="22">
        <f t="shared" si="43"/>
        <v>5.1428571428571421E-2</v>
      </c>
      <c r="S182" s="22">
        <f t="shared" si="51"/>
        <v>0.432</v>
      </c>
      <c r="T182" s="22">
        <f t="shared" si="52"/>
        <v>0.38057142857142856</v>
      </c>
      <c r="U182" s="5">
        <f t="shared" si="58"/>
        <v>-37.506571428571426</v>
      </c>
      <c r="V182" s="22">
        <f t="shared" si="44"/>
        <v>6.1714285714285708E-2</v>
      </c>
      <c r="W182" s="22">
        <f t="shared" si="53"/>
        <v>0.432</v>
      </c>
      <c r="X182" s="22">
        <f t="shared" si="54"/>
        <v>0.37028571428571427</v>
      </c>
      <c r="Y182" s="5">
        <f t="shared" si="59"/>
        <v>-60.473485714285701</v>
      </c>
    </row>
    <row r="183" spans="4:25" ht="15.6">
      <c r="D183" s="56">
        <v>41362</v>
      </c>
      <c r="E183" s="52">
        <v>0.6</v>
      </c>
      <c r="F183" s="22">
        <f t="shared" si="40"/>
        <v>4.7999999999999994E-2</v>
      </c>
      <c r="G183" s="22">
        <f t="shared" si="45"/>
        <v>0.432</v>
      </c>
      <c r="H183" s="22">
        <f t="shared" si="46"/>
        <v>0.38400000000000001</v>
      </c>
      <c r="I183" s="5">
        <f t="shared" si="55"/>
        <v>31.778171428571415</v>
      </c>
      <c r="J183" s="22">
        <f t="shared" si="41"/>
        <v>7.1999999999999995E-2</v>
      </c>
      <c r="K183" s="22">
        <f t="shared" si="47"/>
        <v>0.432</v>
      </c>
      <c r="L183" s="22">
        <f t="shared" si="48"/>
        <v>0.36</v>
      </c>
      <c r="M183" s="5">
        <f t="shared" si="56"/>
        <v>8.787257142857138</v>
      </c>
      <c r="N183" s="22">
        <f t="shared" si="42"/>
        <v>9.5999999999999988E-2</v>
      </c>
      <c r="O183" s="22">
        <f t="shared" si="49"/>
        <v>0.432</v>
      </c>
      <c r="P183" s="22">
        <f t="shared" si="50"/>
        <v>0.33600000000000002</v>
      </c>
      <c r="Q183" s="5">
        <f t="shared" si="57"/>
        <v>-14.203657142857157</v>
      </c>
      <c r="R183" s="22">
        <f t="shared" si="43"/>
        <v>0.12</v>
      </c>
      <c r="S183" s="22">
        <f t="shared" si="51"/>
        <v>0.432</v>
      </c>
      <c r="T183" s="22">
        <f t="shared" si="52"/>
        <v>0.312</v>
      </c>
      <c r="U183" s="5">
        <f t="shared" si="58"/>
        <v>-37.194571428571429</v>
      </c>
      <c r="V183" s="22">
        <f t="shared" si="44"/>
        <v>0.14399999999999999</v>
      </c>
      <c r="W183" s="22">
        <f t="shared" si="53"/>
        <v>0.432</v>
      </c>
      <c r="X183" s="22">
        <f t="shared" si="54"/>
        <v>0.28800000000000003</v>
      </c>
      <c r="Y183" s="5">
        <f t="shared" si="59"/>
        <v>-60.185485714285704</v>
      </c>
    </row>
    <row r="184" spans="4:25" ht="15.6">
      <c r="D184" s="56">
        <v>41363</v>
      </c>
      <c r="E184" s="52">
        <v>5.8142857142857149</v>
      </c>
      <c r="F184" s="22">
        <f t="shared" si="40"/>
        <v>0.46514285714285719</v>
      </c>
      <c r="G184" s="22">
        <f t="shared" si="45"/>
        <v>0.432</v>
      </c>
      <c r="H184" s="22">
        <f t="shared" si="46"/>
        <v>-3.3142857142857196E-2</v>
      </c>
      <c r="I184" s="5">
        <f t="shared" si="55"/>
        <v>31.745028571428559</v>
      </c>
      <c r="J184" s="22">
        <f t="shared" si="41"/>
        <v>0.69771428571428584</v>
      </c>
      <c r="K184" s="22">
        <f t="shared" si="47"/>
        <v>0.432</v>
      </c>
      <c r="L184" s="22">
        <f t="shared" si="48"/>
        <v>-0.26571428571428585</v>
      </c>
      <c r="M184" s="5">
        <f t="shared" si="56"/>
        <v>8.5215428571428529</v>
      </c>
      <c r="N184" s="22">
        <f t="shared" si="42"/>
        <v>0.93028571428571438</v>
      </c>
      <c r="O184" s="22">
        <f t="shared" si="49"/>
        <v>0.432</v>
      </c>
      <c r="P184" s="22">
        <f t="shared" si="50"/>
        <v>-0.49828571428571439</v>
      </c>
      <c r="Q184" s="5">
        <f t="shared" si="57"/>
        <v>-14.701942857142871</v>
      </c>
      <c r="R184" s="22">
        <f t="shared" si="43"/>
        <v>1.162857142857143</v>
      </c>
      <c r="S184" s="22">
        <f t="shared" si="51"/>
        <v>0.432</v>
      </c>
      <c r="T184" s="22">
        <f t="shared" si="52"/>
        <v>-0.73085714285714309</v>
      </c>
      <c r="U184" s="5">
        <f t="shared" si="58"/>
        <v>-37.925428571428569</v>
      </c>
      <c r="V184" s="22">
        <f t="shared" si="44"/>
        <v>1.3954285714285717</v>
      </c>
      <c r="W184" s="22">
        <f t="shared" si="53"/>
        <v>0.432</v>
      </c>
      <c r="X184" s="22">
        <f t="shared" si="54"/>
        <v>-0.96342857142857175</v>
      </c>
      <c r="Y184" s="5">
        <f t="shared" si="59"/>
        <v>-61.148914285714277</v>
      </c>
    </row>
    <row r="185" spans="4:25" ht="15.6">
      <c r="D185" s="56">
        <v>41364</v>
      </c>
      <c r="E185" s="52">
        <v>3.2142857142857144</v>
      </c>
      <c r="F185" s="22">
        <f t="shared" si="40"/>
        <v>0.25714285714285717</v>
      </c>
      <c r="G185" s="22">
        <f t="shared" si="45"/>
        <v>0.432</v>
      </c>
      <c r="H185" s="22">
        <f t="shared" si="46"/>
        <v>0.17485714285714282</v>
      </c>
      <c r="I185" s="5">
        <f t="shared" si="55"/>
        <v>31.919885714285702</v>
      </c>
      <c r="J185" s="22">
        <f t="shared" si="41"/>
        <v>0.38571428571428579</v>
      </c>
      <c r="K185" s="22">
        <f t="shared" si="47"/>
        <v>0.432</v>
      </c>
      <c r="L185" s="22">
        <f t="shared" si="48"/>
        <v>4.6285714285714208E-2</v>
      </c>
      <c r="M185" s="5">
        <f t="shared" si="56"/>
        <v>8.5678285714285671</v>
      </c>
      <c r="N185" s="22">
        <f t="shared" si="42"/>
        <v>0.51428571428571435</v>
      </c>
      <c r="O185" s="22">
        <f t="shared" si="49"/>
        <v>0.432</v>
      </c>
      <c r="P185" s="22">
        <f t="shared" si="50"/>
        <v>-8.2285714285714351E-2</v>
      </c>
      <c r="Q185" s="5">
        <f t="shared" si="57"/>
        <v>-14.784228571428585</v>
      </c>
      <c r="R185" s="22">
        <f t="shared" si="43"/>
        <v>0.6428571428571429</v>
      </c>
      <c r="S185" s="22">
        <f t="shared" si="51"/>
        <v>0.432</v>
      </c>
      <c r="T185" s="22">
        <f t="shared" si="52"/>
        <v>-0.21085714285714291</v>
      </c>
      <c r="U185" s="5">
        <f t="shared" si="58"/>
        <v>-38.136285714285712</v>
      </c>
      <c r="V185" s="22">
        <f t="shared" si="44"/>
        <v>0.77142857142857157</v>
      </c>
      <c r="W185" s="22">
        <f t="shared" si="53"/>
        <v>0.432</v>
      </c>
      <c r="X185" s="22">
        <f t="shared" si="54"/>
        <v>-0.33942857142857158</v>
      </c>
      <c r="Y185" s="5">
        <f t="shared" si="59"/>
        <v>-61.488342857142847</v>
      </c>
    </row>
    <row r="186" spans="4:25" ht="15.6">
      <c r="D186" s="56">
        <v>41365</v>
      </c>
      <c r="E186" s="52">
        <v>0.8571428571428571</v>
      </c>
      <c r="F186" s="22">
        <f t="shared" si="40"/>
        <v>6.8571428571428575E-2</v>
      </c>
      <c r="G186" s="22">
        <f t="shared" si="45"/>
        <v>0.432</v>
      </c>
      <c r="H186" s="22">
        <f t="shared" si="46"/>
        <v>0.36342857142857143</v>
      </c>
      <c r="I186" s="5">
        <f t="shared" si="55"/>
        <v>32.283314285714276</v>
      </c>
      <c r="J186" s="22">
        <f t="shared" si="41"/>
        <v>0.10285714285714286</v>
      </c>
      <c r="K186" s="22">
        <f t="shared" si="47"/>
        <v>0.432</v>
      </c>
      <c r="L186" s="22">
        <f t="shared" si="48"/>
        <v>0.32914285714285713</v>
      </c>
      <c r="M186" s="5">
        <f t="shared" si="56"/>
        <v>8.8969714285714243</v>
      </c>
      <c r="N186" s="22">
        <f t="shared" si="42"/>
        <v>0.13714285714285715</v>
      </c>
      <c r="O186" s="22">
        <f t="shared" si="49"/>
        <v>0.432</v>
      </c>
      <c r="P186" s="22">
        <f t="shared" si="50"/>
        <v>0.29485714285714282</v>
      </c>
      <c r="Q186" s="5">
        <f t="shared" si="57"/>
        <v>-14.489371428571442</v>
      </c>
      <c r="R186" s="22">
        <f t="shared" si="43"/>
        <v>0.17142857142857143</v>
      </c>
      <c r="S186" s="22">
        <f t="shared" si="51"/>
        <v>0.432</v>
      </c>
      <c r="T186" s="22">
        <f t="shared" si="52"/>
        <v>0.26057142857142856</v>
      </c>
      <c r="U186" s="5">
        <f t="shared" si="58"/>
        <v>-37.875714285714281</v>
      </c>
      <c r="V186" s="22">
        <f t="shared" si="44"/>
        <v>0.20571428571428571</v>
      </c>
      <c r="W186" s="22">
        <f t="shared" si="53"/>
        <v>0.432</v>
      </c>
      <c r="X186" s="22">
        <f t="shared" si="54"/>
        <v>0.22628571428571428</v>
      </c>
      <c r="Y186" s="5">
        <f t="shared" si="59"/>
        <v>-61.262057142857131</v>
      </c>
    </row>
    <row r="187" spans="4:25" ht="15.6">
      <c r="D187" s="56">
        <v>41366</v>
      </c>
      <c r="E187" s="52">
        <v>0.3</v>
      </c>
      <c r="F187" s="22">
        <f t="shared" si="40"/>
        <v>2.3999999999999997E-2</v>
      </c>
      <c r="G187" s="22">
        <f t="shared" si="45"/>
        <v>0.432</v>
      </c>
      <c r="H187" s="22">
        <f t="shared" si="46"/>
        <v>0.40799999999999997</v>
      </c>
      <c r="I187" s="5">
        <f t="shared" si="55"/>
        <v>32.691314285714277</v>
      </c>
      <c r="J187" s="22">
        <f t="shared" si="41"/>
        <v>3.5999999999999997E-2</v>
      </c>
      <c r="K187" s="22">
        <f t="shared" si="47"/>
        <v>0.432</v>
      </c>
      <c r="L187" s="22">
        <f t="shared" si="48"/>
        <v>0.39600000000000002</v>
      </c>
      <c r="M187" s="5">
        <f t="shared" si="56"/>
        <v>9.2929714285714251</v>
      </c>
      <c r="N187" s="22">
        <f t="shared" si="42"/>
        <v>4.7999999999999994E-2</v>
      </c>
      <c r="O187" s="22">
        <f t="shared" si="49"/>
        <v>0.432</v>
      </c>
      <c r="P187" s="22">
        <f t="shared" si="50"/>
        <v>0.38400000000000001</v>
      </c>
      <c r="Q187" s="5">
        <f t="shared" si="57"/>
        <v>-14.105371428571441</v>
      </c>
      <c r="R187" s="22">
        <f t="shared" si="43"/>
        <v>0.06</v>
      </c>
      <c r="S187" s="22">
        <f t="shared" si="51"/>
        <v>0.432</v>
      </c>
      <c r="T187" s="22">
        <f t="shared" si="52"/>
        <v>0.372</v>
      </c>
      <c r="U187" s="5">
        <f t="shared" si="58"/>
        <v>-37.503714285714281</v>
      </c>
      <c r="V187" s="22">
        <f t="shared" si="44"/>
        <v>7.1999999999999995E-2</v>
      </c>
      <c r="W187" s="22">
        <f t="shared" si="53"/>
        <v>0.432</v>
      </c>
      <c r="X187" s="22">
        <f t="shared" si="54"/>
        <v>0.36</v>
      </c>
      <c r="Y187" s="5">
        <f t="shared" si="59"/>
        <v>-60.902057142857132</v>
      </c>
    </row>
    <row r="188" spans="4:25" ht="15.6">
      <c r="D188" s="56">
        <v>41367</v>
      </c>
      <c r="E188" s="52">
        <v>0</v>
      </c>
      <c r="F188" s="22">
        <f t="shared" si="40"/>
        <v>0</v>
      </c>
      <c r="G188" s="22">
        <f t="shared" si="45"/>
        <v>0.432</v>
      </c>
      <c r="H188" s="22">
        <f t="shared" si="46"/>
        <v>0.432</v>
      </c>
      <c r="I188" s="5">
        <f t="shared" si="55"/>
        <v>33.123314285714279</v>
      </c>
      <c r="J188" s="22">
        <f t="shared" si="41"/>
        <v>0</v>
      </c>
      <c r="K188" s="22">
        <f t="shared" si="47"/>
        <v>0.432</v>
      </c>
      <c r="L188" s="22">
        <f t="shared" si="48"/>
        <v>0.432</v>
      </c>
      <c r="M188" s="5">
        <f t="shared" si="56"/>
        <v>9.7249714285714255</v>
      </c>
      <c r="N188" s="22">
        <f t="shared" si="42"/>
        <v>0</v>
      </c>
      <c r="O188" s="22">
        <f t="shared" si="49"/>
        <v>0.432</v>
      </c>
      <c r="P188" s="22">
        <f t="shared" si="50"/>
        <v>0.432</v>
      </c>
      <c r="Q188" s="5">
        <f t="shared" si="57"/>
        <v>-13.673371428571441</v>
      </c>
      <c r="R188" s="22">
        <f t="shared" si="43"/>
        <v>0</v>
      </c>
      <c r="S188" s="22">
        <f t="shared" si="51"/>
        <v>0.432</v>
      </c>
      <c r="T188" s="22">
        <f t="shared" si="52"/>
        <v>0.432</v>
      </c>
      <c r="U188" s="5">
        <f t="shared" si="58"/>
        <v>-37.071714285714279</v>
      </c>
      <c r="V188" s="22">
        <f t="shared" si="44"/>
        <v>0</v>
      </c>
      <c r="W188" s="22">
        <f t="shared" si="53"/>
        <v>0.432</v>
      </c>
      <c r="X188" s="22">
        <f t="shared" si="54"/>
        <v>0.432</v>
      </c>
      <c r="Y188" s="5">
        <f t="shared" si="59"/>
        <v>-60.470057142857129</v>
      </c>
    </row>
    <row r="189" spans="4:25" ht="15.6">
      <c r="D189" s="56">
        <v>41368</v>
      </c>
      <c r="E189" s="52">
        <v>0</v>
      </c>
      <c r="F189" s="22">
        <f t="shared" si="40"/>
        <v>0</v>
      </c>
      <c r="G189" s="22">
        <f t="shared" si="45"/>
        <v>0.432</v>
      </c>
      <c r="H189" s="22">
        <f t="shared" si="46"/>
        <v>0.432</v>
      </c>
      <c r="I189" s="5">
        <f t="shared" si="55"/>
        <v>33.555314285714282</v>
      </c>
      <c r="J189" s="22">
        <f t="shared" si="41"/>
        <v>0</v>
      </c>
      <c r="K189" s="22">
        <f t="shared" si="47"/>
        <v>0.432</v>
      </c>
      <c r="L189" s="22">
        <f t="shared" si="48"/>
        <v>0.432</v>
      </c>
      <c r="M189" s="5">
        <f t="shared" si="56"/>
        <v>10.156971428571426</v>
      </c>
      <c r="N189" s="22">
        <f t="shared" si="42"/>
        <v>0</v>
      </c>
      <c r="O189" s="22">
        <f t="shared" si="49"/>
        <v>0.432</v>
      </c>
      <c r="P189" s="22">
        <f t="shared" si="50"/>
        <v>0.432</v>
      </c>
      <c r="Q189" s="5">
        <f t="shared" si="57"/>
        <v>-13.241371428571441</v>
      </c>
      <c r="R189" s="22">
        <f t="shared" si="43"/>
        <v>0</v>
      </c>
      <c r="S189" s="22">
        <f t="shared" si="51"/>
        <v>0.432</v>
      </c>
      <c r="T189" s="22">
        <f t="shared" si="52"/>
        <v>0.432</v>
      </c>
      <c r="U189" s="5">
        <f t="shared" si="58"/>
        <v>-36.639714285714277</v>
      </c>
      <c r="V189" s="22">
        <f t="shared" si="44"/>
        <v>0</v>
      </c>
      <c r="W189" s="22">
        <f t="shared" si="53"/>
        <v>0.432</v>
      </c>
      <c r="X189" s="22">
        <f t="shared" si="54"/>
        <v>0.432</v>
      </c>
      <c r="Y189" s="5">
        <f t="shared" si="59"/>
        <v>-60.038057142857127</v>
      </c>
    </row>
    <row r="190" spans="4:25" ht="15.6">
      <c r="D190" s="56">
        <v>41369</v>
      </c>
      <c r="E190" s="52">
        <v>0.45714285714285718</v>
      </c>
      <c r="F190" s="22">
        <f t="shared" si="40"/>
        <v>3.6571428571428581E-2</v>
      </c>
      <c r="G190" s="22">
        <f t="shared" si="45"/>
        <v>0.432</v>
      </c>
      <c r="H190" s="22">
        <f t="shared" si="46"/>
        <v>0.39542857142857141</v>
      </c>
      <c r="I190" s="5">
        <f t="shared" si="55"/>
        <v>33.950742857142856</v>
      </c>
      <c r="J190" s="22">
        <f t="shared" si="41"/>
        <v>5.4857142857142868E-2</v>
      </c>
      <c r="K190" s="22">
        <f t="shared" si="47"/>
        <v>0.432</v>
      </c>
      <c r="L190" s="22">
        <f t="shared" si="48"/>
        <v>0.37714285714285711</v>
      </c>
      <c r="M190" s="5">
        <f t="shared" si="56"/>
        <v>10.534114285714283</v>
      </c>
      <c r="N190" s="22">
        <f t="shared" si="42"/>
        <v>7.3142857142857162E-2</v>
      </c>
      <c r="O190" s="22">
        <f t="shared" si="49"/>
        <v>0.432</v>
      </c>
      <c r="P190" s="22">
        <f t="shared" si="50"/>
        <v>0.35885714285714282</v>
      </c>
      <c r="Q190" s="5">
        <f t="shared" si="57"/>
        <v>-12.882514285714297</v>
      </c>
      <c r="R190" s="22">
        <f t="shared" si="43"/>
        <v>9.1428571428571442E-2</v>
      </c>
      <c r="S190" s="22">
        <f t="shared" si="51"/>
        <v>0.432</v>
      </c>
      <c r="T190" s="22">
        <f t="shared" si="52"/>
        <v>0.34057142857142852</v>
      </c>
      <c r="U190" s="5">
        <f t="shared" si="58"/>
        <v>-36.299142857142847</v>
      </c>
      <c r="V190" s="22">
        <f t="shared" si="44"/>
        <v>0.10971428571428574</v>
      </c>
      <c r="W190" s="22">
        <f t="shared" si="53"/>
        <v>0.432</v>
      </c>
      <c r="X190" s="22">
        <f t="shared" si="54"/>
        <v>0.32228571428571429</v>
      </c>
      <c r="Y190" s="5">
        <f t="shared" si="59"/>
        <v>-59.715771428571415</v>
      </c>
    </row>
    <row r="191" spans="4:25" ht="15.6">
      <c r="D191" s="56">
        <v>41370</v>
      </c>
      <c r="E191" s="52">
        <v>0.14285714285714285</v>
      </c>
      <c r="F191" s="22">
        <f t="shared" si="40"/>
        <v>1.1428571428571429E-2</v>
      </c>
      <c r="G191" s="22">
        <f t="shared" si="45"/>
        <v>0.432</v>
      </c>
      <c r="H191" s="22">
        <f t="shared" si="46"/>
        <v>0.42057142857142854</v>
      </c>
      <c r="I191" s="5">
        <f t="shared" si="55"/>
        <v>34.371314285714284</v>
      </c>
      <c r="J191" s="22">
        <f t="shared" si="41"/>
        <v>1.7142857142857144E-2</v>
      </c>
      <c r="K191" s="22">
        <f t="shared" si="47"/>
        <v>0.432</v>
      </c>
      <c r="L191" s="22">
        <f t="shared" si="48"/>
        <v>0.41485714285714287</v>
      </c>
      <c r="M191" s="5">
        <f t="shared" si="56"/>
        <v>10.948971428571426</v>
      </c>
      <c r="N191" s="22">
        <f t="shared" si="42"/>
        <v>2.2857142857142857E-2</v>
      </c>
      <c r="O191" s="22">
        <f t="shared" si="49"/>
        <v>0.432</v>
      </c>
      <c r="P191" s="22">
        <f t="shared" si="50"/>
        <v>0.40914285714285714</v>
      </c>
      <c r="Q191" s="5">
        <f t="shared" si="57"/>
        <v>-12.47337142857144</v>
      </c>
      <c r="R191" s="22">
        <f t="shared" si="43"/>
        <v>2.8571428571428571E-2</v>
      </c>
      <c r="S191" s="22">
        <f t="shared" si="51"/>
        <v>0.432</v>
      </c>
      <c r="T191" s="22">
        <f t="shared" si="52"/>
        <v>0.40342857142857141</v>
      </c>
      <c r="U191" s="5">
        <f t="shared" si="58"/>
        <v>-35.895714285714277</v>
      </c>
      <c r="V191" s="22">
        <f t="shared" si="44"/>
        <v>3.4285714285714287E-2</v>
      </c>
      <c r="W191" s="22">
        <f t="shared" si="53"/>
        <v>0.432</v>
      </c>
      <c r="X191" s="22">
        <f t="shared" si="54"/>
        <v>0.39771428571428569</v>
      </c>
      <c r="Y191" s="5">
        <f t="shared" si="59"/>
        <v>-59.318057142857128</v>
      </c>
    </row>
    <row r="192" spans="4:25" ht="15.6">
      <c r="D192" s="56">
        <v>41371</v>
      </c>
      <c r="E192" s="52">
        <v>0</v>
      </c>
      <c r="F192" s="22">
        <f t="shared" si="40"/>
        <v>0</v>
      </c>
      <c r="G192" s="22">
        <f t="shared" si="45"/>
        <v>0.432</v>
      </c>
      <c r="H192" s="22">
        <f t="shared" si="46"/>
        <v>0.432</v>
      </c>
      <c r="I192" s="5">
        <f t="shared" si="55"/>
        <v>34.803314285714286</v>
      </c>
      <c r="J192" s="22">
        <f t="shared" si="41"/>
        <v>0</v>
      </c>
      <c r="K192" s="22">
        <f t="shared" si="47"/>
        <v>0.432</v>
      </c>
      <c r="L192" s="22">
        <f t="shared" si="48"/>
        <v>0.432</v>
      </c>
      <c r="M192" s="5">
        <f t="shared" si="56"/>
        <v>11.380971428571426</v>
      </c>
      <c r="N192" s="22">
        <f t="shared" si="42"/>
        <v>0</v>
      </c>
      <c r="O192" s="22">
        <f t="shared" si="49"/>
        <v>0.432</v>
      </c>
      <c r="P192" s="22">
        <f t="shared" si="50"/>
        <v>0.432</v>
      </c>
      <c r="Q192" s="5">
        <f t="shared" si="57"/>
        <v>-12.041371428571439</v>
      </c>
      <c r="R192" s="22">
        <f t="shared" si="43"/>
        <v>0</v>
      </c>
      <c r="S192" s="22">
        <f t="shared" si="51"/>
        <v>0.432</v>
      </c>
      <c r="T192" s="22">
        <f t="shared" si="52"/>
        <v>0.432</v>
      </c>
      <c r="U192" s="5">
        <f t="shared" si="58"/>
        <v>-35.463714285714275</v>
      </c>
      <c r="V192" s="22">
        <f t="shared" si="44"/>
        <v>0</v>
      </c>
      <c r="W192" s="22">
        <f t="shared" si="53"/>
        <v>0.432</v>
      </c>
      <c r="X192" s="22">
        <f t="shared" si="54"/>
        <v>0.432</v>
      </c>
      <c r="Y192" s="5">
        <f t="shared" si="59"/>
        <v>-58.886057142857126</v>
      </c>
    </row>
    <row r="193" spans="4:25" ht="15.6">
      <c r="D193" s="56">
        <v>41372</v>
      </c>
      <c r="E193" s="52">
        <v>0</v>
      </c>
      <c r="F193" s="22">
        <f t="shared" si="40"/>
        <v>0</v>
      </c>
      <c r="G193" s="22">
        <f t="shared" si="45"/>
        <v>0.432</v>
      </c>
      <c r="H193" s="22">
        <f t="shared" si="46"/>
        <v>0.432</v>
      </c>
      <c r="I193" s="5">
        <f t="shared" si="55"/>
        <v>35.235314285714288</v>
      </c>
      <c r="J193" s="22">
        <f t="shared" si="41"/>
        <v>0</v>
      </c>
      <c r="K193" s="22">
        <f t="shared" si="47"/>
        <v>0.432</v>
      </c>
      <c r="L193" s="22">
        <f t="shared" si="48"/>
        <v>0.432</v>
      </c>
      <c r="M193" s="5">
        <f t="shared" si="56"/>
        <v>11.812971428571426</v>
      </c>
      <c r="N193" s="22">
        <f t="shared" si="42"/>
        <v>0</v>
      </c>
      <c r="O193" s="22">
        <f t="shared" si="49"/>
        <v>0.432</v>
      </c>
      <c r="P193" s="22">
        <f t="shared" si="50"/>
        <v>0.432</v>
      </c>
      <c r="Q193" s="5">
        <f t="shared" si="57"/>
        <v>-11.609371428571439</v>
      </c>
      <c r="R193" s="22">
        <f t="shared" si="43"/>
        <v>0</v>
      </c>
      <c r="S193" s="22">
        <f t="shared" si="51"/>
        <v>0.432</v>
      </c>
      <c r="T193" s="22">
        <f t="shared" si="52"/>
        <v>0.432</v>
      </c>
      <c r="U193" s="5">
        <f t="shared" si="58"/>
        <v>-35.031714285714273</v>
      </c>
      <c r="V193" s="22">
        <f t="shared" si="44"/>
        <v>0</v>
      </c>
      <c r="W193" s="22">
        <f t="shared" si="53"/>
        <v>0.432</v>
      </c>
      <c r="X193" s="22">
        <f t="shared" si="54"/>
        <v>0.432</v>
      </c>
      <c r="Y193" s="5">
        <f t="shared" si="59"/>
        <v>-58.454057142857124</v>
      </c>
    </row>
    <row r="194" spans="4:25" ht="15.6">
      <c r="D194" s="56">
        <v>41373</v>
      </c>
      <c r="E194" s="52">
        <v>8.5714285714285729E-2</v>
      </c>
      <c r="F194" s="22">
        <f t="shared" si="40"/>
        <v>6.8571428571428585E-3</v>
      </c>
      <c r="G194" s="22">
        <f t="shared" si="45"/>
        <v>0.432</v>
      </c>
      <c r="H194" s="22">
        <f t="shared" si="46"/>
        <v>0.42514285714285716</v>
      </c>
      <c r="I194" s="5">
        <f t="shared" si="55"/>
        <v>35.660457142857148</v>
      </c>
      <c r="J194" s="22">
        <f t="shared" si="41"/>
        <v>1.0285714285714287E-2</v>
      </c>
      <c r="K194" s="22">
        <f t="shared" si="47"/>
        <v>0.432</v>
      </c>
      <c r="L194" s="22">
        <f t="shared" si="48"/>
        <v>0.42171428571428571</v>
      </c>
      <c r="M194" s="5">
        <f t="shared" si="56"/>
        <v>12.234685714285712</v>
      </c>
      <c r="N194" s="22">
        <f t="shared" si="42"/>
        <v>1.3714285714285717E-2</v>
      </c>
      <c r="O194" s="22">
        <f t="shared" si="49"/>
        <v>0.432</v>
      </c>
      <c r="P194" s="22">
        <f t="shared" si="50"/>
        <v>0.41828571428571426</v>
      </c>
      <c r="Q194" s="5">
        <f t="shared" si="57"/>
        <v>-11.191085714285725</v>
      </c>
      <c r="R194" s="22">
        <f t="shared" si="43"/>
        <v>1.7142857142857144E-2</v>
      </c>
      <c r="S194" s="22">
        <f t="shared" si="51"/>
        <v>0.432</v>
      </c>
      <c r="T194" s="22">
        <f t="shared" si="52"/>
        <v>0.41485714285714287</v>
      </c>
      <c r="U194" s="5">
        <f t="shared" si="58"/>
        <v>-34.616857142857128</v>
      </c>
      <c r="V194" s="22">
        <f t="shared" si="44"/>
        <v>2.0571428571428574E-2</v>
      </c>
      <c r="W194" s="22">
        <f t="shared" si="53"/>
        <v>0.432</v>
      </c>
      <c r="X194" s="22">
        <f t="shared" si="54"/>
        <v>0.41142857142857142</v>
      </c>
      <c r="Y194" s="5">
        <f t="shared" si="59"/>
        <v>-58.042628571428551</v>
      </c>
    </row>
    <row r="195" spans="4:25" ht="15.6">
      <c r="D195" s="56">
        <v>41374</v>
      </c>
      <c r="E195" s="52">
        <v>2.0571428571428574</v>
      </c>
      <c r="F195" s="22">
        <f t="shared" si="40"/>
        <v>0.16457142857142859</v>
      </c>
      <c r="G195" s="22">
        <f t="shared" si="45"/>
        <v>0.432</v>
      </c>
      <c r="H195" s="22">
        <f t="shared" si="46"/>
        <v>0.2674285714285714</v>
      </c>
      <c r="I195" s="5">
        <f t="shared" si="55"/>
        <v>35.927885714285722</v>
      </c>
      <c r="J195" s="22">
        <f t="shared" si="41"/>
        <v>0.24685714285714289</v>
      </c>
      <c r="K195" s="22">
        <f t="shared" si="47"/>
        <v>0.432</v>
      </c>
      <c r="L195" s="22">
        <f t="shared" si="48"/>
        <v>0.18514285714285711</v>
      </c>
      <c r="M195" s="5">
        <f t="shared" si="56"/>
        <v>12.419828571428569</v>
      </c>
      <c r="N195" s="22">
        <f t="shared" si="42"/>
        <v>0.32914285714285718</v>
      </c>
      <c r="O195" s="22">
        <f t="shared" si="49"/>
        <v>0.432</v>
      </c>
      <c r="P195" s="22">
        <f t="shared" si="50"/>
        <v>0.10285714285714281</v>
      </c>
      <c r="Q195" s="5">
        <f t="shared" si="57"/>
        <v>-11.088228571428582</v>
      </c>
      <c r="R195" s="22">
        <f t="shared" si="43"/>
        <v>0.41142857142857148</v>
      </c>
      <c r="S195" s="22">
        <f t="shared" si="51"/>
        <v>0.432</v>
      </c>
      <c r="T195" s="22">
        <f t="shared" si="52"/>
        <v>2.0571428571428518E-2</v>
      </c>
      <c r="U195" s="5">
        <f t="shared" si="58"/>
        <v>-34.596285714285699</v>
      </c>
      <c r="V195" s="22">
        <f t="shared" si="44"/>
        <v>0.49371428571428577</v>
      </c>
      <c r="W195" s="22">
        <f t="shared" si="53"/>
        <v>0.432</v>
      </c>
      <c r="X195" s="22">
        <f t="shared" si="54"/>
        <v>-6.1714285714285777E-2</v>
      </c>
      <c r="Y195" s="5">
        <f t="shared" si="59"/>
        <v>-58.104342857142839</v>
      </c>
    </row>
    <row r="196" spans="4:25" ht="15.6">
      <c r="D196" s="56">
        <v>41375</v>
      </c>
      <c r="E196" s="52">
        <v>4.1285714285714281</v>
      </c>
      <c r="F196" s="22">
        <f t="shared" ref="F196:F259" si="60">($E196/1000)*$C$4*$F$2</f>
        <v>0.33028571428571429</v>
      </c>
      <c r="G196" s="22">
        <f t="shared" si="45"/>
        <v>0.432</v>
      </c>
      <c r="H196" s="22">
        <f t="shared" si="46"/>
        <v>0.1017142857142857</v>
      </c>
      <c r="I196" s="5">
        <f t="shared" si="55"/>
        <v>36.029600000000009</v>
      </c>
      <c r="J196" s="22">
        <f t="shared" ref="J196:J259" si="61">($E196/1000)*$C$4*$J$2</f>
        <v>0.49542857142857144</v>
      </c>
      <c r="K196" s="22">
        <f t="shared" si="47"/>
        <v>0.432</v>
      </c>
      <c r="L196" s="22">
        <f t="shared" si="48"/>
        <v>-6.3428571428571445E-2</v>
      </c>
      <c r="M196" s="5">
        <f t="shared" si="56"/>
        <v>12.356399999999997</v>
      </c>
      <c r="N196" s="22">
        <f t="shared" ref="N196:N259" si="62">($E196/1000)*$C$4*$N$2</f>
        <v>0.66057142857142859</v>
      </c>
      <c r="O196" s="22">
        <f t="shared" si="49"/>
        <v>0.432</v>
      </c>
      <c r="P196" s="22">
        <f t="shared" si="50"/>
        <v>-0.22857142857142859</v>
      </c>
      <c r="Q196" s="5">
        <f t="shared" si="57"/>
        <v>-11.31680000000001</v>
      </c>
      <c r="R196" s="22">
        <f t="shared" ref="R196:R259" si="63">($E196/1000)*$C$4*$R$2</f>
        <v>0.82571428571428573</v>
      </c>
      <c r="S196" s="22">
        <f t="shared" si="51"/>
        <v>0.432</v>
      </c>
      <c r="T196" s="22">
        <f t="shared" si="52"/>
        <v>-0.39371428571428574</v>
      </c>
      <c r="U196" s="5">
        <f t="shared" si="58"/>
        <v>-34.989999999999988</v>
      </c>
      <c r="V196" s="22">
        <f t="shared" ref="V196:V259" si="64">($E196/1000)*$C$4*$V$2</f>
        <v>0.99085714285714288</v>
      </c>
      <c r="W196" s="22">
        <f t="shared" si="53"/>
        <v>0.432</v>
      </c>
      <c r="X196" s="22">
        <f t="shared" si="54"/>
        <v>-0.55885714285714294</v>
      </c>
      <c r="Y196" s="5">
        <f t="shared" si="59"/>
        <v>-58.663199999999982</v>
      </c>
    </row>
    <row r="197" spans="4:25" ht="15.6">
      <c r="D197" s="56">
        <v>41376</v>
      </c>
      <c r="E197" s="52">
        <v>3.7714285714285714</v>
      </c>
      <c r="F197" s="22">
        <f t="shared" si="60"/>
        <v>0.30171428571428571</v>
      </c>
      <c r="G197" s="22">
        <f t="shared" ref="G197:G260" si="65">$C$8</f>
        <v>0.432</v>
      </c>
      <c r="H197" s="22">
        <f t="shared" ref="H197:H260" si="66">G197-F197</f>
        <v>0.13028571428571428</v>
      </c>
      <c r="I197" s="5">
        <f t="shared" si="55"/>
        <v>36.159885714285721</v>
      </c>
      <c r="J197" s="22">
        <f t="shared" si="61"/>
        <v>0.45257142857142857</v>
      </c>
      <c r="K197" s="22">
        <f t="shared" ref="K197:K260" si="67">$C$8</f>
        <v>0.432</v>
      </c>
      <c r="L197" s="22">
        <f t="shared" ref="L197:L260" si="68">K197-J197</f>
        <v>-2.0571428571428574E-2</v>
      </c>
      <c r="M197" s="5">
        <f t="shared" si="56"/>
        <v>12.335828571428568</v>
      </c>
      <c r="N197" s="22">
        <f t="shared" si="62"/>
        <v>0.60342857142857143</v>
      </c>
      <c r="O197" s="22">
        <f t="shared" ref="O197:O260" si="69">$C$8</f>
        <v>0.432</v>
      </c>
      <c r="P197" s="22">
        <f t="shared" ref="P197:P260" si="70">O197-N197</f>
        <v>-0.17142857142857143</v>
      </c>
      <c r="Q197" s="5">
        <f t="shared" si="57"/>
        <v>-11.48822857142858</v>
      </c>
      <c r="R197" s="22">
        <f t="shared" si="63"/>
        <v>0.75428571428571423</v>
      </c>
      <c r="S197" s="22">
        <f t="shared" ref="S197:S260" si="71">$C$8</f>
        <v>0.432</v>
      </c>
      <c r="T197" s="22">
        <f t="shared" ref="T197:T260" si="72">S197-R197</f>
        <v>-0.32228571428571423</v>
      </c>
      <c r="U197" s="5">
        <f t="shared" si="58"/>
        <v>-35.3122857142857</v>
      </c>
      <c r="V197" s="22">
        <f t="shared" si="64"/>
        <v>0.90514285714285714</v>
      </c>
      <c r="W197" s="22">
        <f t="shared" ref="W197:W260" si="73">$C$8</f>
        <v>0.432</v>
      </c>
      <c r="X197" s="22">
        <f t="shared" ref="X197:X260" si="74">W197-V197</f>
        <v>-0.47314285714285714</v>
      </c>
      <c r="Y197" s="5">
        <f t="shared" si="59"/>
        <v>-59.136342857142836</v>
      </c>
    </row>
    <row r="198" spans="4:25" ht="15.6">
      <c r="D198" s="56">
        <v>41377</v>
      </c>
      <c r="E198" s="52">
        <v>0.32857142857142857</v>
      </c>
      <c r="F198" s="22">
        <f t="shared" si="60"/>
        <v>2.6285714285714287E-2</v>
      </c>
      <c r="G198" s="22">
        <f t="shared" si="65"/>
        <v>0.432</v>
      </c>
      <c r="H198" s="22">
        <f t="shared" si="66"/>
        <v>0.40571428571428569</v>
      </c>
      <c r="I198" s="5">
        <f t="shared" ref="I198:I261" si="75">H198+I197</f>
        <v>36.565600000000003</v>
      </c>
      <c r="J198" s="22">
        <f t="shared" si="61"/>
        <v>3.9428571428571431E-2</v>
      </c>
      <c r="K198" s="22">
        <f t="shared" si="67"/>
        <v>0.432</v>
      </c>
      <c r="L198" s="22">
        <f t="shared" si="68"/>
        <v>0.39257142857142857</v>
      </c>
      <c r="M198" s="5">
        <f t="shared" ref="M198:M261" si="76">L198+M197</f>
        <v>12.728399999999997</v>
      </c>
      <c r="N198" s="22">
        <f t="shared" si="62"/>
        <v>5.2571428571428575E-2</v>
      </c>
      <c r="O198" s="22">
        <f t="shared" si="69"/>
        <v>0.432</v>
      </c>
      <c r="P198" s="22">
        <f t="shared" si="70"/>
        <v>0.37942857142857145</v>
      </c>
      <c r="Q198" s="5">
        <f t="shared" ref="Q198:Q261" si="77">P198+Q197</f>
        <v>-11.108800000000009</v>
      </c>
      <c r="R198" s="22">
        <f t="shared" si="63"/>
        <v>6.5714285714285711E-2</v>
      </c>
      <c r="S198" s="22">
        <f t="shared" si="71"/>
        <v>0.432</v>
      </c>
      <c r="T198" s="22">
        <f t="shared" si="72"/>
        <v>0.36628571428571427</v>
      </c>
      <c r="U198" s="5">
        <f t="shared" ref="U198:U261" si="78">T198+U197</f>
        <v>-34.945999999999984</v>
      </c>
      <c r="V198" s="22">
        <f t="shared" si="64"/>
        <v>7.8857142857142862E-2</v>
      </c>
      <c r="W198" s="22">
        <f t="shared" si="73"/>
        <v>0.432</v>
      </c>
      <c r="X198" s="22">
        <f t="shared" si="74"/>
        <v>0.35314285714285715</v>
      </c>
      <c r="Y198" s="5">
        <f t="shared" ref="Y198:Y261" si="79">X198+Y197</f>
        <v>-58.783199999999979</v>
      </c>
    </row>
    <row r="199" spans="4:25" ht="15.6">
      <c r="D199" s="56">
        <v>41378</v>
      </c>
      <c r="E199" s="52">
        <v>8.5714285714285715E-2</v>
      </c>
      <c r="F199" s="22">
        <f t="shared" si="60"/>
        <v>6.8571428571428568E-3</v>
      </c>
      <c r="G199" s="22">
        <f t="shared" si="65"/>
        <v>0.432</v>
      </c>
      <c r="H199" s="22">
        <f t="shared" si="66"/>
        <v>0.42514285714285716</v>
      </c>
      <c r="I199" s="5">
        <f t="shared" si="75"/>
        <v>36.990742857142862</v>
      </c>
      <c r="J199" s="22">
        <f t="shared" si="61"/>
        <v>1.0285714285714285E-2</v>
      </c>
      <c r="K199" s="22">
        <f t="shared" si="67"/>
        <v>0.432</v>
      </c>
      <c r="L199" s="22">
        <f t="shared" si="68"/>
        <v>0.42171428571428571</v>
      </c>
      <c r="M199" s="5">
        <f t="shared" si="76"/>
        <v>13.150114285714283</v>
      </c>
      <c r="N199" s="22">
        <f t="shared" si="62"/>
        <v>1.3714285714285714E-2</v>
      </c>
      <c r="O199" s="22">
        <f t="shared" si="69"/>
        <v>0.432</v>
      </c>
      <c r="P199" s="22">
        <f t="shared" si="70"/>
        <v>0.41828571428571426</v>
      </c>
      <c r="Q199" s="5">
        <f t="shared" si="77"/>
        <v>-10.690514285714295</v>
      </c>
      <c r="R199" s="22">
        <f t="shared" si="63"/>
        <v>1.714285714285714E-2</v>
      </c>
      <c r="S199" s="22">
        <f t="shared" si="71"/>
        <v>0.432</v>
      </c>
      <c r="T199" s="22">
        <f t="shared" si="72"/>
        <v>0.41485714285714287</v>
      </c>
      <c r="U199" s="5">
        <f t="shared" si="78"/>
        <v>-34.531142857142839</v>
      </c>
      <c r="V199" s="22">
        <f t="shared" si="64"/>
        <v>2.057142857142857E-2</v>
      </c>
      <c r="W199" s="22">
        <f t="shared" si="73"/>
        <v>0.432</v>
      </c>
      <c r="X199" s="22">
        <f t="shared" si="74"/>
        <v>0.41142857142857142</v>
      </c>
      <c r="Y199" s="5">
        <f t="shared" si="79"/>
        <v>-58.371771428571407</v>
      </c>
    </row>
    <row r="200" spans="4:25" ht="15.6">
      <c r="D200" s="56">
        <v>41379</v>
      </c>
      <c r="E200" s="52">
        <v>0.67142857142857149</v>
      </c>
      <c r="F200" s="22">
        <f t="shared" si="60"/>
        <v>5.3714285714285721E-2</v>
      </c>
      <c r="G200" s="22">
        <f t="shared" si="65"/>
        <v>0.432</v>
      </c>
      <c r="H200" s="22">
        <f t="shared" si="66"/>
        <v>0.37828571428571428</v>
      </c>
      <c r="I200" s="5">
        <f t="shared" si="75"/>
        <v>37.369028571428579</v>
      </c>
      <c r="J200" s="22">
        <f t="shared" si="61"/>
        <v>8.0571428571428585E-2</v>
      </c>
      <c r="K200" s="22">
        <f t="shared" si="67"/>
        <v>0.432</v>
      </c>
      <c r="L200" s="22">
        <f t="shared" si="68"/>
        <v>0.35142857142857142</v>
      </c>
      <c r="M200" s="5">
        <f t="shared" si="76"/>
        <v>13.501542857142855</v>
      </c>
      <c r="N200" s="22">
        <f t="shared" si="62"/>
        <v>0.10742857142857144</v>
      </c>
      <c r="O200" s="22">
        <f t="shared" si="69"/>
        <v>0.432</v>
      </c>
      <c r="P200" s="22">
        <f t="shared" si="70"/>
        <v>0.32457142857142857</v>
      </c>
      <c r="Q200" s="5">
        <f t="shared" si="77"/>
        <v>-10.365942857142867</v>
      </c>
      <c r="R200" s="22">
        <f t="shared" si="63"/>
        <v>0.13428571428571431</v>
      </c>
      <c r="S200" s="22">
        <f t="shared" si="71"/>
        <v>0.432</v>
      </c>
      <c r="T200" s="22">
        <f t="shared" si="72"/>
        <v>0.29771428571428571</v>
      </c>
      <c r="U200" s="5">
        <f t="shared" si="78"/>
        <v>-34.233428571428554</v>
      </c>
      <c r="V200" s="22">
        <f t="shared" si="64"/>
        <v>0.16114285714285717</v>
      </c>
      <c r="W200" s="22">
        <f t="shared" si="73"/>
        <v>0.432</v>
      </c>
      <c r="X200" s="22">
        <f t="shared" si="74"/>
        <v>0.2708571428571428</v>
      </c>
      <c r="Y200" s="5">
        <f t="shared" si="79"/>
        <v>-58.100914285714261</v>
      </c>
    </row>
    <row r="201" spans="4:25" ht="15.6">
      <c r="D201" s="56">
        <v>41380</v>
      </c>
      <c r="E201" s="52">
        <v>0.8571428571428571</v>
      </c>
      <c r="F201" s="22">
        <f t="shared" si="60"/>
        <v>6.8571428571428575E-2</v>
      </c>
      <c r="G201" s="22">
        <f t="shared" si="65"/>
        <v>0.432</v>
      </c>
      <c r="H201" s="22">
        <f t="shared" si="66"/>
        <v>0.36342857142857143</v>
      </c>
      <c r="I201" s="5">
        <f t="shared" si="75"/>
        <v>37.73245714285715</v>
      </c>
      <c r="J201" s="22">
        <f t="shared" si="61"/>
        <v>0.10285714285714286</v>
      </c>
      <c r="K201" s="22">
        <f t="shared" si="67"/>
        <v>0.432</v>
      </c>
      <c r="L201" s="22">
        <f t="shared" si="68"/>
        <v>0.32914285714285713</v>
      </c>
      <c r="M201" s="5">
        <f t="shared" si="76"/>
        <v>13.830685714285712</v>
      </c>
      <c r="N201" s="22">
        <f t="shared" si="62"/>
        <v>0.13714285714285715</v>
      </c>
      <c r="O201" s="22">
        <f t="shared" si="69"/>
        <v>0.432</v>
      </c>
      <c r="P201" s="22">
        <f t="shared" si="70"/>
        <v>0.29485714285714282</v>
      </c>
      <c r="Q201" s="5">
        <f t="shared" si="77"/>
        <v>-10.071085714285724</v>
      </c>
      <c r="R201" s="22">
        <f t="shared" si="63"/>
        <v>0.17142857142857143</v>
      </c>
      <c r="S201" s="22">
        <f t="shared" si="71"/>
        <v>0.432</v>
      </c>
      <c r="T201" s="22">
        <f t="shared" si="72"/>
        <v>0.26057142857142856</v>
      </c>
      <c r="U201" s="5">
        <f t="shared" si="78"/>
        <v>-33.972857142857123</v>
      </c>
      <c r="V201" s="22">
        <f t="shared" si="64"/>
        <v>0.20571428571428571</v>
      </c>
      <c r="W201" s="22">
        <f t="shared" si="73"/>
        <v>0.432</v>
      </c>
      <c r="X201" s="22">
        <f t="shared" si="74"/>
        <v>0.22628571428571428</v>
      </c>
      <c r="Y201" s="5">
        <f t="shared" si="79"/>
        <v>-57.874628571428545</v>
      </c>
    </row>
    <row r="202" spans="4:25" ht="15.6">
      <c r="D202" s="56">
        <v>41381</v>
      </c>
      <c r="E202" s="52">
        <v>1.3285714285714287</v>
      </c>
      <c r="F202" s="22">
        <f t="shared" si="60"/>
        <v>0.10628571428571429</v>
      </c>
      <c r="G202" s="22">
        <f t="shared" si="65"/>
        <v>0.432</v>
      </c>
      <c r="H202" s="22">
        <f t="shared" si="66"/>
        <v>0.32571428571428573</v>
      </c>
      <c r="I202" s="5">
        <f t="shared" si="75"/>
        <v>38.058171428571434</v>
      </c>
      <c r="J202" s="22">
        <f t="shared" si="61"/>
        <v>0.15942857142857145</v>
      </c>
      <c r="K202" s="22">
        <f t="shared" si="67"/>
        <v>0.432</v>
      </c>
      <c r="L202" s="22">
        <f t="shared" si="68"/>
        <v>0.27257142857142858</v>
      </c>
      <c r="M202" s="5">
        <f t="shared" si="76"/>
        <v>14.10325714285714</v>
      </c>
      <c r="N202" s="22">
        <f t="shared" si="62"/>
        <v>0.21257142857142858</v>
      </c>
      <c r="O202" s="22">
        <f t="shared" si="69"/>
        <v>0.432</v>
      </c>
      <c r="P202" s="22">
        <f t="shared" si="70"/>
        <v>0.21942857142857142</v>
      </c>
      <c r="Q202" s="5">
        <f t="shared" si="77"/>
        <v>-9.8516571428571531</v>
      </c>
      <c r="R202" s="22">
        <f t="shared" si="63"/>
        <v>0.26571428571428574</v>
      </c>
      <c r="S202" s="22">
        <f t="shared" si="71"/>
        <v>0.432</v>
      </c>
      <c r="T202" s="22">
        <f t="shared" si="72"/>
        <v>0.16628571428571426</v>
      </c>
      <c r="U202" s="5">
        <f t="shared" si="78"/>
        <v>-33.806571428571409</v>
      </c>
      <c r="V202" s="22">
        <f t="shared" si="64"/>
        <v>0.31885714285714289</v>
      </c>
      <c r="W202" s="22">
        <f t="shared" si="73"/>
        <v>0.432</v>
      </c>
      <c r="X202" s="22">
        <f t="shared" si="74"/>
        <v>0.1131428571428571</v>
      </c>
      <c r="Y202" s="5">
        <f t="shared" si="79"/>
        <v>-57.761485714285691</v>
      </c>
    </row>
    <row r="203" spans="4:25" ht="15.6">
      <c r="D203" s="56">
        <v>41382</v>
      </c>
      <c r="E203" s="52">
        <v>4.2857142857142858E-2</v>
      </c>
      <c r="F203" s="22">
        <f t="shared" si="60"/>
        <v>3.4285714285714284E-3</v>
      </c>
      <c r="G203" s="22">
        <f t="shared" si="65"/>
        <v>0.432</v>
      </c>
      <c r="H203" s="22">
        <f t="shared" si="66"/>
        <v>0.42857142857142855</v>
      </c>
      <c r="I203" s="5">
        <f t="shared" si="75"/>
        <v>38.486742857142865</v>
      </c>
      <c r="J203" s="22">
        <f t="shared" si="61"/>
        <v>5.1428571428571426E-3</v>
      </c>
      <c r="K203" s="22">
        <f t="shared" si="67"/>
        <v>0.432</v>
      </c>
      <c r="L203" s="22">
        <f t="shared" si="68"/>
        <v>0.42685714285714288</v>
      </c>
      <c r="M203" s="5">
        <f t="shared" si="76"/>
        <v>14.530114285714284</v>
      </c>
      <c r="N203" s="22">
        <f t="shared" si="62"/>
        <v>6.8571428571428568E-3</v>
      </c>
      <c r="O203" s="22">
        <f t="shared" si="69"/>
        <v>0.432</v>
      </c>
      <c r="P203" s="22">
        <f t="shared" si="70"/>
        <v>0.42514285714285716</v>
      </c>
      <c r="Q203" s="5">
        <f t="shared" si="77"/>
        <v>-9.4265142857142958</v>
      </c>
      <c r="R203" s="22">
        <f t="shared" si="63"/>
        <v>8.5714285714285701E-3</v>
      </c>
      <c r="S203" s="22">
        <f t="shared" si="71"/>
        <v>0.432</v>
      </c>
      <c r="T203" s="22">
        <f t="shared" si="72"/>
        <v>0.42342857142857143</v>
      </c>
      <c r="U203" s="5">
        <f t="shared" si="78"/>
        <v>-33.383142857142836</v>
      </c>
      <c r="V203" s="22">
        <f t="shared" si="64"/>
        <v>1.0285714285714285E-2</v>
      </c>
      <c r="W203" s="22">
        <f t="shared" si="73"/>
        <v>0.432</v>
      </c>
      <c r="X203" s="22">
        <f t="shared" si="74"/>
        <v>0.42171428571428571</v>
      </c>
      <c r="Y203" s="5">
        <f t="shared" si="79"/>
        <v>-57.339771428571403</v>
      </c>
    </row>
    <row r="204" spans="4:25" ht="15.6">
      <c r="D204" s="56">
        <v>41383</v>
      </c>
      <c r="E204" s="52">
        <v>0.41428571428571426</v>
      </c>
      <c r="F204" s="22">
        <f t="shared" si="60"/>
        <v>3.3142857142857141E-2</v>
      </c>
      <c r="G204" s="22">
        <f t="shared" si="65"/>
        <v>0.432</v>
      </c>
      <c r="H204" s="22">
        <f t="shared" si="66"/>
        <v>0.39885714285714285</v>
      </c>
      <c r="I204" s="5">
        <f t="shared" si="75"/>
        <v>38.885600000000011</v>
      </c>
      <c r="J204" s="22">
        <f t="shared" si="61"/>
        <v>4.9714285714285718E-2</v>
      </c>
      <c r="K204" s="22">
        <f t="shared" si="67"/>
        <v>0.432</v>
      </c>
      <c r="L204" s="22">
        <f t="shared" si="68"/>
        <v>0.38228571428571428</v>
      </c>
      <c r="M204" s="5">
        <f t="shared" si="76"/>
        <v>14.912399999999998</v>
      </c>
      <c r="N204" s="22">
        <f t="shared" si="62"/>
        <v>6.6285714285714281E-2</v>
      </c>
      <c r="O204" s="22">
        <f t="shared" si="69"/>
        <v>0.432</v>
      </c>
      <c r="P204" s="22">
        <f t="shared" si="70"/>
        <v>0.36571428571428571</v>
      </c>
      <c r="Q204" s="5">
        <f t="shared" si="77"/>
        <v>-9.0608000000000093</v>
      </c>
      <c r="R204" s="22">
        <f t="shared" si="63"/>
        <v>8.2857142857142865E-2</v>
      </c>
      <c r="S204" s="22">
        <f t="shared" si="71"/>
        <v>0.432</v>
      </c>
      <c r="T204" s="22">
        <f t="shared" si="72"/>
        <v>0.34914285714285714</v>
      </c>
      <c r="U204" s="5">
        <f t="shared" si="78"/>
        <v>-33.033999999999978</v>
      </c>
      <c r="V204" s="22">
        <f t="shared" si="64"/>
        <v>9.9428571428571436E-2</v>
      </c>
      <c r="W204" s="22">
        <f t="shared" si="73"/>
        <v>0.432</v>
      </c>
      <c r="X204" s="22">
        <f t="shared" si="74"/>
        <v>0.33257142857142857</v>
      </c>
      <c r="Y204" s="5">
        <f t="shared" si="79"/>
        <v>-57.007199999999976</v>
      </c>
    </row>
    <row r="205" spans="4:25" ht="15.6">
      <c r="D205" s="56">
        <v>41384</v>
      </c>
      <c r="E205" s="52">
        <v>3.9142857142857146</v>
      </c>
      <c r="F205" s="22">
        <f t="shared" si="60"/>
        <v>0.31314285714285717</v>
      </c>
      <c r="G205" s="22">
        <f t="shared" si="65"/>
        <v>0.432</v>
      </c>
      <c r="H205" s="22">
        <f t="shared" si="66"/>
        <v>0.11885714285714283</v>
      </c>
      <c r="I205" s="5">
        <f t="shared" si="75"/>
        <v>39.004457142857156</v>
      </c>
      <c r="J205" s="22">
        <f t="shared" si="61"/>
        <v>0.46971428571428581</v>
      </c>
      <c r="K205" s="22">
        <f t="shared" si="67"/>
        <v>0.432</v>
      </c>
      <c r="L205" s="22">
        <f t="shared" si="68"/>
        <v>-3.7714285714285811E-2</v>
      </c>
      <c r="M205" s="5">
        <f t="shared" si="76"/>
        <v>14.874685714285713</v>
      </c>
      <c r="N205" s="22">
        <f t="shared" si="62"/>
        <v>0.62628571428571433</v>
      </c>
      <c r="O205" s="22">
        <f t="shared" si="69"/>
        <v>0.432</v>
      </c>
      <c r="P205" s="22">
        <f t="shared" si="70"/>
        <v>-0.19428571428571434</v>
      </c>
      <c r="Q205" s="5">
        <f t="shared" si="77"/>
        <v>-9.2550857142857232</v>
      </c>
      <c r="R205" s="22">
        <f t="shared" si="63"/>
        <v>0.78285714285714303</v>
      </c>
      <c r="S205" s="22">
        <f t="shared" si="71"/>
        <v>0.432</v>
      </c>
      <c r="T205" s="22">
        <f t="shared" si="72"/>
        <v>-0.35085714285714303</v>
      </c>
      <c r="U205" s="5">
        <f t="shared" si="78"/>
        <v>-33.384857142857122</v>
      </c>
      <c r="V205" s="22">
        <f t="shared" si="64"/>
        <v>0.93942857142857161</v>
      </c>
      <c r="W205" s="22">
        <f t="shared" si="73"/>
        <v>0.432</v>
      </c>
      <c r="X205" s="22">
        <f t="shared" si="74"/>
        <v>-0.50742857142857156</v>
      </c>
      <c r="Y205" s="5">
        <f t="shared" si="79"/>
        <v>-57.514628571428545</v>
      </c>
    </row>
    <row r="206" spans="4:25" ht="15.6">
      <c r="D206" s="56">
        <v>41385</v>
      </c>
      <c r="E206" s="52">
        <v>2.9285714285714284</v>
      </c>
      <c r="F206" s="22">
        <f t="shared" si="60"/>
        <v>0.23428571428571432</v>
      </c>
      <c r="G206" s="22">
        <f t="shared" si="65"/>
        <v>0.432</v>
      </c>
      <c r="H206" s="22">
        <f t="shared" si="66"/>
        <v>0.19771428571428568</v>
      </c>
      <c r="I206" s="5">
        <f t="shared" si="75"/>
        <v>39.20217142857144</v>
      </c>
      <c r="J206" s="22">
        <f t="shared" si="61"/>
        <v>0.35142857142857148</v>
      </c>
      <c r="K206" s="22">
        <f t="shared" si="67"/>
        <v>0.432</v>
      </c>
      <c r="L206" s="22">
        <f t="shared" si="68"/>
        <v>8.0571428571428516E-2</v>
      </c>
      <c r="M206" s="5">
        <f t="shared" si="76"/>
        <v>14.955257142857141</v>
      </c>
      <c r="N206" s="22">
        <f t="shared" si="62"/>
        <v>0.46857142857142864</v>
      </c>
      <c r="O206" s="22">
        <f t="shared" si="69"/>
        <v>0.432</v>
      </c>
      <c r="P206" s="22">
        <f t="shared" si="70"/>
        <v>-3.6571428571428644E-2</v>
      </c>
      <c r="Q206" s="5">
        <f t="shared" si="77"/>
        <v>-9.2916571428571526</v>
      </c>
      <c r="R206" s="22">
        <f t="shared" si="63"/>
        <v>0.58571428571428574</v>
      </c>
      <c r="S206" s="22">
        <f t="shared" si="71"/>
        <v>0.432</v>
      </c>
      <c r="T206" s="22">
        <f t="shared" si="72"/>
        <v>-0.15371428571428575</v>
      </c>
      <c r="U206" s="5">
        <f t="shared" si="78"/>
        <v>-33.538571428571409</v>
      </c>
      <c r="V206" s="22">
        <f t="shared" si="64"/>
        <v>0.70285714285714296</v>
      </c>
      <c r="W206" s="22">
        <f t="shared" si="73"/>
        <v>0.432</v>
      </c>
      <c r="X206" s="22">
        <f t="shared" si="74"/>
        <v>-0.27085714285714296</v>
      </c>
      <c r="Y206" s="5">
        <f t="shared" si="79"/>
        <v>-57.785485714285691</v>
      </c>
    </row>
    <row r="207" spans="4:25" ht="15.6">
      <c r="D207" s="56">
        <v>41386</v>
      </c>
      <c r="E207" s="52">
        <v>4.2857142857142864E-2</v>
      </c>
      <c r="F207" s="22">
        <f t="shared" si="60"/>
        <v>3.4285714285714293E-3</v>
      </c>
      <c r="G207" s="22">
        <f t="shared" si="65"/>
        <v>0.432</v>
      </c>
      <c r="H207" s="22">
        <f t="shared" si="66"/>
        <v>0.42857142857142855</v>
      </c>
      <c r="I207" s="5">
        <f t="shared" si="75"/>
        <v>39.63074285714287</v>
      </c>
      <c r="J207" s="22">
        <f t="shared" si="61"/>
        <v>5.1428571428571435E-3</v>
      </c>
      <c r="K207" s="22">
        <f t="shared" si="67"/>
        <v>0.432</v>
      </c>
      <c r="L207" s="22">
        <f t="shared" si="68"/>
        <v>0.42685714285714282</v>
      </c>
      <c r="M207" s="5">
        <f t="shared" si="76"/>
        <v>15.382114285714284</v>
      </c>
      <c r="N207" s="22">
        <f t="shared" si="62"/>
        <v>6.8571428571428585E-3</v>
      </c>
      <c r="O207" s="22">
        <f t="shared" si="69"/>
        <v>0.432</v>
      </c>
      <c r="P207" s="22">
        <f t="shared" si="70"/>
        <v>0.42514285714285716</v>
      </c>
      <c r="Q207" s="5">
        <f t="shared" si="77"/>
        <v>-8.8665142857142953</v>
      </c>
      <c r="R207" s="22">
        <f t="shared" si="63"/>
        <v>8.5714285714285719E-3</v>
      </c>
      <c r="S207" s="22">
        <f t="shared" si="71"/>
        <v>0.432</v>
      </c>
      <c r="T207" s="22">
        <f t="shared" si="72"/>
        <v>0.42342857142857143</v>
      </c>
      <c r="U207" s="5">
        <f t="shared" si="78"/>
        <v>-33.115142857142835</v>
      </c>
      <c r="V207" s="22">
        <f t="shared" si="64"/>
        <v>1.0285714285714287E-2</v>
      </c>
      <c r="W207" s="22">
        <f t="shared" si="73"/>
        <v>0.432</v>
      </c>
      <c r="X207" s="22">
        <f t="shared" si="74"/>
        <v>0.42171428571428571</v>
      </c>
      <c r="Y207" s="5">
        <f t="shared" si="79"/>
        <v>-57.363771428571404</v>
      </c>
    </row>
    <row r="208" spans="4:25" ht="15.6">
      <c r="D208" s="56">
        <v>41387</v>
      </c>
      <c r="E208" s="52">
        <v>0.42857142857142855</v>
      </c>
      <c r="F208" s="22">
        <f t="shared" si="60"/>
        <v>3.4285714285714287E-2</v>
      </c>
      <c r="G208" s="22">
        <f t="shared" si="65"/>
        <v>0.432</v>
      </c>
      <c r="H208" s="22">
        <f t="shared" si="66"/>
        <v>0.39771428571428569</v>
      </c>
      <c r="I208" s="5">
        <f t="shared" si="75"/>
        <v>40.028457142857157</v>
      </c>
      <c r="J208" s="22">
        <f t="shared" si="61"/>
        <v>5.1428571428571428E-2</v>
      </c>
      <c r="K208" s="22">
        <f t="shared" si="67"/>
        <v>0.432</v>
      </c>
      <c r="L208" s="22">
        <f t="shared" si="68"/>
        <v>0.38057142857142856</v>
      </c>
      <c r="M208" s="5">
        <f t="shared" si="76"/>
        <v>15.762685714285713</v>
      </c>
      <c r="N208" s="22">
        <f t="shared" si="62"/>
        <v>6.8571428571428575E-2</v>
      </c>
      <c r="O208" s="22">
        <f t="shared" si="69"/>
        <v>0.432</v>
      </c>
      <c r="P208" s="22">
        <f t="shared" si="70"/>
        <v>0.36342857142857143</v>
      </c>
      <c r="Q208" s="5">
        <f t="shared" si="77"/>
        <v>-8.5030857142857244</v>
      </c>
      <c r="R208" s="22">
        <f t="shared" si="63"/>
        <v>8.5714285714285715E-2</v>
      </c>
      <c r="S208" s="22">
        <f t="shared" si="71"/>
        <v>0.432</v>
      </c>
      <c r="T208" s="22">
        <f t="shared" si="72"/>
        <v>0.34628571428571431</v>
      </c>
      <c r="U208" s="5">
        <f t="shared" si="78"/>
        <v>-32.768857142857122</v>
      </c>
      <c r="V208" s="22">
        <f t="shared" si="64"/>
        <v>0.10285714285714286</v>
      </c>
      <c r="W208" s="22">
        <f t="shared" si="73"/>
        <v>0.432</v>
      </c>
      <c r="X208" s="22">
        <f t="shared" si="74"/>
        <v>0.32914285714285713</v>
      </c>
      <c r="Y208" s="5">
        <f t="shared" si="79"/>
        <v>-57.034628571428549</v>
      </c>
    </row>
    <row r="209" spans="4:25" ht="15.6">
      <c r="D209" s="56">
        <v>41388</v>
      </c>
      <c r="E209" s="52">
        <v>0</v>
      </c>
      <c r="F209" s="22">
        <f t="shared" si="60"/>
        <v>0</v>
      </c>
      <c r="G209" s="22">
        <f t="shared" si="65"/>
        <v>0.432</v>
      </c>
      <c r="H209" s="22">
        <f t="shared" si="66"/>
        <v>0.432</v>
      </c>
      <c r="I209" s="5">
        <f t="shared" si="75"/>
        <v>40.460457142857159</v>
      </c>
      <c r="J209" s="22">
        <f t="shared" si="61"/>
        <v>0</v>
      </c>
      <c r="K209" s="22">
        <f t="shared" si="67"/>
        <v>0.432</v>
      </c>
      <c r="L209" s="22">
        <f t="shared" si="68"/>
        <v>0.432</v>
      </c>
      <c r="M209" s="5">
        <f t="shared" si="76"/>
        <v>16.194685714285711</v>
      </c>
      <c r="N209" s="22">
        <f t="shared" si="62"/>
        <v>0</v>
      </c>
      <c r="O209" s="22">
        <f t="shared" si="69"/>
        <v>0.432</v>
      </c>
      <c r="P209" s="22">
        <f t="shared" si="70"/>
        <v>0.432</v>
      </c>
      <c r="Q209" s="5">
        <f t="shared" si="77"/>
        <v>-8.071085714285724</v>
      </c>
      <c r="R209" s="22">
        <f t="shared" si="63"/>
        <v>0</v>
      </c>
      <c r="S209" s="22">
        <f t="shared" si="71"/>
        <v>0.432</v>
      </c>
      <c r="T209" s="22">
        <f t="shared" si="72"/>
        <v>0.432</v>
      </c>
      <c r="U209" s="5">
        <f t="shared" si="78"/>
        <v>-32.33685714285712</v>
      </c>
      <c r="V209" s="22">
        <f t="shared" si="64"/>
        <v>0</v>
      </c>
      <c r="W209" s="22">
        <f t="shared" si="73"/>
        <v>0.432</v>
      </c>
      <c r="X209" s="22">
        <f t="shared" si="74"/>
        <v>0.432</v>
      </c>
      <c r="Y209" s="5">
        <f t="shared" si="79"/>
        <v>-56.602628571428546</v>
      </c>
    </row>
    <row r="210" spans="4:25" ht="15.6">
      <c r="D210" s="56">
        <v>41389</v>
      </c>
      <c r="E210" s="52">
        <v>2.8571428571428574E-2</v>
      </c>
      <c r="F210" s="22">
        <f t="shared" si="60"/>
        <v>2.2857142857142863E-3</v>
      </c>
      <c r="G210" s="22">
        <f t="shared" si="65"/>
        <v>0.432</v>
      </c>
      <c r="H210" s="22">
        <f t="shared" si="66"/>
        <v>0.42971428571428572</v>
      </c>
      <c r="I210" s="5">
        <f t="shared" si="75"/>
        <v>40.890171428571442</v>
      </c>
      <c r="J210" s="22">
        <f t="shared" si="61"/>
        <v>3.4285714285714293E-3</v>
      </c>
      <c r="K210" s="22">
        <f t="shared" si="67"/>
        <v>0.432</v>
      </c>
      <c r="L210" s="22">
        <f t="shared" si="68"/>
        <v>0.42857142857142855</v>
      </c>
      <c r="M210" s="5">
        <f t="shared" si="76"/>
        <v>16.623257142857138</v>
      </c>
      <c r="N210" s="22">
        <f t="shared" si="62"/>
        <v>4.5714285714285726E-3</v>
      </c>
      <c r="O210" s="22">
        <f t="shared" si="69"/>
        <v>0.432</v>
      </c>
      <c r="P210" s="22">
        <f t="shared" si="70"/>
        <v>0.42742857142857144</v>
      </c>
      <c r="Q210" s="5">
        <f t="shared" si="77"/>
        <v>-7.6436571428571529</v>
      </c>
      <c r="R210" s="22">
        <f t="shared" si="63"/>
        <v>5.7142857142857151E-3</v>
      </c>
      <c r="S210" s="22">
        <f t="shared" si="71"/>
        <v>0.432</v>
      </c>
      <c r="T210" s="22">
        <f t="shared" si="72"/>
        <v>0.42628571428571427</v>
      </c>
      <c r="U210" s="5">
        <f t="shared" si="78"/>
        <v>-31.910571428571405</v>
      </c>
      <c r="V210" s="22">
        <f t="shared" si="64"/>
        <v>6.8571428571428585E-3</v>
      </c>
      <c r="W210" s="22">
        <f t="shared" si="73"/>
        <v>0.432</v>
      </c>
      <c r="X210" s="22">
        <f t="shared" si="74"/>
        <v>0.42514285714285716</v>
      </c>
      <c r="Y210" s="5">
        <f t="shared" si="79"/>
        <v>-56.177485714285687</v>
      </c>
    </row>
    <row r="211" spans="4:25" ht="15.6">
      <c r="D211" s="56">
        <v>41390</v>
      </c>
      <c r="E211" s="52">
        <v>1.0285714285714287</v>
      </c>
      <c r="F211" s="22">
        <f t="shared" si="60"/>
        <v>8.2285714285714295E-2</v>
      </c>
      <c r="G211" s="22">
        <f t="shared" si="65"/>
        <v>0.432</v>
      </c>
      <c r="H211" s="22">
        <f t="shared" si="66"/>
        <v>0.3497142857142857</v>
      </c>
      <c r="I211" s="5">
        <f t="shared" si="75"/>
        <v>41.239885714285727</v>
      </c>
      <c r="J211" s="22">
        <f t="shared" si="61"/>
        <v>0.12342857142857144</v>
      </c>
      <c r="K211" s="22">
        <f t="shared" si="67"/>
        <v>0.432</v>
      </c>
      <c r="L211" s="22">
        <f t="shared" si="68"/>
        <v>0.30857142857142855</v>
      </c>
      <c r="M211" s="5">
        <f t="shared" si="76"/>
        <v>16.931828571428568</v>
      </c>
      <c r="N211" s="22">
        <f t="shared" si="62"/>
        <v>0.16457142857142859</v>
      </c>
      <c r="O211" s="22">
        <f t="shared" si="69"/>
        <v>0.432</v>
      </c>
      <c r="P211" s="22">
        <f t="shared" si="70"/>
        <v>0.2674285714285714</v>
      </c>
      <c r="Q211" s="5">
        <f t="shared" si="77"/>
        <v>-7.3762285714285811</v>
      </c>
      <c r="R211" s="22">
        <f t="shared" si="63"/>
        <v>0.20571428571428574</v>
      </c>
      <c r="S211" s="22">
        <f t="shared" si="71"/>
        <v>0.432</v>
      </c>
      <c r="T211" s="22">
        <f t="shared" si="72"/>
        <v>0.22628571428571426</v>
      </c>
      <c r="U211" s="5">
        <f t="shared" si="78"/>
        <v>-31.684285714285689</v>
      </c>
      <c r="V211" s="22">
        <f t="shared" si="64"/>
        <v>0.24685714285714289</v>
      </c>
      <c r="W211" s="22">
        <f t="shared" si="73"/>
        <v>0.432</v>
      </c>
      <c r="X211" s="22">
        <f t="shared" si="74"/>
        <v>0.18514285714285711</v>
      </c>
      <c r="Y211" s="5">
        <f t="shared" si="79"/>
        <v>-55.99234285714283</v>
      </c>
    </row>
    <row r="212" spans="4:25" ht="15.6">
      <c r="D212" s="56">
        <v>41391</v>
      </c>
      <c r="E212" s="52">
        <v>0</v>
      </c>
      <c r="F212" s="22">
        <f t="shared" si="60"/>
        <v>0</v>
      </c>
      <c r="G212" s="22">
        <f t="shared" si="65"/>
        <v>0.432</v>
      </c>
      <c r="H212" s="22">
        <f t="shared" si="66"/>
        <v>0.432</v>
      </c>
      <c r="I212" s="5">
        <f t="shared" si="75"/>
        <v>41.671885714285729</v>
      </c>
      <c r="J212" s="22">
        <f t="shared" si="61"/>
        <v>0</v>
      </c>
      <c r="K212" s="22">
        <f t="shared" si="67"/>
        <v>0.432</v>
      </c>
      <c r="L212" s="22">
        <f t="shared" si="68"/>
        <v>0.432</v>
      </c>
      <c r="M212" s="5">
        <f t="shared" si="76"/>
        <v>17.363828571428567</v>
      </c>
      <c r="N212" s="22">
        <f t="shared" si="62"/>
        <v>0</v>
      </c>
      <c r="O212" s="22">
        <f t="shared" si="69"/>
        <v>0.432</v>
      </c>
      <c r="P212" s="22">
        <f t="shared" si="70"/>
        <v>0.432</v>
      </c>
      <c r="Q212" s="5">
        <f t="shared" si="77"/>
        <v>-6.9442285714285807</v>
      </c>
      <c r="R212" s="22">
        <f t="shared" si="63"/>
        <v>0</v>
      </c>
      <c r="S212" s="22">
        <f t="shared" si="71"/>
        <v>0.432</v>
      </c>
      <c r="T212" s="22">
        <f t="shared" si="72"/>
        <v>0.432</v>
      </c>
      <c r="U212" s="5">
        <f t="shared" si="78"/>
        <v>-31.252285714285691</v>
      </c>
      <c r="V212" s="22">
        <f t="shared" si="64"/>
        <v>0</v>
      </c>
      <c r="W212" s="22">
        <f t="shared" si="73"/>
        <v>0.432</v>
      </c>
      <c r="X212" s="22">
        <f t="shared" si="74"/>
        <v>0.432</v>
      </c>
      <c r="Y212" s="5">
        <f t="shared" si="79"/>
        <v>-55.560342857142828</v>
      </c>
    </row>
    <row r="213" spans="4:25" ht="15.6">
      <c r="D213" s="56">
        <v>41392</v>
      </c>
      <c r="E213" s="52">
        <v>0</v>
      </c>
      <c r="F213" s="22">
        <f t="shared" si="60"/>
        <v>0</v>
      </c>
      <c r="G213" s="22">
        <f t="shared" si="65"/>
        <v>0.432</v>
      </c>
      <c r="H213" s="22">
        <f t="shared" si="66"/>
        <v>0.432</v>
      </c>
      <c r="I213" s="5">
        <f t="shared" si="75"/>
        <v>42.103885714285731</v>
      </c>
      <c r="J213" s="22">
        <f t="shared" si="61"/>
        <v>0</v>
      </c>
      <c r="K213" s="22">
        <f t="shared" si="67"/>
        <v>0.432</v>
      </c>
      <c r="L213" s="22">
        <f t="shared" si="68"/>
        <v>0.432</v>
      </c>
      <c r="M213" s="5">
        <f t="shared" si="76"/>
        <v>17.795828571428565</v>
      </c>
      <c r="N213" s="22">
        <f t="shared" si="62"/>
        <v>0</v>
      </c>
      <c r="O213" s="22">
        <f t="shared" si="69"/>
        <v>0.432</v>
      </c>
      <c r="P213" s="22">
        <f t="shared" si="70"/>
        <v>0.432</v>
      </c>
      <c r="Q213" s="5">
        <f t="shared" si="77"/>
        <v>-6.5122285714285804</v>
      </c>
      <c r="R213" s="22">
        <f t="shared" si="63"/>
        <v>0</v>
      </c>
      <c r="S213" s="22">
        <f t="shared" si="71"/>
        <v>0.432</v>
      </c>
      <c r="T213" s="22">
        <f t="shared" si="72"/>
        <v>0.432</v>
      </c>
      <c r="U213" s="5">
        <f t="shared" si="78"/>
        <v>-30.820285714285692</v>
      </c>
      <c r="V213" s="22">
        <f t="shared" si="64"/>
        <v>0</v>
      </c>
      <c r="W213" s="22">
        <f t="shared" si="73"/>
        <v>0.432</v>
      </c>
      <c r="X213" s="22">
        <f t="shared" si="74"/>
        <v>0.432</v>
      </c>
      <c r="Y213" s="5">
        <f t="shared" si="79"/>
        <v>-55.128342857142826</v>
      </c>
    </row>
    <row r="214" spans="4:25" ht="15.6">
      <c r="D214" s="56">
        <v>41393</v>
      </c>
      <c r="E214" s="52">
        <v>0</v>
      </c>
      <c r="F214" s="22">
        <f t="shared" si="60"/>
        <v>0</v>
      </c>
      <c r="G214" s="22">
        <f t="shared" si="65"/>
        <v>0.432</v>
      </c>
      <c r="H214" s="22">
        <f t="shared" si="66"/>
        <v>0.432</v>
      </c>
      <c r="I214" s="5">
        <f t="shared" si="75"/>
        <v>42.535885714285733</v>
      </c>
      <c r="J214" s="22">
        <f t="shared" si="61"/>
        <v>0</v>
      </c>
      <c r="K214" s="22">
        <f t="shared" si="67"/>
        <v>0.432</v>
      </c>
      <c r="L214" s="22">
        <f t="shared" si="68"/>
        <v>0.432</v>
      </c>
      <c r="M214" s="5">
        <f t="shared" si="76"/>
        <v>18.227828571428564</v>
      </c>
      <c r="N214" s="22">
        <f t="shared" si="62"/>
        <v>0</v>
      </c>
      <c r="O214" s="22">
        <f t="shared" si="69"/>
        <v>0.432</v>
      </c>
      <c r="P214" s="22">
        <f t="shared" si="70"/>
        <v>0.432</v>
      </c>
      <c r="Q214" s="5">
        <f t="shared" si="77"/>
        <v>-6.08022857142858</v>
      </c>
      <c r="R214" s="22">
        <f t="shared" si="63"/>
        <v>0</v>
      </c>
      <c r="S214" s="22">
        <f t="shared" si="71"/>
        <v>0.432</v>
      </c>
      <c r="T214" s="22">
        <f t="shared" si="72"/>
        <v>0.432</v>
      </c>
      <c r="U214" s="5">
        <f t="shared" si="78"/>
        <v>-30.388285714285693</v>
      </c>
      <c r="V214" s="22">
        <f t="shared" si="64"/>
        <v>0</v>
      </c>
      <c r="W214" s="22">
        <f t="shared" si="73"/>
        <v>0.432</v>
      </c>
      <c r="X214" s="22">
        <f t="shared" si="74"/>
        <v>0.432</v>
      </c>
      <c r="Y214" s="5">
        <f t="shared" si="79"/>
        <v>-54.696342857142824</v>
      </c>
    </row>
    <row r="215" spans="4:25" ht="15.6">
      <c r="D215" s="56">
        <v>41394</v>
      </c>
      <c r="E215" s="52">
        <v>0</v>
      </c>
      <c r="F215" s="22">
        <f t="shared" si="60"/>
        <v>0</v>
      </c>
      <c r="G215" s="22">
        <f t="shared" si="65"/>
        <v>0.432</v>
      </c>
      <c r="H215" s="22">
        <f t="shared" si="66"/>
        <v>0.432</v>
      </c>
      <c r="I215" s="5">
        <f t="shared" si="75"/>
        <v>42.967885714285735</v>
      </c>
      <c r="J215" s="22">
        <f t="shared" si="61"/>
        <v>0</v>
      </c>
      <c r="K215" s="22">
        <f t="shared" si="67"/>
        <v>0.432</v>
      </c>
      <c r="L215" s="22">
        <f t="shared" si="68"/>
        <v>0.432</v>
      </c>
      <c r="M215" s="5">
        <f t="shared" si="76"/>
        <v>18.659828571428562</v>
      </c>
      <c r="N215" s="22">
        <f t="shared" si="62"/>
        <v>0</v>
      </c>
      <c r="O215" s="22">
        <f t="shared" si="69"/>
        <v>0.432</v>
      </c>
      <c r="P215" s="22">
        <f t="shared" si="70"/>
        <v>0.432</v>
      </c>
      <c r="Q215" s="5">
        <f t="shared" si="77"/>
        <v>-5.6482285714285796</v>
      </c>
      <c r="R215" s="22">
        <f t="shared" si="63"/>
        <v>0</v>
      </c>
      <c r="S215" s="22">
        <f t="shared" si="71"/>
        <v>0.432</v>
      </c>
      <c r="T215" s="22">
        <f t="shared" si="72"/>
        <v>0.432</v>
      </c>
      <c r="U215" s="5">
        <f t="shared" si="78"/>
        <v>-29.956285714285695</v>
      </c>
      <c r="V215" s="22">
        <f t="shared" si="64"/>
        <v>0</v>
      </c>
      <c r="W215" s="22">
        <f t="shared" si="73"/>
        <v>0.432</v>
      </c>
      <c r="X215" s="22">
        <f t="shared" si="74"/>
        <v>0.432</v>
      </c>
      <c r="Y215" s="5">
        <f t="shared" si="79"/>
        <v>-54.264342857142822</v>
      </c>
    </row>
    <row r="216" spans="4:25" ht="15.6">
      <c r="D216" s="56">
        <v>41395</v>
      </c>
      <c r="E216" s="52">
        <v>0</v>
      </c>
      <c r="F216" s="22">
        <f t="shared" si="60"/>
        <v>0</v>
      </c>
      <c r="G216" s="22">
        <f t="shared" si="65"/>
        <v>0.432</v>
      </c>
      <c r="H216" s="22">
        <f t="shared" si="66"/>
        <v>0.432</v>
      </c>
      <c r="I216" s="5">
        <f t="shared" si="75"/>
        <v>43.399885714285737</v>
      </c>
      <c r="J216" s="22">
        <f t="shared" si="61"/>
        <v>0</v>
      </c>
      <c r="K216" s="22">
        <f t="shared" si="67"/>
        <v>0.432</v>
      </c>
      <c r="L216" s="22">
        <f t="shared" si="68"/>
        <v>0.432</v>
      </c>
      <c r="M216" s="5">
        <f t="shared" si="76"/>
        <v>19.091828571428561</v>
      </c>
      <c r="N216" s="22">
        <f t="shared" si="62"/>
        <v>0</v>
      </c>
      <c r="O216" s="22">
        <f t="shared" si="69"/>
        <v>0.432</v>
      </c>
      <c r="P216" s="22">
        <f t="shared" si="70"/>
        <v>0.432</v>
      </c>
      <c r="Q216" s="5">
        <f t="shared" si="77"/>
        <v>-5.2162285714285792</v>
      </c>
      <c r="R216" s="22">
        <f t="shared" si="63"/>
        <v>0</v>
      </c>
      <c r="S216" s="22">
        <f t="shared" si="71"/>
        <v>0.432</v>
      </c>
      <c r="T216" s="22">
        <f t="shared" si="72"/>
        <v>0.432</v>
      </c>
      <c r="U216" s="5">
        <f t="shared" si="78"/>
        <v>-29.524285714285696</v>
      </c>
      <c r="V216" s="22">
        <f t="shared" si="64"/>
        <v>0</v>
      </c>
      <c r="W216" s="22">
        <f t="shared" si="73"/>
        <v>0.432</v>
      </c>
      <c r="X216" s="22">
        <f t="shared" si="74"/>
        <v>0.432</v>
      </c>
      <c r="Y216" s="5">
        <f t="shared" si="79"/>
        <v>-53.83234285714282</v>
      </c>
    </row>
    <row r="217" spans="4:25" ht="15.6">
      <c r="D217" s="56">
        <v>41396</v>
      </c>
      <c r="E217" s="52">
        <v>0</v>
      </c>
      <c r="F217" s="22">
        <f t="shared" si="60"/>
        <v>0</v>
      </c>
      <c r="G217" s="22">
        <f t="shared" si="65"/>
        <v>0.432</v>
      </c>
      <c r="H217" s="22">
        <f t="shared" si="66"/>
        <v>0.432</v>
      </c>
      <c r="I217" s="5">
        <f t="shared" si="75"/>
        <v>43.83188571428574</v>
      </c>
      <c r="J217" s="22">
        <f t="shared" si="61"/>
        <v>0</v>
      </c>
      <c r="K217" s="22">
        <f t="shared" si="67"/>
        <v>0.432</v>
      </c>
      <c r="L217" s="22">
        <f t="shared" si="68"/>
        <v>0.432</v>
      </c>
      <c r="M217" s="5">
        <f t="shared" si="76"/>
        <v>19.52382857142856</v>
      </c>
      <c r="N217" s="22">
        <f t="shared" si="62"/>
        <v>0</v>
      </c>
      <c r="O217" s="22">
        <f t="shared" si="69"/>
        <v>0.432</v>
      </c>
      <c r="P217" s="22">
        <f t="shared" si="70"/>
        <v>0.432</v>
      </c>
      <c r="Q217" s="5">
        <f t="shared" si="77"/>
        <v>-4.7842285714285788</v>
      </c>
      <c r="R217" s="22">
        <f t="shared" si="63"/>
        <v>0</v>
      </c>
      <c r="S217" s="22">
        <f t="shared" si="71"/>
        <v>0.432</v>
      </c>
      <c r="T217" s="22">
        <f t="shared" si="72"/>
        <v>0.432</v>
      </c>
      <c r="U217" s="5">
        <f t="shared" si="78"/>
        <v>-29.092285714285698</v>
      </c>
      <c r="V217" s="22">
        <f t="shared" si="64"/>
        <v>0</v>
      </c>
      <c r="W217" s="22">
        <f t="shared" si="73"/>
        <v>0.432</v>
      </c>
      <c r="X217" s="22">
        <f t="shared" si="74"/>
        <v>0.432</v>
      </c>
      <c r="Y217" s="5">
        <f t="shared" si="79"/>
        <v>-53.400342857142817</v>
      </c>
    </row>
    <row r="218" spans="4:25" ht="15.6">
      <c r="D218" s="56">
        <v>41397</v>
      </c>
      <c r="E218" s="52">
        <v>0</v>
      </c>
      <c r="F218" s="22">
        <f t="shared" si="60"/>
        <v>0</v>
      </c>
      <c r="G218" s="22">
        <f t="shared" si="65"/>
        <v>0.432</v>
      </c>
      <c r="H218" s="22">
        <f t="shared" si="66"/>
        <v>0.432</v>
      </c>
      <c r="I218" s="5">
        <f t="shared" si="75"/>
        <v>44.263885714285742</v>
      </c>
      <c r="J218" s="22">
        <f t="shared" si="61"/>
        <v>0</v>
      </c>
      <c r="K218" s="22">
        <f t="shared" si="67"/>
        <v>0.432</v>
      </c>
      <c r="L218" s="22">
        <f t="shared" si="68"/>
        <v>0.432</v>
      </c>
      <c r="M218" s="5">
        <f t="shared" si="76"/>
        <v>19.955828571428558</v>
      </c>
      <c r="N218" s="22">
        <f t="shared" si="62"/>
        <v>0</v>
      </c>
      <c r="O218" s="22">
        <f t="shared" si="69"/>
        <v>0.432</v>
      </c>
      <c r="P218" s="22">
        <f t="shared" si="70"/>
        <v>0.432</v>
      </c>
      <c r="Q218" s="5">
        <f t="shared" si="77"/>
        <v>-4.3522285714285784</v>
      </c>
      <c r="R218" s="22">
        <f t="shared" si="63"/>
        <v>0</v>
      </c>
      <c r="S218" s="22">
        <f t="shared" si="71"/>
        <v>0.432</v>
      </c>
      <c r="T218" s="22">
        <f t="shared" si="72"/>
        <v>0.432</v>
      </c>
      <c r="U218" s="5">
        <f t="shared" si="78"/>
        <v>-28.660285714285699</v>
      </c>
      <c r="V218" s="22">
        <f t="shared" si="64"/>
        <v>0</v>
      </c>
      <c r="W218" s="22">
        <f t="shared" si="73"/>
        <v>0.432</v>
      </c>
      <c r="X218" s="22">
        <f t="shared" si="74"/>
        <v>0.432</v>
      </c>
      <c r="Y218" s="5">
        <f t="shared" si="79"/>
        <v>-52.968342857142815</v>
      </c>
    </row>
    <row r="219" spans="4:25" ht="15.6">
      <c r="D219" s="56">
        <v>41398</v>
      </c>
      <c r="E219" s="52">
        <v>0</v>
      </c>
      <c r="F219" s="22">
        <f t="shared" si="60"/>
        <v>0</v>
      </c>
      <c r="G219" s="22">
        <f t="shared" si="65"/>
        <v>0.432</v>
      </c>
      <c r="H219" s="22">
        <f t="shared" si="66"/>
        <v>0.432</v>
      </c>
      <c r="I219" s="5">
        <f t="shared" si="75"/>
        <v>44.695885714285744</v>
      </c>
      <c r="J219" s="22">
        <f t="shared" si="61"/>
        <v>0</v>
      </c>
      <c r="K219" s="22">
        <f t="shared" si="67"/>
        <v>0.432</v>
      </c>
      <c r="L219" s="22">
        <f t="shared" si="68"/>
        <v>0.432</v>
      </c>
      <c r="M219" s="5">
        <f t="shared" si="76"/>
        <v>20.387828571428557</v>
      </c>
      <c r="N219" s="22">
        <f t="shared" si="62"/>
        <v>0</v>
      </c>
      <c r="O219" s="22">
        <f t="shared" si="69"/>
        <v>0.432</v>
      </c>
      <c r="P219" s="22">
        <f t="shared" si="70"/>
        <v>0.432</v>
      </c>
      <c r="Q219" s="5">
        <f t="shared" si="77"/>
        <v>-3.9202285714285785</v>
      </c>
      <c r="R219" s="22">
        <f t="shared" si="63"/>
        <v>0</v>
      </c>
      <c r="S219" s="22">
        <f t="shared" si="71"/>
        <v>0.432</v>
      </c>
      <c r="T219" s="22">
        <f t="shared" si="72"/>
        <v>0.432</v>
      </c>
      <c r="U219" s="5">
        <f t="shared" si="78"/>
        <v>-28.2282857142857</v>
      </c>
      <c r="V219" s="22">
        <f t="shared" si="64"/>
        <v>0</v>
      </c>
      <c r="W219" s="22">
        <f t="shared" si="73"/>
        <v>0.432</v>
      </c>
      <c r="X219" s="22">
        <f t="shared" si="74"/>
        <v>0.432</v>
      </c>
      <c r="Y219" s="5">
        <f t="shared" si="79"/>
        <v>-52.536342857142813</v>
      </c>
    </row>
    <row r="220" spans="4:25" ht="15.6">
      <c r="D220" s="56">
        <v>41399</v>
      </c>
      <c r="E220" s="52">
        <v>0</v>
      </c>
      <c r="F220" s="22">
        <f t="shared" si="60"/>
        <v>0</v>
      </c>
      <c r="G220" s="22">
        <f t="shared" si="65"/>
        <v>0.432</v>
      </c>
      <c r="H220" s="22">
        <f t="shared" si="66"/>
        <v>0.432</v>
      </c>
      <c r="I220" s="5">
        <f t="shared" si="75"/>
        <v>45.127885714285746</v>
      </c>
      <c r="J220" s="22">
        <f t="shared" si="61"/>
        <v>0</v>
      </c>
      <c r="K220" s="22">
        <f t="shared" si="67"/>
        <v>0.432</v>
      </c>
      <c r="L220" s="22">
        <f t="shared" si="68"/>
        <v>0.432</v>
      </c>
      <c r="M220" s="5">
        <f t="shared" si="76"/>
        <v>20.819828571428555</v>
      </c>
      <c r="N220" s="22">
        <f t="shared" si="62"/>
        <v>0</v>
      </c>
      <c r="O220" s="22">
        <f t="shared" si="69"/>
        <v>0.432</v>
      </c>
      <c r="P220" s="22">
        <f t="shared" si="70"/>
        <v>0.432</v>
      </c>
      <c r="Q220" s="5">
        <f t="shared" si="77"/>
        <v>-3.4882285714285786</v>
      </c>
      <c r="R220" s="22">
        <f t="shared" si="63"/>
        <v>0</v>
      </c>
      <c r="S220" s="22">
        <f t="shared" si="71"/>
        <v>0.432</v>
      </c>
      <c r="T220" s="22">
        <f t="shared" si="72"/>
        <v>0.432</v>
      </c>
      <c r="U220" s="5">
        <f t="shared" si="78"/>
        <v>-27.796285714285702</v>
      </c>
      <c r="V220" s="22">
        <f t="shared" si="64"/>
        <v>0</v>
      </c>
      <c r="W220" s="22">
        <f t="shared" si="73"/>
        <v>0.432</v>
      </c>
      <c r="X220" s="22">
        <f t="shared" si="74"/>
        <v>0.432</v>
      </c>
      <c r="Y220" s="5">
        <f t="shared" si="79"/>
        <v>-52.104342857142811</v>
      </c>
    </row>
    <row r="221" spans="4:25" ht="15.6">
      <c r="D221" s="56">
        <v>41400</v>
      </c>
      <c r="E221" s="52">
        <v>0</v>
      </c>
      <c r="F221" s="22">
        <f t="shared" si="60"/>
        <v>0</v>
      </c>
      <c r="G221" s="22">
        <f t="shared" si="65"/>
        <v>0.432</v>
      </c>
      <c r="H221" s="22">
        <f t="shared" si="66"/>
        <v>0.432</v>
      </c>
      <c r="I221" s="5">
        <f t="shared" si="75"/>
        <v>45.559885714285748</v>
      </c>
      <c r="J221" s="22">
        <f t="shared" si="61"/>
        <v>0</v>
      </c>
      <c r="K221" s="22">
        <f t="shared" si="67"/>
        <v>0.432</v>
      </c>
      <c r="L221" s="22">
        <f t="shared" si="68"/>
        <v>0.432</v>
      </c>
      <c r="M221" s="5">
        <f t="shared" si="76"/>
        <v>21.251828571428554</v>
      </c>
      <c r="N221" s="22">
        <f t="shared" si="62"/>
        <v>0</v>
      </c>
      <c r="O221" s="22">
        <f t="shared" si="69"/>
        <v>0.432</v>
      </c>
      <c r="P221" s="22">
        <f t="shared" si="70"/>
        <v>0.432</v>
      </c>
      <c r="Q221" s="5">
        <f t="shared" si="77"/>
        <v>-3.0562285714285786</v>
      </c>
      <c r="R221" s="22">
        <f t="shared" si="63"/>
        <v>0</v>
      </c>
      <c r="S221" s="22">
        <f t="shared" si="71"/>
        <v>0.432</v>
      </c>
      <c r="T221" s="22">
        <f t="shared" si="72"/>
        <v>0.432</v>
      </c>
      <c r="U221" s="5">
        <f t="shared" si="78"/>
        <v>-27.364285714285703</v>
      </c>
      <c r="V221" s="22">
        <f t="shared" si="64"/>
        <v>0</v>
      </c>
      <c r="W221" s="22">
        <f t="shared" si="73"/>
        <v>0.432</v>
      </c>
      <c r="X221" s="22">
        <f t="shared" si="74"/>
        <v>0.432</v>
      </c>
      <c r="Y221" s="5">
        <f t="shared" si="79"/>
        <v>-51.672342857142809</v>
      </c>
    </row>
    <row r="222" spans="4:25" ht="15.6">
      <c r="D222" s="56">
        <v>41401</v>
      </c>
      <c r="E222" s="52">
        <v>3.3428571428571425</v>
      </c>
      <c r="F222" s="22">
        <f t="shared" si="60"/>
        <v>0.2674285714285714</v>
      </c>
      <c r="G222" s="22">
        <f t="shared" si="65"/>
        <v>0.432</v>
      </c>
      <c r="H222" s="22">
        <f t="shared" si="66"/>
        <v>0.16457142857142859</v>
      </c>
      <c r="I222" s="5">
        <f t="shared" si="75"/>
        <v>45.724457142857176</v>
      </c>
      <c r="J222" s="22">
        <f t="shared" si="61"/>
        <v>0.40114285714285713</v>
      </c>
      <c r="K222" s="22">
        <f t="shared" si="67"/>
        <v>0.432</v>
      </c>
      <c r="L222" s="22">
        <f t="shared" si="68"/>
        <v>3.0857142857142861E-2</v>
      </c>
      <c r="M222" s="5">
        <f t="shared" si="76"/>
        <v>21.282685714285698</v>
      </c>
      <c r="N222" s="22">
        <f t="shared" si="62"/>
        <v>0.53485714285714281</v>
      </c>
      <c r="O222" s="22">
        <f t="shared" si="69"/>
        <v>0.432</v>
      </c>
      <c r="P222" s="22">
        <f t="shared" si="70"/>
        <v>-0.10285714285714281</v>
      </c>
      <c r="Q222" s="5">
        <f t="shared" si="77"/>
        <v>-3.1590857142857214</v>
      </c>
      <c r="R222" s="22">
        <f t="shared" si="63"/>
        <v>0.66857142857142848</v>
      </c>
      <c r="S222" s="22">
        <f t="shared" si="71"/>
        <v>0.432</v>
      </c>
      <c r="T222" s="22">
        <f t="shared" si="72"/>
        <v>-0.23657142857142849</v>
      </c>
      <c r="U222" s="5">
        <f t="shared" si="78"/>
        <v>-27.60085714285713</v>
      </c>
      <c r="V222" s="22">
        <f t="shared" si="64"/>
        <v>0.80228571428571427</v>
      </c>
      <c r="W222" s="22">
        <f t="shared" si="73"/>
        <v>0.432</v>
      </c>
      <c r="X222" s="22">
        <f t="shared" si="74"/>
        <v>-0.37028571428571427</v>
      </c>
      <c r="Y222" s="5">
        <f t="shared" si="79"/>
        <v>-52.042628571428523</v>
      </c>
    </row>
    <row r="223" spans="4:25" ht="15.6">
      <c r="D223" s="56">
        <v>41402</v>
      </c>
      <c r="E223" s="52">
        <v>0.5</v>
      </c>
      <c r="F223" s="22">
        <f t="shared" si="60"/>
        <v>0.04</v>
      </c>
      <c r="G223" s="22">
        <f t="shared" si="65"/>
        <v>0.432</v>
      </c>
      <c r="H223" s="22">
        <f t="shared" si="66"/>
        <v>0.39200000000000002</v>
      </c>
      <c r="I223" s="5">
        <f t="shared" si="75"/>
        <v>46.116457142857179</v>
      </c>
      <c r="J223" s="22">
        <f t="shared" si="61"/>
        <v>6.0000000000000005E-2</v>
      </c>
      <c r="K223" s="22">
        <f t="shared" si="67"/>
        <v>0.432</v>
      </c>
      <c r="L223" s="22">
        <f t="shared" si="68"/>
        <v>0.372</v>
      </c>
      <c r="M223" s="5">
        <f t="shared" si="76"/>
        <v>21.654685714285698</v>
      </c>
      <c r="N223" s="22">
        <f t="shared" si="62"/>
        <v>0.08</v>
      </c>
      <c r="O223" s="22">
        <f t="shared" si="69"/>
        <v>0.432</v>
      </c>
      <c r="P223" s="22">
        <f t="shared" si="70"/>
        <v>0.35199999999999998</v>
      </c>
      <c r="Q223" s="5">
        <f t="shared" si="77"/>
        <v>-2.8070857142857215</v>
      </c>
      <c r="R223" s="22">
        <f t="shared" si="63"/>
        <v>0.1</v>
      </c>
      <c r="S223" s="22">
        <f t="shared" si="71"/>
        <v>0.432</v>
      </c>
      <c r="T223" s="22">
        <f t="shared" si="72"/>
        <v>0.33199999999999996</v>
      </c>
      <c r="U223" s="5">
        <f t="shared" si="78"/>
        <v>-27.268857142857129</v>
      </c>
      <c r="V223" s="22">
        <f t="shared" si="64"/>
        <v>0.12000000000000001</v>
      </c>
      <c r="W223" s="22">
        <f t="shared" si="73"/>
        <v>0.432</v>
      </c>
      <c r="X223" s="22">
        <f t="shared" si="74"/>
        <v>0.312</v>
      </c>
      <c r="Y223" s="5">
        <f t="shared" si="79"/>
        <v>-51.730628571428525</v>
      </c>
    </row>
    <row r="224" spans="4:25" ht="15.6">
      <c r="D224" s="56">
        <v>41403</v>
      </c>
      <c r="E224" s="52">
        <v>0</v>
      </c>
      <c r="F224" s="22">
        <f t="shared" si="60"/>
        <v>0</v>
      </c>
      <c r="G224" s="22">
        <f t="shared" si="65"/>
        <v>0.432</v>
      </c>
      <c r="H224" s="22">
        <f t="shared" si="66"/>
        <v>0.432</v>
      </c>
      <c r="I224" s="5">
        <f t="shared" si="75"/>
        <v>46.548457142857181</v>
      </c>
      <c r="J224" s="22">
        <f t="shared" si="61"/>
        <v>0</v>
      </c>
      <c r="K224" s="22">
        <f t="shared" si="67"/>
        <v>0.432</v>
      </c>
      <c r="L224" s="22">
        <f t="shared" si="68"/>
        <v>0.432</v>
      </c>
      <c r="M224" s="5">
        <f t="shared" si="76"/>
        <v>22.086685714285696</v>
      </c>
      <c r="N224" s="22">
        <f t="shared" si="62"/>
        <v>0</v>
      </c>
      <c r="O224" s="22">
        <f t="shared" si="69"/>
        <v>0.432</v>
      </c>
      <c r="P224" s="22">
        <f t="shared" si="70"/>
        <v>0.432</v>
      </c>
      <c r="Q224" s="5">
        <f t="shared" si="77"/>
        <v>-2.3750857142857216</v>
      </c>
      <c r="R224" s="22">
        <f t="shared" si="63"/>
        <v>0</v>
      </c>
      <c r="S224" s="22">
        <f t="shared" si="71"/>
        <v>0.432</v>
      </c>
      <c r="T224" s="22">
        <f t="shared" si="72"/>
        <v>0.432</v>
      </c>
      <c r="U224" s="5">
        <f t="shared" si="78"/>
        <v>-26.836857142857131</v>
      </c>
      <c r="V224" s="22">
        <f t="shared" si="64"/>
        <v>0</v>
      </c>
      <c r="W224" s="22">
        <f t="shared" si="73"/>
        <v>0.432</v>
      </c>
      <c r="X224" s="22">
        <f t="shared" si="74"/>
        <v>0.432</v>
      </c>
      <c r="Y224" s="5">
        <f t="shared" si="79"/>
        <v>-51.298628571428523</v>
      </c>
    </row>
    <row r="225" spans="4:25" ht="15.6">
      <c r="D225" s="56">
        <v>41404</v>
      </c>
      <c r="E225" s="52">
        <v>0</v>
      </c>
      <c r="F225" s="22">
        <f t="shared" si="60"/>
        <v>0</v>
      </c>
      <c r="G225" s="22">
        <f t="shared" si="65"/>
        <v>0.432</v>
      </c>
      <c r="H225" s="22">
        <f t="shared" si="66"/>
        <v>0.432</v>
      </c>
      <c r="I225" s="5">
        <f t="shared" si="75"/>
        <v>46.980457142857183</v>
      </c>
      <c r="J225" s="22">
        <f t="shared" si="61"/>
        <v>0</v>
      </c>
      <c r="K225" s="22">
        <f t="shared" si="67"/>
        <v>0.432</v>
      </c>
      <c r="L225" s="22">
        <f t="shared" si="68"/>
        <v>0.432</v>
      </c>
      <c r="M225" s="5">
        <f t="shared" si="76"/>
        <v>22.518685714285695</v>
      </c>
      <c r="N225" s="22">
        <f t="shared" si="62"/>
        <v>0</v>
      </c>
      <c r="O225" s="22">
        <f t="shared" si="69"/>
        <v>0.432</v>
      </c>
      <c r="P225" s="22">
        <f t="shared" si="70"/>
        <v>0.432</v>
      </c>
      <c r="Q225" s="5">
        <f t="shared" si="77"/>
        <v>-1.9430857142857216</v>
      </c>
      <c r="R225" s="22">
        <f t="shared" si="63"/>
        <v>0</v>
      </c>
      <c r="S225" s="22">
        <f t="shared" si="71"/>
        <v>0.432</v>
      </c>
      <c r="T225" s="22">
        <f t="shared" si="72"/>
        <v>0.432</v>
      </c>
      <c r="U225" s="5">
        <f t="shared" si="78"/>
        <v>-26.404857142857132</v>
      </c>
      <c r="V225" s="22">
        <f t="shared" si="64"/>
        <v>0</v>
      </c>
      <c r="W225" s="22">
        <f t="shared" si="73"/>
        <v>0.432</v>
      </c>
      <c r="X225" s="22">
        <f t="shared" si="74"/>
        <v>0.432</v>
      </c>
      <c r="Y225" s="5">
        <f t="shared" si="79"/>
        <v>-50.866628571428521</v>
      </c>
    </row>
    <row r="226" spans="4:25" ht="15.6">
      <c r="D226" s="56">
        <v>41405</v>
      </c>
      <c r="E226" s="52">
        <v>5.7142857142857148E-2</v>
      </c>
      <c r="F226" s="22">
        <f t="shared" si="60"/>
        <v>4.5714285714285726E-3</v>
      </c>
      <c r="G226" s="22">
        <f t="shared" si="65"/>
        <v>0.432</v>
      </c>
      <c r="H226" s="22">
        <f t="shared" si="66"/>
        <v>0.42742857142857144</v>
      </c>
      <c r="I226" s="5">
        <f t="shared" si="75"/>
        <v>47.407885714285754</v>
      </c>
      <c r="J226" s="22">
        <f t="shared" si="61"/>
        <v>6.8571428571428585E-3</v>
      </c>
      <c r="K226" s="22">
        <f t="shared" si="67"/>
        <v>0.432</v>
      </c>
      <c r="L226" s="22">
        <f t="shared" si="68"/>
        <v>0.42514285714285716</v>
      </c>
      <c r="M226" s="5">
        <f t="shared" si="76"/>
        <v>22.943828571428551</v>
      </c>
      <c r="N226" s="22">
        <f t="shared" si="62"/>
        <v>9.1428571428571453E-3</v>
      </c>
      <c r="O226" s="22">
        <f t="shared" si="69"/>
        <v>0.432</v>
      </c>
      <c r="P226" s="22">
        <f t="shared" si="70"/>
        <v>0.42285714285714288</v>
      </c>
      <c r="Q226" s="5">
        <f t="shared" si="77"/>
        <v>-1.5202285714285788</v>
      </c>
      <c r="R226" s="22">
        <f t="shared" si="63"/>
        <v>1.142857142857143E-2</v>
      </c>
      <c r="S226" s="22">
        <f t="shared" si="71"/>
        <v>0.432</v>
      </c>
      <c r="T226" s="22">
        <f t="shared" si="72"/>
        <v>0.42057142857142854</v>
      </c>
      <c r="U226" s="5">
        <f t="shared" si="78"/>
        <v>-25.984285714285704</v>
      </c>
      <c r="V226" s="22">
        <f t="shared" si="64"/>
        <v>1.3714285714285717E-2</v>
      </c>
      <c r="W226" s="22">
        <f t="shared" si="73"/>
        <v>0.432</v>
      </c>
      <c r="X226" s="22">
        <f t="shared" si="74"/>
        <v>0.41828571428571426</v>
      </c>
      <c r="Y226" s="5">
        <f t="shared" si="79"/>
        <v>-50.448342857142805</v>
      </c>
    </row>
    <row r="227" spans="4:25" ht="15.6">
      <c r="D227" s="56">
        <v>41406</v>
      </c>
      <c r="E227" s="52">
        <v>0.37142857142857144</v>
      </c>
      <c r="F227" s="22">
        <f t="shared" si="60"/>
        <v>2.9714285714285714E-2</v>
      </c>
      <c r="G227" s="22">
        <f t="shared" si="65"/>
        <v>0.432</v>
      </c>
      <c r="H227" s="22">
        <f t="shared" si="66"/>
        <v>0.4022857142857143</v>
      </c>
      <c r="I227" s="5">
        <f t="shared" si="75"/>
        <v>47.810171428571472</v>
      </c>
      <c r="J227" s="22">
        <f t="shared" si="61"/>
        <v>4.4571428571428574E-2</v>
      </c>
      <c r="K227" s="22">
        <f t="shared" si="67"/>
        <v>0.432</v>
      </c>
      <c r="L227" s="22">
        <f t="shared" si="68"/>
        <v>0.3874285714285714</v>
      </c>
      <c r="M227" s="5">
        <f t="shared" si="76"/>
        <v>23.331257142857122</v>
      </c>
      <c r="N227" s="22">
        <f t="shared" si="62"/>
        <v>5.9428571428571428E-2</v>
      </c>
      <c r="O227" s="22">
        <f t="shared" si="69"/>
        <v>0.432</v>
      </c>
      <c r="P227" s="22">
        <f t="shared" si="70"/>
        <v>0.37257142857142855</v>
      </c>
      <c r="Q227" s="5">
        <f t="shared" si="77"/>
        <v>-1.1476571428571503</v>
      </c>
      <c r="R227" s="22">
        <f t="shared" si="63"/>
        <v>7.4285714285714288E-2</v>
      </c>
      <c r="S227" s="22">
        <f t="shared" si="71"/>
        <v>0.432</v>
      </c>
      <c r="T227" s="22">
        <f t="shared" si="72"/>
        <v>0.35771428571428571</v>
      </c>
      <c r="U227" s="5">
        <f t="shared" si="78"/>
        <v>-25.626571428571417</v>
      </c>
      <c r="V227" s="22">
        <f t="shared" si="64"/>
        <v>8.9142857142857149E-2</v>
      </c>
      <c r="W227" s="22">
        <f t="shared" si="73"/>
        <v>0.432</v>
      </c>
      <c r="X227" s="22">
        <f t="shared" si="74"/>
        <v>0.34285714285714286</v>
      </c>
      <c r="Y227" s="5">
        <f t="shared" si="79"/>
        <v>-50.105485714285663</v>
      </c>
    </row>
    <row r="228" spans="4:25" ht="15.6">
      <c r="D228" s="56">
        <v>41407</v>
      </c>
      <c r="E228" s="52">
        <v>0.44285714285714278</v>
      </c>
      <c r="F228" s="22">
        <f t="shared" si="60"/>
        <v>3.5428571428571427E-2</v>
      </c>
      <c r="G228" s="22">
        <f t="shared" si="65"/>
        <v>0.432</v>
      </c>
      <c r="H228" s="22">
        <f t="shared" si="66"/>
        <v>0.39657142857142857</v>
      </c>
      <c r="I228" s="5">
        <f t="shared" si="75"/>
        <v>48.206742857142899</v>
      </c>
      <c r="J228" s="22">
        <f t="shared" si="61"/>
        <v>5.3142857142857138E-2</v>
      </c>
      <c r="K228" s="22">
        <f t="shared" si="67"/>
        <v>0.432</v>
      </c>
      <c r="L228" s="22">
        <f t="shared" si="68"/>
        <v>0.37885714285714284</v>
      </c>
      <c r="M228" s="5">
        <f t="shared" si="76"/>
        <v>23.710114285714265</v>
      </c>
      <c r="N228" s="22">
        <f t="shared" si="62"/>
        <v>7.0857142857142855E-2</v>
      </c>
      <c r="O228" s="22">
        <f t="shared" si="69"/>
        <v>0.432</v>
      </c>
      <c r="P228" s="22">
        <f t="shared" si="70"/>
        <v>0.36114285714285715</v>
      </c>
      <c r="Q228" s="5">
        <f t="shared" si="77"/>
        <v>-0.78651428571429305</v>
      </c>
      <c r="R228" s="22">
        <f t="shared" si="63"/>
        <v>8.8571428571428565E-2</v>
      </c>
      <c r="S228" s="22">
        <f t="shared" si="71"/>
        <v>0.432</v>
      </c>
      <c r="T228" s="22">
        <f t="shared" si="72"/>
        <v>0.34342857142857142</v>
      </c>
      <c r="U228" s="5">
        <f t="shared" si="78"/>
        <v>-25.283142857142845</v>
      </c>
      <c r="V228" s="22">
        <f t="shared" si="64"/>
        <v>0.10628571428571428</v>
      </c>
      <c r="W228" s="22">
        <f t="shared" si="73"/>
        <v>0.432</v>
      </c>
      <c r="X228" s="22">
        <f t="shared" si="74"/>
        <v>0.32571428571428573</v>
      </c>
      <c r="Y228" s="5">
        <f t="shared" si="79"/>
        <v>-49.779771428571379</v>
      </c>
    </row>
    <row r="229" spans="4:25" ht="15.6">
      <c r="D229" s="56">
        <v>41408</v>
      </c>
      <c r="E229" s="52">
        <v>0.79999999999999993</v>
      </c>
      <c r="F229" s="22">
        <f t="shared" si="60"/>
        <v>6.4000000000000001E-2</v>
      </c>
      <c r="G229" s="22">
        <f t="shared" si="65"/>
        <v>0.432</v>
      </c>
      <c r="H229" s="22">
        <f t="shared" si="66"/>
        <v>0.36799999999999999</v>
      </c>
      <c r="I229" s="5">
        <f t="shared" si="75"/>
        <v>48.574742857142901</v>
      </c>
      <c r="J229" s="22">
        <f t="shared" si="61"/>
        <v>9.5999999999999988E-2</v>
      </c>
      <c r="K229" s="22">
        <f t="shared" si="67"/>
        <v>0.432</v>
      </c>
      <c r="L229" s="22">
        <f t="shared" si="68"/>
        <v>0.33600000000000002</v>
      </c>
      <c r="M229" s="5">
        <f t="shared" si="76"/>
        <v>24.046114285714264</v>
      </c>
      <c r="N229" s="22">
        <f t="shared" si="62"/>
        <v>0.128</v>
      </c>
      <c r="O229" s="22">
        <f t="shared" si="69"/>
        <v>0.432</v>
      </c>
      <c r="P229" s="22">
        <f t="shared" si="70"/>
        <v>0.30399999999999999</v>
      </c>
      <c r="Q229" s="5">
        <f t="shared" si="77"/>
        <v>-0.48251428571429306</v>
      </c>
      <c r="R229" s="22">
        <f t="shared" si="63"/>
        <v>0.15999999999999998</v>
      </c>
      <c r="S229" s="22">
        <f t="shared" si="71"/>
        <v>0.432</v>
      </c>
      <c r="T229" s="22">
        <f t="shared" si="72"/>
        <v>0.27200000000000002</v>
      </c>
      <c r="U229" s="5">
        <f t="shared" si="78"/>
        <v>-25.011142857142847</v>
      </c>
      <c r="V229" s="22">
        <f t="shared" si="64"/>
        <v>0.19199999999999998</v>
      </c>
      <c r="W229" s="22">
        <f t="shared" si="73"/>
        <v>0.432</v>
      </c>
      <c r="X229" s="22">
        <f t="shared" si="74"/>
        <v>0.24000000000000002</v>
      </c>
      <c r="Y229" s="5">
        <f t="shared" si="79"/>
        <v>-49.539771428571377</v>
      </c>
    </row>
    <row r="230" spans="4:25" ht="15.6">
      <c r="D230" s="56">
        <v>41409</v>
      </c>
      <c r="E230" s="52">
        <v>0.1142857142857143</v>
      </c>
      <c r="F230" s="22">
        <f t="shared" si="60"/>
        <v>9.1428571428571453E-3</v>
      </c>
      <c r="G230" s="22">
        <f t="shared" si="65"/>
        <v>0.432</v>
      </c>
      <c r="H230" s="22">
        <f t="shared" si="66"/>
        <v>0.42285714285714288</v>
      </c>
      <c r="I230" s="5">
        <f t="shared" si="75"/>
        <v>48.997600000000041</v>
      </c>
      <c r="J230" s="22">
        <f t="shared" si="61"/>
        <v>1.3714285714285717E-2</v>
      </c>
      <c r="K230" s="22">
        <f t="shared" si="67"/>
        <v>0.432</v>
      </c>
      <c r="L230" s="22">
        <f t="shared" si="68"/>
        <v>0.41828571428571426</v>
      </c>
      <c r="M230" s="5">
        <f t="shared" si="76"/>
        <v>24.46439999999998</v>
      </c>
      <c r="N230" s="22">
        <f t="shared" si="62"/>
        <v>1.8285714285714291E-2</v>
      </c>
      <c r="O230" s="22">
        <f t="shared" si="69"/>
        <v>0.432</v>
      </c>
      <c r="P230" s="22">
        <f t="shared" si="70"/>
        <v>0.4137142857142857</v>
      </c>
      <c r="Q230" s="5">
        <f t="shared" si="77"/>
        <v>-6.8800000000007355E-2</v>
      </c>
      <c r="R230" s="22">
        <f t="shared" si="63"/>
        <v>2.2857142857142861E-2</v>
      </c>
      <c r="S230" s="22">
        <f t="shared" si="71"/>
        <v>0.432</v>
      </c>
      <c r="T230" s="22">
        <f t="shared" si="72"/>
        <v>0.40914285714285714</v>
      </c>
      <c r="U230" s="5">
        <f t="shared" si="78"/>
        <v>-24.60199999999999</v>
      </c>
      <c r="V230" s="22">
        <f t="shared" si="64"/>
        <v>2.7428571428571434E-2</v>
      </c>
      <c r="W230" s="22">
        <f t="shared" si="73"/>
        <v>0.432</v>
      </c>
      <c r="X230" s="22">
        <f t="shared" si="74"/>
        <v>0.40457142857142858</v>
      </c>
      <c r="Y230" s="5">
        <f t="shared" si="79"/>
        <v>-49.135199999999948</v>
      </c>
    </row>
    <row r="231" spans="4:25" ht="15.6">
      <c r="D231" s="56">
        <v>41410</v>
      </c>
      <c r="E231" s="52">
        <v>0</v>
      </c>
      <c r="F231" s="22">
        <f t="shared" si="60"/>
        <v>0</v>
      </c>
      <c r="G231" s="22">
        <f t="shared" si="65"/>
        <v>0.432</v>
      </c>
      <c r="H231" s="22">
        <f t="shared" si="66"/>
        <v>0.432</v>
      </c>
      <c r="I231" s="5">
        <f t="shared" si="75"/>
        <v>49.429600000000043</v>
      </c>
      <c r="J231" s="22">
        <f t="shared" si="61"/>
        <v>0</v>
      </c>
      <c r="K231" s="22">
        <f t="shared" si="67"/>
        <v>0.432</v>
      </c>
      <c r="L231" s="22">
        <f t="shared" si="68"/>
        <v>0.432</v>
      </c>
      <c r="M231" s="5">
        <f t="shared" si="76"/>
        <v>24.896399999999979</v>
      </c>
      <c r="N231" s="22">
        <f t="shared" si="62"/>
        <v>0</v>
      </c>
      <c r="O231" s="22">
        <f t="shared" si="69"/>
        <v>0.432</v>
      </c>
      <c r="P231" s="22">
        <f t="shared" si="70"/>
        <v>0.432</v>
      </c>
      <c r="Q231" s="5">
        <f t="shared" si="77"/>
        <v>0.36319999999999264</v>
      </c>
      <c r="R231" s="22">
        <f t="shared" si="63"/>
        <v>0</v>
      </c>
      <c r="S231" s="22">
        <f t="shared" si="71"/>
        <v>0.432</v>
      </c>
      <c r="T231" s="22">
        <f t="shared" si="72"/>
        <v>0.432</v>
      </c>
      <c r="U231" s="5">
        <f t="shared" si="78"/>
        <v>-24.169999999999991</v>
      </c>
      <c r="V231" s="22">
        <f t="shared" si="64"/>
        <v>0</v>
      </c>
      <c r="W231" s="22">
        <f t="shared" si="73"/>
        <v>0.432</v>
      </c>
      <c r="X231" s="22">
        <f t="shared" si="74"/>
        <v>0.432</v>
      </c>
      <c r="Y231" s="5">
        <f t="shared" si="79"/>
        <v>-48.703199999999946</v>
      </c>
    </row>
    <row r="232" spans="4:25" ht="15.6">
      <c r="D232" s="56">
        <v>41411</v>
      </c>
      <c r="E232" s="52">
        <v>0</v>
      </c>
      <c r="F232" s="22">
        <f t="shared" si="60"/>
        <v>0</v>
      </c>
      <c r="G232" s="22">
        <f t="shared" si="65"/>
        <v>0.432</v>
      </c>
      <c r="H232" s="22">
        <f t="shared" si="66"/>
        <v>0.432</v>
      </c>
      <c r="I232" s="5">
        <f t="shared" si="75"/>
        <v>49.861600000000045</v>
      </c>
      <c r="J232" s="22">
        <f t="shared" si="61"/>
        <v>0</v>
      </c>
      <c r="K232" s="22">
        <f t="shared" si="67"/>
        <v>0.432</v>
      </c>
      <c r="L232" s="22">
        <f t="shared" si="68"/>
        <v>0.432</v>
      </c>
      <c r="M232" s="5">
        <f t="shared" si="76"/>
        <v>25.328399999999977</v>
      </c>
      <c r="N232" s="22">
        <f t="shared" si="62"/>
        <v>0</v>
      </c>
      <c r="O232" s="22">
        <f t="shared" si="69"/>
        <v>0.432</v>
      </c>
      <c r="P232" s="22">
        <f t="shared" si="70"/>
        <v>0.432</v>
      </c>
      <c r="Q232" s="5">
        <f t="shared" si="77"/>
        <v>0.79519999999999258</v>
      </c>
      <c r="R232" s="22">
        <f t="shared" si="63"/>
        <v>0</v>
      </c>
      <c r="S232" s="22">
        <f t="shared" si="71"/>
        <v>0.432</v>
      </c>
      <c r="T232" s="22">
        <f t="shared" si="72"/>
        <v>0.432</v>
      </c>
      <c r="U232" s="5">
        <f t="shared" si="78"/>
        <v>-23.737999999999992</v>
      </c>
      <c r="V232" s="22">
        <f t="shared" si="64"/>
        <v>0</v>
      </c>
      <c r="W232" s="22">
        <f t="shared" si="73"/>
        <v>0.432</v>
      </c>
      <c r="X232" s="22">
        <f t="shared" si="74"/>
        <v>0.432</v>
      </c>
      <c r="Y232" s="5">
        <f t="shared" si="79"/>
        <v>-48.271199999999943</v>
      </c>
    </row>
    <row r="233" spans="4:25" ht="15.6">
      <c r="D233" s="56">
        <v>41412</v>
      </c>
      <c r="E233" s="52">
        <v>0</v>
      </c>
      <c r="F233" s="22">
        <f t="shared" si="60"/>
        <v>0</v>
      </c>
      <c r="G233" s="22">
        <f t="shared" si="65"/>
        <v>0.432</v>
      </c>
      <c r="H233" s="22">
        <f t="shared" si="66"/>
        <v>0.432</v>
      </c>
      <c r="I233" s="5">
        <f t="shared" si="75"/>
        <v>50.293600000000048</v>
      </c>
      <c r="J233" s="22">
        <f t="shared" si="61"/>
        <v>0</v>
      </c>
      <c r="K233" s="22">
        <f t="shared" si="67"/>
        <v>0.432</v>
      </c>
      <c r="L233" s="22">
        <f t="shared" si="68"/>
        <v>0.432</v>
      </c>
      <c r="M233" s="5">
        <f t="shared" si="76"/>
        <v>25.760399999999976</v>
      </c>
      <c r="N233" s="22">
        <f t="shared" si="62"/>
        <v>0</v>
      </c>
      <c r="O233" s="22">
        <f t="shared" si="69"/>
        <v>0.432</v>
      </c>
      <c r="P233" s="22">
        <f t="shared" si="70"/>
        <v>0.432</v>
      </c>
      <c r="Q233" s="5">
        <f t="shared" si="77"/>
        <v>1.2271999999999925</v>
      </c>
      <c r="R233" s="22">
        <f t="shared" si="63"/>
        <v>0</v>
      </c>
      <c r="S233" s="22">
        <f t="shared" si="71"/>
        <v>0.432</v>
      </c>
      <c r="T233" s="22">
        <f t="shared" si="72"/>
        <v>0.432</v>
      </c>
      <c r="U233" s="5">
        <f t="shared" si="78"/>
        <v>-23.305999999999994</v>
      </c>
      <c r="V233" s="22">
        <f t="shared" si="64"/>
        <v>0</v>
      </c>
      <c r="W233" s="22">
        <f t="shared" si="73"/>
        <v>0.432</v>
      </c>
      <c r="X233" s="22">
        <f t="shared" si="74"/>
        <v>0.432</v>
      </c>
      <c r="Y233" s="5">
        <f t="shared" si="79"/>
        <v>-47.839199999999941</v>
      </c>
    </row>
    <row r="234" spans="4:25" ht="15.6">
      <c r="D234" s="56">
        <v>41413</v>
      </c>
      <c r="E234" s="52">
        <v>0</v>
      </c>
      <c r="F234" s="22">
        <f t="shared" si="60"/>
        <v>0</v>
      </c>
      <c r="G234" s="22">
        <f t="shared" si="65"/>
        <v>0.432</v>
      </c>
      <c r="H234" s="22">
        <f t="shared" si="66"/>
        <v>0.432</v>
      </c>
      <c r="I234" s="5">
        <f t="shared" si="75"/>
        <v>50.72560000000005</v>
      </c>
      <c r="J234" s="22">
        <f t="shared" si="61"/>
        <v>0</v>
      </c>
      <c r="K234" s="22">
        <f t="shared" si="67"/>
        <v>0.432</v>
      </c>
      <c r="L234" s="22">
        <f t="shared" si="68"/>
        <v>0.432</v>
      </c>
      <c r="M234" s="5">
        <f t="shared" si="76"/>
        <v>26.192399999999974</v>
      </c>
      <c r="N234" s="22">
        <f t="shared" si="62"/>
        <v>0</v>
      </c>
      <c r="O234" s="22">
        <f t="shared" si="69"/>
        <v>0.432</v>
      </c>
      <c r="P234" s="22">
        <f t="shared" si="70"/>
        <v>0.432</v>
      </c>
      <c r="Q234" s="5">
        <f t="shared" si="77"/>
        <v>1.6591999999999925</v>
      </c>
      <c r="R234" s="22">
        <f t="shared" si="63"/>
        <v>0</v>
      </c>
      <c r="S234" s="22">
        <f t="shared" si="71"/>
        <v>0.432</v>
      </c>
      <c r="T234" s="22">
        <f t="shared" si="72"/>
        <v>0.432</v>
      </c>
      <c r="U234" s="5">
        <f t="shared" si="78"/>
        <v>-22.873999999999995</v>
      </c>
      <c r="V234" s="22">
        <f t="shared" si="64"/>
        <v>0</v>
      </c>
      <c r="W234" s="22">
        <f t="shared" si="73"/>
        <v>0.432</v>
      </c>
      <c r="X234" s="22">
        <f t="shared" si="74"/>
        <v>0.432</v>
      </c>
      <c r="Y234" s="5">
        <f t="shared" si="79"/>
        <v>-47.407199999999939</v>
      </c>
    </row>
    <row r="235" spans="4:25" ht="15.6">
      <c r="D235" s="56">
        <v>41414</v>
      </c>
      <c r="E235" s="52">
        <v>0</v>
      </c>
      <c r="F235" s="22">
        <f t="shared" si="60"/>
        <v>0</v>
      </c>
      <c r="G235" s="22">
        <f t="shared" si="65"/>
        <v>0.432</v>
      </c>
      <c r="H235" s="22">
        <f t="shared" si="66"/>
        <v>0.432</v>
      </c>
      <c r="I235" s="5">
        <f t="shared" si="75"/>
        <v>51.157600000000052</v>
      </c>
      <c r="J235" s="22">
        <f t="shared" si="61"/>
        <v>0</v>
      </c>
      <c r="K235" s="22">
        <f t="shared" si="67"/>
        <v>0.432</v>
      </c>
      <c r="L235" s="22">
        <f t="shared" si="68"/>
        <v>0.432</v>
      </c>
      <c r="M235" s="5">
        <f t="shared" si="76"/>
        <v>26.624399999999973</v>
      </c>
      <c r="N235" s="22">
        <f t="shared" si="62"/>
        <v>0</v>
      </c>
      <c r="O235" s="22">
        <f t="shared" si="69"/>
        <v>0.432</v>
      </c>
      <c r="P235" s="22">
        <f t="shared" si="70"/>
        <v>0.432</v>
      </c>
      <c r="Q235" s="5">
        <f t="shared" si="77"/>
        <v>2.0911999999999926</v>
      </c>
      <c r="R235" s="22">
        <f t="shared" si="63"/>
        <v>0</v>
      </c>
      <c r="S235" s="22">
        <f t="shared" si="71"/>
        <v>0.432</v>
      </c>
      <c r="T235" s="22">
        <f t="shared" si="72"/>
        <v>0.432</v>
      </c>
      <c r="U235" s="5">
        <f t="shared" si="78"/>
        <v>-22.441999999999997</v>
      </c>
      <c r="V235" s="22">
        <f t="shared" si="64"/>
        <v>0</v>
      </c>
      <c r="W235" s="22">
        <f t="shared" si="73"/>
        <v>0.432</v>
      </c>
      <c r="X235" s="22">
        <f t="shared" si="74"/>
        <v>0.432</v>
      </c>
      <c r="Y235" s="5">
        <f t="shared" si="79"/>
        <v>-46.975199999999937</v>
      </c>
    </row>
    <row r="236" spans="4:25" ht="15.6">
      <c r="D236" s="56">
        <v>41415</v>
      </c>
      <c r="E236" s="52">
        <v>0</v>
      </c>
      <c r="F236" s="22">
        <f t="shared" si="60"/>
        <v>0</v>
      </c>
      <c r="G236" s="22">
        <f t="shared" si="65"/>
        <v>0.432</v>
      </c>
      <c r="H236" s="22">
        <f t="shared" si="66"/>
        <v>0.432</v>
      </c>
      <c r="I236" s="5">
        <f t="shared" si="75"/>
        <v>51.589600000000054</v>
      </c>
      <c r="J236" s="22">
        <f t="shared" si="61"/>
        <v>0</v>
      </c>
      <c r="K236" s="22">
        <f t="shared" si="67"/>
        <v>0.432</v>
      </c>
      <c r="L236" s="22">
        <f t="shared" si="68"/>
        <v>0.432</v>
      </c>
      <c r="M236" s="5">
        <f t="shared" si="76"/>
        <v>27.056399999999972</v>
      </c>
      <c r="N236" s="22">
        <f t="shared" si="62"/>
        <v>0</v>
      </c>
      <c r="O236" s="22">
        <f t="shared" si="69"/>
        <v>0.432</v>
      </c>
      <c r="P236" s="22">
        <f t="shared" si="70"/>
        <v>0.432</v>
      </c>
      <c r="Q236" s="5">
        <f t="shared" si="77"/>
        <v>2.5231999999999926</v>
      </c>
      <c r="R236" s="22">
        <f t="shared" si="63"/>
        <v>0</v>
      </c>
      <c r="S236" s="22">
        <f t="shared" si="71"/>
        <v>0.432</v>
      </c>
      <c r="T236" s="22">
        <f t="shared" si="72"/>
        <v>0.432</v>
      </c>
      <c r="U236" s="5">
        <f t="shared" si="78"/>
        <v>-22.009999999999998</v>
      </c>
      <c r="V236" s="22">
        <f t="shared" si="64"/>
        <v>0</v>
      </c>
      <c r="W236" s="22">
        <f t="shared" si="73"/>
        <v>0.432</v>
      </c>
      <c r="X236" s="22">
        <f t="shared" si="74"/>
        <v>0.432</v>
      </c>
      <c r="Y236" s="5">
        <f t="shared" si="79"/>
        <v>-46.543199999999935</v>
      </c>
    </row>
    <row r="237" spans="4:25" ht="15.6">
      <c r="D237" s="56">
        <v>41416</v>
      </c>
      <c r="E237" s="52">
        <v>0</v>
      </c>
      <c r="F237" s="22">
        <f t="shared" si="60"/>
        <v>0</v>
      </c>
      <c r="G237" s="22">
        <f t="shared" si="65"/>
        <v>0.432</v>
      </c>
      <c r="H237" s="22">
        <f t="shared" si="66"/>
        <v>0.432</v>
      </c>
      <c r="I237" s="5">
        <f t="shared" si="75"/>
        <v>52.021600000000056</v>
      </c>
      <c r="J237" s="22">
        <f t="shared" si="61"/>
        <v>0</v>
      </c>
      <c r="K237" s="22">
        <f t="shared" si="67"/>
        <v>0.432</v>
      </c>
      <c r="L237" s="22">
        <f t="shared" si="68"/>
        <v>0.432</v>
      </c>
      <c r="M237" s="5">
        <f t="shared" si="76"/>
        <v>27.48839999999997</v>
      </c>
      <c r="N237" s="22">
        <f t="shared" si="62"/>
        <v>0</v>
      </c>
      <c r="O237" s="22">
        <f t="shared" si="69"/>
        <v>0.432</v>
      </c>
      <c r="P237" s="22">
        <f t="shared" si="70"/>
        <v>0.432</v>
      </c>
      <c r="Q237" s="5">
        <f t="shared" si="77"/>
        <v>2.9551999999999925</v>
      </c>
      <c r="R237" s="22">
        <f t="shared" si="63"/>
        <v>0</v>
      </c>
      <c r="S237" s="22">
        <f t="shared" si="71"/>
        <v>0.432</v>
      </c>
      <c r="T237" s="22">
        <f t="shared" si="72"/>
        <v>0.432</v>
      </c>
      <c r="U237" s="5">
        <f t="shared" si="78"/>
        <v>-21.577999999999999</v>
      </c>
      <c r="V237" s="22">
        <f t="shared" si="64"/>
        <v>0</v>
      </c>
      <c r="W237" s="22">
        <f t="shared" si="73"/>
        <v>0.432</v>
      </c>
      <c r="X237" s="22">
        <f t="shared" si="74"/>
        <v>0.432</v>
      </c>
      <c r="Y237" s="5">
        <f t="shared" si="79"/>
        <v>-46.111199999999933</v>
      </c>
    </row>
    <row r="238" spans="4:25" ht="15.6">
      <c r="D238" s="56">
        <v>41417</v>
      </c>
      <c r="E238" s="52">
        <v>0.25714285714285717</v>
      </c>
      <c r="F238" s="22">
        <f t="shared" si="60"/>
        <v>2.0571428571428574E-2</v>
      </c>
      <c r="G238" s="22">
        <f t="shared" si="65"/>
        <v>0.432</v>
      </c>
      <c r="H238" s="22">
        <f t="shared" si="66"/>
        <v>0.41142857142857142</v>
      </c>
      <c r="I238" s="5">
        <f t="shared" si="75"/>
        <v>52.433028571428629</v>
      </c>
      <c r="J238" s="22">
        <f t="shared" si="61"/>
        <v>3.0857142857142861E-2</v>
      </c>
      <c r="K238" s="22">
        <f t="shared" si="67"/>
        <v>0.432</v>
      </c>
      <c r="L238" s="22">
        <f t="shared" si="68"/>
        <v>0.40114285714285713</v>
      </c>
      <c r="M238" s="5">
        <f t="shared" si="76"/>
        <v>27.889542857142828</v>
      </c>
      <c r="N238" s="22">
        <f t="shared" si="62"/>
        <v>4.1142857142857148E-2</v>
      </c>
      <c r="O238" s="22">
        <f t="shared" si="69"/>
        <v>0.432</v>
      </c>
      <c r="P238" s="22">
        <f t="shared" si="70"/>
        <v>0.39085714285714285</v>
      </c>
      <c r="Q238" s="5">
        <f t="shared" si="77"/>
        <v>3.3460571428571355</v>
      </c>
      <c r="R238" s="22">
        <f t="shared" si="63"/>
        <v>5.1428571428571435E-2</v>
      </c>
      <c r="S238" s="22">
        <f t="shared" si="71"/>
        <v>0.432</v>
      </c>
      <c r="T238" s="22">
        <f t="shared" si="72"/>
        <v>0.38057142857142856</v>
      </c>
      <c r="U238" s="5">
        <f t="shared" si="78"/>
        <v>-21.197428571428571</v>
      </c>
      <c r="V238" s="22">
        <f t="shared" si="64"/>
        <v>6.1714285714285722E-2</v>
      </c>
      <c r="W238" s="22">
        <f t="shared" si="73"/>
        <v>0.432</v>
      </c>
      <c r="X238" s="22">
        <f t="shared" si="74"/>
        <v>0.37028571428571427</v>
      </c>
      <c r="Y238" s="5">
        <f t="shared" si="79"/>
        <v>-45.740914285714219</v>
      </c>
    </row>
    <row r="239" spans="4:25" ht="15.6">
      <c r="D239" s="56">
        <v>41418</v>
      </c>
      <c r="E239" s="52">
        <v>0.12857142857142859</v>
      </c>
      <c r="F239" s="22">
        <f t="shared" si="60"/>
        <v>1.0285714285714287E-2</v>
      </c>
      <c r="G239" s="22">
        <f t="shared" si="65"/>
        <v>0.432</v>
      </c>
      <c r="H239" s="22">
        <f t="shared" si="66"/>
        <v>0.42171428571428571</v>
      </c>
      <c r="I239" s="5">
        <f t="shared" si="75"/>
        <v>52.854742857142917</v>
      </c>
      <c r="J239" s="22">
        <f t="shared" si="61"/>
        <v>1.542857142857143E-2</v>
      </c>
      <c r="K239" s="22">
        <f t="shared" si="67"/>
        <v>0.432</v>
      </c>
      <c r="L239" s="22">
        <f t="shared" si="68"/>
        <v>0.41657142857142859</v>
      </c>
      <c r="M239" s="5">
        <f t="shared" si="76"/>
        <v>28.306114285714258</v>
      </c>
      <c r="N239" s="22">
        <f t="shared" si="62"/>
        <v>2.0571428571428574E-2</v>
      </c>
      <c r="O239" s="22">
        <f t="shared" si="69"/>
        <v>0.432</v>
      </c>
      <c r="P239" s="22">
        <f t="shared" si="70"/>
        <v>0.41142857142857142</v>
      </c>
      <c r="Q239" s="5">
        <f t="shared" si="77"/>
        <v>3.757485714285707</v>
      </c>
      <c r="R239" s="22">
        <f t="shared" si="63"/>
        <v>2.5714285714285717E-2</v>
      </c>
      <c r="S239" s="22">
        <f t="shared" si="71"/>
        <v>0.432</v>
      </c>
      <c r="T239" s="22">
        <f t="shared" si="72"/>
        <v>0.40628571428571425</v>
      </c>
      <c r="U239" s="5">
        <f t="shared" si="78"/>
        <v>-20.791142857142855</v>
      </c>
      <c r="V239" s="22">
        <f t="shared" si="64"/>
        <v>3.0857142857142861E-2</v>
      </c>
      <c r="W239" s="22">
        <f t="shared" si="73"/>
        <v>0.432</v>
      </c>
      <c r="X239" s="22">
        <f t="shared" si="74"/>
        <v>0.40114285714285713</v>
      </c>
      <c r="Y239" s="5">
        <f t="shared" si="79"/>
        <v>-45.33977142857136</v>
      </c>
    </row>
    <row r="240" spans="4:25" ht="15.6">
      <c r="D240" s="56">
        <v>41419</v>
      </c>
      <c r="E240" s="52">
        <v>0</v>
      </c>
      <c r="F240" s="22">
        <f t="shared" si="60"/>
        <v>0</v>
      </c>
      <c r="G240" s="22">
        <f t="shared" si="65"/>
        <v>0.432</v>
      </c>
      <c r="H240" s="22">
        <f t="shared" si="66"/>
        <v>0.432</v>
      </c>
      <c r="I240" s="5">
        <f t="shared" si="75"/>
        <v>53.286742857142919</v>
      </c>
      <c r="J240" s="22">
        <f t="shared" si="61"/>
        <v>0</v>
      </c>
      <c r="K240" s="22">
        <f t="shared" si="67"/>
        <v>0.432</v>
      </c>
      <c r="L240" s="22">
        <f t="shared" si="68"/>
        <v>0.432</v>
      </c>
      <c r="M240" s="5">
        <f t="shared" si="76"/>
        <v>28.738114285714257</v>
      </c>
      <c r="N240" s="22">
        <f t="shared" si="62"/>
        <v>0</v>
      </c>
      <c r="O240" s="22">
        <f t="shared" si="69"/>
        <v>0.432</v>
      </c>
      <c r="P240" s="22">
        <f t="shared" si="70"/>
        <v>0.432</v>
      </c>
      <c r="Q240" s="5">
        <f t="shared" si="77"/>
        <v>4.1894857142857074</v>
      </c>
      <c r="R240" s="22">
        <f t="shared" si="63"/>
        <v>0</v>
      </c>
      <c r="S240" s="22">
        <f t="shared" si="71"/>
        <v>0.432</v>
      </c>
      <c r="T240" s="22">
        <f t="shared" si="72"/>
        <v>0.432</v>
      </c>
      <c r="U240" s="5">
        <f t="shared" si="78"/>
        <v>-20.359142857142857</v>
      </c>
      <c r="V240" s="22">
        <f t="shared" si="64"/>
        <v>0</v>
      </c>
      <c r="W240" s="22">
        <f t="shared" si="73"/>
        <v>0.432</v>
      </c>
      <c r="X240" s="22">
        <f t="shared" si="74"/>
        <v>0.432</v>
      </c>
      <c r="Y240" s="5">
        <f t="shared" si="79"/>
        <v>-44.907771428571358</v>
      </c>
    </row>
    <row r="241" spans="4:25" ht="15.6">
      <c r="D241" s="56">
        <v>41420</v>
      </c>
      <c r="E241" s="52">
        <v>0</v>
      </c>
      <c r="F241" s="22">
        <f t="shared" si="60"/>
        <v>0</v>
      </c>
      <c r="G241" s="22">
        <f t="shared" si="65"/>
        <v>0.432</v>
      </c>
      <c r="H241" s="22">
        <f t="shared" si="66"/>
        <v>0.432</v>
      </c>
      <c r="I241" s="5">
        <f t="shared" si="75"/>
        <v>53.718742857142921</v>
      </c>
      <c r="J241" s="22">
        <f t="shared" si="61"/>
        <v>0</v>
      </c>
      <c r="K241" s="22">
        <f t="shared" si="67"/>
        <v>0.432</v>
      </c>
      <c r="L241" s="22">
        <f t="shared" si="68"/>
        <v>0.432</v>
      </c>
      <c r="M241" s="5">
        <f t="shared" si="76"/>
        <v>29.170114285714256</v>
      </c>
      <c r="N241" s="22">
        <f t="shared" si="62"/>
        <v>0</v>
      </c>
      <c r="O241" s="22">
        <f t="shared" si="69"/>
        <v>0.432</v>
      </c>
      <c r="P241" s="22">
        <f t="shared" si="70"/>
        <v>0.432</v>
      </c>
      <c r="Q241" s="5">
        <f t="shared" si="77"/>
        <v>4.6214857142857078</v>
      </c>
      <c r="R241" s="22">
        <f t="shared" si="63"/>
        <v>0</v>
      </c>
      <c r="S241" s="22">
        <f t="shared" si="71"/>
        <v>0.432</v>
      </c>
      <c r="T241" s="22">
        <f t="shared" si="72"/>
        <v>0.432</v>
      </c>
      <c r="U241" s="5">
        <f t="shared" si="78"/>
        <v>-19.927142857142858</v>
      </c>
      <c r="V241" s="22">
        <f t="shared" si="64"/>
        <v>0</v>
      </c>
      <c r="W241" s="22">
        <f t="shared" si="73"/>
        <v>0.432</v>
      </c>
      <c r="X241" s="22">
        <f t="shared" si="74"/>
        <v>0.432</v>
      </c>
      <c r="Y241" s="5">
        <f t="shared" si="79"/>
        <v>-44.475771428571356</v>
      </c>
    </row>
    <row r="242" spans="4:25" ht="15.6">
      <c r="D242" s="56">
        <v>41421</v>
      </c>
      <c r="E242" s="52">
        <v>0</v>
      </c>
      <c r="F242" s="22">
        <f t="shared" si="60"/>
        <v>0</v>
      </c>
      <c r="G242" s="22">
        <f t="shared" si="65"/>
        <v>0.432</v>
      </c>
      <c r="H242" s="22">
        <f t="shared" si="66"/>
        <v>0.432</v>
      </c>
      <c r="I242" s="5">
        <f t="shared" si="75"/>
        <v>54.150742857142923</v>
      </c>
      <c r="J242" s="22">
        <f t="shared" si="61"/>
        <v>0</v>
      </c>
      <c r="K242" s="22">
        <f t="shared" si="67"/>
        <v>0.432</v>
      </c>
      <c r="L242" s="22">
        <f t="shared" si="68"/>
        <v>0.432</v>
      </c>
      <c r="M242" s="5">
        <f t="shared" si="76"/>
        <v>29.602114285714254</v>
      </c>
      <c r="N242" s="22">
        <f t="shared" si="62"/>
        <v>0</v>
      </c>
      <c r="O242" s="22">
        <f t="shared" si="69"/>
        <v>0.432</v>
      </c>
      <c r="P242" s="22">
        <f t="shared" si="70"/>
        <v>0.432</v>
      </c>
      <c r="Q242" s="5">
        <f t="shared" si="77"/>
        <v>5.0534857142857081</v>
      </c>
      <c r="R242" s="22">
        <f t="shared" si="63"/>
        <v>0</v>
      </c>
      <c r="S242" s="22">
        <f t="shared" si="71"/>
        <v>0.432</v>
      </c>
      <c r="T242" s="22">
        <f t="shared" si="72"/>
        <v>0.432</v>
      </c>
      <c r="U242" s="5">
        <f t="shared" si="78"/>
        <v>-19.495142857142859</v>
      </c>
      <c r="V242" s="22">
        <f t="shared" si="64"/>
        <v>0</v>
      </c>
      <c r="W242" s="22">
        <f t="shared" si="73"/>
        <v>0.432</v>
      </c>
      <c r="X242" s="22">
        <f t="shared" si="74"/>
        <v>0.432</v>
      </c>
      <c r="Y242" s="5">
        <f t="shared" si="79"/>
        <v>-44.043771428571354</v>
      </c>
    </row>
    <row r="243" spans="4:25" ht="15.6">
      <c r="D243" s="56">
        <v>41422</v>
      </c>
      <c r="E243" s="52">
        <v>0</v>
      </c>
      <c r="F243" s="22">
        <f t="shared" si="60"/>
        <v>0</v>
      </c>
      <c r="G243" s="22">
        <f t="shared" si="65"/>
        <v>0.432</v>
      </c>
      <c r="H243" s="22">
        <f t="shared" si="66"/>
        <v>0.432</v>
      </c>
      <c r="I243" s="5">
        <f t="shared" si="75"/>
        <v>54.582742857142925</v>
      </c>
      <c r="J243" s="22">
        <f t="shared" si="61"/>
        <v>0</v>
      </c>
      <c r="K243" s="22">
        <f t="shared" si="67"/>
        <v>0.432</v>
      </c>
      <c r="L243" s="22">
        <f t="shared" si="68"/>
        <v>0.432</v>
      </c>
      <c r="M243" s="5">
        <f t="shared" si="76"/>
        <v>30.034114285714253</v>
      </c>
      <c r="N243" s="22">
        <f t="shared" si="62"/>
        <v>0</v>
      </c>
      <c r="O243" s="22">
        <f t="shared" si="69"/>
        <v>0.432</v>
      </c>
      <c r="P243" s="22">
        <f t="shared" si="70"/>
        <v>0.432</v>
      </c>
      <c r="Q243" s="5">
        <f t="shared" si="77"/>
        <v>5.4854857142857085</v>
      </c>
      <c r="R243" s="22">
        <f t="shared" si="63"/>
        <v>0</v>
      </c>
      <c r="S243" s="22">
        <f t="shared" si="71"/>
        <v>0.432</v>
      </c>
      <c r="T243" s="22">
        <f t="shared" si="72"/>
        <v>0.432</v>
      </c>
      <c r="U243" s="5">
        <f t="shared" si="78"/>
        <v>-19.063142857142861</v>
      </c>
      <c r="V243" s="22">
        <f t="shared" si="64"/>
        <v>0</v>
      </c>
      <c r="W243" s="22">
        <f t="shared" si="73"/>
        <v>0.432</v>
      </c>
      <c r="X243" s="22">
        <f t="shared" si="74"/>
        <v>0.432</v>
      </c>
      <c r="Y243" s="5">
        <f t="shared" si="79"/>
        <v>-43.611771428571352</v>
      </c>
    </row>
    <row r="244" spans="4:25" ht="15.6">
      <c r="D244" s="56">
        <v>41423</v>
      </c>
      <c r="E244" s="52">
        <v>0</v>
      </c>
      <c r="F244" s="22">
        <f t="shared" si="60"/>
        <v>0</v>
      </c>
      <c r="G244" s="22">
        <f t="shared" si="65"/>
        <v>0.432</v>
      </c>
      <c r="H244" s="22">
        <f t="shared" si="66"/>
        <v>0.432</v>
      </c>
      <c r="I244" s="5">
        <f t="shared" si="75"/>
        <v>55.014742857142927</v>
      </c>
      <c r="J244" s="22">
        <f t="shared" si="61"/>
        <v>0</v>
      </c>
      <c r="K244" s="22">
        <f t="shared" si="67"/>
        <v>0.432</v>
      </c>
      <c r="L244" s="22">
        <f t="shared" si="68"/>
        <v>0.432</v>
      </c>
      <c r="M244" s="5">
        <f t="shared" si="76"/>
        <v>30.466114285714252</v>
      </c>
      <c r="N244" s="22">
        <f t="shared" si="62"/>
        <v>0</v>
      </c>
      <c r="O244" s="22">
        <f t="shared" si="69"/>
        <v>0.432</v>
      </c>
      <c r="P244" s="22">
        <f t="shared" si="70"/>
        <v>0.432</v>
      </c>
      <c r="Q244" s="5">
        <f t="shared" si="77"/>
        <v>5.9174857142857089</v>
      </c>
      <c r="R244" s="22">
        <f t="shared" si="63"/>
        <v>0</v>
      </c>
      <c r="S244" s="22">
        <f t="shared" si="71"/>
        <v>0.432</v>
      </c>
      <c r="T244" s="22">
        <f t="shared" si="72"/>
        <v>0.432</v>
      </c>
      <c r="U244" s="5">
        <f t="shared" si="78"/>
        <v>-18.631142857142862</v>
      </c>
      <c r="V244" s="22">
        <f t="shared" si="64"/>
        <v>0</v>
      </c>
      <c r="W244" s="22">
        <f t="shared" si="73"/>
        <v>0.432</v>
      </c>
      <c r="X244" s="22">
        <f t="shared" si="74"/>
        <v>0.432</v>
      </c>
      <c r="Y244" s="5">
        <f t="shared" si="79"/>
        <v>-43.17977142857135</v>
      </c>
    </row>
    <row r="245" spans="4:25" ht="15.6">
      <c r="D245" s="56">
        <v>41424</v>
      </c>
      <c r="E245" s="52">
        <v>0</v>
      </c>
      <c r="F245" s="22">
        <f t="shared" si="60"/>
        <v>0</v>
      </c>
      <c r="G245" s="22">
        <f t="shared" si="65"/>
        <v>0.432</v>
      </c>
      <c r="H245" s="22">
        <f t="shared" si="66"/>
        <v>0.432</v>
      </c>
      <c r="I245" s="5">
        <f t="shared" si="75"/>
        <v>55.446742857142929</v>
      </c>
      <c r="J245" s="22">
        <f t="shared" si="61"/>
        <v>0</v>
      </c>
      <c r="K245" s="22">
        <f t="shared" si="67"/>
        <v>0.432</v>
      </c>
      <c r="L245" s="22">
        <f t="shared" si="68"/>
        <v>0.432</v>
      </c>
      <c r="M245" s="5">
        <f t="shared" si="76"/>
        <v>30.89811428571425</v>
      </c>
      <c r="N245" s="22">
        <f t="shared" si="62"/>
        <v>0</v>
      </c>
      <c r="O245" s="22">
        <f t="shared" si="69"/>
        <v>0.432</v>
      </c>
      <c r="P245" s="22">
        <f t="shared" si="70"/>
        <v>0.432</v>
      </c>
      <c r="Q245" s="5">
        <f t="shared" si="77"/>
        <v>6.3494857142857093</v>
      </c>
      <c r="R245" s="22">
        <f t="shared" si="63"/>
        <v>0</v>
      </c>
      <c r="S245" s="22">
        <f t="shared" si="71"/>
        <v>0.432</v>
      </c>
      <c r="T245" s="22">
        <f t="shared" si="72"/>
        <v>0.432</v>
      </c>
      <c r="U245" s="5">
        <f t="shared" si="78"/>
        <v>-18.199142857142864</v>
      </c>
      <c r="V245" s="22">
        <f t="shared" si="64"/>
        <v>0</v>
      </c>
      <c r="W245" s="22">
        <f t="shared" si="73"/>
        <v>0.432</v>
      </c>
      <c r="X245" s="22">
        <f t="shared" si="74"/>
        <v>0.432</v>
      </c>
      <c r="Y245" s="5">
        <f t="shared" si="79"/>
        <v>-42.747771428571347</v>
      </c>
    </row>
    <row r="246" spans="4:25" ht="15.6">
      <c r="D246" s="56">
        <v>41425</v>
      </c>
      <c r="E246" s="52">
        <v>0</v>
      </c>
      <c r="F246" s="22">
        <f t="shared" si="60"/>
        <v>0</v>
      </c>
      <c r="G246" s="22">
        <f t="shared" si="65"/>
        <v>0.432</v>
      </c>
      <c r="H246" s="22">
        <f t="shared" si="66"/>
        <v>0.432</v>
      </c>
      <c r="I246" s="5">
        <f t="shared" si="75"/>
        <v>55.878742857142932</v>
      </c>
      <c r="J246" s="22">
        <f t="shared" si="61"/>
        <v>0</v>
      </c>
      <c r="K246" s="22">
        <f t="shared" si="67"/>
        <v>0.432</v>
      </c>
      <c r="L246" s="22">
        <f t="shared" si="68"/>
        <v>0.432</v>
      </c>
      <c r="M246" s="5">
        <f t="shared" si="76"/>
        <v>31.330114285714249</v>
      </c>
      <c r="N246" s="22">
        <f t="shared" si="62"/>
        <v>0</v>
      </c>
      <c r="O246" s="22">
        <f t="shared" si="69"/>
        <v>0.432</v>
      </c>
      <c r="P246" s="22">
        <f t="shared" si="70"/>
        <v>0.432</v>
      </c>
      <c r="Q246" s="5">
        <f t="shared" si="77"/>
        <v>6.7814857142857097</v>
      </c>
      <c r="R246" s="22">
        <f t="shared" si="63"/>
        <v>0</v>
      </c>
      <c r="S246" s="22">
        <f t="shared" si="71"/>
        <v>0.432</v>
      </c>
      <c r="T246" s="22">
        <f t="shared" si="72"/>
        <v>0.432</v>
      </c>
      <c r="U246" s="5">
        <f t="shared" si="78"/>
        <v>-17.767142857142865</v>
      </c>
      <c r="V246" s="22">
        <f t="shared" si="64"/>
        <v>0</v>
      </c>
      <c r="W246" s="22">
        <f t="shared" si="73"/>
        <v>0.432</v>
      </c>
      <c r="X246" s="22">
        <f t="shared" si="74"/>
        <v>0.432</v>
      </c>
      <c r="Y246" s="5">
        <f t="shared" si="79"/>
        <v>-42.315771428571345</v>
      </c>
    </row>
    <row r="247" spans="4:25" ht="15.6">
      <c r="D247" s="56">
        <v>41426</v>
      </c>
      <c r="E247" s="52">
        <v>0</v>
      </c>
      <c r="F247" s="22">
        <f t="shared" si="60"/>
        <v>0</v>
      </c>
      <c r="G247" s="22">
        <f t="shared" si="65"/>
        <v>0.432</v>
      </c>
      <c r="H247" s="22">
        <f t="shared" si="66"/>
        <v>0.432</v>
      </c>
      <c r="I247" s="5">
        <f t="shared" si="75"/>
        <v>56.310742857142934</v>
      </c>
      <c r="J247" s="22">
        <f t="shared" si="61"/>
        <v>0</v>
      </c>
      <c r="K247" s="22">
        <f t="shared" si="67"/>
        <v>0.432</v>
      </c>
      <c r="L247" s="22">
        <f t="shared" si="68"/>
        <v>0.432</v>
      </c>
      <c r="M247" s="5">
        <f t="shared" si="76"/>
        <v>31.762114285714247</v>
      </c>
      <c r="N247" s="22">
        <f t="shared" si="62"/>
        <v>0</v>
      </c>
      <c r="O247" s="22">
        <f t="shared" si="69"/>
        <v>0.432</v>
      </c>
      <c r="P247" s="22">
        <f t="shared" si="70"/>
        <v>0.432</v>
      </c>
      <c r="Q247" s="5">
        <f t="shared" si="77"/>
        <v>7.2134857142857101</v>
      </c>
      <c r="R247" s="22">
        <f t="shared" si="63"/>
        <v>0</v>
      </c>
      <c r="S247" s="22">
        <f t="shared" si="71"/>
        <v>0.432</v>
      </c>
      <c r="T247" s="22">
        <f t="shared" si="72"/>
        <v>0.432</v>
      </c>
      <c r="U247" s="5">
        <f t="shared" si="78"/>
        <v>-17.335142857142866</v>
      </c>
      <c r="V247" s="22">
        <f t="shared" si="64"/>
        <v>0</v>
      </c>
      <c r="W247" s="22">
        <f t="shared" si="73"/>
        <v>0.432</v>
      </c>
      <c r="X247" s="22">
        <f t="shared" si="74"/>
        <v>0.432</v>
      </c>
      <c r="Y247" s="5">
        <f t="shared" si="79"/>
        <v>-41.883771428571343</v>
      </c>
    </row>
    <row r="248" spans="4:25" ht="15.6">
      <c r="D248" s="56">
        <v>41427</v>
      </c>
      <c r="E248" s="52">
        <v>0</v>
      </c>
      <c r="F248" s="22">
        <f t="shared" si="60"/>
        <v>0</v>
      </c>
      <c r="G248" s="22">
        <f t="shared" si="65"/>
        <v>0.432</v>
      </c>
      <c r="H248" s="22">
        <f t="shared" si="66"/>
        <v>0.432</v>
      </c>
      <c r="I248" s="5">
        <f t="shared" si="75"/>
        <v>56.742742857142936</v>
      </c>
      <c r="J248" s="22">
        <f t="shared" si="61"/>
        <v>0</v>
      </c>
      <c r="K248" s="22">
        <f t="shared" si="67"/>
        <v>0.432</v>
      </c>
      <c r="L248" s="22">
        <f t="shared" si="68"/>
        <v>0.432</v>
      </c>
      <c r="M248" s="5">
        <f t="shared" si="76"/>
        <v>32.194114285714249</v>
      </c>
      <c r="N248" s="22">
        <f t="shared" si="62"/>
        <v>0</v>
      </c>
      <c r="O248" s="22">
        <f t="shared" si="69"/>
        <v>0.432</v>
      </c>
      <c r="P248" s="22">
        <f t="shared" si="70"/>
        <v>0.432</v>
      </c>
      <c r="Q248" s="5">
        <f t="shared" si="77"/>
        <v>7.6454857142857104</v>
      </c>
      <c r="R248" s="22">
        <f t="shared" si="63"/>
        <v>0</v>
      </c>
      <c r="S248" s="22">
        <f t="shared" si="71"/>
        <v>0.432</v>
      </c>
      <c r="T248" s="22">
        <f t="shared" si="72"/>
        <v>0.432</v>
      </c>
      <c r="U248" s="5">
        <f t="shared" si="78"/>
        <v>-16.903142857142868</v>
      </c>
      <c r="V248" s="22">
        <f t="shared" si="64"/>
        <v>0</v>
      </c>
      <c r="W248" s="22">
        <f t="shared" si="73"/>
        <v>0.432</v>
      </c>
      <c r="X248" s="22">
        <f t="shared" si="74"/>
        <v>0.432</v>
      </c>
      <c r="Y248" s="5">
        <f t="shared" si="79"/>
        <v>-41.451771428571341</v>
      </c>
    </row>
    <row r="249" spans="4:25" ht="15.6">
      <c r="D249" s="56">
        <v>41428</v>
      </c>
      <c r="E249" s="52">
        <v>0</v>
      </c>
      <c r="F249" s="22">
        <f t="shared" si="60"/>
        <v>0</v>
      </c>
      <c r="G249" s="22">
        <f t="shared" si="65"/>
        <v>0.432</v>
      </c>
      <c r="H249" s="22">
        <f t="shared" si="66"/>
        <v>0.432</v>
      </c>
      <c r="I249" s="5">
        <f t="shared" si="75"/>
        <v>57.174742857142938</v>
      </c>
      <c r="J249" s="22">
        <f t="shared" si="61"/>
        <v>0</v>
      </c>
      <c r="K249" s="22">
        <f t="shared" si="67"/>
        <v>0.432</v>
      </c>
      <c r="L249" s="22">
        <f t="shared" si="68"/>
        <v>0.432</v>
      </c>
      <c r="M249" s="5">
        <f t="shared" si="76"/>
        <v>32.626114285714252</v>
      </c>
      <c r="N249" s="22">
        <f t="shared" si="62"/>
        <v>0</v>
      </c>
      <c r="O249" s="22">
        <f t="shared" si="69"/>
        <v>0.432</v>
      </c>
      <c r="P249" s="22">
        <f t="shared" si="70"/>
        <v>0.432</v>
      </c>
      <c r="Q249" s="5">
        <f t="shared" si="77"/>
        <v>8.0774857142857108</v>
      </c>
      <c r="R249" s="22">
        <f t="shared" si="63"/>
        <v>0</v>
      </c>
      <c r="S249" s="22">
        <f t="shared" si="71"/>
        <v>0.432</v>
      </c>
      <c r="T249" s="22">
        <f t="shared" si="72"/>
        <v>0.432</v>
      </c>
      <c r="U249" s="5">
        <f t="shared" si="78"/>
        <v>-16.471142857142869</v>
      </c>
      <c r="V249" s="22">
        <f t="shared" si="64"/>
        <v>0</v>
      </c>
      <c r="W249" s="22">
        <f t="shared" si="73"/>
        <v>0.432</v>
      </c>
      <c r="X249" s="22">
        <f t="shared" si="74"/>
        <v>0.432</v>
      </c>
      <c r="Y249" s="5">
        <f t="shared" si="79"/>
        <v>-41.019771428571339</v>
      </c>
    </row>
    <row r="250" spans="4:25" ht="15.6">
      <c r="D250" s="56">
        <v>41429</v>
      </c>
      <c r="E250" s="52">
        <v>0</v>
      </c>
      <c r="F250" s="22">
        <f t="shared" si="60"/>
        <v>0</v>
      </c>
      <c r="G250" s="22">
        <f t="shared" si="65"/>
        <v>0.432</v>
      </c>
      <c r="H250" s="22">
        <f t="shared" si="66"/>
        <v>0.432</v>
      </c>
      <c r="I250" s="5">
        <f t="shared" si="75"/>
        <v>57.60674285714294</v>
      </c>
      <c r="J250" s="22">
        <f t="shared" si="61"/>
        <v>0</v>
      </c>
      <c r="K250" s="22">
        <f t="shared" si="67"/>
        <v>0.432</v>
      </c>
      <c r="L250" s="22">
        <f t="shared" si="68"/>
        <v>0.432</v>
      </c>
      <c r="M250" s="5">
        <f t="shared" si="76"/>
        <v>33.058114285714254</v>
      </c>
      <c r="N250" s="22">
        <f t="shared" si="62"/>
        <v>0</v>
      </c>
      <c r="O250" s="22">
        <f t="shared" si="69"/>
        <v>0.432</v>
      </c>
      <c r="P250" s="22">
        <f t="shared" si="70"/>
        <v>0.432</v>
      </c>
      <c r="Q250" s="5">
        <f t="shared" si="77"/>
        <v>8.5094857142857112</v>
      </c>
      <c r="R250" s="22">
        <f t="shared" si="63"/>
        <v>0</v>
      </c>
      <c r="S250" s="22">
        <f t="shared" si="71"/>
        <v>0.432</v>
      </c>
      <c r="T250" s="22">
        <f t="shared" si="72"/>
        <v>0.432</v>
      </c>
      <c r="U250" s="5">
        <f t="shared" si="78"/>
        <v>-16.03914285714287</v>
      </c>
      <c r="V250" s="22">
        <f t="shared" si="64"/>
        <v>0</v>
      </c>
      <c r="W250" s="22">
        <f t="shared" si="73"/>
        <v>0.432</v>
      </c>
      <c r="X250" s="22">
        <f t="shared" si="74"/>
        <v>0.432</v>
      </c>
      <c r="Y250" s="5">
        <f t="shared" si="79"/>
        <v>-40.587771428571337</v>
      </c>
    </row>
    <row r="251" spans="4:25" ht="15.6">
      <c r="D251" s="56">
        <v>41430</v>
      </c>
      <c r="E251" s="52">
        <v>0</v>
      </c>
      <c r="F251" s="22">
        <f t="shared" si="60"/>
        <v>0</v>
      </c>
      <c r="G251" s="22">
        <f t="shared" si="65"/>
        <v>0.432</v>
      </c>
      <c r="H251" s="22">
        <f t="shared" si="66"/>
        <v>0.432</v>
      </c>
      <c r="I251" s="5">
        <f t="shared" si="75"/>
        <v>58.038742857142942</v>
      </c>
      <c r="J251" s="22">
        <f t="shared" si="61"/>
        <v>0</v>
      </c>
      <c r="K251" s="22">
        <f t="shared" si="67"/>
        <v>0.432</v>
      </c>
      <c r="L251" s="22">
        <f t="shared" si="68"/>
        <v>0.432</v>
      </c>
      <c r="M251" s="5">
        <f t="shared" si="76"/>
        <v>33.490114285714256</v>
      </c>
      <c r="N251" s="22">
        <f t="shared" si="62"/>
        <v>0</v>
      </c>
      <c r="O251" s="22">
        <f t="shared" si="69"/>
        <v>0.432</v>
      </c>
      <c r="P251" s="22">
        <f t="shared" si="70"/>
        <v>0.432</v>
      </c>
      <c r="Q251" s="5">
        <f t="shared" si="77"/>
        <v>8.9414857142857116</v>
      </c>
      <c r="R251" s="22">
        <f t="shared" si="63"/>
        <v>0</v>
      </c>
      <c r="S251" s="22">
        <f t="shared" si="71"/>
        <v>0.432</v>
      </c>
      <c r="T251" s="22">
        <f t="shared" si="72"/>
        <v>0.432</v>
      </c>
      <c r="U251" s="5">
        <f t="shared" si="78"/>
        <v>-15.60714285714287</v>
      </c>
      <c r="V251" s="22">
        <f t="shared" si="64"/>
        <v>0</v>
      </c>
      <c r="W251" s="22">
        <f t="shared" si="73"/>
        <v>0.432</v>
      </c>
      <c r="X251" s="22">
        <f t="shared" si="74"/>
        <v>0.432</v>
      </c>
      <c r="Y251" s="5">
        <f t="shared" si="79"/>
        <v>-40.155771428571335</v>
      </c>
    </row>
    <row r="252" spans="4:25" ht="15.6">
      <c r="D252" s="56">
        <v>41431</v>
      </c>
      <c r="E252" s="52">
        <v>0</v>
      </c>
      <c r="F252" s="22">
        <f t="shared" si="60"/>
        <v>0</v>
      </c>
      <c r="G252" s="22">
        <f t="shared" si="65"/>
        <v>0.432</v>
      </c>
      <c r="H252" s="22">
        <f t="shared" si="66"/>
        <v>0.432</v>
      </c>
      <c r="I252" s="5">
        <f t="shared" si="75"/>
        <v>58.470742857142945</v>
      </c>
      <c r="J252" s="22">
        <f t="shared" si="61"/>
        <v>0</v>
      </c>
      <c r="K252" s="22">
        <f t="shared" si="67"/>
        <v>0.432</v>
      </c>
      <c r="L252" s="22">
        <f t="shared" si="68"/>
        <v>0.432</v>
      </c>
      <c r="M252" s="5">
        <f t="shared" si="76"/>
        <v>33.922114285714258</v>
      </c>
      <c r="N252" s="22">
        <f t="shared" si="62"/>
        <v>0</v>
      </c>
      <c r="O252" s="22">
        <f t="shared" si="69"/>
        <v>0.432</v>
      </c>
      <c r="P252" s="22">
        <f t="shared" si="70"/>
        <v>0.432</v>
      </c>
      <c r="Q252" s="5">
        <f t="shared" si="77"/>
        <v>9.373485714285712</v>
      </c>
      <c r="R252" s="22">
        <f t="shared" si="63"/>
        <v>0</v>
      </c>
      <c r="S252" s="22">
        <f t="shared" si="71"/>
        <v>0.432</v>
      </c>
      <c r="T252" s="22">
        <f t="shared" si="72"/>
        <v>0.432</v>
      </c>
      <c r="U252" s="5">
        <f t="shared" si="78"/>
        <v>-15.17514285714287</v>
      </c>
      <c r="V252" s="22">
        <f t="shared" si="64"/>
        <v>0</v>
      </c>
      <c r="W252" s="22">
        <f t="shared" si="73"/>
        <v>0.432</v>
      </c>
      <c r="X252" s="22">
        <f t="shared" si="74"/>
        <v>0.432</v>
      </c>
      <c r="Y252" s="5">
        <f t="shared" si="79"/>
        <v>-39.723771428571332</v>
      </c>
    </row>
    <row r="253" spans="4:25" ht="15.6">
      <c r="D253" s="56">
        <v>41432</v>
      </c>
      <c r="E253" s="52">
        <v>0</v>
      </c>
      <c r="F253" s="22">
        <f t="shared" si="60"/>
        <v>0</v>
      </c>
      <c r="G253" s="22">
        <f t="shared" si="65"/>
        <v>0.432</v>
      </c>
      <c r="H253" s="22">
        <f t="shared" si="66"/>
        <v>0.432</v>
      </c>
      <c r="I253" s="5">
        <f t="shared" si="75"/>
        <v>58.902742857142947</v>
      </c>
      <c r="J253" s="22">
        <f t="shared" si="61"/>
        <v>0</v>
      </c>
      <c r="K253" s="22">
        <f t="shared" si="67"/>
        <v>0.432</v>
      </c>
      <c r="L253" s="22">
        <f t="shared" si="68"/>
        <v>0.432</v>
      </c>
      <c r="M253" s="5">
        <f t="shared" si="76"/>
        <v>34.35411428571426</v>
      </c>
      <c r="N253" s="22">
        <f t="shared" si="62"/>
        <v>0</v>
      </c>
      <c r="O253" s="22">
        <f t="shared" si="69"/>
        <v>0.432</v>
      </c>
      <c r="P253" s="22">
        <f t="shared" si="70"/>
        <v>0.432</v>
      </c>
      <c r="Q253" s="5">
        <f t="shared" si="77"/>
        <v>9.8054857142857124</v>
      </c>
      <c r="R253" s="22">
        <f t="shared" si="63"/>
        <v>0</v>
      </c>
      <c r="S253" s="22">
        <f t="shared" si="71"/>
        <v>0.432</v>
      </c>
      <c r="T253" s="22">
        <f t="shared" si="72"/>
        <v>0.432</v>
      </c>
      <c r="U253" s="5">
        <f t="shared" si="78"/>
        <v>-14.743142857142869</v>
      </c>
      <c r="V253" s="22">
        <f t="shared" si="64"/>
        <v>0</v>
      </c>
      <c r="W253" s="22">
        <f t="shared" si="73"/>
        <v>0.432</v>
      </c>
      <c r="X253" s="22">
        <f t="shared" si="74"/>
        <v>0.432</v>
      </c>
      <c r="Y253" s="5">
        <f t="shared" si="79"/>
        <v>-39.29177142857133</v>
      </c>
    </row>
    <row r="254" spans="4:25" ht="15.6">
      <c r="D254" s="56">
        <v>41433</v>
      </c>
      <c r="E254" s="52">
        <v>0</v>
      </c>
      <c r="F254" s="22">
        <f t="shared" si="60"/>
        <v>0</v>
      </c>
      <c r="G254" s="22">
        <f t="shared" si="65"/>
        <v>0.432</v>
      </c>
      <c r="H254" s="22">
        <f t="shared" si="66"/>
        <v>0.432</v>
      </c>
      <c r="I254" s="5">
        <f t="shared" si="75"/>
        <v>59.334742857142949</v>
      </c>
      <c r="J254" s="22">
        <f t="shared" si="61"/>
        <v>0</v>
      </c>
      <c r="K254" s="22">
        <f t="shared" si="67"/>
        <v>0.432</v>
      </c>
      <c r="L254" s="22">
        <f t="shared" si="68"/>
        <v>0.432</v>
      </c>
      <c r="M254" s="5">
        <f t="shared" si="76"/>
        <v>34.786114285714262</v>
      </c>
      <c r="N254" s="22">
        <f t="shared" si="62"/>
        <v>0</v>
      </c>
      <c r="O254" s="22">
        <f t="shared" si="69"/>
        <v>0.432</v>
      </c>
      <c r="P254" s="22">
        <f t="shared" si="70"/>
        <v>0.432</v>
      </c>
      <c r="Q254" s="5">
        <f t="shared" si="77"/>
        <v>10.237485714285713</v>
      </c>
      <c r="R254" s="22">
        <f t="shared" si="63"/>
        <v>0</v>
      </c>
      <c r="S254" s="22">
        <f t="shared" si="71"/>
        <v>0.432</v>
      </c>
      <c r="T254" s="22">
        <f t="shared" si="72"/>
        <v>0.432</v>
      </c>
      <c r="U254" s="5">
        <f t="shared" si="78"/>
        <v>-14.311142857142869</v>
      </c>
      <c r="V254" s="22">
        <f t="shared" si="64"/>
        <v>0</v>
      </c>
      <c r="W254" s="22">
        <f t="shared" si="73"/>
        <v>0.432</v>
      </c>
      <c r="X254" s="22">
        <f t="shared" si="74"/>
        <v>0.432</v>
      </c>
      <c r="Y254" s="5">
        <f t="shared" si="79"/>
        <v>-38.859771428571328</v>
      </c>
    </row>
    <row r="255" spans="4:25" ht="15.6">
      <c r="D255" s="56">
        <v>41434</v>
      </c>
      <c r="E255" s="52">
        <v>0</v>
      </c>
      <c r="F255" s="22">
        <f t="shared" si="60"/>
        <v>0</v>
      </c>
      <c r="G255" s="22">
        <f t="shared" si="65"/>
        <v>0.432</v>
      </c>
      <c r="H255" s="22">
        <f t="shared" si="66"/>
        <v>0.432</v>
      </c>
      <c r="I255" s="5">
        <f t="shared" si="75"/>
        <v>59.766742857142951</v>
      </c>
      <c r="J255" s="22">
        <f t="shared" si="61"/>
        <v>0</v>
      </c>
      <c r="K255" s="22">
        <f t="shared" si="67"/>
        <v>0.432</v>
      </c>
      <c r="L255" s="22">
        <f t="shared" si="68"/>
        <v>0.432</v>
      </c>
      <c r="M255" s="5">
        <f t="shared" si="76"/>
        <v>35.218114285714265</v>
      </c>
      <c r="N255" s="22">
        <f t="shared" si="62"/>
        <v>0</v>
      </c>
      <c r="O255" s="22">
        <f t="shared" si="69"/>
        <v>0.432</v>
      </c>
      <c r="P255" s="22">
        <f t="shared" si="70"/>
        <v>0.432</v>
      </c>
      <c r="Q255" s="5">
        <f t="shared" si="77"/>
        <v>10.669485714285713</v>
      </c>
      <c r="R255" s="22">
        <f t="shared" si="63"/>
        <v>0</v>
      </c>
      <c r="S255" s="22">
        <f t="shared" si="71"/>
        <v>0.432</v>
      </c>
      <c r="T255" s="22">
        <f t="shared" si="72"/>
        <v>0.432</v>
      </c>
      <c r="U255" s="5">
        <f t="shared" si="78"/>
        <v>-13.879142857142869</v>
      </c>
      <c r="V255" s="22">
        <f t="shared" si="64"/>
        <v>0</v>
      </c>
      <c r="W255" s="22">
        <f t="shared" si="73"/>
        <v>0.432</v>
      </c>
      <c r="X255" s="22">
        <f t="shared" si="74"/>
        <v>0.432</v>
      </c>
      <c r="Y255" s="5">
        <f t="shared" si="79"/>
        <v>-38.427771428571326</v>
      </c>
    </row>
    <row r="256" spans="4:25" ht="15.6">
      <c r="D256" s="56">
        <v>41435</v>
      </c>
      <c r="E256" s="52">
        <v>0</v>
      </c>
      <c r="F256" s="22">
        <f t="shared" si="60"/>
        <v>0</v>
      </c>
      <c r="G256" s="22">
        <f t="shared" si="65"/>
        <v>0.432</v>
      </c>
      <c r="H256" s="22">
        <f t="shared" si="66"/>
        <v>0.432</v>
      </c>
      <c r="I256" s="5">
        <f t="shared" si="75"/>
        <v>60.198742857142953</v>
      </c>
      <c r="J256" s="22">
        <f t="shared" si="61"/>
        <v>0</v>
      </c>
      <c r="K256" s="22">
        <f t="shared" si="67"/>
        <v>0.432</v>
      </c>
      <c r="L256" s="22">
        <f t="shared" si="68"/>
        <v>0.432</v>
      </c>
      <c r="M256" s="5">
        <f t="shared" si="76"/>
        <v>35.650114285714267</v>
      </c>
      <c r="N256" s="22">
        <f t="shared" si="62"/>
        <v>0</v>
      </c>
      <c r="O256" s="22">
        <f t="shared" si="69"/>
        <v>0.432</v>
      </c>
      <c r="P256" s="22">
        <f t="shared" si="70"/>
        <v>0.432</v>
      </c>
      <c r="Q256" s="5">
        <f t="shared" si="77"/>
        <v>11.101485714285714</v>
      </c>
      <c r="R256" s="22">
        <f t="shared" si="63"/>
        <v>0</v>
      </c>
      <c r="S256" s="22">
        <f t="shared" si="71"/>
        <v>0.432</v>
      </c>
      <c r="T256" s="22">
        <f t="shared" si="72"/>
        <v>0.432</v>
      </c>
      <c r="U256" s="5">
        <f t="shared" si="78"/>
        <v>-13.447142857142868</v>
      </c>
      <c r="V256" s="22">
        <f t="shared" si="64"/>
        <v>0</v>
      </c>
      <c r="W256" s="22">
        <f t="shared" si="73"/>
        <v>0.432</v>
      </c>
      <c r="X256" s="22">
        <f t="shared" si="74"/>
        <v>0.432</v>
      </c>
      <c r="Y256" s="5">
        <f t="shared" si="79"/>
        <v>-37.995771428571324</v>
      </c>
    </row>
    <row r="257" spans="4:25" ht="15.6">
      <c r="D257" s="56">
        <v>41436</v>
      </c>
      <c r="E257" s="52">
        <v>0</v>
      </c>
      <c r="F257" s="22">
        <f t="shared" si="60"/>
        <v>0</v>
      </c>
      <c r="G257" s="22">
        <f t="shared" si="65"/>
        <v>0.432</v>
      </c>
      <c r="H257" s="22">
        <f t="shared" si="66"/>
        <v>0.432</v>
      </c>
      <c r="I257" s="5">
        <f t="shared" si="75"/>
        <v>60.630742857142955</v>
      </c>
      <c r="J257" s="22">
        <f t="shared" si="61"/>
        <v>0</v>
      </c>
      <c r="K257" s="22">
        <f t="shared" si="67"/>
        <v>0.432</v>
      </c>
      <c r="L257" s="22">
        <f t="shared" si="68"/>
        <v>0.432</v>
      </c>
      <c r="M257" s="5">
        <f t="shared" si="76"/>
        <v>36.082114285714269</v>
      </c>
      <c r="N257" s="22">
        <f t="shared" si="62"/>
        <v>0</v>
      </c>
      <c r="O257" s="22">
        <f t="shared" si="69"/>
        <v>0.432</v>
      </c>
      <c r="P257" s="22">
        <f t="shared" si="70"/>
        <v>0.432</v>
      </c>
      <c r="Q257" s="5">
        <f t="shared" si="77"/>
        <v>11.533485714285714</v>
      </c>
      <c r="R257" s="22">
        <f t="shared" si="63"/>
        <v>0</v>
      </c>
      <c r="S257" s="22">
        <f t="shared" si="71"/>
        <v>0.432</v>
      </c>
      <c r="T257" s="22">
        <f t="shared" si="72"/>
        <v>0.432</v>
      </c>
      <c r="U257" s="5">
        <f t="shared" si="78"/>
        <v>-13.015142857142868</v>
      </c>
      <c r="V257" s="22">
        <f t="shared" si="64"/>
        <v>0</v>
      </c>
      <c r="W257" s="22">
        <f t="shared" si="73"/>
        <v>0.432</v>
      </c>
      <c r="X257" s="22">
        <f t="shared" si="74"/>
        <v>0.432</v>
      </c>
      <c r="Y257" s="5">
        <f t="shared" si="79"/>
        <v>-37.563771428571322</v>
      </c>
    </row>
    <row r="258" spans="4:25" ht="15.6">
      <c r="D258" s="56">
        <v>41437</v>
      </c>
      <c r="E258" s="52">
        <v>0.15714285714285717</v>
      </c>
      <c r="F258" s="22">
        <f t="shared" si="60"/>
        <v>1.2571428571428572E-2</v>
      </c>
      <c r="G258" s="22">
        <f t="shared" si="65"/>
        <v>0.432</v>
      </c>
      <c r="H258" s="22">
        <f t="shared" si="66"/>
        <v>0.41942857142857143</v>
      </c>
      <c r="I258" s="5">
        <f t="shared" si="75"/>
        <v>61.050171428571524</v>
      </c>
      <c r="J258" s="22">
        <f t="shared" si="61"/>
        <v>1.8857142857142857E-2</v>
      </c>
      <c r="K258" s="22">
        <f t="shared" si="67"/>
        <v>0.432</v>
      </c>
      <c r="L258" s="22">
        <f t="shared" si="68"/>
        <v>0.41314285714285715</v>
      </c>
      <c r="M258" s="5">
        <f t="shared" si="76"/>
        <v>36.495257142857128</v>
      </c>
      <c r="N258" s="22">
        <f t="shared" si="62"/>
        <v>2.5142857142857144E-2</v>
      </c>
      <c r="O258" s="22">
        <f t="shared" si="69"/>
        <v>0.432</v>
      </c>
      <c r="P258" s="22">
        <f t="shared" si="70"/>
        <v>0.40685714285714286</v>
      </c>
      <c r="Q258" s="5">
        <f t="shared" si="77"/>
        <v>11.940342857142857</v>
      </c>
      <c r="R258" s="22">
        <f t="shared" si="63"/>
        <v>3.1428571428571431E-2</v>
      </c>
      <c r="S258" s="22">
        <f t="shared" si="71"/>
        <v>0.432</v>
      </c>
      <c r="T258" s="22">
        <f t="shared" si="72"/>
        <v>0.40057142857142858</v>
      </c>
      <c r="U258" s="5">
        <f t="shared" si="78"/>
        <v>-12.614571428571439</v>
      </c>
      <c r="V258" s="22">
        <f t="shared" si="64"/>
        <v>3.7714285714285714E-2</v>
      </c>
      <c r="W258" s="22">
        <f t="shared" si="73"/>
        <v>0.432</v>
      </c>
      <c r="X258" s="22">
        <f t="shared" si="74"/>
        <v>0.39428571428571429</v>
      </c>
      <c r="Y258" s="5">
        <f t="shared" si="79"/>
        <v>-37.169485714285607</v>
      </c>
    </row>
    <row r="259" spans="4:25" ht="15.6">
      <c r="D259" s="56">
        <v>41438</v>
      </c>
      <c r="E259" s="52">
        <v>0</v>
      </c>
      <c r="F259" s="22">
        <f t="shared" si="60"/>
        <v>0</v>
      </c>
      <c r="G259" s="22">
        <f t="shared" si="65"/>
        <v>0.432</v>
      </c>
      <c r="H259" s="22">
        <f t="shared" si="66"/>
        <v>0.432</v>
      </c>
      <c r="I259" s="5">
        <f t="shared" si="75"/>
        <v>61.482171428571526</v>
      </c>
      <c r="J259" s="22">
        <f t="shared" si="61"/>
        <v>0</v>
      </c>
      <c r="K259" s="22">
        <f t="shared" si="67"/>
        <v>0.432</v>
      </c>
      <c r="L259" s="22">
        <f t="shared" si="68"/>
        <v>0.432</v>
      </c>
      <c r="M259" s="5">
        <f t="shared" si="76"/>
        <v>36.92725714285713</v>
      </c>
      <c r="N259" s="22">
        <f t="shared" si="62"/>
        <v>0</v>
      </c>
      <c r="O259" s="22">
        <f t="shared" si="69"/>
        <v>0.432</v>
      </c>
      <c r="P259" s="22">
        <f t="shared" si="70"/>
        <v>0.432</v>
      </c>
      <c r="Q259" s="5">
        <f t="shared" si="77"/>
        <v>12.372342857142858</v>
      </c>
      <c r="R259" s="22">
        <f t="shared" si="63"/>
        <v>0</v>
      </c>
      <c r="S259" s="22">
        <f t="shared" si="71"/>
        <v>0.432</v>
      </c>
      <c r="T259" s="22">
        <f t="shared" si="72"/>
        <v>0.432</v>
      </c>
      <c r="U259" s="5">
        <f t="shared" si="78"/>
        <v>-12.182571428571439</v>
      </c>
      <c r="V259" s="22">
        <f t="shared" si="64"/>
        <v>0</v>
      </c>
      <c r="W259" s="22">
        <f t="shared" si="73"/>
        <v>0.432</v>
      </c>
      <c r="X259" s="22">
        <f t="shared" si="74"/>
        <v>0.432</v>
      </c>
      <c r="Y259" s="5">
        <f t="shared" si="79"/>
        <v>-36.737485714285604</v>
      </c>
    </row>
    <row r="260" spans="4:25" ht="15.6">
      <c r="D260" s="56">
        <v>41439</v>
      </c>
      <c r="E260" s="52">
        <v>0</v>
      </c>
      <c r="F260" s="22">
        <f t="shared" ref="F260:F323" si="80">($E260/1000)*$C$4*$F$2</f>
        <v>0</v>
      </c>
      <c r="G260" s="22">
        <f t="shared" si="65"/>
        <v>0.432</v>
      </c>
      <c r="H260" s="22">
        <f t="shared" si="66"/>
        <v>0.432</v>
      </c>
      <c r="I260" s="5">
        <f t="shared" si="75"/>
        <v>61.914171428571528</v>
      </c>
      <c r="J260" s="22">
        <f t="shared" ref="J260:J323" si="81">($E260/1000)*$C$4*$J$2</f>
        <v>0</v>
      </c>
      <c r="K260" s="22">
        <f t="shared" si="67"/>
        <v>0.432</v>
      </c>
      <c r="L260" s="22">
        <f t="shared" si="68"/>
        <v>0.432</v>
      </c>
      <c r="M260" s="5">
        <f t="shared" si="76"/>
        <v>37.359257142857132</v>
      </c>
      <c r="N260" s="22">
        <f t="shared" ref="N260:N323" si="82">($E260/1000)*$C$4*$N$2</f>
        <v>0</v>
      </c>
      <c r="O260" s="22">
        <f t="shared" si="69"/>
        <v>0.432</v>
      </c>
      <c r="P260" s="22">
        <f t="shared" si="70"/>
        <v>0.432</v>
      </c>
      <c r="Q260" s="5">
        <f t="shared" si="77"/>
        <v>12.804342857142858</v>
      </c>
      <c r="R260" s="22">
        <f t="shared" ref="R260:R323" si="83">($E260/1000)*$C$4*$R$2</f>
        <v>0</v>
      </c>
      <c r="S260" s="22">
        <f t="shared" si="71"/>
        <v>0.432</v>
      </c>
      <c r="T260" s="22">
        <f t="shared" si="72"/>
        <v>0.432</v>
      </c>
      <c r="U260" s="5">
        <f t="shared" si="78"/>
        <v>-11.750571428571439</v>
      </c>
      <c r="V260" s="22">
        <f t="shared" ref="V260:V323" si="84">($E260/1000)*$C$4*$V$2</f>
        <v>0</v>
      </c>
      <c r="W260" s="22">
        <f t="shared" si="73"/>
        <v>0.432</v>
      </c>
      <c r="X260" s="22">
        <f t="shared" si="74"/>
        <v>0.432</v>
      </c>
      <c r="Y260" s="5">
        <f t="shared" si="79"/>
        <v>-36.305485714285602</v>
      </c>
    </row>
    <row r="261" spans="4:25" ht="15.6">
      <c r="D261" s="56">
        <v>41440</v>
      </c>
      <c r="E261" s="52">
        <v>0</v>
      </c>
      <c r="F261" s="22">
        <f t="shared" si="80"/>
        <v>0</v>
      </c>
      <c r="G261" s="22">
        <f t="shared" ref="G261:G324" si="85">$C$8</f>
        <v>0.432</v>
      </c>
      <c r="H261" s="22">
        <f t="shared" ref="H261:H324" si="86">G261-F261</f>
        <v>0.432</v>
      </c>
      <c r="I261" s="5">
        <f t="shared" si="75"/>
        <v>62.34617142857153</v>
      </c>
      <c r="J261" s="22">
        <f t="shared" si="81"/>
        <v>0</v>
      </c>
      <c r="K261" s="22">
        <f t="shared" ref="K261:K324" si="87">$C$8</f>
        <v>0.432</v>
      </c>
      <c r="L261" s="22">
        <f t="shared" ref="L261:L324" si="88">K261-J261</f>
        <v>0.432</v>
      </c>
      <c r="M261" s="5">
        <f t="shared" si="76"/>
        <v>37.791257142857134</v>
      </c>
      <c r="N261" s="22">
        <f t="shared" si="82"/>
        <v>0</v>
      </c>
      <c r="O261" s="22">
        <f t="shared" ref="O261:O324" si="89">$C$8</f>
        <v>0.432</v>
      </c>
      <c r="P261" s="22">
        <f t="shared" ref="P261:P324" si="90">O261-N261</f>
        <v>0.432</v>
      </c>
      <c r="Q261" s="5">
        <f t="shared" si="77"/>
        <v>13.236342857142859</v>
      </c>
      <c r="R261" s="22">
        <f t="shared" si="83"/>
        <v>0</v>
      </c>
      <c r="S261" s="22">
        <f t="shared" ref="S261:S324" si="91">$C$8</f>
        <v>0.432</v>
      </c>
      <c r="T261" s="22">
        <f t="shared" ref="T261:T324" si="92">S261-R261</f>
        <v>0.432</v>
      </c>
      <c r="U261" s="5">
        <f t="shared" si="78"/>
        <v>-11.318571428571438</v>
      </c>
      <c r="V261" s="22">
        <f t="shared" si="84"/>
        <v>0</v>
      </c>
      <c r="W261" s="22">
        <f t="shared" ref="W261:W324" si="93">$C$8</f>
        <v>0.432</v>
      </c>
      <c r="X261" s="22">
        <f t="shared" ref="X261:X324" si="94">W261-V261</f>
        <v>0.432</v>
      </c>
      <c r="Y261" s="5">
        <f t="shared" si="79"/>
        <v>-35.8734857142856</v>
      </c>
    </row>
    <row r="262" spans="4:25" ht="15.6">
      <c r="D262" s="56">
        <v>41441</v>
      </c>
      <c r="E262" s="52">
        <v>0</v>
      </c>
      <c r="F262" s="22">
        <f t="shared" si="80"/>
        <v>0</v>
      </c>
      <c r="G262" s="22">
        <f t="shared" si="85"/>
        <v>0.432</v>
      </c>
      <c r="H262" s="22">
        <f t="shared" si="86"/>
        <v>0.432</v>
      </c>
      <c r="I262" s="5">
        <f t="shared" ref="I262:I325" si="95">H262+I261</f>
        <v>62.778171428571532</v>
      </c>
      <c r="J262" s="22">
        <f t="shared" si="81"/>
        <v>0</v>
      </c>
      <c r="K262" s="22">
        <f t="shared" si="87"/>
        <v>0.432</v>
      </c>
      <c r="L262" s="22">
        <f t="shared" si="88"/>
        <v>0.432</v>
      </c>
      <c r="M262" s="5">
        <f t="shared" ref="M262:M325" si="96">L262+M261</f>
        <v>38.223257142857136</v>
      </c>
      <c r="N262" s="22">
        <f t="shared" si="82"/>
        <v>0</v>
      </c>
      <c r="O262" s="22">
        <f t="shared" si="89"/>
        <v>0.432</v>
      </c>
      <c r="P262" s="22">
        <f t="shared" si="90"/>
        <v>0.432</v>
      </c>
      <c r="Q262" s="5">
        <f t="shared" ref="Q262:Q325" si="97">P262+Q261</f>
        <v>13.668342857142859</v>
      </c>
      <c r="R262" s="22">
        <f t="shared" si="83"/>
        <v>0</v>
      </c>
      <c r="S262" s="22">
        <f t="shared" si="91"/>
        <v>0.432</v>
      </c>
      <c r="T262" s="22">
        <f t="shared" si="92"/>
        <v>0.432</v>
      </c>
      <c r="U262" s="5">
        <f t="shared" ref="U262:U325" si="98">T262+U261</f>
        <v>-10.886571428571438</v>
      </c>
      <c r="V262" s="22">
        <f t="shared" si="84"/>
        <v>0</v>
      </c>
      <c r="W262" s="22">
        <f t="shared" si="93"/>
        <v>0.432</v>
      </c>
      <c r="X262" s="22">
        <f t="shared" si="94"/>
        <v>0.432</v>
      </c>
      <c r="Y262" s="5">
        <f t="shared" ref="Y262:Y325" si="99">X262+Y261</f>
        <v>-35.441485714285598</v>
      </c>
    </row>
    <row r="263" spans="4:25" ht="15.6">
      <c r="D263" s="56">
        <v>41442</v>
      </c>
      <c r="E263" s="52">
        <v>0</v>
      </c>
      <c r="F263" s="22">
        <f t="shared" si="80"/>
        <v>0</v>
      </c>
      <c r="G263" s="22">
        <f t="shared" si="85"/>
        <v>0.432</v>
      </c>
      <c r="H263" s="22">
        <f t="shared" si="86"/>
        <v>0.432</v>
      </c>
      <c r="I263" s="5">
        <f t="shared" si="95"/>
        <v>63.210171428571535</v>
      </c>
      <c r="J263" s="22">
        <f t="shared" si="81"/>
        <v>0</v>
      </c>
      <c r="K263" s="22">
        <f t="shared" si="87"/>
        <v>0.432</v>
      </c>
      <c r="L263" s="22">
        <f t="shared" si="88"/>
        <v>0.432</v>
      </c>
      <c r="M263" s="5">
        <f t="shared" si="96"/>
        <v>38.655257142857138</v>
      </c>
      <c r="N263" s="22">
        <f t="shared" si="82"/>
        <v>0</v>
      </c>
      <c r="O263" s="22">
        <f t="shared" si="89"/>
        <v>0.432</v>
      </c>
      <c r="P263" s="22">
        <f t="shared" si="90"/>
        <v>0.432</v>
      </c>
      <c r="Q263" s="5">
        <f t="shared" si="97"/>
        <v>14.100342857142859</v>
      </c>
      <c r="R263" s="22">
        <f t="shared" si="83"/>
        <v>0</v>
      </c>
      <c r="S263" s="22">
        <f t="shared" si="91"/>
        <v>0.432</v>
      </c>
      <c r="T263" s="22">
        <f t="shared" si="92"/>
        <v>0.432</v>
      </c>
      <c r="U263" s="5">
        <f t="shared" si="98"/>
        <v>-10.454571428571438</v>
      </c>
      <c r="V263" s="22">
        <f t="shared" si="84"/>
        <v>0</v>
      </c>
      <c r="W263" s="22">
        <f t="shared" si="93"/>
        <v>0.432</v>
      </c>
      <c r="X263" s="22">
        <f t="shared" si="94"/>
        <v>0.432</v>
      </c>
      <c r="Y263" s="5">
        <f t="shared" si="99"/>
        <v>-35.009485714285596</v>
      </c>
    </row>
    <row r="264" spans="4:25" ht="15.6">
      <c r="D264" s="56">
        <v>41443</v>
      </c>
      <c r="E264" s="52">
        <v>0</v>
      </c>
      <c r="F264" s="22">
        <f t="shared" si="80"/>
        <v>0</v>
      </c>
      <c r="G264" s="22">
        <f t="shared" si="85"/>
        <v>0.432</v>
      </c>
      <c r="H264" s="22">
        <f t="shared" si="86"/>
        <v>0.432</v>
      </c>
      <c r="I264" s="5">
        <f t="shared" si="95"/>
        <v>63.642171428571537</v>
      </c>
      <c r="J264" s="22">
        <f t="shared" si="81"/>
        <v>0</v>
      </c>
      <c r="K264" s="22">
        <f t="shared" si="87"/>
        <v>0.432</v>
      </c>
      <c r="L264" s="22">
        <f t="shared" si="88"/>
        <v>0.432</v>
      </c>
      <c r="M264" s="5">
        <f t="shared" si="96"/>
        <v>39.08725714285714</v>
      </c>
      <c r="N264" s="22">
        <f t="shared" si="82"/>
        <v>0</v>
      </c>
      <c r="O264" s="22">
        <f t="shared" si="89"/>
        <v>0.432</v>
      </c>
      <c r="P264" s="22">
        <f t="shared" si="90"/>
        <v>0.432</v>
      </c>
      <c r="Q264" s="5">
        <f t="shared" si="97"/>
        <v>14.53234285714286</v>
      </c>
      <c r="R264" s="22">
        <f t="shared" si="83"/>
        <v>0</v>
      </c>
      <c r="S264" s="22">
        <f t="shared" si="91"/>
        <v>0.432</v>
      </c>
      <c r="T264" s="22">
        <f t="shared" si="92"/>
        <v>0.432</v>
      </c>
      <c r="U264" s="5">
        <f t="shared" si="98"/>
        <v>-10.022571428571437</v>
      </c>
      <c r="V264" s="22">
        <f t="shared" si="84"/>
        <v>0</v>
      </c>
      <c r="W264" s="22">
        <f t="shared" si="93"/>
        <v>0.432</v>
      </c>
      <c r="X264" s="22">
        <f t="shared" si="94"/>
        <v>0.432</v>
      </c>
      <c r="Y264" s="5">
        <f t="shared" si="99"/>
        <v>-34.577485714285594</v>
      </c>
    </row>
    <row r="265" spans="4:25" ht="15.6">
      <c r="D265" s="56">
        <v>41444</v>
      </c>
      <c r="E265" s="52">
        <v>0</v>
      </c>
      <c r="F265" s="22">
        <f t="shared" si="80"/>
        <v>0</v>
      </c>
      <c r="G265" s="22">
        <f t="shared" si="85"/>
        <v>0.432</v>
      </c>
      <c r="H265" s="22">
        <f t="shared" si="86"/>
        <v>0.432</v>
      </c>
      <c r="I265" s="5">
        <f t="shared" si="95"/>
        <v>64.074171428571532</v>
      </c>
      <c r="J265" s="22">
        <f t="shared" si="81"/>
        <v>0</v>
      </c>
      <c r="K265" s="22">
        <f t="shared" si="87"/>
        <v>0.432</v>
      </c>
      <c r="L265" s="22">
        <f t="shared" si="88"/>
        <v>0.432</v>
      </c>
      <c r="M265" s="5">
        <f t="shared" si="96"/>
        <v>39.519257142857143</v>
      </c>
      <c r="N265" s="22">
        <f t="shared" si="82"/>
        <v>0</v>
      </c>
      <c r="O265" s="22">
        <f t="shared" si="89"/>
        <v>0.432</v>
      </c>
      <c r="P265" s="22">
        <f t="shared" si="90"/>
        <v>0.432</v>
      </c>
      <c r="Q265" s="5">
        <f t="shared" si="97"/>
        <v>14.96434285714286</v>
      </c>
      <c r="R265" s="22">
        <f t="shared" si="83"/>
        <v>0</v>
      </c>
      <c r="S265" s="22">
        <f t="shared" si="91"/>
        <v>0.432</v>
      </c>
      <c r="T265" s="22">
        <f t="shared" si="92"/>
        <v>0.432</v>
      </c>
      <c r="U265" s="5">
        <f t="shared" si="98"/>
        <v>-9.5905714285714367</v>
      </c>
      <c r="V265" s="22">
        <f t="shared" si="84"/>
        <v>0</v>
      </c>
      <c r="W265" s="22">
        <f t="shared" si="93"/>
        <v>0.432</v>
      </c>
      <c r="X265" s="22">
        <f t="shared" si="94"/>
        <v>0.432</v>
      </c>
      <c r="Y265" s="5">
        <f t="shared" si="99"/>
        <v>-34.145485714285591</v>
      </c>
    </row>
    <row r="266" spans="4:25" ht="15.6">
      <c r="D266" s="56">
        <v>41445</v>
      </c>
      <c r="E266" s="52">
        <v>0</v>
      </c>
      <c r="F266" s="22">
        <f t="shared" si="80"/>
        <v>0</v>
      </c>
      <c r="G266" s="22">
        <f t="shared" si="85"/>
        <v>0.432</v>
      </c>
      <c r="H266" s="22">
        <f t="shared" si="86"/>
        <v>0.432</v>
      </c>
      <c r="I266" s="5">
        <f t="shared" si="95"/>
        <v>64.506171428571534</v>
      </c>
      <c r="J266" s="22">
        <f t="shared" si="81"/>
        <v>0</v>
      </c>
      <c r="K266" s="22">
        <f t="shared" si="87"/>
        <v>0.432</v>
      </c>
      <c r="L266" s="22">
        <f t="shared" si="88"/>
        <v>0.432</v>
      </c>
      <c r="M266" s="5">
        <f t="shared" si="96"/>
        <v>39.951257142857145</v>
      </c>
      <c r="N266" s="22">
        <f t="shared" si="82"/>
        <v>0</v>
      </c>
      <c r="O266" s="22">
        <f t="shared" si="89"/>
        <v>0.432</v>
      </c>
      <c r="P266" s="22">
        <f t="shared" si="90"/>
        <v>0.432</v>
      </c>
      <c r="Q266" s="5">
        <f t="shared" si="97"/>
        <v>15.39634285714286</v>
      </c>
      <c r="R266" s="22">
        <f t="shared" si="83"/>
        <v>0</v>
      </c>
      <c r="S266" s="22">
        <f t="shared" si="91"/>
        <v>0.432</v>
      </c>
      <c r="T266" s="22">
        <f t="shared" si="92"/>
        <v>0.432</v>
      </c>
      <c r="U266" s="5">
        <f t="shared" si="98"/>
        <v>-9.1585714285714364</v>
      </c>
      <c r="V266" s="22">
        <f t="shared" si="84"/>
        <v>0</v>
      </c>
      <c r="W266" s="22">
        <f t="shared" si="93"/>
        <v>0.432</v>
      </c>
      <c r="X266" s="22">
        <f t="shared" si="94"/>
        <v>0.432</v>
      </c>
      <c r="Y266" s="5">
        <f t="shared" si="99"/>
        <v>-33.713485714285589</v>
      </c>
    </row>
    <row r="267" spans="4:25" ht="15.6">
      <c r="D267" s="56">
        <v>41446</v>
      </c>
      <c r="E267" s="52">
        <v>0</v>
      </c>
      <c r="F267" s="22">
        <f t="shared" si="80"/>
        <v>0</v>
      </c>
      <c r="G267" s="22">
        <f t="shared" si="85"/>
        <v>0.432</v>
      </c>
      <c r="H267" s="22">
        <f t="shared" si="86"/>
        <v>0.432</v>
      </c>
      <c r="I267" s="5">
        <f t="shared" si="95"/>
        <v>64.938171428571536</v>
      </c>
      <c r="J267" s="22">
        <f t="shared" si="81"/>
        <v>0</v>
      </c>
      <c r="K267" s="22">
        <f t="shared" si="87"/>
        <v>0.432</v>
      </c>
      <c r="L267" s="22">
        <f t="shared" si="88"/>
        <v>0.432</v>
      </c>
      <c r="M267" s="5">
        <f t="shared" si="96"/>
        <v>40.383257142857147</v>
      </c>
      <c r="N267" s="22">
        <f t="shared" si="82"/>
        <v>0</v>
      </c>
      <c r="O267" s="22">
        <f t="shared" si="89"/>
        <v>0.432</v>
      </c>
      <c r="P267" s="22">
        <f t="shared" si="90"/>
        <v>0.432</v>
      </c>
      <c r="Q267" s="5">
        <f t="shared" si="97"/>
        <v>15.828342857142861</v>
      </c>
      <c r="R267" s="22">
        <f t="shared" si="83"/>
        <v>0</v>
      </c>
      <c r="S267" s="22">
        <f t="shared" si="91"/>
        <v>0.432</v>
      </c>
      <c r="T267" s="22">
        <f t="shared" si="92"/>
        <v>0.432</v>
      </c>
      <c r="U267" s="5">
        <f t="shared" si="98"/>
        <v>-8.726571428571436</v>
      </c>
      <c r="V267" s="22">
        <f t="shared" si="84"/>
        <v>0</v>
      </c>
      <c r="W267" s="22">
        <f t="shared" si="93"/>
        <v>0.432</v>
      </c>
      <c r="X267" s="22">
        <f t="shared" si="94"/>
        <v>0.432</v>
      </c>
      <c r="Y267" s="5">
        <f t="shared" si="99"/>
        <v>-33.281485714285587</v>
      </c>
    </row>
    <row r="268" spans="4:25" ht="15.6">
      <c r="D268" s="56">
        <v>41447</v>
      </c>
      <c r="E268" s="52">
        <v>0</v>
      </c>
      <c r="F268" s="22">
        <f t="shared" si="80"/>
        <v>0</v>
      </c>
      <c r="G268" s="22">
        <f t="shared" si="85"/>
        <v>0.432</v>
      </c>
      <c r="H268" s="22">
        <f t="shared" si="86"/>
        <v>0.432</v>
      </c>
      <c r="I268" s="5">
        <f t="shared" si="95"/>
        <v>65.370171428571538</v>
      </c>
      <c r="J268" s="22">
        <f t="shared" si="81"/>
        <v>0</v>
      </c>
      <c r="K268" s="22">
        <f t="shared" si="87"/>
        <v>0.432</v>
      </c>
      <c r="L268" s="22">
        <f t="shared" si="88"/>
        <v>0.432</v>
      </c>
      <c r="M268" s="5">
        <f t="shared" si="96"/>
        <v>40.815257142857149</v>
      </c>
      <c r="N268" s="22">
        <f t="shared" si="82"/>
        <v>0</v>
      </c>
      <c r="O268" s="22">
        <f t="shared" si="89"/>
        <v>0.432</v>
      </c>
      <c r="P268" s="22">
        <f t="shared" si="90"/>
        <v>0.432</v>
      </c>
      <c r="Q268" s="5">
        <f t="shared" si="97"/>
        <v>16.260342857142859</v>
      </c>
      <c r="R268" s="22">
        <f t="shared" si="83"/>
        <v>0</v>
      </c>
      <c r="S268" s="22">
        <f t="shared" si="91"/>
        <v>0.432</v>
      </c>
      <c r="T268" s="22">
        <f t="shared" si="92"/>
        <v>0.432</v>
      </c>
      <c r="U268" s="5">
        <f t="shared" si="98"/>
        <v>-8.2945714285714356</v>
      </c>
      <c r="V268" s="22">
        <f t="shared" si="84"/>
        <v>0</v>
      </c>
      <c r="W268" s="22">
        <f t="shared" si="93"/>
        <v>0.432</v>
      </c>
      <c r="X268" s="22">
        <f t="shared" si="94"/>
        <v>0.432</v>
      </c>
      <c r="Y268" s="5">
        <f t="shared" si="99"/>
        <v>-32.849485714285585</v>
      </c>
    </row>
    <row r="269" spans="4:25" ht="15.6">
      <c r="D269" s="56">
        <v>41448</v>
      </c>
      <c r="E269" s="52">
        <v>0</v>
      </c>
      <c r="F269" s="22">
        <f t="shared" si="80"/>
        <v>0</v>
      </c>
      <c r="G269" s="22">
        <f t="shared" si="85"/>
        <v>0.432</v>
      </c>
      <c r="H269" s="22">
        <f t="shared" si="86"/>
        <v>0.432</v>
      </c>
      <c r="I269" s="5">
        <f t="shared" si="95"/>
        <v>65.80217142857154</v>
      </c>
      <c r="J269" s="22">
        <f t="shared" si="81"/>
        <v>0</v>
      </c>
      <c r="K269" s="22">
        <f t="shared" si="87"/>
        <v>0.432</v>
      </c>
      <c r="L269" s="22">
        <f t="shared" si="88"/>
        <v>0.432</v>
      </c>
      <c r="M269" s="5">
        <f t="shared" si="96"/>
        <v>41.247257142857151</v>
      </c>
      <c r="N269" s="22">
        <f t="shared" si="82"/>
        <v>0</v>
      </c>
      <c r="O269" s="22">
        <f t="shared" si="89"/>
        <v>0.432</v>
      </c>
      <c r="P269" s="22">
        <f t="shared" si="90"/>
        <v>0.432</v>
      </c>
      <c r="Q269" s="5">
        <f t="shared" si="97"/>
        <v>16.692342857142858</v>
      </c>
      <c r="R269" s="22">
        <f t="shared" si="83"/>
        <v>0</v>
      </c>
      <c r="S269" s="22">
        <f t="shared" si="91"/>
        <v>0.432</v>
      </c>
      <c r="T269" s="22">
        <f t="shared" si="92"/>
        <v>0.432</v>
      </c>
      <c r="U269" s="5">
        <f t="shared" si="98"/>
        <v>-7.8625714285714352</v>
      </c>
      <c r="V269" s="22">
        <f t="shared" si="84"/>
        <v>0</v>
      </c>
      <c r="W269" s="22">
        <f t="shared" si="93"/>
        <v>0.432</v>
      </c>
      <c r="X269" s="22">
        <f t="shared" si="94"/>
        <v>0.432</v>
      </c>
      <c r="Y269" s="5">
        <f t="shared" si="99"/>
        <v>-32.417485714285583</v>
      </c>
    </row>
    <row r="270" spans="4:25" ht="15.6">
      <c r="D270" s="56">
        <v>41449</v>
      </c>
      <c r="E270" s="52">
        <v>0</v>
      </c>
      <c r="F270" s="22">
        <f t="shared" si="80"/>
        <v>0</v>
      </c>
      <c r="G270" s="22">
        <f t="shared" si="85"/>
        <v>0.432</v>
      </c>
      <c r="H270" s="22">
        <f t="shared" si="86"/>
        <v>0.432</v>
      </c>
      <c r="I270" s="5">
        <f t="shared" si="95"/>
        <v>66.234171428571543</v>
      </c>
      <c r="J270" s="22">
        <f t="shared" si="81"/>
        <v>0</v>
      </c>
      <c r="K270" s="22">
        <f t="shared" si="87"/>
        <v>0.432</v>
      </c>
      <c r="L270" s="22">
        <f t="shared" si="88"/>
        <v>0.432</v>
      </c>
      <c r="M270" s="5">
        <f t="shared" si="96"/>
        <v>41.679257142857153</v>
      </c>
      <c r="N270" s="22">
        <f t="shared" si="82"/>
        <v>0</v>
      </c>
      <c r="O270" s="22">
        <f t="shared" si="89"/>
        <v>0.432</v>
      </c>
      <c r="P270" s="22">
        <f t="shared" si="90"/>
        <v>0.432</v>
      </c>
      <c r="Q270" s="5">
        <f t="shared" si="97"/>
        <v>17.124342857142857</v>
      </c>
      <c r="R270" s="22">
        <f t="shared" si="83"/>
        <v>0</v>
      </c>
      <c r="S270" s="22">
        <f t="shared" si="91"/>
        <v>0.432</v>
      </c>
      <c r="T270" s="22">
        <f t="shared" si="92"/>
        <v>0.432</v>
      </c>
      <c r="U270" s="5">
        <f t="shared" si="98"/>
        <v>-7.4305714285714348</v>
      </c>
      <c r="V270" s="22">
        <f t="shared" si="84"/>
        <v>0</v>
      </c>
      <c r="W270" s="22">
        <f t="shared" si="93"/>
        <v>0.432</v>
      </c>
      <c r="X270" s="22">
        <f t="shared" si="94"/>
        <v>0.432</v>
      </c>
      <c r="Y270" s="5">
        <f t="shared" si="99"/>
        <v>-31.985485714285584</v>
      </c>
    </row>
    <row r="271" spans="4:25" ht="15.6">
      <c r="D271" s="56">
        <v>41450</v>
      </c>
      <c r="E271" s="52">
        <v>0</v>
      </c>
      <c r="F271" s="22">
        <f t="shared" si="80"/>
        <v>0</v>
      </c>
      <c r="G271" s="22">
        <f t="shared" si="85"/>
        <v>0.432</v>
      </c>
      <c r="H271" s="22">
        <f t="shared" si="86"/>
        <v>0.432</v>
      </c>
      <c r="I271" s="5">
        <f t="shared" si="95"/>
        <v>66.666171428571545</v>
      </c>
      <c r="J271" s="22">
        <f t="shared" si="81"/>
        <v>0</v>
      </c>
      <c r="K271" s="22">
        <f t="shared" si="87"/>
        <v>0.432</v>
      </c>
      <c r="L271" s="22">
        <f t="shared" si="88"/>
        <v>0.432</v>
      </c>
      <c r="M271" s="5">
        <f t="shared" si="96"/>
        <v>42.111257142857156</v>
      </c>
      <c r="N271" s="22">
        <f t="shared" si="82"/>
        <v>0</v>
      </c>
      <c r="O271" s="22">
        <f t="shared" si="89"/>
        <v>0.432</v>
      </c>
      <c r="P271" s="22">
        <f t="shared" si="90"/>
        <v>0.432</v>
      </c>
      <c r="Q271" s="5">
        <f t="shared" si="97"/>
        <v>17.556342857142855</v>
      </c>
      <c r="R271" s="22">
        <f t="shared" si="83"/>
        <v>0</v>
      </c>
      <c r="S271" s="22">
        <f t="shared" si="91"/>
        <v>0.432</v>
      </c>
      <c r="T271" s="22">
        <f t="shared" si="92"/>
        <v>0.432</v>
      </c>
      <c r="U271" s="5">
        <f t="shared" si="98"/>
        <v>-6.9985714285714344</v>
      </c>
      <c r="V271" s="22">
        <f t="shared" si="84"/>
        <v>0</v>
      </c>
      <c r="W271" s="22">
        <f t="shared" si="93"/>
        <v>0.432</v>
      </c>
      <c r="X271" s="22">
        <f t="shared" si="94"/>
        <v>0.432</v>
      </c>
      <c r="Y271" s="5">
        <f t="shared" si="99"/>
        <v>-31.553485714285586</v>
      </c>
    </row>
    <row r="272" spans="4:25" ht="15.6">
      <c r="D272" s="56">
        <v>41451</v>
      </c>
      <c r="E272" s="52">
        <v>0</v>
      </c>
      <c r="F272" s="22">
        <f t="shared" si="80"/>
        <v>0</v>
      </c>
      <c r="G272" s="22">
        <f t="shared" si="85"/>
        <v>0.432</v>
      </c>
      <c r="H272" s="22">
        <f t="shared" si="86"/>
        <v>0.432</v>
      </c>
      <c r="I272" s="5">
        <f t="shared" si="95"/>
        <v>67.098171428571547</v>
      </c>
      <c r="J272" s="22">
        <f t="shared" si="81"/>
        <v>0</v>
      </c>
      <c r="K272" s="22">
        <f t="shared" si="87"/>
        <v>0.432</v>
      </c>
      <c r="L272" s="22">
        <f t="shared" si="88"/>
        <v>0.432</v>
      </c>
      <c r="M272" s="5">
        <f t="shared" si="96"/>
        <v>42.543257142857158</v>
      </c>
      <c r="N272" s="22">
        <f t="shared" si="82"/>
        <v>0</v>
      </c>
      <c r="O272" s="22">
        <f t="shared" si="89"/>
        <v>0.432</v>
      </c>
      <c r="P272" s="22">
        <f t="shared" si="90"/>
        <v>0.432</v>
      </c>
      <c r="Q272" s="5">
        <f t="shared" si="97"/>
        <v>17.988342857142854</v>
      </c>
      <c r="R272" s="22">
        <f t="shared" si="83"/>
        <v>0</v>
      </c>
      <c r="S272" s="22">
        <f t="shared" si="91"/>
        <v>0.432</v>
      </c>
      <c r="T272" s="22">
        <f t="shared" si="92"/>
        <v>0.432</v>
      </c>
      <c r="U272" s="5">
        <f t="shared" si="98"/>
        <v>-6.5665714285714341</v>
      </c>
      <c r="V272" s="22">
        <f t="shared" si="84"/>
        <v>0</v>
      </c>
      <c r="W272" s="22">
        <f t="shared" si="93"/>
        <v>0.432</v>
      </c>
      <c r="X272" s="22">
        <f t="shared" si="94"/>
        <v>0.432</v>
      </c>
      <c r="Y272" s="5">
        <f t="shared" si="99"/>
        <v>-31.121485714285587</v>
      </c>
    </row>
    <row r="273" spans="4:25" ht="15.6">
      <c r="D273" s="56">
        <v>41452</v>
      </c>
      <c r="E273" s="52">
        <v>0</v>
      </c>
      <c r="F273" s="22">
        <f t="shared" si="80"/>
        <v>0</v>
      </c>
      <c r="G273" s="22">
        <f t="shared" si="85"/>
        <v>0.432</v>
      </c>
      <c r="H273" s="22">
        <f t="shared" si="86"/>
        <v>0.432</v>
      </c>
      <c r="I273" s="5">
        <f t="shared" si="95"/>
        <v>67.530171428571549</v>
      </c>
      <c r="J273" s="22">
        <f t="shared" si="81"/>
        <v>0</v>
      </c>
      <c r="K273" s="22">
        <f t="shared" si="87"/>
        <v>0.432</v>
      </c>
      <c r="L273" s="22">
        <f t="shared" si="88"/>
        <v>0.432</v>
      </c>
      <c r="M273" s="5">
        <f t="shared" si="96"/>
        <v>42.97525714285716</v>
      </c>
      <c r="N273" s="22">
        <f t="shared" si="82"/>
        <v>0</v>
      </c>
      <c r="O273" s="22">
        <f t="shared" si="89"/>
        <v>0.432</v>
      </c>
      <c r="P273" s="22">
        <f t="shared" si="90"/>
        <v>0.432</v>
      </c>
      <c r="Q273" s="5">
        <f t="shared" si="97"/>
        <v>18.420342857142852</v>
      </c>
      <c r="R273" s="22">
        <f t="shared" si="83"/>
        <v>0</v>
      </c>
      <c r="S273" s="22">
        <f t="shared" si="91"/>
        <v>0.432</v>
      </c>
      <c r="T273" s="22">
        <f t="shared" si="92"/>
        <v>0.432</v>
      </c>
      <c r="U273" s="5">
        <f t="shared" si="98"/>
        <v>-6.1345714285714337</v>
      </c>
      <c r="V273" s="22">
        <f t="shared" si="84"/>
        <v>0</v>
      </c>
      <c r="W273" s="22">
        <f t="shared" si="93"/>
        <v>0.432</v>
      </c>
      <c r="X273" s="22">
        <f t="shared" si="94"/>
        <v>0.432</v>
      </c>
      <c r="Y273" s="5">
        <f t="shared" si="99"/>
        <v>-30.689485714285588</v>
      </c>
    </row>
    <row r="274" spans="4:25" ht="15.6">
      <c r="D274" s="56">
        <v>41453</v>
      </c>
      <c r="E274" s="52">
        <v>0</v>
      </c>
      <c r="F274" s="22">
        <f t="shared" si="80"/>
        <v>0</v>
      </c>
      <c r="G274" s="22">
        <f t="shared" si="85"/>
        <v>0.432</v>
      </c>
      <c r="H274" s="22">
        <f t="shared" si="86"/>
        <v>0.432</v>
      </c>
      <c r="I274" s="5">
        <f t="shared" si="95"/>
        <v>67.962171428571551</v>
      </c>
      <c r="J274" s="22">
        <f t="shared" si="81"/>
        <v>0</v>
      </c>
      <c r="K274" s="22">
        <f t="shared" si="87"/>
        <v>0.432</v>
      </c>
      <c r="L274" s="22">
        <f t="shared" si="88"/>
        <v>0.432</v>
      </c>
      <c r="M274" s="5">
        <f t="shared" si="96"/>
        <v>43.407257142857162</v>
      </c>
      <c r="N274" s="22">
        <f t="shared" si="82"/>
        <v>0</v>
      </c>
      <c r="O274" s="22">
        <f t="shared" si="89"/>
        <v>0.432</v>
      </c>
      <c r="P274" s="22">
        <f t="shared" si="90"/>
        <v>0.432</v>
      </c>
      <c r="Q274" s="5">
        <f t="shared" si="97"/>
        <v>18.852342857142851</v>
      </c>
      <c r="R274" s="22">
        <f t="shared" si="83"/>
        <v>0</v>
      </c>
      <c r="S274" s="22">
        <f t="shared" si="91"/>
        <v>0.432</v>
      </c>
      <c r="T274" s="22">
        <f t="shared" si="92"/>
        <v>0.432</v>
      </c>
      <c r="U274" s="5">
        <f t="shared" si="98"/>
        <v>-5.7025714285714333</v>
      </c>
      <c r="V274" s="22">
        <f t="shared" si="84"/>
        <v>0</v>
      </c>
      <c r="W274" s="22">
        <f t="shared" si="93"/>
        <v>0.432</v>
      </c>
      <c r="X274" s="22">
        <f t="shared" si="94"/>
        <v>0.432</v>
      </c>
      <c r="Y274" s="5">
        <f t="shared" si="99"/>
        <v>-30.25748571428559</v>
      </c>
    </row>
    <row r="275" spans="4:25" ht="15.6">
      <c r="D275" s="56">
        <v>41454</v>
      </c>
      <c r="E275" s="52">
        <v>0</v>
      </c>
      <c r="F275" s="22">
        <f t="shared" si="80"/>
        <v>0</v>
      </c>
      <c r="G275" s="22">
        <f t="shared" si="85"/>
        <v>0.432</v>
      </c>
      <c r="H275" s="22">
        <f t="shared" si="86"/>
        <v>0.432</v>
      </c>
      <c r="I275" s="5">
        <f t="shared" si="95"/>
        <v>68.394171428571553</v>
      </c>
      <c r="J275" s="22">
        <f t="shared" si="81"/>
        <v>0</v>
      </c>
      <c r="K275" s="22">
        <f t="shared" si="87"/>
        <v>0.432</v>
      </c>
      <c r="L275" s="22">
        <f t="shared" si="88"/>
        <v>0.432</v>
      </c>
      <c r="M275" s="5">
        <f t="shared" si="96"/>
        <v>43.839257142857164</v>
      </c>
      <c r="N275" s="22">
        <f t="shared" si="82"/>
        <v>0</v>
      </c>
      <c r="O275" s="22">
        <f t="shared" si="89"/>
        <v>0.432</v>
      </c>
      <c r="P275" s="22">
        <f t="shared" si="90"/>
        <v>0.432</v>
      </c>
      <c r="Q275" s="5">
        <f t="shared" si="97"/>
        <v>19.28434285714285</v>
      </c>
      <c r="R275" s="22">
        <f t="shared" si="83"/>
        <v>0</v>
      </c>
      <c r="S275" s="22">
        <f t="shared" si="91"/>
        <v>0.432</v>
      </c>
      <c r="T275" s="22">
        <f t="shared" si="92"/>
        <v>0.432</v>
      </c>
      <c r="U275" s="5">
        <f t="shared" si="98"/>
        <v>-5.2705714285714329</v>
      </c>
      <c r="V275" s="22">
        <f t="shared" si="84"/>
        <v>0</v>
      </c>
      <c r="W275" s="22">
        <f t="shared" si="93"/>
        <v>0.432</v>
      </c>
      <c r="X275" s="22">
        <f t="shared" si="94"/>
        <v>0.432</v>
      </c>
      <c r="Y275" s="5">
        <f t="shared" si="99"/>
        <v>-29.825485714285591</v>
      </c>
    </row>
    <row r="276" spans="4:25" ht="15.6">
      <c r="D276" s="56">
        <v>41455</v>
      </c>
      <c r="E276" s="52">
        <v>0</v>
      </c>
      <c r="F276" s="22">
        <f t="shared" si="80"/>
        <v>0</v>
      </c>
      <c r="G276" s="22">
        <f t="shared" si="85"/>
        <v>0.432</v>
      </c>
      <c r="H276" s="22">
        <f t="shared" si="86"/>
        <v>0.432</v>
      </c>
      <c r="I276" s="5">
        <f t="shared" si="95"/>
        <v>68.826171428571556</v>
      </c>
      <c r="J276" s="22">
        <f t="shared" si="81"/>
        <v>0</v>
      </c>
      <c r="K276" s="22">
        <f t="shared" si="87"/>
        <v>0.432</v>
      </c>
      <c r="L276" s="22">
        <f t="shared" si="88"/>
        <v>0.432</v>
      </c>
      <c r="M276" s="5">
        <f t="shared" si="96"/>
        <v>44.271257142857166</v>
      </c>
      <c r="N276" s="22">
        <f t="shared" si="82"/>
        <v>0</v>
      </c>
      <c r="O276" s="22">
        <f t="shared" si="89"/>
        <v>0.432</v>
      </c>
      <c r="P276" s="22">
        <f t="shared" si="90"/>
        <v>0.432</v>
      </c>
      <c r="Q276" s="5">
        <f t="shared" si="97"/>
        <v>19.716342857142848</v>
      </c>
      <c r="R276" s="22">
        <f t="shared" si="83"/>
        <v>0</v>
      </c>
      <c r="S276" s="22">
        <f t="shared" si="91"/>
        <v>0.432</v>
      </c>
      <c r="T276" s="22">
        <f t="shared" si="92"/>
        <v>0.432</v>
      </c>
      <c r="U276" s="5">
        <f t="shared" si="98"/>
        <v>-4.8385714285714325</v>
      </c>
      <c r="V276" s="22">
        <f t="shared" si="84"/>
        <v>0</v>
      </c>
      <c r="W276" s="22">
        <f t="shared" si="93"/>
        <v>0.432</v>
      </c>
      <c r="X276" s="22">
        <f t="shared" si="94"/>
        <v>0.432</v>
      </c>
      <c r="Y276" s="5">
        <f t="shared" si="99"/>
        <v>-29.393485714285593</v>
      </c>
    </row>
    <row r="277" spans="4:25" ht="15.6">
      <c r="D277" s="56">
        <v>41456</v>
      </c>
      <c r="E277" s="52">
        <v>0</v>
      </c>
      <c r="F277" s="22">
        <f t="shared" si="80"/>
        <v>0</v>
      </c>
      <c r="G277" s="22">
        <f t="shared" si="85"/>
        <v>0.432</v>
      </c>
      <c r="H277" s="22">
        <f t="shared" si="86"/>
        <v>0.432</v>
      </c>
      <c r="I277" s="5">
        <f t="shared" si="95"/>
        <v>69.258171428571558</v>
      </c>
      <c r="J277" s="22">
        <f t="shared" si="81"/>
        <v>0</v>
      </c>
      <c r="K277" s="22">
        <f t="shared" si="87"/>
        <v>0.432</v>
      </c>
      <c r="L277" s="22">
        <f t="shared" si="88"/>
        <v>0.432</v>
      </c>
      <c r="M277" s="5">
        <f t="shared" si="96"/>
        <v>44.703257142857169</v>
      </c>
      <c r="N277" s="22">
        <f t="shared" si="82"/>
        <v>0</v>
      </c>
      <c r="O277" s="22">
        <f t="shared" si="89"/>
        <v>0.432</v>
      </c>
      <c r="P277" s="22">
        <f t="shared" si="90"/>
        <v>0.432</v>
      </c>
      <c r="Q277" s="5">
        <f t="shared" si="97"/>
        <v>20.148342857142847</v>
      </c>
      <c r="R277" s="22">
        <f t="shared" si="83"/>
        <v>0</v>
      </c>
      <c r="S277" s="22">
        <f t="shared" si="91"/>
        <v>0.432</v>
      </c>
      <c r="T277" s="22">
        <f t="shared" si="92"/>
        <v>0.432</v>
      </c>
      <c r="U277" s="5">
        <f t="shared" si="98"/>
        <v>-4.4065714285714321</v>
      </c>
      <c r="V277" s="22">
        <f t="shared" si="84"/>
        <v>0</v>
      </c>
      <c r="W277" s="22">
        <f t="shared" si="93"/>
        <v>0.432</v>
      </c>
      <c r="X277" s="22">
        <f t="shared" si="94"/>
        <v>0.432</v>
      </c>
      <c r="Y277" s="5">
        <f t="shared" si="99"/>
        <v>-28.961485714285594</v>
      </c>
    </row>
    <row r="278" spans="4:25" ht="15.6">
      <c r="D278" s="56">
        <v>41457</v>
      </c>
      <c r="E278" s="52">
        <v>0</v>
      </c>
      <c r="F278" s="22">
        <f t="shared" si="80"/>
        <v>0</v>
      </c>
      <c r="G278" s="22">
        <f t="shared" si="85"/>
        <v>0.432</v>
      </c>
      <c r="H278" s="22">
        <f t="shared" si="86"/>
        <v>0.432</v>
      </c>
      <c r="I278" s="5">
        <f t="shared" si="95"/>
        <v>69.69017142857156</v>
      </c>
      <c r="J278" s="22">
        <f t="shared" si="81"/>
        <v>0</v>
      </c>
      <c r="K278" s="22">
        <f t="shared" si="87"/>
        <v>0.432</v>
      </c>
      <c r="L278" s="22">
        <f t="shared" si="88"/>
        <v>0.432</v>
      </c>
      <c r="M278" s="5">
        <f t="shared" si="96"/>
        <v>45.135257142857171</v>
      </c>
      <c r="N278" s="22">
        <f t="shared" si="82"/>
        <v>0</v>
      </c>
      <c r="O278" s="22">
        <f t="shared" si="89"/>
        <v>0.432</v>
      </c>
      <c r="P278" s="22">
        <f t="shared" si="90"/>
        <v>0.432</v>
      </c>
      <c r="Q278" s="5">
        <f t="shared" si="97"/>
        <v>20.580342857142846</v>
      </c>
      <c r="R278" s="22">
        <f t="shared" si="83"/>
        <v>0</v>
      </c>
      <c r="S278" s="22">
        <f t="shared" si="91"/>
        <v>0.432</v>
      </c>
      <c r="T278" s="22">
        <f t="shared" si="92"/>
        <v>0.432</v>
      </c>
      <c r="U278" s="5">
        <f t="shared" si="98"/>
        <v>-3.9745714285714322</v>
      </c>
      <c r="V278" s="22">
        <f t="shared" si="84"/>
        <v>0</v>
      </c>
      <c r="W278" s="22">
        <f t="shared" si="93"/>
        <v>0.432</v>
      </c>
      <c r="X278" s="22">
        <f t="shared" si="94"/>
        <v>0.432</v>
      </c>
      <c r="Y278" s="5">
        <f t="shared" si="99"/>
        <v>-28.529485714285595</v>
      </c>
    </row>
    <row r="279" spans="4:25" ht="15.6">
      <c r="D279" s="56">
        <v>41458</v>
      </c>
      <c r="E279" s="52">
        <v>0</v>
      </c>
      <c r="F279" s="22">
        <f t="shared" si="80"/>
        <v>0</v>
      </c>
      <c r="G279" s="22">
        <f t="shared" si="85"/>
        <v>0.432</v>
      </c>
      <c r="H279" s="22">
        <f t="shared" si="86"/>
        <v>0.432</v>
      </c>
      <c r="I279" s="5">
        <f t="shared" si="95"/>
        <v>70.122171428571562</v>
      </c>
      <c r="J279" s="22">
        <f t="shared" si="81"/>
        <v>0</v>
      </c>
      <c r="K279" s="22">
        <f t="shared" si="87"/>
        <v>0.432</v>
      </c>
      <c r="L279" s="22">
        <f t="shared" si="88"/>
        <v>0.432</v>
      </c>
      <c r="M279" s="5">
        <f t="shared" si="96"/>
        <v>45.567257142857173</v>
      </c>
      <c r="N279" s="22">
        <f t="shared" si="82"/>
        <v>0</v>
      </c>
      <c r="O279" s="22">
        <f t="shared" si="89"/>
        <v>0.432</v>
      </c>
      <c r="P279" s="22">
        <f t="shared" si="90"/>
        <v>0.432</v>
      </c>
      <c r="Q279" s="5">
        <f t="shared" si="97"/>
        <v>21.012342857142844</v>
      </c>
      <c r="R279" s="22">
        <f t="shared" si="83"/>
        <v>0</v>
      </c>
      <c r="S279" s="22">
        <f t="shared" si="91"/>
        <v>0.432</v>
      </c>
      <c r="T279" s="22">
        <f t="shared" si="92"/>
        <v>0.432</v>
      </c>
      <c r="U279" s="5">
        <f t="shared" si="98"/>
        <v>-3.5425714285714323</v>
      </c>
      <c r="V279" s="22">
        <f t="shared" si="84"/>
        <v>0</v>
      </c>
      <c r="W279" s="22">
        <f t="shared" si="93"/>
        <v>0.432</v>
      </c>
      <c r="X279" s="22">
        <f t="shared" si="94"/>
        <v>0.432</v>
      </c>
      <c r="Y279" s="5">
        <f t="shared" si="99"/>
        <v>-28.097485714285597</v>
      </c>
    </row>
    <row r="280" spans="4:25" ht="15.6">
      <c r="D280" s="56">
        <v>41459</v>
      </c>
      <c r="E280" s="52">
        <v>0</v>
      </c>
      <c r="F280" s="22">
        <f t="shared" si="80"/>
        <v>0</v>
      </c>
      <c r="G280" s="22">
        <f t="shared" si="85"/>
        <v>0.432</v>
      </c>
      <c r="H280" s="22">
        <f t="shared" si="86"/>
        <v>0.432</v>
      </c>
      <c r="I280" s="5">
        <f t="shared" si="95"/>
        <v>70.554171428571564</v>
      </c>
      <c r="J280" s="22">
        <f t="shared" si="81"/>
        <v>0</v>
      </c>
      <c r="K280" s="22">
        <f t="shared" si="87"/>
        <v>0.432</v>
      </c>
      <c r="L280" s="22">
        <f t="shared" si="88"/>
        <v>0.432</v>
      </c>
      <c r="M280" s="5">
        <f t="shared" si="96"/>
        <v>45.999257142857175</v>
      </c>
      <c r="N280" s="22">
        <f t="shared" si="82"/>
        <v>0</v>
      </c>
      <c r="O280" s="22">
        <f t="shared" si="89"/>
        <v>0.432</v>
      </c>
      <c r="P280" s="22">
        <f t="shared" si="90"/>
        <v>0.432</v>
      </c>
      <c r="Q280" s="5">
        <f t="shared" si="97"/>
        <v>21.444342857142843</v>
      </c>
      <c r="R280" s="22">
        <f t="shared" si="83"/>
        <v>0</v>
      </c>
      <c r="S280" s="22">
        <f t="shared" si="91"/>
        <v>0.432</v>
      </c>
      <c r="T280" s="22">
        <f t="shared" si="92"/>
        <v>0.432</v>
      </c>
      <c r="U280" s="5">
        <f t="shared" si="98"/>
        <v>-3.1105714285714323</v>
      </c>
      <c r="V280" s="22">
        <f t="shared" si="84"/>
        <v>0</v>
      </c>
      <c r="W280" s="22">
        <f t="shared" si="93"/>
        <v>0.432</v>
      </c>
      <c r="X280" s="22">
        <f t="shared" si="94"/>
        <v>0.432</v>
      </c>
      <c r="Y280" s="5">
        <f t="shared" si="99"/>
        <v>-27.665485714285598</v>
      </c>
    </row>
    <row r="281" spans="4:25" ht="15.6">
      <c r="D281" s="56">
        <v>41460</v>
      </c>
      <c r="E281" s="52">
        <v>0</v>
      </c>
      <c r="F281" s="22">
        <f t="shared" si="80"/>
        <v>0</v>
      </c>
      <c r="G281" s="22">
        <f t="shared" si="85"/>
        <v>0.432</v>
      </c>
      <c r="H281" s="22">
        <f t="shared" si="86"/>
        <v>0.432</v>
      </c>
      <c r="I281" s="5">
        <f t="shared" si="95"/>
        <v>70.986171428571566</v>
      </c>
      <c r="J281" s="22">
        <f t="shared" si="81"/>
        <v>0</v>
      </c>
      <c r="K281" s="22">
        <f t="shared" si="87"/>
        <v>0.432</v>
      </c>
      <c r="L281" s="22">
        <f t="shared" si="88"/>
        <v>0.432</v>
      </c>
      <c r="M281" s="5">
        <f t="shared" si="96"/>
        <v>46.431257142857177</v>
      </c>
      <c r="N281" s="22">
        <f t="shared" si="82"/>
        <v>0</v>
      </c>
      <c r="O281" s="22">
        <f t="shared" si="89"/>
        <v>0.432</v>
      </c>
      <c r="P281" s="22">
        <f t="shared" si="90"/>
        <v>0.432</v>
      </c>
      <c r="Q281" s="5">
        <f t="shared" si="97"/>
        <v>21.876342857142841</v>
      </c>
      <c r="R281" s="22">
        <f t="shared" si="83"/>
        <v>0</v>
      </c>
      <c r="S281" s="22">
        <f t="shared" si="91"/>
        <v>0.432</v>
      </c>
      <c r="T281" s="22">
        <f t="shared" si="92"/>
        <v>0.432</v>
      </c>
      <c r="U281" s="5">
        <f t="shared" si="98"/>
        <v>-2.6785714285714324</v>
      </c>
      <c r="V281" s="22">
        <f t="shared" si="84"/>
        <v>0</v>
      </c>
      <c r="W281" s="22">
        <f t="shared" si="93"/>
        <v>0.432</v>
      </c>
      <c r="X281" s="22">
        <f t="shared" si="94"/>
        <v>0.432</v>
      </c>
      <c r="Y281" s="5">
        <f t="shared" si="99"/>
        <v>-27.233485714285599</v>
      </c>
    </row>
    <row r="282" spans="4:25" ht="15.6">
      <c r="D282" s="56">
        <v>41461</v>
      </c>
      <c r="E282" s="52">
        <v>0</v>
      </c>
      <c r="F282" s="22">
        <f t="shared" si="80"/>
        <v>0</v>
      </c>
      <c r="G282" s="22">
        <f t="shared" si="85"/>
        <v>0.432</v>
      </c>
      <c r="H282" s="22">
        <f t="shared" si="86"/>
        <v>0.432</v>
      </c>
      <c r="I282" s="5">
        <f t="shared" si="95"/>
        <v>71.418171428571569</v>
      </c>
      <c r="J282" s="22">
        <f t="shared" si="81"/>
        <v>0</v>
      </c>
      <c r="K282" s="22">
        <f t="shared" si="87"/>
        <v>0.432</v>
      </c>
      <c r="L282" s="22">
        <f t="shared" si="88"/>
        <v>0.432</v>
      </c>
      <c r="M282" s="5">
        <f t="shared" si="96"/>
        <v>46.863257142857179</v>
      </c>
      <c r="N282" s="22">
        <f t="shared" si="82"/>
        <v>0</v>
      </c>
      <c r="O282" s="22">
        <f t="shared" si="89"/>
        <v>0.432</v>
      </c>
      <c r="P282" s="22">
        <f t="shared" si="90"/>
        <v>0.432</v>
      </c>
      <c r="Q282" s="5">
        <f t="shared" si="97"/>
        <v>22.30834285714284</v>
      </c>
      <c r="R282" s="22">
        <f t="shared" si="83"/>
        <v>0</v>
      </c>
      <c r="S282" s="22">
        <f t="shared" si="91"/>
        <v>0.432</v>
      </c>
      <c r="T282" s="22">
        <f t="shared" si="92"/>
        <v>0.432</v>
      </c>
      <c r="U282" s="5">
        <f t="shared" si="98"/>
        <v>-2.2465714285714324</v>
      </c>
      <c r="V282" s="22">
        <f t="shared" si="84"/>
        <v>0</v>
      </c>
      <c r="W282" s="22">
        <f t="shared" si="93"/>
        <v>0.432</v>
      </c>
      <c r="X282" s="22">
        <f t="shared" si="94"/>
        <v>0.432</v>
      </c>
      <c r="Y282" s="5">
        <f t="shared" si="99"/>
        <v>-26.801485714285601</v>
      </c>
    </row>
    <row r="283" spans="4:25" ht="15.6">
      <c r="D283" s="56">
        <v>41462</v>
      </c>
      <c r="E283" s="52">
        <v>0</v>
      </c>
      <c r="F283" s="22">
        <f t="shared" si="80"/>
        <v>0</v>
      </c>
      <c r="G283" s="22">
        <f t="shared" si="85"/>
        <v>0.432</v>
      </c>
      <c r="H283" s="22">
        <f t="shared" si="86"/>
        <v>0.432</v>
      </c>
      <c r="I283" s="5">
        <f t="shared" si="95"/>
        <v>71.850171428571571</v>
      </c>
      <c r="J283" s="22">
        <f t="shared" si="81"/>
        <v>0</v>
      </c>
      <c r="K283" s="22">
        <f t="shared" si="87"/>
        <v>0.432</v>
      </c>
      <c r="L283" s="22">
        <f t="shared" si="88"/>
        <v>0.432</v>
      </c>
      <c r="M283" s="5">
        <f t="shared" si="96"/>
        <v>47.295257142857182</v>
      </c>
      <c r="N283" s="22">
        <f t="shared" si="82"/>
        <v>0</v>
      </c>
      <c r="O283" s="22">
        <f t="shared" si="89"/>
        <v>0.432</v>
      </c>
      <c r="P283" s="22">
        <f t="shared" si="90"/>
        <v>0.432</v>
      </c>
      <c r="Q283" s="5">
        <f t="shared" si="97"/>
        <v>22.740342857142839</v>
      </c>
      <c r="R283" s="22">
        <f t="shared" si="83"/>
        <v>0</v>
      </c>
      <c r="S283" s="22">
        <f t="shared" si="91"/>
        <v>0.432</v>
      </c>
      <c r="T283" s="22">
        <f t="shared" si="92"/>
        <v>0.432</v>
      </c>
      <c r="U283" s="5">
        <f t="shared" si="98"/>
        <v>-1.8145714285714325</v>
      </c>
      <c r="V283" s="22">
        <f t="shared" si="84"/>
        <v>0</v>
      </c>
      <c r="W283" s="22">
        <f t="shared" si="93"/>
        <v>0.432</v>
      </c>
      <c r="X283" s="22">
        <f t="shared" si="94"/>
        <v>0.432</v>
      </c>
      <c r="Y283" s="5">
        <f t="shared" si="99"/>
        <v>-26.369485714285602</v>
      </c>
    </row>
    <row r="284" spans="4:25" ht="15.6">
      <c r="D284" s="56">
        <v>41463</v>
      </c>
      <c r="E284" s="52">
        <v>0</v>
      </c>
      <c r="F284" s="22">
        <f t="shared" si="80"/>
        <v>0</v>
      </c>
      <c r="G284" s="22">
        <f t="shared" si="85"/>
        <v>0.432</v>
      </c>
      <c r="H284" s="22">
        <f t="shared" si="86"/>
        <v>0.432</v>
      </c>
      <c r="I284" s="5">
        <f t="shared" si="95"/>
        <v>72.282171428571573</v>
      </c>
      <c r="J284" s="22">
        <f t="shared" si="81"/>
        <v>0</v>
      </c>
      <c r="K284" s="22">
        <f t="shared" si="87"/>
        <v>0.432</v>
      </c>
      <c r="L284" s="22">
        <f t="shared" si="88"/>
        <v>0.432</v>
      </c>
      <c r="M284" s="5">
        <f t="shared" si="96"/>
        <v>47.727257142857184</v>
      </c>
      <c r="N284" s="22">
        <f t="shared" si="82"/>
        <v>0</v>
      </c>
      <c r="O284" s="22">
        <f t="shared" si="89"/>
        <v>0.432</v>
      </c>
      <c r="P284" s="22">
        <f t="shared" si="90"/>
        <v>0.432</v>
      </c>
      <c r="Q284" s="5">
        <f t="shared" si="97"/>
        <v>23.172342857142837</v>
      </c>
      <c r="R284" s="22">
        <f t="shared" si="83"/>
        <v>0</v>
      </c>
      <c r="S284" s="22">
        <f t="shared" si="91"/>
        <v>0.432</v>
      </c>
      <c r="T284" s="22">
        <f t="shared" si="92"/>
        <v>0.432</v>
      </c>
      <c r="U284" s="5">
        <f t="shared" si="98"/>
        <v>-1.3825714285714326</v>
      </c>
      <c r="V284" s="22">
        <f t="shared" si="84"/>
        <v>0</v>
      </c>
      <c r="W284" s="22">
        <f t="shared" si="93"/>
        <v>0.432</v>
      </c>
      <c r="X284" s="22">
        <f t="shared" si="94"/>
        <v>0.432</v>
      </c>
      <c r="Y284" s="5">
        <f t="shared" si="99"/>
        <v>-25.937485714285604</v>
      </c>
    </row>
    <row r="285" spans="4:25" ht="15.6">
      <c r="D285" s="56">
        <v>41464</v>
      </c>
      <c r="E285" s="52">
        <v>0</v>
      </c>
      <c r="F285" s="22">
        <f t="shared" si="80"/>
        <v>0</v>
      </c>
      <c r="G285" s="22">
        <f t="shared" si="85"/>
        <v>0.432</v>
      </c>
      <c r="H285" s="22">
        <f t="shared" si="86"/>
        <v>0.432</v>
      </c>
      <c r="I285" s="5">
        <f t="shared" si="95"/>
        <v>72.714171428571575</v>
      </c>
      <c r="J285" s="22">
        <f t="shared" si="81"/>
        <v>0</v>
      </c>
      <c r="K285" s="22">
        <f t="shared" si="87"/>
        <v>0.432</v>
      </c>
      <c r="L285" s="22">
        <f t="shared" si="88"/>
        <v>0.432</v>
      </c>
      <c r="M285" s="5">
        <f t="shared" si="96"/>
        <v>48.159257142857186</v>
      </c>
      <c r="N285" s="22">
        <f t="shared" si="82"/>
        <v>0</v>
      </c>
      <c r="O285" s="22">
        <f t="shared" si="89"/>
        <v>0.432</v>
      </c>
      <c r="P285" s="22">
        <f t="shared" si="90"/>
        <v>0.432</v>
      </c>
      <c r="Q285" s="5">
        <f t="shared" si="97"/>
        <v>23.604342857142836</v>
      </c>
      <c r="R285" s="22">
        <f t="shared" si="83"/>
        <v>0</v>
      </c>
      <c r="S285" s="22">
        <f t="shared" si="91"/>
        <v>0.432</v>
      </c>
      <c r="T285" s="22">
        <f t="shared" si="92"/>
        <v>0.432</v>
      </c>
      <c r="U285" s="5">
        <f t="shared" si="98"/>
        <v>-0.95057142857143262</v>
      </c>
      <c r="V285" s="22">
        <f t="shared" si="84"/>
        <v>0</v>
      </c>
      <c r="W285" s="22">
        <f t="shared" si="93"/>
        <v>0.432</v>
      </c>
      <c r="X285" s="22">
        <f t="shared" si="94"/>
        <v>0.432</v>
      </c>
      <c r="Y285" s="5">
        <f t="shared" si="99"/>
        <v>-25.505485714285605</v>
      </c>
    </row>
    <row r="286" spans="4:25" ht="15.6">
      <c r="D286" s="56">
        <v>41465</v>
      </c>
      <c r="E286" s="52">
        <v>0</v>
      </c>
      <c r="F286" s="22">
        <f t="shared" si="80"/>
        <v>0</v>
      </c>
      <c r="G286" s="22">
        <f t="shared" si="85"/>
        <v>0.432</v>
      </c>
      <c r="H286" s="22">
        <f t="shared" si="86"/>
        <v>0.432</v>
      </c>
      <c r="I286" s="5">
        <f t="shared" si="95"/>
        <v>73.146171428571577</v>
      </c>
      <c r="J286" s="22">
        <f t="shared" si="81"/>
        <v>0</v>
      </c>
      <c r="K286" s="22">
        <f t="shared" si="87"/>
        <v>0.432</v>
      </c>
      <c r="L286" s="22">
        <f t="shared" si="88"/>
        <v>0.432</v>
      </c>
      <c r="M286" s="5">
        <f t="shared" si="96"/>
        <v>48.591257142857188</v>
      </c>
      <c r="N286" s="22">
        <f t="shared" si="82"/>
        <v>0</v>
      </c>
      <c r="O286" s="22">
        <f t="shared" si="89"/>
        <v>0.432</v>
      </c>
      <c r="P286" s="22">
        <f t="shared" si="90"/>
        <v>0.432</v>
      </c>
      <c r="Q286" s="5">
        <f t="shared" si="97"/>
        <v>24.036342857142834</v>
      </c>
      <c r="R286" s="22">
        <f t="shared" si="83"/>
        <v>0</v>
      </c>
      <c r="S286" s="22">
        <f t="shared" si="91"/>
        <v>0.432</v>
      </c>
      <c r="T286" s="22">
        <f t="shared" si="92"/>
        <v>0.432</v>
      </c>
      <c r="U286" s="5">
        <f t="shared" si="98"/>
        <v>-0.51857142857143268</v>
      </c>
      <c r="V286" s="22">
        <f t="shared" si="84"/>
        <v>0</v>
      </c>
      <c r="W286" s="22">
        <f t="shared" si="93"/>
        <v>0.432</v>
      </c>
      <c r="X286" s="22">
        <f t="shared" si="94"/>
        <v>0.432</v>
      </c>
      <c r="Y286" s="5">
        <f t="shared" si="99"/>
        <v>-25.073485714285606</v>
      </c>
    </row>
    <row r="287" spans="4:25" ht="15.6">
      <c r="D287" s="56">
        <v>41466</v>
      </c>
      <c r="E287" s="52">
        <v>0</v>
      </c>
      <c r="F287" s="22">
        <f t="shared" si="80"/>
        <v>0</v>
      </c>
      <c r="G287" s="22">
        <f t="shared" si="85"/>
        <v>0.432</v>
      </c>
      <c r="H287" s="22">
        <f t="shared" si="86"/>
        <v>0.432</v>
      </c>
      <c r="I287" s="5">
        <f t="shared" si="95"/>
        <v>73.578171428571579</v>
      </c>
      <c r="J287" s="22">
        <f t="shared" si="81"/>
        <v>0</v>
      </c>
      <c r="K287" s="22">
        <f t="shared" si="87"/>
        <v>0.432</v>
      </c>
      <c r="L287" s="22">
        <f t="shared" si="88"/>
        <v>0.432</v>
      </c>
      <c r="M287" s="5">
        <f t="shared" si="96"/>
        <v>49.02325714285719</v>
      </c>
      <c r="N287" s="22">
        <f t="shared" si="82"/>
        <v>0</v>
      </c>
      <c r="O287" s="22">
        <f t="shared" si="89"/>
        <v>0.432</v>
      </c>
      <c r="P287" s="22">
        <f t="shared" si="90"/>
        <v>0.432</v>
      </c>
      <c r="Q287" s="5">
        <f t="shared" si="97"/>
        <v>24.468342857142833</v>
      </c>
      <c r="R287" s="22">
        <f t="shared" si="83"/>
        <v>0</v>
      </c>
      <c r="S287" s="22">
        <f t="shared" si="91"/>
        <v>0.432</v>
      </c>
      <c r="T287" s="22">
        <f t="shared" si="92"/>
        <v>0.432</v>
      </c>
      <c r="U287" s="5">
        <f t="shared" si="98"/>
        <v>-8.6571428571432685E-2</v>
      </c>
      <c r="V287" s="22">
        <f t="shared" si="84"/>
        <v>0</v>
      </c>
      <c r="W287" s="22">
        <f t="shared" si="93"/>
        <v>0.432</v>
      </c>
      <c r="X287" s="22">
        <f t="shared" si="94"/>
        <v>0.432</v>
      </c>
      <c r="Y287" s="5">
        <f t="shared" si="99"/>
        <v>-24.641485714285608</v>
      </c>
    </row>
    <row r="288" spans="4:25" ht="15.6">
      <c r="D288" s="56">
        <v>41467</v>
      </c>
      <c r="E288" s="52">
        <v>0</v>
      </c>
      <c r="F288" s="22">
        <f t="shared" si="80"/>
        <v>0</v>
      </c>
      <c r="G288" s="22">
        <f t="shared" si="85"/>
        <v>0.432</v>
      </c>
      <c r="H288" s="22">
        <f t="shared" si="86"/>
        <v>0.432</v>
      </c>
      <c r="I288" s="5">
        <f t="shared" si="95"/>
        <v>74.010171428571581</v>
      </c>
      <c r="J288" s="22">
        <f t="shared" si="81"/>
        <v>0</v>
      </c>
      <c r="K288" s="22">
        <f t="shared" si="87"/>
        <v>0.432</v>
      </c>
      <c r="L288" s="22">
        <f t="shared" si="88"/>
        <v>0.432</v>
      </c>
      <c r="M288" s="5">
        <f t="shared" si="96"/>
        <v>49.455257142857192</v>
      </c>
      <c r="N288" s="22">
        <f t="shared" si="82"/>
        <v>0</v>
      </c>
      <c r="O288" s="22">
        <f t="shared" si="89"/>
        <v>0.432</v>
      </c>
      <c r="P288" s="22">
        <f t="shared" si="90"/>
        <v>0.432</v>
      </c>
      <c r="Q288" s="5">
        <f t="shared" si="97"/>
        <v>24.900342857142832</v>
      </c>
      <c r="R288" s="22">
        <f t="shared" si="83"/>
        <v>0</v>
      </c>
      <c r="S288" s="22">
        <f t="shared" si="91"/>
        <v>0.432</v>
      </c>
      <c r="T288" s="22">
        <f t="shared" si="92"/>
        <v>0.432</v>
      </c>
      <c r="U288" s="5">
        <f t="shared" si="98"/>
        <v>0.34542857142856731</v>
      </c>
      <c r="V288" s="22">
        <f t="shared" si="84"/>
        <v>0</v>
      </c>
      <c r="W288" s="22">
        <f t="shared" si="93"/>
        <v>0.432</v>
      </c>
      <c r="X288" s="22">
        <f t="shared" si="94"/>
        <v>0.432</v>
      </c>
      <c r="Y288" s="5">
        <f t="shared" si="99"/>
        <v>-24.209485714285609</v>
      </c>
    </row>
    <row r="289" spans="4:25" ht="15.6">
      <c r="D289" s="56">
        <v>41468</v>
      </c>
      <c r="E289" s="52">
        <v>0</v>
      </c>
      <c r="F289" s="22">
        <f t="shared" si="80"/>
        <v>0</v>
      </c>
      <c r="G289" s="22">
        <f t="shared" si="85"/>
        <v>0.432</v>
      </c>
      <c r="H289" s="22">
        <f t="shared" si="86"/>
        <v>0.432</v>
      </c>
      <c r="I289" s="5">
        <f t="shared" si="95"/>
        <v>74.442171428571584</v>
      </c>
      <c r="J289" s="22">
        <f t="shared" si="81"/>
        <v>0</v>
      </c>
      <c r="K289" s="22">
        <f t="shared" si="87"/>
        <v>0.432</v>
      </c>
      <c r="L289" s="22">
        <f t="shared" si="88"/>
        <v>0.432</v>
      </c>
      <c r="M289" s="5">
        <f t="shared" si="96"/>
        <v>49.887257142857194</v>
      </c>
      <c r="N289" s="22">
        <f t="shared" si="82"/>
        <v>0</v>
      </c>
      <c r="O289" s="22">
        <f t="shared" si="89"/>
        <v>0.432</v>
      </c>
      <c r="P289" s="22">
        <f t="shared" si="90"/>
        <v>0.432</v>
      </c>
      <c r="Q289" s="5">
        <f t="shared" si="97"/>
        <v>25.33234285714283</v>
      </c>
      <c r="R289" s="22">
        <f t="shared" si="83"/>
        <v>0</v>
      </c>
      <c r="S289" s="22">
        <f t="shared" si="91"/>
        <v>0.432</v>
      </c>
      <c r="T289" s="22">
        <f t="shared" si="92"/>
        <v>0.432</v>
      </c>
      <c r="U289" s="5">
        <f t="shared" si="98"/>
        <v>0.77742857142856736</v>
      </c>
      <c r="V289" s="22">
        <f t="shared" si="84"/>
        <v>0</v>
      </c>
      <c r="W289" s="22">
        <f t="shared" si="93"/>
        <v>0.432</v>
      </c>
      <c r="X289" s="22">
        <f t="shared" si="94"/>
        <v>0.432</v>
      </c>
      <c r="Y289" s="5">
        <f t="shared" si="99"/>
        <v>-23.777485714285611</v>
      </c>
    </row>
    <row r="290" spans="4:25" ht="15.6">
      <c r="D290" s="56">
        <v>41469</v>
      </c>
      <c r="E290" s="52">
        <v>0</v>
      </c>
      <c r="F290" s="22">
        <f t="shared" si="80"/>
        <v>0</v>
      </c>
      <c r="G290" s="22">
        <f t="shared" si="85"/>
        <v>0.432</v>
      </c>
      <c r="H290" s="22">
        <f t="shared" si="86"/>
        <v>0.432</v>
      </c>
      <c r="I290" s="5">
        <f t="shared" si="95"/>
        <v>74.874171428571586</v>
      </c>
      <c r="J290" s="22">
        <f t="shared" si="81"/>
        <v>0</v>
      </c>
      <c r="K290" s="22">
        <f t="shared" si="87"/>
        <v>0.432</v>
      </c>
      <c r="L290" s="22">
        <f t="shared" si="88"/>
        <v>0.432</v>
      </c>
      <c r="M290" s="5">
        <f t="shared" si="96"/>
        <v>50.319257142857197</v>
      </c>
      <c r="N290" s="22">
        <f t="shared" si="82"/>
        <v>0</v>
      </c>
      <c r="O290" s="22">
        <f t="shared" si="89"/>
        <v>0.432</v>
      </c>
      <c r="P290" s="22">
        <f t="shared" si="90"/>
        <v>0.432</v>
      </c>
      <c r="Q290" s="5">
        <f t="shared" si="97"/>
        <v>25.764342857142829</v>
      </c>
      <c r="R290" s="22">
        <f t="shared" si="83"/>
        <v>0</v>
      </c>
      <c r="S290" s="22">
        <f t="shared" si="91"/>
        <v>0.432</v>
      </c>
      <c r="T290" s="22">
        <f t="shared" si="92"/>
        <v>0.432</v>
      </c>
      <c r="U290" s="5">
        <f t="shared" si="98"/>
        <v>1.2094285714285673</v>
      </c>
      <c r="V290" s="22">
        <f t="shared" si="84"/>
        <v>0</v>
      </c>
      <c r="W290" s="22">
        <f t="shared" si="93"/>
        <v>0.432</v>
      </c>
      <c r="X290" s="22">
        <f t="shared" si="94"/>
        <v>0.432</v>
      </c>
      <c r="Y290" s="5">
        <f t="shared" si="99"/>
        <v>-23.345485714285612</v>
      </c>
    </row>
    <row r="291" spans="4:25" ht="15.6">
      <c r="D291" s="56">
        <v>41470</v>
      </c>
      <c r="E291" s="52">
        <v>0</v>
      </c>
      <c r="F291" s="22">
        <f t="shared" si="80"/>
        <v>0</v>
      </c>
      <c r="G291" s="22">
        <f t="shared" si="85"/>
        <v>0.432</v>
      </c>
      <c r="H291" s="22">
        <f t="shared" si="86"/>
        <v>0.432</v>
      </c>
      <c r="I291" s="5">
        <f t="shared" si="95"/>
        <v>75.306171428571588</v>
      </c>
      <c r="J291" s="22">
        <f t="shared" si="81"/>
        <v>0</v>
      </c>
      <c r="K291" s="22">
        <f t="shared" si="87"/>
        <v>0.432</v>
      </c>
      <c r="L291" s="22">
        <f t="shared" si="88"/>
        <v>0.432</v>
      </c>
      <c r="M291" s="5">
        <f t="shared" si="96"/>
        <v>50.751257142857199</v>
      </c>
      <c r="N291" s="22">
        <f t="shared" si="82"/>
        <v>0</v>
      </c>
      <c r="O291" s="22">
        <f t="shared" si="89"/>
        <v>0.432</v>
      </c>
      <c r="P291" s="22">
        <f t="shared" si="90"/>
        <v>0.432</v>
      </c>
      <c r="Q291" s="5">
        <f t="shared" si="97"/>
        <v>26.196342857142827</v>
      </c>
      <c r="R291" s="22">
        <f t="shared" si="83"/>
        <v>0</v>
      </c>
      <c r="S291" s="22">
        <f t="shared" si="91"/>
        <v>0.432</v>
      </c>
      <c r="T291" s="22">
        <f t="shared" si="92"/>
        <v>0.432</v>
      </c>
      <c r="U291" s="5">
        <f t="shared" si="98"/>
        <v>1.6414285714285672</v>
      </c>
      <c r="V291" s="22">
        <f t="shared" si="84"/>
        <v>0</v>
      </c>
      <c r="W291" s="22">
        <f t="shared" si="93"/>
        <v>0.432</v>
      </c>
      <c r="X291" s="22">
        <f t="shared" si="94"/>
        <v>0.432</v>
      </c>
      <c r="Y291" s="5">
        <f t="shared" si="99"/>
        <v>-22.913485714285613</v>
      </c>
    </row>
    <row r="292" spans="4:25" ht="15.6">
      <c r="D292" s="56">
        <v>41471</v>
      </c>
      <c r="E292" s="52">
        <v>0</v>
      </c>
      <c r="F292" s="22">
        <f t="shared" si="80"/>
        <v>0</v>
      </c>
      <c r="G292" s="22">
        <f t="shared" si="85"/>
        <v>0.432</v>
      </c>
      <c r="H292" s="22">
        <f t="shared" si="86"/>
        <v>0.432</v>
      </c>
      <c r="I292" s="5">
        <f t="shared" si="95"/>
        <v>75.73817142857159</v>
      </c>
      <c r="J292" s="22">
        <f t="shared" si="81"/>
        <v>0</v>
      </c>
      <c r="K292" s="22">
        <f t="shared" si="87"/>
        <v>0.432</v>
      </c>
      <c r="L292" s="22">
        <f t="shared" si="88"/>
        <v>0.432</v>
      </c>
      <c r="M292" s="5">
        <f t="shared" si="96"/>
        <v>51.183257142857201</v>
      </c>
      <c r="N292" s="22">
        <f t="shared" si="82"/>
        <v>0</v>
      </c>
      <c r="O292" s="22">
        <f t="shared" si="89"/>
        <v>0.432</v>
      </c>
      <c r="P292" s="22">
        <f t="shared" si="90"/>
        <v>0.432</v>
      </c>
      <c r="Q292" s="5">
        <f t="shared" si="97"/>
        <v>26.628342857142826</v>
      </c>
      <c r="R292" s="22">
        <f t="shared" si="83"/>
        <v>0</v>
      </c>
      <c r="S292" s="22">
        <f t="shared" si="91"/>
        <v>0.432</v>
      </c>
      <c r="T292" s="22">
        <f t="shared" si="92"/>
        <v>0.432</v>
      </c>
      <c r="U292" s="5">
        <f t="shared" si="98"/>
        <v>2.0734285714285674</v>
      </c>
      <c r="V292" s="22">
        <f t="shared" si="84"/>
        <v>0</v>
      </c>
      <c r="W292" s="22">
        <f t="shared" si="93"/>
        <v>0.432</v>
      </c>
      <c r="X292" s="22">
        <f t="shared" si="94"/>
        <v>0.432</v>
      </c>
      <c r="Y292" s="5">
        <f t="shared" si="99"/>
        <v>-22.481485714285615</v>
      </c>
    </row>
    <row r="293" spans="4:25" ht="15.6">
      <c r="D293" s="56">
        <v>41472</v>
      </c>
      <c r="E293" s="52">
        <v>0</v>
      </c>
      <c r="F293" s="22">
        <f t="shared" si="80"/>
        <v>0</v>
      </c>
      <c r="G293" s="22">
        <f t="shared" si="85"/>
        <v>0.432</v>
      </c>
      <c r="H293" s="22">
        <f t="shared" si="86"/>
        <v>0.432</v>
      </c>
      <c r="I293" s="5">
        <f t="shared" si="95"/>
        <v>76.170171428571592</v>
      </c>
      <c r="J293" s="22">
        <f t="shared" si="81"/>
        <v>0</v>
      </c>
      <c r="K293" s="22">
        <f t="shared" si="87"/>
        <v>0.432</v>
      </c>
      <c r="L293" s="22">
        <f t="shared" si="88"/>
        <v>0.432</v>
      </c>
      <c r="M293" s="5">
        <f t="shared" si="96"/>
        <v>51.615257142857203</v>
      </c>
      <c r="N293" s="22">
        <f t="shared" si="82"/>
        <v>0</v>
      </c>
      <c r="O293" s="22">
        <f t="shared" si="89"/>
        <v>0.432</v>
      </c>
      <c r="P293" s="22">
        <f t="shared" si="90"/>
        <v>0.432</v>
      </c>
      <c r="Q293" s="5">
        <f t="shared" si="97"/>
        <v>27.060342857142825</v>
      </c>
      <c r="R293" s="22">
        <f t="shared" si="83"/>
        <v>0</v>
      </c>
      <c r="S293" s="22">
        <f t="shared" si="91"/>
        <v>0.432</v>
      </c>
      <c r="T293" s="22">
        <f t="shared" si="92"/>
        <v>0.432</v>
      </c>
      <c r="U293" s="5">
        <f t="shared" si="98"/>
        <v>2.5054285714285673</v>
      </c>
      <c r="V293" s="22">
        <f t="shared" si="84"/>
        <v>0</v>
      </c>
      <c r="W293" s="22">
        <f t="shared" si="93"/>
        <v>0.432</v>
      </c>
      <c r="X293" s="22">
        <f t="shared" si="94"/>
        <v>0.432</v>
      </c>
      <c r="Y293" s="5">
        <f t="shared" si="99"/>
        <v>-22.049485714285616</v>
      </c>
    </row>
    <row r="294" spans="4:25" ht="15.6">
      <c r="D294" s="56">
        <v>41473</v>
      </c>
      <c r="E294" s="52">
        <v>0</v>
      </c>
      <c r="F294" s="22">
        <f t="shared" si="80"/>
        <v>0</v>
      </c>
      <c r="G294" s="22">
        <f t="shared" si="85"/>
        <v>0.432</v>
      </c>
      <c r="H294" s="22">
        <f t="shared" si="86"/>
        <v>0.432</v>
      </c>
      <c r="I294" s="5">
        <f t="shared" si="95"/>
        <v>76.602171428571594</v>
      </c>
      <c r="J294" s="22">
        <f t="shared" si="81"/>
        <v>0</v>
      </c>
      <c r="K294" s="22">
        <f t="shared" si="87"/>
        <v>0.432</v>
      </c>
      <c r="L294" s="22">
        <f t="shared" si="88"/>
        <v>0.432</v>
      </c>
      <c r="M294" s="5">
        <f t="shared" si="96"/>
        <v>52.047257142857205</v>
      </c>
      <c r="N294" s="22">
        <f t="shared" si="82"/>
        <v>0</v>
      </c>
      <c r="O294" s="22">
        <f t="shared" si="89"/>
        <v>0.432</v>
      </c>
      <c r="P294" s="22">
        <f t="shared" si="90"/>
        <v>0.432</v>
      </c>
      <c r="Q294" s="5">
        <f t="shared" si="97"/>
        <v>27.492342857142823</v>
      </c>
      <c r="R294" s="22">
        <f t="shared" si="83"/>
        <v>0</v>
      </c>
      <c r="S294" s="22">
        <f t="shared" si="91"/>
        <v>0.432</v>
      </c>
      <c r="T294" s="22">
        <f t="shared" si="92"/>
        <v>0.432</v>
      </c>
      <c r="U294" s="5">
        <f t="shared" si="98"/>
        <v>2.9374285714285673</v>
      </c>
      <c r="V294" s="22">
        <f t="shared" si="84"/>
        <v>0</v>
      </c>
      <c r="W294" s="22">
        <f t="shared" si="93"/>
        <v>0.432</v>
      </c>
      <c r="X294" s="22">
        <f t="shared" si="94"/>
        <v>0.432</v>
      </c>
      <c r="Y294" s="5">
        <f t="shared" si="99"/>
        <v>-21.617485714285618</v>
      </c>
    </row>
    <row r="295" spans="4:25" ht="15.6">
      <c r="D295" s="56">
        <v>41474</v>
      </c>
      <c r="E295" s="52">
        <v>0</v>
      </c>
      <c r="F295" s="22">
        <f t="shared" si="80"/>
        <v>0</v>
      </c>
      <c r="G295" s="22">
        <f t="shared" si="85"/>
        <v>0.432</v>
      </c>
      <c r="H295" s="22">
        <f t="shared" si="86"/>
        <v>0.432</v>
      </c>
      <c r="I295" s="5">
        <f t="shared" si="95"/>
        <v>77.034171428571597</v>
      </c>
      <c r="J295" s="22">
        <f t="shared" si="81"/>
        <v>0</v>
      </c>
      <c r="K295" s="22">
        <f t="shared" si="87"/>
        <v>0.432</v>
      </c>
      <c r="L295" s="22">
        <f t="shared" si="88"/>
        <v>0.432</v>
      </c>
      <c r="M295" s="5">
        <f t="shared" si="96"/>
        <v>52.479257142857207</v>
      </c>
      <c r="N295" s="22">
        <f t="shared" si="82"/>
        <v>0</v>
      </c>
      <c r="O295" s="22">
        <f t="shared" si="89"/>
        <v>0.432</v>
      </c>
      <c r="P295" s="22">
        <f t="shared" si="90"/>
        <v>0.432</v>
      </c>
      <c r="Q295" s="5">
        <f t="shared" si="97"/>
        <v>27.924342857142822</v>
      </c>
      <c r="R295" s="22">
        <f t="shared" si="83"/>
        <v>0</v>
      </c>
      <c r="S295" s="22">
        <f t="shared" si="91"/>
        <v>0.432</v>
      </c>
      <c r="T295" s="22">
        <f t="shared" si="92"/>
        <v>0.432</v>
      </c>
      <c r="U295" s="5">
        <f t="shared" si="98"/>
        <v>3.3694285714285672</v>
      </c>
      <c r="V295" s="22">
        <f t="shared" si="84"/>
        <v>0</v>
      </c>
      <c r="W295" s="22">
        <f t="shared" si="93"/>
        <v>0.432</v>
      </c>
      <c r="X295" s="22">
        <f t="shared" si="94"/>
        <v>0.432</v>
      </c>
      <c r="Y295" s="5">
        <f t="shared" si="99"/>
        <v>-21.185485714285619</v>
      </c>
    </row>
    <row r="296" spans="4:25" ht="15.6">
      <c r="D296" s="56">
        <v>41475</v>
      </c>
      <c r="E296" s="52">
        <v>0</v>
      </c>
      <c r="F296" s="22">
        <f t="shared" si="80"/>
        <v>0</v>
      </c>
      <c r="G296" s="22">
        <f t="shared" si="85"/>
        <v>0.432</v>
      </c>
      <c r="H296" s="22">
        <f t="shared" si="86"/>
        <v>0.432</v>
      </c>
      <c r="I296" s="5">
        <f t="shared" si="95"/>
        <v>77.466171428571599</v>
      </c>
      <c r="J296" s="22">
        <f t="shared" si="81"/>
        <v>0</v>
      </c>
      <c r="K296" s="22">
        <f t="shared" si="87"/>
        <v>0.432</v>
      </c>
      <c r="L296" s="22">
        <f t="shared" si="88"/>
        <v>0.432</v>
      </c>
      <c r="M296" s="5">
        <f t="shared" si="96"/>
        <v>52.91125714285721</v>
      </c>
      <c r="N296" s="22">
        <f t="shared" si="82"/>
        <v>0</v>
      </c>
      <c r="O296" s="22">
        <f t="shared" si="89"/>
        <v>0.432</v>
      </c>
      <c r="P296" s="22">
        <f t="shared" si="90"/>
        <v>0.432</v>
      </c>
      <c r="Q296" s="5">
        <f t="shared" si="97"/>
        <v>28.35634285714282</v>
      </c>
      <c r="R296" s="22">
        <f t="shared" si="83"/>
        <v>0</v>
      </c>
      <c r="S296" s="22">
        <f t="shared" si="91"/>
        <v>0.432</v>
      </c>
      <c r="T296" s="22">
        <f t="shared" si="92"/>
        <v>0.432</v>
      </c>
      <c r="U296" s="5">
        <f t="shared" si="98"/>
        <v>3.8014285714285672</v>
      </c>
      <c r="V296" s="22">
        <f t="shared" si="84"/>
        <v>0</v>
      </c>
      <c r="W296" s="22">
        <f t="shared" si="93"/>
        <v>0.432</v>
      </c>
      <c r="X296" s="22">
        <f t="shared" si="94"/>
        <v>0.432</v>
      </c>
      <c r="Y296" s="5">
        <f t="shared" si="99"/>
        <v>-20.75348571428562</v>
      </c>
    </row>
    <row r="297" spans="4:25" ht="15.6">
      <c r="D297" s="56">
        <v>41476</v>
      </c>
      <c r="E297" s="52">
        <v>0</v>
      </c>
      <c r="F297" s="22">
        <f t="shared" si="80"/>
        <v>0</v>
      </c>
      <c r="G297" s="22">
        <f t="shared" si="85"/>
        <v>0.432</v>
      </c>
      <c r="H297" s="22">
        <f t="shared" si="86"/>
        <v>0.432</v>
      </c>
      <c r="I297" s="5">
        <f t="shared" si="95"/>
        <v>77.898171428571601</v>
      </c>
      <c r="J297" s="22">
        <f t="shared" si="81"/>
        <v>0</v>
      </c>
      <c r="K297" s="22">
        <f t="shared" si="87"/>
        <v>0.432</v>
      </c>
      <c r="L297" s="22">
        <f t="shared" si="88"/>
        <v>0.432</v>
      </c>
      <c r="M297" s="5">
        <f t="shared" si="96"/>
        <v>53.343257142857212</v>
      </c>
      <c r="N297" s="22">
        <f t="shared" si="82"/>
        <v>0</v>
      </c>
      <c r="O297" s="22">
        <f t="shared" si="89"/>
        <v>0.432</v>
      </c>
      <c r="P297" s="22">
        <f t="shared" si="90"/>
        <v>0.432</v>
      </c>
      <c r="Q297" s="5">
        <f t="shared" si="97"/>
        <v>28.788342857142819</v>
      </c>
      <c r="R297" s="22">
        <f t="shared" si="83"/>
        <v>0</v>
      </c>
      <c r="S297" s="22">
        <f t="shared" si="91"/>
        <v>0.432</v>
      </c>
      <c r="T297" s="22">
        <f t="shared" si="92"/>
        <v>0.432</v>
      </c>
      <c r="U297" s="5">
        <f t="shared" si="98"/>
        <v>4.2334285714285675</v>
      </c>
      <c r="V297" s="22">
        <f t="shared" si="84"/>
        <v>0</v>
      </c>
      <c r="W297" s="22">
        <f t="shared" si="93"/>
        <v>0.432</v>
      </c>
      <c r="X297" s="22">
        <f t="shared" si="94"/>
        <v>0.432</v>
      </c>
      <c r="Y297" s="5">
        <f t="shared" si="99"/>
        <v>-20.321485714285622</v>
      </c>
    </row>
    <row r="298" spans="4:25" ht="15.6">
      <c r="D298" s="56">
        <v>41477</v>
      </c>
      <c r="E298" s="52">
        <v>0</v>
      </c>
      <c r="F298" s="22">
        <f t="shared" si="80"/>
        <v>0</v>
      </c>
      <c r="G298" s="22">
        <f t="shared" si="85"/>
        <v>0.432</v>
      </c>
      <c r="H298" s="22">
        <f t="shared" si="86"/>
        <v>0.432</v>
      </c>
      <c r="I298" s="5">
        <f t="shared" si="95"/>
        <v>78.330171428571603</v>
      </c>
      <c r="J298" s="22">
        <f t="shared" si="81"/>
        <v>0</v>
      </c>
      <c r="K298" s="22">
        <f t="shared" si="87"/>
        <v>0.432</v>
      </c>
      <c r="L298" s="22">
        <f t="shared" si="88"/>
        <v>0.432</v>
      </c>
      <c r="M298" s="5">
        <f t="shared" si="96"/>
        <v>53.775257142857214</v>
      </c>
      <c r="N298" s="22">
        <f t="shared" si="82"/>
        <v>0</v>
      </c>
      <c r="O298" s="22">
        <f t="shared" si="89"/>
        <v>0.432</v>
      </c>
      <c r="P298" s="22">
        <f t="shared" si="90"/>
        <v>0.432</v>
      </c>
      <c r="Q298" s="5">
        <f t="shared" si="97"/>
        <v>29.220342857142818</v>
      </c>
      <c r="R298" s="22">
        <f t="shared" si="83"/>
        <v>0</v>
      </c>
      <c r="S298" s="22">
        <f t="shared" si="91"/>
        <v>0.432</v>
      </c>
      <c r="T298" s="22">
        <f t="shared" si="92"/>
        <v>0.432</v>
      </c>
      <c r="U298" s="5">
        <f t="shared" si="98"/>
        <v>4.6654285714285679</v>
      </c>
      <c r="V298" s="22">
        <f t="shared" si="84"/>
        <v>0</v>
      </c>
      <c r="W298" s="22">
        <f t="shared" si="93"/>
        <v>0.432</v>
      </c>
      <c r="X298" s="22">
        <f t="shared" si="94"/>
        <v>0.432</v>
      </c>
      <c r="Y298" s="5">
        <f t="shared" si="99"/>
        <v>-19.889485714285623</v>
      </c>
    </row>
    <row r="299" spans="4:25" ht="15.6">
      <c r="D299" s="56">
        <v>41478</v>
      </c>
      <c r="E299" s="52">
        <v>0</v>
      </c>
      <c r="F299" s="22">
        <f t="shared" si="80"/>
        <v>0</v>
      </c>
      <c r="G299" s="22">
        <f t="shared" si="85"/>
        <v>0.432</v>
      </c>
      <c r="H299" s="22">
        <f t="shared" si="86"/>
        <v>0.432</v>
      </c>
      <c r="I299" s="5">
        <f t="shared" si="95"/>
        <v>78.762171428571605</v>
      </c>
      <c r="J299" s="22">
        <f t="shared" si="81"/>
        <v>0</v>
      </c>
      <c r="K299" s="22">
        <f t="shared" si="87"/>
        <v>0.432</v>
      </c>
      <c r="L299" s="22">
        <f t="shared" si="88"/>
        <v>0.432</v>
      </c>
      <c r="M299" s="5">
        <f t="shared" si="96"/>
        <v>54.207257142857216</v>
      </c>
      <c r="N299" s="22">
        <f t="shared" si="82"/>
        <v>0</v>
      </c>
      <c r="O299" s="22">
        <f t="shared" si="89"/>
        <v>0.432</v>
      </c>
      <c r="P299" s="22">
        <f t="shared" si="90"/>
        <v>0.432</v>
      </c>
      <c r="Q299" s="5">
        <f t="shared" si="97"/>
        <v>29.652342857142816</v>
      </c>
      <c r="R299" s="22">
        <f t="shared" si="83"/>
        <v>0</v>
      </c>
      <c r="S299" s="22">
        <f t="shared" si="91"/>
        <v>0.432</v>
      </c>
      <c r="T299" s="22">
        <f t="shared" si="92"/>
        <v>0.432</v>
      </c>
      <c r="U299" s="5">
        <f t="shared" si="98"/>
        <v>5.0974285714285683</v>
      </c>
      <c r="V299" s="22">
        <f t="shared" si="84"/>
        <v>0</v>
      </c>
      <c r="W299" s="22">
        <f t="shared" si="93"/>
        <v>0.432</v>
      </c>
      <c r="X299" s="22">
        <f t="shared" si="94"/>
        <v>0.432</v>
      </c>
      <c r="Y299" s="5">
        <f t="shared" si="99"/>
        <v>-19.457485714285625</v>
      </c>
    </row>
    <row r="300" spans="4:25" ht="15.6">
      <c r="D300" s="56">
        <v>41479</v>
      </c>
      <c r="E300" s="52">
        <v>0</v>
      </c>
      <c r="F300" s="22">
        <f t="shared" si="80"/>
        <v>0</v>
      </c>
      <c r="G300" s="22">
        <f t="shared" si="85"/>
        <v>0.432</v>
      </c>
      <c r="H300" s="22">
        <f t="shared" si="86"/>
        <v>0.432</v>
      </c>
      <c r="I300" s="5">
        <f t="shared" si="95"/>
        <v>79.194171428571607</v>
      </c>
      <c r="J300" s="22">
        <f t="shared" si="81"/>
        <v>0</v>
      </c>
      <c r="K300" s="22">
        <f t="shared" si="87"/>
        <v>0.432</v>
      </c>
      <c r="L300" s="22">
        <f t="shared" si="88"/>
        <v>0.432</v>
      </c>
      <c r="M300" s="5">
        <f t="shared" si="96"/>
        <v>54.639257142857218</v>
      </c>
      <c r="N300" s="22">
        <f t="shared" si="82"/>
        <v>0</v>
      </c>
      <c r="O300" s="22">
        <f t="shared" si="89"/>
        <v>0.432</v>
      </c>
      <c r="P300" s="22">
        <f t="shared" si="90"/>
        <v>0.432</v>
      </c>
      <c r="Q300" s="5">
        <f t="shared" si="97"/>
        <v>30.084342857142815</v>
      </c>
      <c r="R300" s="22">
        <f t="shared" si="83"/>
        <v>0</v>
      </c>
      <c r="S300" s="22">
        <f t="shared" si="91"/>
        <v>0.432</v>
      </c>
      <c r="T300" s="22">
        <f t="shared" si="92"/>
        <v>0.432</v>
      </c>
      <c r="U300" s="5">
        <f t="shared" si="98"/>
        <v>5.5294285714285687</v>
      </c>
      <c r="V300" s="22">
        <f t="shared" si="84"/>
        <v>0</v>
      </c>
      <c r="W300" s="22">
        <f t="shared" si="93"/>
        <v>0.432</v>
      </c>
      <c r="X300" s="22">
        <f t="shared" si="94"/>
        <v>0.432</v>
      </c>
      <c r="Y300" s="5">
        <f t="shared" si="99"/>
        <v>-19.025485714285626</v>
      </c>
    </row>
    <row r="301" spans="4:25" ht="15.6">
      <c r="D301" s="56">
        <v>41480</v>
      </c>
      <c r="E301" s="52">
        <v>0</v>
      </c>
      <c r="F301" s="22">
        <f t="shared" si="80"/>
        <v>0</v>
      </c>
      <c r="G301" s="22">
        <f t="shared" si="85"/>
        <v>0.432</v>
      </c>
      <c r="H301" s="22">
        <f t="shared" si="86"/>
        <v>0.432</v>
      </c>
      <c r="I301" s="5">
        <f t="shared" si="95"/>
        <v>79.62617142857161</v>
      </c>
      <c r="J301" s="22">
        <f t="shared" si="81"/>
        <v>0</v>
      </c>
      <c r="K301" s="22">
        <f t="shared" si="87"/>
        <v>0.432</v>
      </c>
      <c r="L301" s="22">
        <f t="shared" si="88"/>
        <v>0.432</v>
      </c>
      <c r="M301" s="5">
        <f t="shared" si="96"/>
        <v>55.07125714285722</v>
      </c>
      <c r="N301" s="22">
        <f t="shared" si="82"/>
        <v>0</v>
      </c>
      <c r="O301" s="22">
        <f t="shared" si="89"/>
        <v>0.432</v>
      </c>
      <c r="P301" s="22">
        <f t="shared" si="90"/>
        <v>0.432</v>
      </c>
      <c r="Q301" s="5">
        <f t="shared" si="97"/>
        <v>30.516342857142813</v>
      </c>
      <c r="R301" s="22">
        <f t="shared" si="83"/>
        <v>0</v>
      </c>
      <c r="S301" s="22">
        <f t="shared" si="91"/>
        <v>0.432</v>
      </c>
      <c r="T301" s="22">
        <f t="shared" si="92"/>
        <v>0.432</v>
      </c>
      <c r="U301" s="5">
        <f t="shared" si="98"/>
        <v>5.9614285714285691</v>
      </c>
      <c r="V301" s="22">
        <f t="shared" si="84"/>
        <v>0</v>
      </c>
      <c r="W301" s="22">
        <f t="shared" si="93"/>
        <v>0.432</v>
      </c>
      <c r="X301" s="22">
        <f t="shared" si="94"/>
        <v>0.432</v>
      </c>
      <c r="Y301" s="5">
        <f t="shared" si="99"/>
        <v>-18.593485714285627</v>
      </c>
    </row>
    <row r="302" spans="4:25" ht="15.6">
      <c r="D302" s="56">
        <v>41481</v>
      </c>
      <c r="E302" s="52">
        <v>0</v>
      </c>
      <c r="F302" s="22">
        <f t="shared" si="80"/>
        <v>0</v>
      </c>
      <c r="G302" s="22">
        <f t="shared" si="85"/>
        <v>0.432</v>
      </c>
      <c r="H302" s="22">
        <f t="shared" si="86"/>
        <v>0.432</v>
      </c>
      <c r="I302" s="5">
        <f t="shared" si="95"/>
        <v>80.058171428571612</v>
      </c>
      <c r="J302" s="22">
        <f t="shared" si="81"/>
        <v>0</v>
      </c>
      <c r="K302" s="22">
        <f t="shared" si="87"/>
        <v>0.432</v>
      </c>
      <c r="L302" s="22">
        <f t="shared" si="88"/>
        <v>0.432</v>
      </c>
      <c r="M302" s="5">
        <f t="shared" si="96"/>
        <v>55.503257142857223</v>
      </c>
      <c r="N302" s="22">
        <f t="shared" si="82"/>
        <v>0</v>
      </c>
      <c r="O302" s="22">
        <f t="shared" si="89"/>
        <v>0.432</v>
      </c>
      <c r="P302" s="22">
        <f t="shared" si="90"/>
        <v>0.432</v>
      </c>
      <c r="Q302" s="5">
        <f t="shared" si="97"/>
        <v>30.948342857142812</v>
      </c>
      <c r="R302" s="22">
        <f t="shared" si="83"/>
        <v>0</v>
      </c>
      <c r="S302" s="22">
        <f t="shared" si="91"/>
        <v>0.432</v>
      </c>
      <c r="T302" s="22">
        <f t="shared" si="92"/>
        <v>0.432</v>
      </c>
      <c r="U302" s="5">
        <f t="shared" si="98"/>
        <v>6.3934285714285695</v>
      </c>
      <c r="V302" s="22">
        <f t="shared" si="84"/>
        <v>0</v>
      </c>
      <c r="W302" s="22">
        <f t="shared" si="93"/>
        <v>0.432</v>
      </c>
      <c r="X302" s="22">
        <f t="shared" si="94"/>
        <v>0.432</v>
      </c>
      <c r="Y302" s="5">
        <f t="shared" si="99"/>
        <v>-18.161485714285629</v>
      </c>
    </row>
    <row r="303" spans="4:25" ht="15.6">
      <c r="D303" s="56">
        <v>41482</v>
      </c>
      <c r="E303" s="52">
        <v>0</v>
      </c>
      <c r="F303" s="22">
        <f t="shared" si="80"/>
        <v>0</v>
      </c>
      <c r="G303" s="22">
        <f t="shared" si="85"/>
        <v>0.432</v>
      </c>
      <c r="H303" s="22">
        <f t="shared" si="86"/>
        <v>0.432</v>
      </c>
      <c r="I303" s="5">
        <f t="shared" si="95"/>
        <v>80.490171428571614</v>
      </c>
      <c r="J303" s="22">
        <f t="shared" si="81"/>
        <v>0</v>
      </c>
      <c r="K303" s="22">
        <f t="shared" si="87"/>
        <v>0.432</v>
      </c>
      <c r="L303" s="22">
        <f t="shared" si="88"/>
        <v>0.432</v>
      </c>
      <c r="M303" s="5">
        <f t="shared" si="96"/>
        <v>55.935257142857225</v>
      </c>
      <c r="N303" s="22">
        <f t="shared" si="82"/>
        <v>0</v>
      </c>
      <c r="O303" s="22">
        <f t="shared" si="89"/>
        <v>0.432</v>
      </c>
      <c r="P303" s="22">
        <f t="shared" si="90"/>
        <v>0.432</v>
      </c>
      <c r="Q303" s="5">
        <f t="shared" si="97"/>
        <v>31.380342857142811</v>
      </c>
      <c r="R303" s="22">
        <f t="shared" si="83"/>
        <v>0</v>
      </c>
      <c r="S303" s="22">
        <f t="shared" si="91"/>
        <v>0.432</v>
      </c>
      <c r="T303" s="22">
        <f t="shared" si="92"/>
        <v>0.432</v>
      </c>
      <c r="U303" s="5">
        <f t="shared" si="98"/>
        <v>6.8254285714285698</v>
      </c>
      <c r="V303" s="22">
        <f t="shared" si="84"/>
        <v>0</v>
      </c>
      <c r="W303" s="22">
        <f t="shared" si="93"/>
        <v>0.432</v>
      </c>
      <c r="X303" s="22">
        <f t="shared" si="94"/>
        <v>0.432</v>
      </c>
      <c r="Y303" s="5">
        <f t="shared" si="99"/>
        <v>-17.72948571428563</v>
      </c>
    </row>
    <row r="304" spans="4:25" ht="15.6">
      <c r="D304" s="56">
        <v>41483</v>
      </c>
      <c r="E304" s="52">
        <v>0</v>
      </c>
      <c r="F304" s="22">
        <f t="shared" si="80"/>
        <v>0</v>
      </c>
      <c r="G304" s="22">
        <f t="shared" si="85"/>
        <v>0.432</v>
      </c>
      <c r="H304" s="22">
        <f t="shared" si="86"/>
        <v>0.432</v>
      </c>
      <c r="I304" s="5">
        <f t="shared" si="95"/>
        <v>80.922171428571616</v>
      </c>
      <c r="J304" s="22">
        <f t="shared" si="81"/>
        <v>0</v>
      </c>
      <c r="K304" s="22">
        <f t="shared" si="87"/>
        <v>0.432</v>
      </c>
      <c r="L304" s="22">
        <f t="shared" si="88"/>
        <v>0.432</v>
      </c>
      <c r="M304" s="5">
        <f t="shared" si="96"/>
        <v>56.367257142857227</v>
      </c>
      <c r="N304" s="22">
        <f t="shared" si="82"/>
        <v>0</v>
      </c>
      <c r="O304" s="22">
        <f t="shared" si="89"/>
        <v>0.432</v>
      </c>
      <c r="P304" s="22">
        <f t="shared" si="90"/>
        <v>0.432</v>
      </c>
      <c r="Q304" s="5">
        <f t="shared" si="97"/>
        <v>31.812342857142809</v>
      </c>
      <c r="R304" s="22">
        <f t="shared" si="83"/>
        <v>0</v>
      </c>
      <c r="S304" s="22">
        <f t="shared" si="91"/>
        <v>0.432</v>
      </c>
      <c r="T304" s="22">
        <f t="shared" si="92"/>
        <v>0.432</v>
      </c>
      <c r="U304" s="5">
        <f t="shared" si="98"/>
        <v>7.2574285714285702</v>
      </c>
      <c r="V304" s="22">
        <f t="shared" si="84"/>
        <v>0</v>
      </c>
      <c r="W304" s="22">
        <f t="shared" si="93"/>
        <v>0.432</v>
      </c>
      <c r="X304" s="22">
        <f t="shared" si="94"/>
        <v>0.432</v>
      </c>
      <c r="Y304" s="5">
        <f t="shared" si="99"/>
        <v>-17.297485714285632</v>
      </c>
    </row>
    <row r="305" spans="4:25" ht="15.6">
      <c r="D305" s="56">
        <v>41484</v>
      </c>
      <c r="E305" s="52">
        <v>0</v>
      </c>
      <c r="F305" s="22">
        <f t="shared" si="80"/>
        <v>0</v>
      </c>
      <c r="G305" s="22">
        <f t="shared" si="85"/>
        <v>0.432</v>
      </c>
      <c r="H305" s="22">
        <f t="shared" si="86"/>
        <v>0.432</v>
      </c>
      <c r="I305" s="5">
        <f t="shared" si="95"/>
        <v>81.354171428571618</v>
      </c>
      <c r="J305" s="22">
        <f t="shared" si="81"/>
        <v>0</v>
      </c>
      <c r="K305" s="22">
        <f t="shared" si="87"/>
        <v>0.432</v>
      </c>
      <c r="L305" s="22">
        <f t="shared" si="88"/>
        <v>0.432</v>
      </c>
      <c r="M305" s="5">
        <f t="shared" si="96"/>
        <v>56.799257142857229</v>
      </c>
      <c r="N305" s="22">
        <f t="shared" si="82"/>
        <v>0</v>
      </c>
      <c r="O305" s="22">
        <f t="shared" si="89"/>
        <v>0.432</v>
      </c>
      <c r="P305" s="22">
        <f t="shared" si="90"/>
        <v>0.432</v>
      </c>
      <c r="Q305" s="5">
        <f t="shared" si="97"/>
        <v>32.244342857142811</v>
      </c>
      <c r="R305" s="22">
        <f t="shared" si="83"/>
        <v>0</v>
      </c>
      <c r="S305" s="22">
        <f t="shared" si="91"/>
        <v>0.432</v>
      </c>
      <c r="T305" s="22">
        <f t="shared" si="92"/>
        <v>0.432</v>
      </c>
      <c r="U305" s="5">
        <f t="shared" si="98"/>
        <v>7.6894285714285706</v>
      </c>
      <c r="V305" s="22">
        <f t="shared" si="84"/>
        <v>0</v>
      </c>
      <c r="W305" s="22">
        <f t="shared" si="93"/>
        <v>0.432</v>
      </c>
      <c r="X305" s="22">
        <f t="shared" si="94"/>
        <v>0.432</v>
      </c>
      <c r="Y305" s="5">
        <f t="shared" si="99"/>
        <v>-16.865485714285633</v>
      </c>
    </row>
    <row r="306" spans="4:25" ht="15.6">
      <c r="D306" s="56">
        <v>41485</v>
      </c>
      <c r="E306" s="52">
        <v>0</v>
      </c>
      <c r="F306" s="22">
        <f t="shared" si="80"/>
        <v>0</v>
      </c>
      <c r="G306" s="22">
        <f t="shared" si="85"/>
        <v>0.432</v>
      </c>
      <c r="H306" s="22">
        <f t="shared" si="86"/>
        <v>0.432</v>
      </c>
      <c r="I306" s="5">
        <f t="shared" si="95"/>
        <v>81.78617142857162</v>
      </c>
      <c r="J306" s="22">
        <f t="shared" si="81"/>
        <v>0</v>
      </c>
      <c r="K306" s="22">
        <f t="shared" si="87"/>
        <v>0.432</v>
      </c>
      <c r="L306" s="22">
        <f t="shared" si="88"/>
        <v>0.432</v>
      </c>
      <c r="M306" s="5">
        <f t="shared" si="96"/>
        <v>57.231257142857231</v>
      </c>
      <c r="N306" s="22">
        <f t="shared" si="82"/>
        <v>0</v>
      </c>
      <c r="O306" s="22">
        <f t="shared" si="89"/>
        <v>0.432</v>
      </c>
      <c r="P306" s="22">
        <f t="shared" si="90"/>
        <v>0.432</v>
      </c>
      <c r="Q306" s="5">
        <f t="shared" si="97"/>
        <v>32.676342857142814</v>
      </c>
      <c r="R306" s="22">
        <f t="shared" si="83"/>
        <v>0</v>
      </c>
      <c r="S306" s="22">
        <f t="shared" si="91"/>
        <v>0.432</v>
      </c>
      <c r="T306" s="22">
        <f t="shared" si="92"/>
        <v>0.432</v>
      </c>
      <c r="U306" s="5">
        <f t="shared" si="98"/>
        <v>8.1214285714285701</v>
      </c>
      <c r="V306" s="22">
        <f t="shared" si="84"/>
        <v>0</v>
      </c>
      <c r="W306" s="22">
        <f t="shared" si="93"/>
        <v>0.432</v>
      </c>
      <c r="X306" s="22">
        <f t="shared" si="94"/>
        <v>0.432</v>
      </c>
      <c r="Y306" s="5">
        <f t="shared" si="99"/>
        <v>-16.433485714285634</v>
      </c>
    </row>
    <row r="307" spans="4:25" ht="15.6">
      <c r="D307" s="56">
        <v>41486</v>
      </c>
      <c r="E307" s="52">
        <v>0</v>
      </c>
      <c r="F307" s="22">
        <f t="shared" si="80"/>
        <v>0</v>
      </c>
      <c r="G307" s="22">
        <f t="shared" si="85"/>
        <v>0.432</v>
      </c>
      <c r="H307" s="22">
        <f t="shared" si="86"/>
        <v>0.432</v>
      </c>
      <c r="I307" s="5">
        <f t="shared" si="95"/>
        <v>82.218171428571623</v>
      </c>
      <c r="J307" s="22">
        <f t="shared" si="81"/>
        <v>0</v>
      </c>
      <c r="K307" s="22">
        <f t="shared" si="87"/>
        <v>0.432</v>
      </c>
      <c r="L307" s="22">
        <f t="shared" si="88"/>
        <v>0.432</v>
      </c>
      <c r="M307" s="5">
        <f t="shared" si="96"/>
        <v>57.663257142857233</v>
      </c>
      <c r="N307" s="22">
        <f t="shared" si="82"/>
        <v>0</v>
      </c>
      <c r="O307" s="22">
        <f t="shared" si="89"/>
        <v>0.432</v>
      </c>
      <c r="P307" s="22">
        <f t="shared" si="90"/>
        <v>0.432</v>
      </c>
      <c r="Q307" s="5">
        <f t="shared" si="97"/>
        <v>33.108342857142816</v>
      </c>
      <c r="R307" s="22">
        <f t="shared" si="83"/>
        <v>0</v>
      </c>
      <c r="S307" s="22">
        <f t="shared" si="91"/>
        <v>0.432</v>
      </c>
      <c r="T307" s="22">
        <f t="shared" si="92"/>
        <v>0.432</v>
      </c>
      <c r="U307" s="5">
        <f t="shared" si="98"/>
        <v>8.5534285714285705</v>
      </c>
      <c r="V307" s="22">
        <f t="shared" si="84"/>
        <v>0</v>
      </c>
      <c r="W307" s="22">
        <f t="shared" si="93"/>
        <v>0.432</v>
      </c>
      <c r="X307" s="22">
        <f t="shared" si="94"/>
        <v>0.432</v>
      </c>
      <c r="Y307" s="5">
        <f t="shared" si="99"/>
        <v>-16.001485714285636</v>
      </c>
    </row>
    <row r="308" spans="4:25" ht="15.6">
      <c r="D308" s="56">
        <v>41487</v>
      </c>
      <c r="E308" s="52">
        <v>0</v>
      </c>
      <c r="F308" s="22">
        <f t="shared" si="80"/>
        <v>0</v>
      </c>
      <c r="G308" s="22">
        <f t="shared" si="85"/>
        <v>0.432</v>
      </c>
      <c r="H308" s="22">
        <f t="shared" si="86"/>
        <v>0.432</v>
      </c>
      <c r="I308" s="5">
        <f t="shared" si="95"/>
        <v>82.650171428571625</v>
      </c>
      <c r="J308" s="22">
        <f t="shared" si="81"/>
        <v>0</v>
      </c>
      <c r="K308" s="22">
        <f t="shared" si="87"/>
        <v>0.432</v>
      </c>
      <c r="L308" s="22">
        <f t="shared" si="88"/>
        <v>0.432</v>
      </c>
      <c r="M308" s="5">
        <f t="shared" si="96"/>
        <v>58.095257142857236</v>
      </c>
      <c r="N308" s="22">
        <f t="shared" si="82"/>
        <v>0</v>
      </c>
      <c r="O308" s="22">
        <f t="shared" si="89"/>
        <v>0.432</v>
      </c>
      <c r="P308" s="22">
        <f t="shared" si="90"/>
        <v>0.432</v>
      </c>
      <c r="Q308" s="5">
        <f t="shared" si="97"/>
        <v>33.540342857142818</v>
      </c>
      <c r="R308" s="22">
        <f t="shared" si="83"/>
        <v>0</v>
      </c>
      <c r="S308" s="22">
        <f t="shared" si="91"/>
        <v>0.432</v>
      </c>
      <c r="T308" s="22">
        <f t="shared" si="92"/>
        <v>0.432</v>
      </c>
      <c r="U308" s="5">
        <f t="shared" si="98"/>
        <v>8.9854285714285709</v>
      </c>
      <c r="V308" s="22">
        <f t="shared" si="84"/>
        <v>0</v>
      </c>
      <c r="W308" s="22">
        <f t="shared" si="93"/>
        <v>0.432</v>
      </c>
      <c r="X308" s="22">
        <f t="shared" si="94"/>
        <v>0.432</v>
      </c>
      <c r="Y308" s="5">
        <f t="shared" si="99"/>
        <v>-15.569485714285635</v>
      </c>
    </row>
    <row r="309" spans="4:25" ht="15.6">
      <c r="D309" s="56">
        <v>41488</v>
      </c>
      <c r="E309" s="52">
        <v>0</v>
      </c>
      <c r="F309" s="22">
        <f t="shared" si="80"/>
        <v>0</v>
      </c>
      <c r="G309" s="22">
        <f t="shared" si="85"/>
        <v>0.432</v>
      </c>
      <c r="H309" s="22">
        <f t="shared" si="86"/>
        <v>0.432</v>
      </c>
      <c r="I309" s="5">
        <f t="shared" si="95"/>
        <v>83.082171428571627</v>
      </c>
      <c r="J309" s="22">
        <f t="shared" si="81"/>
        <v>0</v>
      </c>
      <c r="K309" s="22">
        <f t="shared" si="87"/>
        <v>0.432</v>
      </c>
      <c r="L309" s="22">
        <f t="shared" si="88"/>
        <v>0.432</v>
      </c>
      <c r="M309" s="5">
        <f t="shared" si="96"/>
        <v>58.527257142857238</v>
      </c>
      <c r="N309" s="22">
        <f t="shared" si="82"/>
        <v>0</v>
      </c>
      <c r="O309" s="22">
        <f t="shared" si="89"/>
        <v>0.432</v>
      </c>
      <c r="P309" s="22">
        <f t="shared" si="90"/>
        <v>0.432</v>
      </c>
      <c r="Q309" s="5">
        <f t="shared" si="97"/>
        <v>33.97234285714282</v>
      </c>
      <c r="R309" s="22">
        <f t="shared" si="83"/>
        <v>0</v>
      </c>
      <c r="S309" s="22">
        <f t="shared" si="91"/>
        <v>0.432</v>
      </c>
      <c r="T309" s="22">
        <f t="shared" si="92"/>
        <v>0.432</v>
      </c>
      <c r="U309" s="5">
        <f t="shared" si="98"/>
        <v>9.4174285714285713</v>
      </c>
      <c r="V309" s="22">
        <f t="shared" si="84"/>
        <v>0</v>
      </c>
      <c r="W309" s="22">
        <f t="shared" si="93"/>
        <v>0.432</v>
      </c>
      <c r="X309" s="22">
        <f t="shared" si="94"/>
        <v>0.432</v>
      </c>
      <c r="Y309" s="5">
        <f t="shared" si="99"/>
        <v>-15.137485714285635</v>
      </c>
    </row>
    <row r="310" spans="4:25" ht="15.6">
      <c r="D310" s="56">
        <v>41489</v>
      </c>
      <c r="E310" s="52">
        <v>0</v>
      </c>
      <c r="F310" s="22">
        <f t="shared" si="80"/>
        <v>0</v>
      </c>
      <c r="G310" s="22">
        <f t="shared" si="85"/>
        <v>0.432</v>
      </c>
      <c r="H310" s="22">
        <f t="shared" si="86"/>
        <v>0.432</v>
      </c>
      <c r="I310" s="5">
        <f t="shared" si="95"/>
        <v>83.514171428571629</v>
      </c>
      <c r="J310" s="22">
        <f t="shared" si="81"/>
        <v>0</v>
      </c>
      <c r="K310" s="22">
        <f t="shared" si="87"/>
        <v>0.432</v>
      </c>
      <c r="L310" s="22">
        <f t="shared" si="88"/>
        <v>0.432</v>
      </c>
      <c r="M310" s="5">
        <f t="shared" si="96"/>
        <v>58.95925714285724</v>
      </c>
      <c r="N310" s="22">
        <f t="shared" si="82"/>
        <v>0</v>
      </c>
      <c r="O310" s="22">
        <f t="shared" si="89"/>
        <v>0.432</v>
      </c>
      <c r="P310" s="22">
        <f t="shared" si="90"/>
        <v>0.432</v>
      </c>
      <c r="Q310" s="5">
        <f t="shared" si="97"/>
        <v>34.404342857142822</v>
      </c>
      <c r="R310" s="22">
        <f t="shared" si="83"/>
        <v>0</v>
      </c>
      <c r="S310" s="22">
        <f t="shared" si="91"/>
        <v>0.432</v>
      </c>
      <c r="T310" s="22">
        <f t="shared" si="92"/>
        <v>0.432</v>
      </c>
      <c r="U310" s="5">
        <f t="shared" si="98"/>
        <v>9.8494285714285716</v>
      </c>
      <c r="V310" s="22">
        <f t="shared" si="84"/>
        <v>0</v>
      </c>
      <c r="W310" s="22">
        <f t="shared" si="93"/>
        <v>0.432</v>
      </c>
      <c r="X310" s="22">
        <f t="shared" si="94"/>
        <v>0.432</v>
      </c>
      <c r="Y310" s="5">
        <f t="shared" si="99"/>
        <v>-14.705485714285635</v>
      </c>
    </row>
    <row r="311" spans="4:25" ht="15.6">
      <c r="D311" s="56">
        <v>41490</v>
      </c>
      <c r="E311" s="52">
        <v>0</v>
      </c>
      <c r="F311" s="22">
        <f t="shared" si="80"/>
        <v>0</v>
      </c>
      <c r="G311" s="22">
        <f t="shared" si="85"/>
        <v>0.432</v>
      </c>
      <c r="H311" s="22">
        <f t="shared" si="86"/>
        <v>0.432</v>
      </c>
      <c r="I311" s="5">
        <f t="shared" si="95"/>
        <v>83.946171428571631</v>
      </c>
      <c r="J311" s="22">
        <f t="shared" si="81"/>
        <v>0</v>
      </c>
      <c r="K311" s="22">
        <f t="shared" si="87"/>
        <v>0.432</v>
      </c>
      <c r="L311" s="22">
        <f t="shared" si="88"/>
        <v>0.432</v>
      </c>
      <c r="M311" s="5">
        <f t="shared" si="96"/>
        <v>59.391257142857242</v>
      </c>
      <c r="N311" s="22">
        <f t="shared" si="82"/>
        <v>0</v>
      </c>
      <c r="O311" s="22">
        <f t="shared" si="89"/>
        <v>0.432</v>
      </c>
      <c r="P311" s="22">
        <f t="shared" si="90"/>
        <v>0.432</v>
      </c>
      <c r="Q311" s="5">
        <f t="shared" si="97"/>
        <v>34.836342857142824</v>
      </c>
      <c r="R311" s="22">
        <f t="shared" si="83"/>
        <v>0</v>
      </c>
      <c r="S311" s="22">
        <f t="shared" si="91"/>
        <v>0.432</v>
      </c>
      <c r="T311" s="22">
        <f t="shared" si="92"/>
        <v>0.432</v>
      </c>
      <c r="U311" s="5">
        <f t="shared" si="98"/>
        <v>10.281428571428572</v>
      </c>
      <c r="V311" s="22">
        <f t="shared" si="84"/>
        <v>0</v>
      </c>
      <c r="W311" s="22">
        <f t="shared" si="93"/>
        <v>0.432</v>
      </c>
      <c r="X311" s="22">
        <f t="shared" si="94"/>
        <v>0.432</v>
      </c>
      <c r="Y311" s="5">
        <f t="shared" si="99"/>
        <v>-14.273485714285634</v>
      </c>
    </row>
    <row r="312" spans="4:25" ht="15.6">
      <c r="D312" s="56">
        <v>41491</v>
      </c>
      <c r="E312" s="52">
        <v>0</v>
      </c>
      <c r="F312" s="22">
        <f t="shared" si="80"/>
        <v>0</v>
      </c>
      <c r="G312" s="22">
        <f t="shared" si="85"/>
        <v>0.432</v>
      </c>
      <c r="H312" s="22">
        <f t="shared" si="86"/>
        <v>0.432</v>
      </c>
      <c r="I312" s="5">
        <f t="shared" si="95"/>
        <v>84.378171428571633</v>
      </c>
      <c r="J312" s="22">
        <f t="shared" si="81"/>
        <v>0</v>
      </c>
      <c r="K312" s="22">
        <f t="shared" si="87"/>
        <v>0.432</v>
      </c>
      <c r="L312" s="22">
        <f t="shared" si="88"/>
        <v>0.432</v>
      </c>
      <c r="M312" s="5">
        <f t="shared" si="96"/>
        <v>59.823257142857244</v>
      </c>
      <c r="N312" s="22">
        <f t="shared" si="82"/>
        <v>0</v>
      </c>
      <c r="O312" s="22">
        <f t="shared" si="89"/>
        <v>0.432</v>
      </c>
      <c r="P312" s="22">
        <f t="shared" si="90"/>
        <v>0.432</v>
      </c>
      <c r="Q312" s="5">
        <f t="shared" si="97"/>
        <v>35.268342857142827</v>
      </c>
      <c r="R312" s="22">
        <f t="shared" si="83"/>
        <v>0</v>
      </c>
      <c r="S312" s="22">
        <f t="shared" si="91"/>
        <v>0.432</v>
      </c>
      <c r="T312" s="22">
        <f t="shared" si="92"/>
        <v>0.432</v>
      </c>
      <c r="U312" s="5">
        <f t="shared" si="98"/>
        <v>10.713428571428572</v>
      </c>
      <c r="V312" s="22">
        <f t="shared" si="84"/>
        <v>0</v>
      </c>
      <c r="W312" s="22">
        <f t="shared" si="93"/>
        <v>0.432</v>
      </c>
      <c r="X312" s="22">
        <f t="shared" si="94"/>
        <v>0.432</v>
      </c>
      <c r="Y312" s="5">
        <f t="shared" si="99"/>
        <v>-13.841485714285634</v>
      </c>
    </row>
    <row r="313" spans="4:25" ht="15.6">
      <c r="D313" s="56">
        <v>41492</v>
      </c>
      <c r="E313" s="52">
        <v>0</v>
      </c>
      <c r="F313" s="22">
        <f t="shared" si="80"/>
        <v>0</v>
      </c>
      <c r="G313" s="22">
        <f t="shared" si="85"/>
        <v>0.432</v>
      </c>
      <c r="H313" s="22">
        <f t="shared" si="86"/>
        <v>0.432</v>
      </c>
      <c r="I313" s="5">
        <f t="shared" si="95"/>
        <v>84.810171428571635</v>
      </c>
      <c r="J313" s="22">
        <f t="shared" si="81"/>
        <v>0</v>
      </c>
      <c r="K313" s="22">
        <f t="shared" si="87"/>
        <v>0.432</v>
      </c>
      <c r="L313" s="22">
        <f t="shared" si="88"/>
        <v>0.432</v>
      </c>
      <c r="M313" s="5">
        <f t="shared" si="96"/>
        <v>60.255257142857246</v>
      </c>
      <c r="N313" s="22">
        <f t="shared" si="82"/>
        <v>0</v>
      </c>
      <c r="O313" s="22">
        <f t="shared" si="89"/>
        <v>0.432</v>
      </c>
      <c r="P313" s="22">
        <f t="shared" si="90"/>
        <v>0.432</v>
      </c>
      <c r="Q313" s="5">
        <f t="shared" si="97"/>
        <v>35.700342857142829</v>
      </c>
      <c r="R313" s="22">
        <f t="shared" si="83"/>
        <v>0</v>
      </c>
      <c r="S313" s="22">
        <f t="shared" si="91"/>
        <v>0.432</v>
      </c>
      <c r="T313" s="22">
        <f t="shared" si="92"/>
        <v>0.432</v>
      </c>
      <c r="U313" s="5">
        <f t="shared" si="98"/>
        <v>11.145428571428573</v>
      </c>
      <c r="V313" s="22">
        <f t="shared" si="84"/>
        <v>0</v>
      </c>
      <c r="W313" s="22">
        <f t="shared" si="93"/>
        <v>0.432</v>
      </c>
      <c r="X313" s="22">
        <f t="shared" si="94"/>
        <v>0.432</v>
      </c>
      <c r="Y313" s="5">
        <f t="shared" si="99"/>
        <v>-13.409485714285633</v>
      </c>
    </row>
    <row r="314" spans="4:25" ht="15.6">
      <c r="D314" s="56">
        <v>41493</v>
      </c>
      <c r="E314" s="52">
        <v>0</v>
      </c>
      <c r="F314" s="22">
        <f t="shared" si="80"/>
        <v>0</v>
      </c>
      <c r="G314" s="22">
        <f t="shared" si="85"/>
        <v>0.432</v>
      </c>
      <c r="H314" s="22">
        <f t="shared" si="86"/>
        <v>0.432</v>
      </c>
      <c r="I314" s="5">
        <f t="shared" si="95"/>
        <v>85.242171428571638</v>
      </c>
      <c r="J314" s="22">
        <f t="shared" si="81"/>
        <v>0</v>
      </c>
      <c r="K314" s="22">
        <f t="shared" si="87"/>
        <v>0.432</v>
      </c>
      <c r="L314" s="22">
        <f t="shared" si="88"/>
        <v>0.432</v>
      </c>
      <c r="M314" s="5">
        <f t="shared" si="96"/>
        <v>60.687257142857248</v>
      </c>
      <c r="N314" s="22">
        <f t="shared" si="82"/>
        <v>0</v>
      </c>
      <c r="O314" s="22">
        <f t="shared" si="89"/>
        <v>0.432</v>
      </c>
      <c r="P314" s="22">
        <f t="shared" si="90"/>
        <v>0.432</v>
      </c>
      <c r="Q314" s="5">
        <f t="shared" si="97"/>
        <v>36.132342857142831</v>
      </c>
      <c r="R314" s="22">
        <f t="shared" si="83"/>
        <v>0</v>
      </c>
      <c r="S314" s="22">
        <f t="shared" si="91"/>
        <v>0.432</v>
      </c>
      <c r="T314" s="22">
        <f t="shared" si="92"/>
        <v>0.432</v>
      </c>
      <c r="U314" s="5">
        <f t="shared" si="98"/>
        <v>11.577428571428573</v>
      </c>
      <c r="V314" s="22">
        <f t="shared" si="84"/>
        <v>0</v>
      </c>
      <c r="W314" s="22">
        <f t="shared" si="93"/>
        <v>0.432</v>
      </c>
      <c r="X314" s="22">
        <f t="shared" si="94"/>
        <v>0.432</v>
      </c>
      <c r="Y314" s="5">
        <f t="shared" si="99"/>
        <v>-12.977485714285633</v>
      </c>
    </row>
    <row r="315" spans="4:25" ht="15.6">
      <c r="D315" s="56">
        <v>41494</v>
      </c>
      <c r="E315" s="52">
        <v>0</v>
      </c>
      <c r="F315" s="22">
        <f t="shared" si="80"/>
        <v>0</v>
      </c>
      <c r="G315" s="22">
        <f t="shared" si="85"/>
        <v>0.432</v>
      </c>
      <c r="H315" s="22">
        <f t="shared" si="86"/>
        <v>0.432</v>
      </c>
      <c r="I315" s="5">
        <f t="shared" si="95"/>
        <v>85.67417142857164</v>
      </c>
      <c r="J315" s="22">
        <f t="shared" si="81"/>
        <v>0</v>
      </c>
      <c r="K315" s="22">
        <f t="shared" si="87"/>
        <v>0.432</v>
      </c>
      <c r="L315" s="22">
        <f t="shared" si="88"/>
        <v>0.432</v>
      </c>
      <c r="M315" s="5">
        <f t="shared" si="96"/>
        <v>61.119257142857251</v>
      </c>
      <c r="N315" s="22">
        <f t="shared" si="82"/>
        <v>0</v>
      </c>
      <c r="O315" s="22">
        <f t="shared" si="89"/>
        <v>0.432</v>
      </c>
      <c r="P315" s="22">
        <f t="shared" si="90"/>
        <v>0.432</v>
      </c>
      <c r="Q315" s="5">
        <f t="shared" si="97"/>
        <v>36.564342857142833</v>
      </c>
      <c r="R315" s="22">
        <f t="shared" si="83"/>
        <v>0</v>
      </c>
      <c r="S315" s="22">
        <f t="shared" si="91"/>
        <v>0.432</v>
      </c>
      <c r="T315" s="22">
        <f t="shared" si="92"/>
        <v>0.432</v>
      </c>
      <c r="U315" s="5">
        <f t="shared" si="98"/>
        <v>12.009428571428574</v>
      </c>
      <c r="V315" s="22">
        <f t="shared" si="84"/>
        <v>0</v>
      </c>
      <c r="W315" s="22">
        <f t="shared" si="93"/>
        <v>0.432</v>
      </c>
      <c r="X315" s="22">
        <f t="shared" si="94"/>
        <v>0.432</v>
      </c>
      <c r="Y315" s="5">
        <f t="shared" si="99"/>
        <v>-12.545485714285633</v>
      </c>
    </row>
    <row r="316" spans="4:25" ht="15.6">
      <c r="D316" s="56">
        <v>41495</v>
      </c>
      <c r="E316" s="52">
        <v>0</v>
      </c>
      <c r="F316" s="22">
        <f t="shared" si="80"/>
        <v>0</v>
      </c>
      <c r="G316" s="22">
        <f t="shared" si="85"/>
        <v>0.432</v>
      </c>
      <c r="H316" s="22">
        <f t="shared" si="86"/>
        <v>0.432</v>
      </c>
      <c r="I316" s="5">
        <f t="shared" si="95"/>
        <v>86.106171428571642</v>
      </c>
      <c r="J316" s="22">
        <f t="shared" si="81"/>
        <v>0</v>
      </c>
      <c r="K316" s="22">
        <f t="shared" si="87"/>
        <v>0.432</v>
      </c>
      <c r="L316" s="22">
        <f t="shared" si="88"/>
        <v>0.432</v>
      </c>
      <c r="M316" s="5">
        <f t="shared" si="96"/>
        <v>61.551257142857253</v>
      </c>
      <c r="N316" s="22">
        <f t="shared" si="82"/>
        <v>0</v>
      </c>
      <c r="O316" s="22">
        <f t="shared" si="89"/>
        <v>0.432</v>
      </c>
      <c r="P316" s="22">
        <f t="shared" si="90"/>
        <v>0.432</v>
      </c>
      <c r="Q316" s="5">
        <f t="shared" si="97"/>
        <v>36.996342857142835</v>
      </c>
      <c r="R316" s="22">
        <f t="shared" si="83"/>
        <v>0</v>
      </c>
      <c r="S316" s="22">
        <f t="shared" si="91"/>
        <v>0.432</v>
      </c>
      <c r="T316" s="22">
        <f t="shared" si="92"/>
        <v>0.432</v>
      </c>
      <c r="U316" s="5">
        <f t="shared" si="98"/>
        <v>12.441428571428574</v>
      </c>
      <c r="V316" s="22">
        <f t="shared" si="84"/>
        <v>0</v>
      </c>
      <c r="W316" s="22">
        <f t="shared" si="93"/>
        <v>0.432</v>
      </c>
      <c r="X316" s="22">
        <f t="shared" si="94"/>
        <v>0.432</v>
      </c>
      <c r="Y316" s="5">
        <f t="shared" si="99"/>
        <v>-12.113485714285632</v>
      </c>
    </row>
    <row r="317" spans="4:25" ht="15.6">
      <c r="D317" s="56">
        <v>41496</v>
      </c>
      <c r="E317" s="52">
        <v>0</v>
      </c>
      <c r="F317" s="22">
        <f t="shared" si="80"/>
        <v>0</v>
      </c>
      <c r="G317" s="22">
        <f t="shared" si="85"/>
        <v>0.432</v>
      </c>
      <c r="H317" s="22">
        <f t="shared" si="86"/>
        <v>0.432</v>
      </c>
      <c r="I317" s="5">
        <f t="shared" si="95"/>
        <v>86.538171428571644</v>
      </c>
      <c r="J317" s="22">
        <f t="shared" si="81"/>
        <v>0</v>
      </c>
      <c r="K317" s="22">
        <f t="shared" si="87"/>
        <v>0.432</v>
      </c>
      <c r="L317" s="22">
        <f t="shared" si="88"/>
        <v>0.432</v>
      </c>
      <c r="M317" s="5">
        <f t="shared" si="96"/>
        <v>61.983257142857255</v>
      </c>
      <c r="N317" s="22">
        <f t="shared" si="82"/>
        <v>0</v>
      </c>
      <c r="O317" s="22">
        <f t="shared" si="89"/>
        <v>0.432</v>
      </c>
      <c r="P317" s="22">
        <f t="shared" si="90"/>
        <v>0.432</v>
      </c>
      <c r="Q317" s="5">
        <f t="shared" si="97"/>
        <v>37.428342857142837</v>
      </c>
      <c r="R317" s="22">
        <f t="shared" si="83"/>
        <v>0</v>
      </c>
      <c r="S317" s="22">
        <f t="shared" si="91"/>
        <v>0.432</v>
      </c>
      <c r="T317" s="22">
        <f t="shared" si="92"/>
        <v>0.432</v>
      </c>
      <c r="U317" s="5">
        <f t="shared" si="98"/>
        <v>12.873428571428574</v>
      </c>
      <c r="V317" s="22">
        <f t="shared" si="84"/>
        <v>0</v>
      </c>
      <c r="W317" s="22">
        <f t="shared" si="93"/>
        <v>0.432</v>
      </c>
      <c r="X317" s="22">
        <f t="shared" si="94"/>
        <v>0.432</v>
      </c>
      <c r="Y317" s="5">
        <f t="shared" si="99"/>
        <v>-11.681485714285632</v>
      </c>
    </row>
    <row r="318" spans="4:25" ht="15.6">
      <c r="D318" s="56">
        <v>41497</v>
      </c>
      <c r="E318" s="52">
        <v>0</v>
      </c>
      <c r="F318" s="22">
        <f t="shared" si="80"/>
        <v>0</v>
      </c>
      <c r="G318" s="22">
        <f t="shared" si="85"/>
        <v>0.432</v>
      </c>
      <c r="H318" s="22">
        <f t="shared" si="86"/>
        <v>0.432</v>
      </c>
      <c r="I318" s="5">
        <f t="shared" si="95"/>
        <v>86.970171428571646</v>
      </c>
      <c r="J318" s="22">
        <f t="shared" si="81"/>
        <v>0</v>
      </c>
      <c r="K318" s="22">
        <f t="shared" si="87"/>
        <v>0.432</v>
      </c>
      <c r="L318" s="22">
        <f t="shared" si="88"/>
        <v>0.432</v>
      </c>
      <c r="M318" s="5">
        <f t="shared" si="96"/>
        <v>62.415257142857257</v>
      </c>
      <c r="N318" s="22">
        <f t="shared" si="82"/>
        <v>0</v>
      </c>
      <c r="O318" s="22">
        <f t="shared" si="89"/>
        <v>0.432</v>
      </c>
      <c r="P318" s="22">
        <f t="shared" si="90"/>
        <v>0.432</v>
      </c>
      <c r="Q318" s="5">
        <f t="shared" si="97"/>
        <v>37.86034285714284</v>
      </c>
      <c r="R318" s="22">
        <f t="shared" si="83"/>
        <v>0</v>
      </c>
      <c r="S318" s="22">
        <f t="shared" si="91"/>
        <v>0.432</v>
      </c>
      <c r="T318" s="22">
        <f t="shared" si="92"/>
        <v>0.432</v>
      </c>
      <c r="U318" s="5">
        <f t="shared" si="98"/>
        <v>13.305428571428575</v>
      </c>
      <c r="V318" s="22">
        <f t="shared" si="84"/>
        <v>0</v>
      </c>
      <c r="W318" s="22">
        <f t="shared" si="93"/>
        <v>0.432</v>
      </c>
      <c r="X318" s="22">
        <f t="shared" si="94"/>
        <v>0.432</v>
      </c>
      <c r="Y318" s="5">
        <f t="shared" si="99"/>
        <v>-11.249485714285631</v>
      </c>
    </row>
    <row r="319" spans="4:25" ht="15.6">
      <c r="D319" s="56">
        <v>41498</v>
      </c>
      <c r="E319" s="52">
        <v>0</v>
      </c>
      <c r="F319" s="22">
        <f t="shared" si="80"/>
        <v>0</v>
      </c>
      <c r="G319" s="22">
        <f t="shared" si="85"/>
        <v>0.432</v>
      </c>
      <c r="H319" s="22">
        <f t="shared" si="86"/>
        <v>0.432</v>
      </c>
      <c r="I319" s="5">
        <f t="shared" si="95"/>
        <v>87.402171428571648</v>
      </c>
      <c r="J319" s="22">
        <f t="shared" si="81"/>
        <v>0</v>
      </c>
      <c r="K319" s="22">
        <f t="shared" si="87"/>
        <v>0.432</v>
      </c>
      <c r="L319" s="22">
        <f t="shared" si="88"/>
        <v>0.432</v>
      </c>
      <c r="M319" s="5">
        <f t="shared" si="96"/>
        <v>62.847257142857259</v>
      </c>
      <c r="N319" s="22">
        <f t="shared" si="82"/>
        <v>0</v>
      </c>
      <c r="O319" s="22">
        <f t="shared" si="89"/>
        <v>0.432</v>
      </c>
      <c r="P319" s="22">
        <f t="shared" si="90"/>
        <v>0.432</v>
      </c>
      <c r="Q319" s="5">
        <f t="shared" si="97"/>
        <v>38.292342857142842</v>
      </c>
      <c r="R319" s="22">
        <f t="shared" si="83"/>
        <v>0</v>
      </c>
      <c r="S319" s="22">
        <f t="shared" si="91"/>
        <v>0.432</v>
      </c>
      <c r="T319" s="22">
        <f t="shared" si="92"/>
        <v>0.432</v>
      </c>
      <c r="U319" s="5">
        <f t="shared" si="98"/>
        <v>13.737428571428575</v>
      </c>
      <c r="V319" s="22">
        <f t="shared" si="84"/>
        <v>0</v>
      </c>
      <c r="W319" s="22">
        <f t="shared" si="93"/>
        <v>0.432</v>
      </c>
      <c r="X319" s="22">
        <f t="shared" si="94"/>
        <v>0.432</v>
      </c>
      <c r="Y319" s="5">
        <f t="shared" si="99"/>
        <v>-10.817485714285631</v>
      </c>
    </row>
    <row r="320" spans="4:25" ht="15.6">
      <c r="D320" s="56">
        <v>41499</v>
      </c>
      <c r="E320" s="52">
        <v>0</v>
      </c>
      <c r="F320" s="22">
        <f t="shared" si="80"/>
        <v>0</v>
      </c>
      <c r="G320" s="22">
        <f t="shared" si="85"/>
        <v>0.432</v>
      </c>
      <c r="H320" s="22">
        <f t="shared" si="86"/>
        <v>0.432</v>
      </c>
      <c r="I320" s="5">
        <f t="shared" si="95"/>
        <v>87.834171428571651</v>
      </c>
      <c r="J320" s="22">
        <f t="shared" si="81"/>
        <v>0</v>
      </c>
      <c r="K320" s="22">
        <f t="shared" si="87"/>
        <v>0.432</v>
      </c>
      <c r="L320" s="22">
        <f t="shared" si="88"/>
        <v>0.432</v>
      </c>
      <c r="M320" s="5">
        <f t="shared" si="96"/>
        <v>63.279257142857261</v>
      </c>
      <c r="N320" s="22">
        <f t="shared" si="82"/>
        <v>0</v>
      </c>
      <c r="O320" s="22">
        <f t="shared" si="89"/>
        <v>0.432</v>
      </c>
      <c r="P320" s="22">
        <f t="shared" si="90"/>
        <v>0.432</v>
      </c>
      <c r="Q320" s="5">
        <f t="shared" si="97"/>
        <v>38.724342857142844</v>
      </c>
      <c r="R320" s="22">
        <f t="shared" si="83"/>
        <v>0</v>
      </c>
      <c r="S320" s="22">
        <f t="shared" si="91"/>
        <v>0.432</v>
      </c>
      <c r="T320" s="22">
        <f t="shared" si="92"/>
        <v>0.432</v>
      </c>
      <c r="U320" s="5">
        <f t="shared" si="98"/>
        <v>14.169428571428575</v>
      </c>
      <c r="V320" s="22">
        <f t="shared" si="84"/>
        <v>0</v>
      </c>
      <c r="W320" s="22">
        <f t="shared" si="93"/>
        <v>0.432</v>
      </c>
      <c r="X320" s="22">
        <f t="shared" si="94"/>
        <v>0.432</v>
      </c>
      <c r="Y320" s="5">
        <f t="shared" si="99"/>
        <v>-10.385485714285631</v>
      </c>
    </row>
    <row r="321" spans="4:25" ht="15.6">
      <c r="D321" s="56">
        <v>41500</v>
      </c>
      <c r="E321" s="52">
        <v>0</v>
      </c>
      <c r="F321" s="22">
        <f t="shared" si="80"/>
        <v>0</v>
      </c>
      <c r="G321" s="22">
        <f t="shared" si="85"/>
        <v>0.432</v>
      </c>
      <c r="H321" s="22">
        <f t="shared" si="86"/>
        <v>0.432</v>
      </c>
      <c r="I321" s="5">
        <f t="shared" si="95"/>
        <v>88.266171428571653</v>
      </c>
      <c r="J321" s="22">
        <f t="shared" si="81"/>
        <v>0</v>
      </c>
      <c r="K321" s="22">
        <f t="shared" si="87"/>
        <v>0.432</v>
      </c>
      <c r="L321" s="22">
        <f t="shared" si="88"/>
        <v>0.432</v>
      </c>
      <c r="M321" s="5">
        <f t="shared" si="96"/>
        <v>63.711257142857264</v>
      </c>
      <c r="N321" s="22">
        <f t="shared" si="82"/>
        <v>0</v>
      </c>
      <c r="O321" s="22">
        <f t="shared" si="89"/>
        <v>0.432</v>
      </c>
      <c r="P321" s="22">
        <f t="shared" si="90"/>
        <v>0.432</v>
      </c>
      <c r="Q321" s="5">
        <f t="shared" si="97"/>
        <v>39.156342857142846</v>
      </c>
      <c r="R321" s="22">
        <f t="shared" si="83"/>
        <v>0</v>
      </c>
      <c r="S321" s="22">
        <f t="shared" si="91"/>
        <v>0.432</v>
      </c>
      <c r="T321" s="22">
        <f t="shared" si="92"/>
        <v>0.432</v>
      </c>
      <c r="U321" s="5">
        <f t="shared" si="98"/>
        <v>14.601428571428576</v>
      </c>
      <c r="V321" s="22">
        <f t="shared" si="84"/>
        <v>0</v>
      </c>
      <c r="W321" s="22">
        <f t="shared" si="93"/>
        <v>0.432</v>
      </c>
      <c r="X321" s="22">
        <f t="shared" si="94"/>
        <v>0.432</v>
      </c>
      <c r="Y321" s="5">
        <f t="shared" si="99"/>
        <v>-9.9534857142856303</v>
      </c>
    </row>
    <row r="322" spans="4:25" ht="15.6">
      <c r="D322" s="56">
        <v>41501</v>
      </c>
      <c r="E322" s="52">
        <v>0</v>
      </c>
      <c r="F322" s="22">
        <f t="shared" si="80"/>
        <v>0</v>
      </c>
      <c r="G322" s="22">
        <f t="shared" si="85"/>
        <v>0.432</v>
      </c>
      <c r="H322" s="22">
        <f t="shared" si="86"/>
        <v>0.432</v>
      </c>
      <c r="I322" s="5">
        <f t="shared" si="95"/>
        <v>88.698171428571655</v>
      </c>
      <c r="J322" s="22">
        <f t="shared" si="81"/>
        <v>0</v>
      </c>
      <c r="K322" s="22">
        <f t="shared" si="87"/>
        <v>0.432</v>
      </c>
      <c r="L322" s="22">
        <f t="shared" si="88"/>
        <v>0.432</v>
      </c>
      <c r="M322" s="5">
        <f t="shared" si="96"/>
        <v>64.143257142857266</v>
      </c>
      <c r="N322" s="22">
        <f t="shared" si="82"/>
        <v>0</v>
      </c>
      <c r="O322" s="22">
        <f t="shared" si="89"/>
        <v>0.432</v>
      </c>
      <c r="P322" s="22">
        <f t="shared" si="90"/>
        <v>0.432</v>
      </c>
      <c r="Q322" s="5">
        <f t="shared" si="97"/>
        <v>39.588342857142848</v>
      </c>
      <c r="R322" s="22">
        <f t="shared" si="83"/>
        <v>0</v>
      </c>
      <c r="S322" s="22">
        <f t="shared" si="91"/>
        <v>0.432</v>
      </c>
      <c r="T322" s="22">
        <f t="shared" si="92"/>
        <v>0.432</v>
      </c>
      <c r="U322" s="5">
        <f t="shared" si="98"/>
        <v>15.033428571428576</v>
      </c>
      <c r="V322" s="22">
        <f t="shared" si="84"/>
        <v>0</v>
      </c>
      <c r="W322" s="22">
        <f t="shared" si="93"/>
        <v>0.432</v>
      </c>
      <c r="X322" s="22">
        <f t="shared" si="94"/>
        <v>0.432</v>
      </c>
      <c r="Y322" s="5">
        <f t="shared" si="99"/>
        <v>-9.52148571428563</v>
      </c>
    </row>
    <row r="323" spans="4:25" ht="15.6">
      <c r="D323" s="56">
        <v>41502</v>
      </c>
      <c r="E323" s="52">
        <v>0</v>
      </c>
      <c r="F323" s="22">
        <f t="shared" si="80"/>
        <v>0</v>
      </c>
      <c r="G323" s="22">
        <f t="shared" si="85"/>
        <v>0.432</v>
      </c>
      <c r="H323" s="22">
        <f t="shared" si="86"/>
        <v>0.432</v>
      </c>
      <c r="I323" s="5">
        <f t="shared" si="95"/>
        <v>89.130171428571657</v>
      </c>
      <c r="J323" s="22">
        <f t="shared" si="81"/>
        <v>0</v>
      </c>
      <c r="K323" s="22">
        <f t="shared" si="87"/>
        <v>0.432</v>
      </c>
      <c r="L323" s="22">
        <f t="shared" si="88"/>
        <v>0.432</v>
      </c>
      <c r="M323" s="5">
        <f t="shared" si="96"/>
        <v>64.575257142857268</v>
      </c>
      <c r="N323" s="22">
        <f t="shared" si="82"/>
        <v>0</v>
      </c>
      <c r="O323" s="22">
        <f t="shared" si="89"/>
        <v>0.432</v>
      </c>
      <c r="P323" s="22">
        <f t="shared" si="90"/>
        <v>0.432</v>
      </c>
      <c r="Q323" s="5">
        <f t="shared" si="97"/>
        <v>40.02034285714285</v>
      </c>
      <c r="R323" s="22">
        <f t="shared" si="83"/>
        <v>0</v>
      </c>
      <c r="S323" s="22">
        <f t="shared" si="91"/>
        <v>0.432</v>
      </c>
      <c r="T323" s="22">
        <f t="shared" si="92"/>
        <v>0.432</v>
      </c>
      <c r="U323" s="5">
        <f t="shared" si="98"/>
        <v>15.465428571428577</v>
      </c>
      <c r="V323" s="22">
        <f t="shared" si="84"/>
        <v>0</v>
      </c>
      <c r="W323" s="22">
        <f t="shared" si="93"/>
        <v>0.432</v>
      </c>
      <c r="X323" s="22">
        <f t="shared" si="94"/>
        <v>0.432</v>
      </c>
      <c r="Y323" s="5">
        <f t="shared" si="99"/>
        <v>-9.0894857142856296</v>
      </c>
    </row>
    <row r="324" spans="4:25" ht="15.6">
      <c r="D324" s="56">
        <v>41503</v>
      </c>
      <c r="E324" s="52">
        <v>0</v>
      </c>
      <c r="F324" s="22">
        <f t="shared" ref="F324:F369" si="100">($E324/1000)*$C$4*$F$2</f>
        <v>0</v>
      </c>
      <c r="G324" s="22">
        <f t="shared" si="85"/>
        <v>0.432</v>
      </c>
      <c r="H324" s="22">
        <f t="shared" si="86"/>
        <v>0.432</v>
      </c>
      <c r="I324" s="5">
        <f t="shared" si="95"/>
        <v>89.562171428571659</v>
      </c>
      <c r="J324" s="22">
        <f t="shared" ref="J324:J368" si="101">($E324/1000)*$C$4*$J$2</f>
        <v>0</v>
      </c>
      <c r="K324" s="22">
        <f t="shared" si="87"/>
        <v>0.432</v>
      </c>
      <c r="L324" s="22">
        <f t="shared" si="88"/>
        <v>0.432</v>
      </c>
      <c r="M324" s="5">
        <f t="shared" si="96"/>
        <v>65.00725714285727</v>
      </c>
      <c r="N324" s="22">
        <f t="shared" ref="N324:N369" si="102">($E324/1000)*$C$4*$N$2</f>
        <v>0</v>
      </c>
      <c r="O324" s="22">
        <f t="shared" si="89"/>
        <v>0.432</v>
      </c>
      <c r="P324" s="22">
        <f t="shared" si="90"/>
        <v>0.432</v>
      </c>
      <c r="Q324" s="5">
        <f t="shared" si="97"/>
        <v>40.452342857142852</v>
      </c>
      <c r="R324" s="22">
        <f t="shared" ref="R324:R368" si="103">($E324/1000)*$C$4*$R$2</f>
        <v>0</v>
      </c>
      <c r="S324" s="22">
        <f t="shared" si="91"/>
        <v>0.432</v>
      </c>
      <c r="T324" s="22">
        <f t="shared" si="92"/>
        <v>0.432</v>
      </c>
      <c r="U324" s="5">
        <f t="shared" si="98"/>
        <v>15.897428571428577</v>
      </c>
      <c r="V324" s="22">
        <f t="shared" ref="V324:V368" si="104">($E324/1000)*$C$4*$V$2</f>
        <v>0</v>
      </c>
      <c r="W324" s="22">
        <f t="shared" si="93"/>
        <v>0.432</v>
      </c>
      <c r="X324" s="22">
        <f t="shared" si="94"/>
        <v>0.432</v>
      </c>
      <c r="Y324" s="5">
        <f t="shared" si="99"/>
        <v>-8.6574857142856292</v>
      </c>
    </row>
    <row r="325" spans="4:25" ht="15.6">
      <c r="D325" s="56">
        <v>41504</v>
      </c>
      <c r="E325" s="52">
        <v>0</v>
      </c>
      <c r="F325" s="22">
        <f t="shared" si="100"/>
        <v>0</v>
      </c>
      <c r="G325" s="22">
        <f t="shared" ref="G325:G368" si="105">$C$8</f>
        <v>0.432</v>
      </c>
      <c r="H325" s="22">
        <f t="shared" ref="H325:H368" si="106">G325-F325</f>
        <v>0.432</v>
      </c>
      <c r="I325" s="5">
        <f t="shared" si="95"/>
        <v>89.994171428571661</v>
      </c>
      <c r="J325" s="22">
        <f t="shared" si="101"/>
        <v>0</v>
      </c>
      <c r="K325" s="22">
        <f t="shared" ref="K325:K368" si="107">$C$8</f>
        <v>0.432</v>
      </c>
      <c r="L325" s="22">
        <f t="shared" ref="L325:L368" si="108">K325-J325</f>
        <v>0.432</v>
      </c>
      <c r="M325" s="5">
        <f t="shared" si="96"/>
        <v>65.439257142857272</v>
      </c>
      <c r="N325" s="22">
        <f t="shared" si="102"/>
        <v>0</v>
      </c>
      <c r="O325" s="22">
        <f t="shared" ref="O325:O368" si="109">$C$8</f>
        <v>0.432</v>
      </c>
      <c r="P325" s="22">
        <f t="shared" ref="P325:P368" si="110">O325-N325</f>
        <v>0.432</v>
      </c>
      <c r="Q325" s="5">
        <f t="shared" si="97"/>
        <v>40.884342857142855</v>
      </c>
      <c r="R325" s="22">
        <f t="shared" si="103"/>
        <v>0</v>
      </c>
      <c r="S325" s="22">
        <f t="shared" ref="S325:S368" si="111">$C$8</f>
        <v>0.432</v>
      </c>
      <c r="T325" s="22">
        <f t="shared" ref="T325:T368" si="112">S325-R325</f>
        <v>0.432</v>
      </c>
      <c r="U325" s="5">
        <f t="shared" si="98"/>
        <v>16.329428571428576</v>
      </c>
      <c r="V325" s="22">
        <f t="shared" si="104"/>
        <v>0</v>
      </c>
      <c r="W325" s="22">
        <f t="shared" ref="W325:W368" si="113">$C$8</f>
        <v>0.432</v>
      </c>
      <c r="X325" s="22">
        <f t="shared" ref="X325:X368" si="114">W325-V325</f>
        <v>0.432</v>
      </c>
      <c r="Y325" s="5">
        <f t="shared" si="99"/>
        <v>-8.2254857142856288</v>
      </c>
    </row>
    <row r="326" spans="4:25" ht="15.6">
      <c r="D326" s="56">
        <v>41505</v>
      </c>
      <c r="E326" s="52">
        <v>0</v>
      </c>
      <c r="F326" s="22">
        <f t="shared" si="100"/>
        <v>0</v>
      </c>
      <c r="G326" s="22">
        <f t="shared" si="105"/>
        <v>0.432</v>
      </c>
      <c r="H326" s="22">
        <f t="shared" si="106"/>
        <v>0.432</v>
      </c>
      <c r="I326" s="5">
        <f t="shared" ref="I326:I368" si="115">H326+I325</f>
        <v>90.426171428571664</v>
      </c>
      <c r="J326" s="22">
        <f t="shared" si="101"/>
        <v>0</v>
      </c>
      <c r="K326" s="22">
        <f t="shared" si="107"/>
        <v>0.432</v>
      </c>
      <c r="L326" s="22">
        <f t="shared" si="108"/>
        <v>0.432</v>
      </c>
      <c r="M326" s="5">
        <f t="shared" ref="M326:M368" si="116">L326+M325</f>
        <v>65.871257142857274</v>
      </c>
      <c r="N326" s="22">
        <f t="shared" si="102"/>
        <v>0</v>
      </c>
      <c r="O326" s="22">
        <f t="shared" si="109"/>
        <v>0.432</v>
      </c>
      <c r="P326" s="22">
        <f t="shared" si="110"/>
        <v>0.432</v>
      </c>
      <c r="Q326" s="5">
        <f t="shared" ref="Q326:Q368" si="117">P326+Q325</f>
        <v>41.316342857142857</v>
      </c>
      <c r="R326" s="22">
        <f t="shared" si="103"/>
        <v>0</v>
      </c>
      <c r="S326" s="22">
        <f t="shared" si="111"/>
        <v>0.432</v>
      </c>
      <c r="T326" s="22">
        <f t="shared" si="112"/>
        <v>0.432</v>
      </c>
      <c r="U326" s="5">
        <f t="shared" ref="U326:U368" si="118">T326+U325</f>
        <v>16.761428571428574</v>
      </c>
      <c r="V326" s="22">
        <f t="shared" si="104"/>
        <v>0</v>
      </c>
      <c r="W326" s="22">
        <f t="shared" si="113"/>
        <v>0.432</v>
      </c>
      <c r="X326" s="22">
        <f t="shared" si="114"/>
        <v>0.432</v>
      </c>
      <c r="Y326" s="5">
        <f t="shared" ref="Y326:Y368" si="119">X326+Y325</f>
        <v>-7.7934857142856284</v>
      </c>
    </row>
    <row r="327" spans="4:25" ht="15.6">
      <c r="D327" s="56">
        <v>41506</v>
      </c>
      <c r="E327" s="52">
        <v>0</v>
      </c>
      <c r="F327" s="22">
        <f t="shared" si="100"/>
        <v>0</v>
      </c>
      <c r="G327" s="22">
        <f t="shared" si="105"/>
        <v>0.432</v>
      </c>
      <c r="H327" s="22">
        <f t="shared" si="106"/>
        <v>0.432</v>
      </c>
      <c r="I327" s="5">
        <f t="shared" si="115"/>
        <v>90.858171428571666</v>
      </c>
      <c r="J327" s="22">
        <f t="shared" si="101"/>
        <v>0</v>
      </c>
      <c r="K327" s="22">
        <f t="shared" si="107"/>
        <v>0.432</v>
      </c>
      <c r="L327" s="22">
        <f t="shared" si="108"/>
        <v>0.432</v>
      </c>
      <c r="M327" s="5">
        <f t="shared" si="116"/>
        <v>66.303257142857277</v>
      </c>
      <c r="N327" s="22">
        <f t="shared" si="102"/>
        <v>0</v>
      </c>
      <c r="O327" s="22">
        <f t="shared" si="109"/>
        <v>0.432</v>
      </c>
      <c r="P327" s="22">
        <f t="shared" si="110"/>
        <v>0.432</v>
      </c>
      <c r="Q327" s="5">
        <f t="shared" si="117"/>
        <v>41.748342857142859</v>
      </c>
      <c r="R327" s="22">
        <f t="shared" si="103"/>
        <v>0</v>
      </c>
      <c r="S327" s="22">
        <f t="shared" si="111"/>
        <v>0.432</v>
      </c>
      <c r="T327" s="22">
        <f t="shared" si="112"/>
        <v>0.432</v>
      </c>
      <c r="U327" s="5">
        <f t="shared" si="118"/>
        <v>17.193428571428573</v>
      </c>
      <c r="V327" s="22">
        <f t="shared" si="104"/>
        <v>0</v>
      </c>
      <c r="W327" s="22">
        <f t="shared" si="113"/>
        <v>0.432</v>
      </c>
      <c r="X327" s="22">
        <f t="shared" si="114"/>
        <v>0.432</v>
      </c>
      <c r="Y327" s="5">
        <f t="shared" si="119"/>
        <v>-7.361485714285628</v>
      </c>
    </row>
    <row r="328" spans="4:25" ht="15.6">
      <c r="D328" s="56">
        <v>41507</v>
      </c>
      <c r="E328" s="52">
        <v>0</v>
      </c>
      <c r="F328" s="22">
        <f t="shared" si="100"/>
        <v>0</v>
      </c>
      <c r="G328" s="22">
        <f t="shared" si="105"/>
        <v>0.432</v>
      </c>
      <c r="H328" s="22">
        <f t="shared" si="106"/>
        <v>0.432</v>
      </c>
      <c r="I328" s="5">
        <f t="shared" si="115"/>
        <v>91.290171428571668</v>
      </c>
      <c r="J328" s="22">
        <f t="shared" si="101"/>
        <v>0</v>
      </c>
      <c r="K328" s="22">
        <f t="shared" si="107"/>
        <v>0.432</v>
      </c>
      <c r="L328" s="22">
        <f t="shared" si="108"/>
        <v>0.432</v>
      </c>
      <c r="M328" s="5">
        <f t="shared" si="116"/>
        <v>66.735257142857279</v>
      </c>
      <c r="N328" s="22">
        <f t="shared" si="102"/>
        <v>0</v>
      </c>
      <c r="O328" s="22">
        <f t="shared" si="109"/>
        <v>0.432</v>
      </c>
      <c r="P328" s="22">
        <f t="shared" si="110"/>
        <v>0.432</v>
      </c>
      <c r="Q328" s="5">
        <f t="shared" si="117"/>
        <v>42.180342857142861</v>
      </c>
      <c r="R328" s="22">
        <f t="shared" si="103"/>
        <v>0</v>
      </c>
      <c r="S328" s="22">
        <f t="shared" si="111"/>
        <v>0.432</v>
      </c>
      <c r="T328" s="22">
        <f t="shared" si="112"/>
        <v>0.432</v>
      </c>
      <c r="U328" s="5">
        <f t="shared" si="118"/>
        <v>17.625428571428571</v>
      </c>
      <c r="V328" s="22">
        <f t="shared" si="104"/>
        <v>0</v>
      </c>
      <c r="W328" s="22">
        <f t="shared" si="113"/>
        <v>0.432</v>
      </c>
      <c r="X328" s="22">
        <f t="shared" si="114"/>
        <v>0.432</v>
      </c>
      <c r="Y328" s="5">
        <f t="shared" si="119"/>
        <v>-6.9294857142856277</v>
      </c>
    </row>
    <row r="329" spans="4:25" ht="15.6">
      <c r="D329" s="56">
        <v>41508</v>
      </c>
      <c r="E329" s="52">
        <v>0</v>
      </c>
      <c r="F329" s="22">
        <f t="shared" si="100"/>
        <v>0</v>
      </c>
      <c r="G329" s="22">
        <f t="shared" si="105"/>
        <v>0.432</v>
      </c>
      <c r="H329" s="22">
        <f t="shared" si="106"/>
        <v>0.432</v>
      </c>
      <c r="I329" s="5">
        <f t="shared" si="115"/>
        <v>91.72217142857167</v>
      </c>
      <c r="J329" s="22">
        <f t="shared" si="101"/>
        <v>0</v>
      </c>
      <c r="K329" s="22">
        <f t="shared" si="107"/>
        <v>0.432</v>
      </c>
      <c r="L329" s="22">
        <f t="shared" si="108"/>
        <v>0.432</v>
      </c>
      <c r="M329" s="5">
        <f t="shared" si="116"/>
        <v>67.167257142857281</v>
      </c>
      <c r="N329" s="22">
        <f t="shared" si="102"/>
        <v>0</v>
      </c>
      <c r="O329" s="22">
        <f t="shared" si="109"/>
        <v>0.432</v>
      </c>
      <c r="P329" s="22">
        <f t="shared" si="110"/>
        <v>0.432</v>
      </c>
      <c r="Q329" s="5">
        <f t="shared" si="117"/>
        <v>42.612342857142863</v>
      </c>
      <c r="R329" s="22">
        <f t="shared" si="103"/>
        <v>0</v>
      </c>
      <c r="S329" s="22">
        <f t="shared" si="111"/>
        <v>0.432</v>
      </c>
      <c r="T329" s="22">
        <f t="shared" si="112"/>
        <v>0.432</v>
      </c>
      <c r="U329" s="5">
        <f t="shared" si="118"/>
        <v>18.05742857142857</v>
      </c>
      <c r="V329" s="22">
        <f t="shared" si="104"/>
        <v>0</v>
      </c>
      <c r="W329" s="22">
        <f t="shared" si="113"/>
        <v>0.432</v>
      </c>
      <c r="X329" s="22">
        <f t="shared" si="114"/>
        <v>0.432</v>
      </c>
      <c r="Y329" s="5">
        <f t="shared" si="119"/>
        <v>-6.4974857142856273</v>
      </c>
    </row>
    <row r="330" spans="4:25" ht="15.6">
      <c r="D330" s="56">
        <v>41509</v>
      </c>
      <c r="E330" s="52">
        <v>0</v>
      </c>
      <c r="F330" s="22">
        <f t="shared" si="100"/>
        <v>0</v>
      </c>
      <c r="G330" s="22">
        <f t="shared" si="105"/>
        <v>0.432</v>
      </c>
      <c r="H330" s="22">
        <f t="shared" si="106"/>
        <v>0.432</v>
      </c>
      <c r="I330" s="5">
        <f t="shared" si="115"/>
        <v>92.154171428571672</v>
      </c>
      <c r="J330" s="22">
        <f t="shared" si="101"/>
        <v>0</v>
      </c>
      <c r="K330" s="22">
        <f t="shared" si="107"/>
        <v>0.432</v>
      </c>
      <c r="L330" s="22">
        <f t="shared" si="108"/>
        <v>0.432</v>
      </c>
      <c r="M330" s="5">
        <f t="shared" si="116"/>
        <v>67.599257142857283</v>
      </c>
      <c r="N330" s="22">
        <f t="shared" si="102"/>
        <v>0</v>
      </c>
      <c r="O330" s="22">
        <f t="shared" si="109"/>
        <v>0.432</v>
      </c>
      <c r="P330" s="22">
        <f t="shared" si="110"/>
        <v>0.432</v>
      </c>
      <c r="Q330" s="5">
        <f t="shared" si="117"/>
        <v>43.044342857142865</v>
      </c>
      <c r="R330" s="22">
        <f t="shared" si="103"/>
        <v>0</v>
      </c>
      <c r="S330" s="22">
        <f t="shared" si="111"/>
        <v>0.432</v>
      </c>
      <c r="T330" s="22">
        <f t="shared" si="112"/>
        <v>0.432</v>
      </c>
      <c r="U330" s="5">
        <f t="shared" si="118"/>
        <v>18.489428571428569</v>
      </c>
      <c r="V330" s="22">
        <f t="shared" si="104"/>
        <v>0</v>
      </c>
      <c r="W330" s="22">
        <f t="shared" si="113"/>
        <v>0.432</v>
      </c>
      <c r="X330" s="22">
        <f t="shared" si="114"/>
        <v>0.432</v>
      </c>
      <c r="Y330" s="5">
        <f t="shared" si="119"/>
        <v>-6.0654857142856269</v>
      </c>
    </row>
    <row r="331" spans="4:25" ht="15.6">
      <c r="D331" s="56">
        <v>41510</v>
      </c>
      <c r="E331" s="52">
        <v>0</v>
      </c>
      <c r="F331" s="22">
        <f t="shared" si="100"/>
        <v>0</v>
      </c>
      <c r="G331" s="22">
        <f t="shared" si="105"/>
        <v>0.432</v>
      </c>
      <c r="H331" s="22">
        <f t="shared" si="106"/>
        <v>0.432</v>
      </c>
      <c r="I331" s="5">
        <f t="shared" si="115"/>
        <v>92.586171428571674</v>
      </c>
      <c r="J331" s="22">
        <f t="shared" si="101"/>
        <v>0</v>
      </c>
      <c r="K331" s="22">
        <f t="shared" si="107"/>
        <v>0.432</v>
      </c>
      <c r="L331" s="22">
        <f t="shared" si="108"/>
        <v>0.432</v>
      </c>
      <c r="M331" s="5">
        <f t="shared" si="116"/>
        <v>68.031257142857285</v>
      </c>
      <c r="N331" s="22">
        <f t="shared" si="102"/>
        <v>0</v>
      </c>
      <c r="O331" s="22">
        <f t="shared" si="109"/>
        <v>0.432</v>
      </c>
      <c r="P331" s="22">
        <f t="shared" si="110"/>
        <v>0.432</v>
      </c>
      <c r="Q331" s="5">
        <f t="shared" si="117"/>
        <v>43.476342857142868</v>
      </c>
      <c r="R331" s="22">
        <f t="shared" si="103"/>
        <v>0</v>
      </c>
      <c r="S331" s="22">
        <f t="shared" si="111"/>
        <v>0.432</v>
      </c>
      <c r="T331" s="22">
        <f t="shared" si="112"/>
        <v>0.432</v>
      </c>
      <c r="U331" s="5">
        <f t="shared" si="118"/>
        <v>18.921428571428567</v>
      </c>
      <c r="V331" s="22">
        <f t="shared" si="104"/>
        <v>0</v>
      </c>
      <c r="W331" s="22">
        <f t="shared" si="113"/>
        <v>0.432</v>
      </c>
      <c r="X331" s="22">
        <f t="shared" si="114"/>
        <v>0.432</v>
      </c>
      <c r="Y331" s="5">
        <f t="shared" si="119"/>
        <v>-5.6334857142856265</v>
      </c>
    </row>
    <row r="332" spans="4:25" ht="15.6">
      <c r="D332" s="56">
        <v>41511</v>
      </c>
      <c r="E332" s="52">
        <v>0</v>
      </c>
      <c r="F332" s="22">
        <f t="shared" si="100"/>
        <v>0</v>
      </c>
      <c r="G332" s="22">
        <f t="shared" si="105"/>
        <v>0.432</v>
      </c>
      <c r="H332" s="22">
        <f t="shared" si="106"/>
        <v>0.432</v>
      </c>
      <c r="I332" s="5">
        <f t="shared" si="115"/>
        <v>93.018171428571677</v>
      </c>
      <c r="J332" s="22">
        <f t="shared" si="101"/>
        <v>0</v>
      </c>
      <c r="K332" s="22">
        <f t="shared" si="107"/>
        <v>0.432</v>
      </c>
      <c r="L332" s="22">
        <f t="shared" si="108"/>
        <v>0.432</v>
      </c>
      <c r="M332" s="5">
        <f t="shared" si="116"/>
        <v>68.463257142857287</v>
      </c>
      <c r="N332" s="22">
        <f t="shared" si="102"/>
        <v>0</v>
      </c>
      <c r="O332" s="22">
        <f t="shared" si="109"/>
        <v>0.432</v>
      </c>
      <c r="P332" s="22">
        <f t="shared" si="110"/>
        <v>0.432</v>
      </c>
      <c r="Q332" s="5">
        <f t="shared" si="117"/>
        <v>43.90834285714287</v>
      </c>
      <c r="R332" s="22">
        <f t="shared" si="103"/>
        <v>0</v>
      </c>
      <c r="S332" s="22">
        <f t="shared" si="111"/>
        <v>0.432</v>
      </c>
      <c r="T332" s="22">
        <f t="shared" si="112"/>
        <v>0.432</v>
      </c>
      <c r="U332" s="5">
        <f t="shared" si="118"/>
        <v>19.353428571428566</v>
      </c>
      <c r="V332" s="22">
        <f t="shared" si="104"/>
        <v>0</v>
      </c>
      <c r="W332" s="22">
        <f t="shared" si="113"/>
        <v>0.432</v>
      </c>
      <c r="X332" s="22">
        <f t="shared" si="114"/>
        <v>0.432</v>
      </c>
      <c r="Y332" s="5">
        <f t="shared" si="119"/>
        <v>-5.2014857142856261</v>
      </c>
    </row>
    <row r="333" spans="4:25" ht="15.6">
      <c r="D333" s="56">
        <v>41512</v>
      </c>
      <c r="E333" s="52">
        <v>0</v>
      </c>
      <c r="F333" s="22">
        <f t="shared" si="100"/>
        <v>0</v>
      </c>
      <c r="G333" s="22">
        <f t="shared" si="105"/>
        <v>0.432</v>
      </c>
      <c r="H333" s="22">
        <f t="shared" si="106"/>
        <v>0.432</v>
      </c>
      <c r="I333" s="5">
        <f t="shared" si="115"/>
        <v>93.450171428571679</v>
      </c>
      <c r="J333" s="22">
        <f t="shared" si="101"/>
        <v>0</v>
      </c>
      <c r="K333" s="22">
        <f t="shared" si="107"/>
        <v>0.432</v>
      </c>
      <c r="L333" s="22">
        <f t="shared" si="108"/>
        <v>0.432</v>
      </c>
      <c r="M333" s="5">
        <f t="shared" si="116"/>
        <v>68.89525714285729</v>
      </c>
      <c r="N333" s="22">
        <f t="shared" si="102"/>
        <v>0</v>
      </c>
      <c r="O333" s="22">
        <f t="shared" si="109"/>
        <v>0.432</v>
      </c>
      <c r="P333" s="22">
        <f t="shared" si="110"/>
        <v>0.432</v>
      </c>
      <c r="Q333" s="5">
        <f t="shared" si="117"/>
        <v>44.340342857142872</v>
      </c>
      <c r="R333" s="22">
        <f t="shared" si="103"/>
        <v>0</v>
      </c>
      <c r="S333" s="22">
        <f t="shared" si="111"/>
        <v>0.432</v>
      </c>
      <c r="T333" s="22">
        <f t="shared" si="112"/>
        <v>0.432</v>
      </c>
      <c r="U333" s="5">
        <f t="shared" si="118"/>
        <v>19.785428571428564</v>
      </c>
      <c r="V333" s="22">
        <f t="shared" si="104"/>
        <v>0</v>
      </c>
      <c r="W333" s="22">
        <f t="shared" si="113"/>
        <v>0.432</v>
      </c>
      <c r="X333" s="22">
        <f t="shared" si="114"/>
        <v>0.432</v>
      </c>
      <c r="Y333" s="5">
        <f t="shared" si="119"/>
        <v>-4.7694857142856257</v>
      </c>
    </row>
    <row r="334" spans="4:25" ht="15.6">
      <c r="D334" s="56">
        <v>41513</v>
      </c>
      <c r="E334" s="52">
        <v>0</v>
      </c>
      <c r="F334" s="22">
        <f t="shared" si="100"/>
        <v>0</v>
      </c>
      <c r="G334" s="22">
        <f t="shared" si="105"/>
        <v>0.432</v>
      </c>
      <c r="H334" s="22">
        <f t="shared" si="106"/>
        <v>0.432</v>
      </c>
      <c r="I334" s="5">
        <f t="shared" si="115"/>
        <v>93.882171428571681</v>
      </c>
      <c r="J334" s="22">
        <f t="shared" si="101"/>
        <v>0</v>
      </c>
      <c r="K334" s="22">
        <f t="shared" si="107"/>
        <v>0.432</v>
      </c>
      <c r="L334" s="22">
        <f t="shared" si="108"/>
        <v>0.432</v>
      </c>
      <c r="M334" s="5">
        <f t="shared" si="116"/>
        <v>69.327257142857292</v>
      </c>
      <c r="N334" s="22">
        <f t="shared" si="102"/>
        <v>0</v>
      </c>
      <c r="O334" s="22">
        <f t="shared" si="109"/>
        <v>0.432</v>
      </c>
      <c r="P334" s="22">
        <f t="shared" si="110"/>
        <v>0.432</v>
      </c>
      <c r="Q334" s="5">
        <f t="shared" si="117"/>
        <v>44.772342857142874</v>
      </c>
      <c r="R334" s="22">
        <f t="shared" si="103"/>
        <v>0</v>
      </c>
      <c r="S334" s="22">
        <f t="shared" si="111"/>
        <v>0.432</v>
      </c>
      <c r="T334" s="22">
        <f t="shared" si="112"/>
        <v>0.432</v>
      </c>
      <c r="U334" s="5">
        <f t="shared" si="118"/>
        <v>20.217428571428563</v>
      </c>
      <c r="V334" s="22">
        <f t="shared" si="104"/>
        <v>0</v>
      </c>
      <c r="W334" s="22">
        <f t="shared" si="113"/>
        <v>0.432</v>
      </c>
      <c r="X334" s="22">
        <f t="shared" si="114"/>
        <v>0.432</v>
      </c>
      <c r="Y334" s="5">
        <f t="shared" si="119"/>
        <v>-4.3374857142856253</v>
      </c>
    </row>
    <row r="335" spans="4:25" ht="15.6">
      <c r="D335" s="56">
        <v>41514</v>
      </c>
      <c r="E335" s="52">
        <v>0</v>
      </c>
      <c r="F335" s="22">
        <f t="shared" si="100"/>
        <v>0</v>
      </c>
      <c r="G335" s="22">
        <f t="shared" si="105"/>
        <v>0.432</v>
      </c>
      <c r="H335" s="22">
        <f t="shared" si="106"/>
        <v>0.432</v>
      </c>
      <c r="I335" s="5">
        <f t="shared" si="115"/>
        <v>94.314171428571683</v>
      </c>
      <c r="J335" s="22">
        <f t="shared" si="101"/>
        <v>0</v>
      </c>
      <c r="K335" s="22">
        <f t="shared" si="107"/>
        <v>0.432</v>
      </c>
      <c r="L335" s="22">
        <f t="shared" si="108"/>
        <v>0.432</v>
      </c>
      <c r="M335" s="5">
        <f t="shared" si="116"/>
        <v>69.759257142857294</v>
      </c>
      <c r="N335" s="22">
        <f t="shared" si="102"/>
        <v>0</v>
      </c>
      <c r="O335" s="22">
        <f t="shared" si="109"/>
        <v>0.432</v>
      </c>
      <c r="P335" s="22">
        <f t="shared" si="110"/>
        <v>0.432</v>
      </c>
      <c r="Q335" s="5">
        <f t="shared" si="117"/>
        <v>45.204342857142876</v>
      </c>
      <c r="R335" s="22">
        <f t="shared" si="103"/>
        <v>0</v>
      </c>
      <c r="S335" s="22">
        <f t="shared" si="111"/>
        <v>0.432</v>
      </c>
      <c r="T335" s="22">
        <f t="shared" si="112"/>
        <v>0.432</v>
      </c>
      <c r="U335" s="5">
        <f t="shared" si="118"/>
        <v>20.649428571428562</v>
      </c>
      <c r="V335" s="22">
        <f t="shared" si="104"/>
        <v>0</v>
      </c>
      <c r="W335" s="22">
        <f t="shared" si="113"/>
        <v>0.432</v>
      </c>
      <c r="X335" s="22">
        <f t="shared" si="114"/>
        <v>0.432</v>
      </c>
      <c r="Y335" s="5">
        <f t="shared" si="119"/>
        <v>-3.9054857142856254</v>
      </c>
    </row>
    <row r="336" spans="4:25" ht="15.6">
      <c r="D336" s="56">
        <v>41515</v>
      </c>
      <c r="E336" s="52">
        <v>0</v>
      </c>
      <c r="F336" s="22">
        <f t="shared" si="100"/>
        <v>0</v>
      </c>
      <c r="G336" s="22">
        <f t="shared" si="105"/>
        <v>0.432</v>
      </c>
      <c r="H336" s="22">
        <f t="shared" si="106"/>
        <v>0.432</v>
      </c>
      <c r="I336" s="5">
        <f t="shared" si="115"/>
        <v>94.746171428571685</v>
      </c>
      <c r="J336" s="22">
        <f t="shared" si="101"/>
        <v>0</v>
      </c>
      <c r="K336" s="22">
        <f t="shared" si="107"/>
        <v>0.432</v>
      </c>
      <c r="L336" s="22">
        <f t="shared" si="108"/>
        <v>0.432</v>
      </c>
      <c r="M336" s="5">
        <f t="shared" si="116"/>
        <v>70.191257142857296</v>
      </c>
      <c r="N336" s="22">
        <f t="shared" si="102"/>
        <v>0</v>
      </c>
      <c r="O336" s="22">
        <f t="shared" si="109"/>
        <v>0.432</v>
      </c>
      <c r="P336" s="22">
        <f t="shared" si="110"/>
        <v>0.432</v>
      </c>
      <c r="Q336" s="5">
        <f t="shared" si="117"/>
        <v>45.636342857142878</v>
      </c>
      <c r="R336" s="22">
        <f t="shared" si="103"/>
        <v>0</v>
      </c>
      <c r="S336" s="22">
        <f t="shared" si="111"/>
        <v>0.432</v>
      </c>
      <c r="T336" s="22">
        <f t="shared" si="112"/>
        <v>0.432</v>
      </c>
      <c r="U336" s="5">
        <f t="shared" si="118"/>
        <v>21.08142857142856</v>
      </c>
      <c r="V336" s="22">
        <f t="shared" si="104"/>
        <v>0</v>
      </c>
      <c r="W336" s="22">
        <f t="shared" si="113"/>
        <v>0.432</v>
      </c>
      <c r="X336" s="22">
        <f t="shared" si="114"/>
        <v>0.432</v>
      </c>
      <c r="Y336" s="5">
        <f t="shared" si="119"/>
        <v>-3.4734857142856255</v>
      </c>
    </row>
    <row r="337" spans="4:25" ht="15.6">
      <c r="D337" s="56">
        <v>41516</v>
      </c>
      <c r="E337" s="52">
        <v>0</v>
      </c>
      <c r="F337" s="22">
        <f t="shared" si="100"/>
        <v>0</v>
      </c>
      <c r="G337" s="22">
        <f t="shared" si="105"/>
        <v>0.432</v>
      </c>
      <c r="H337" s="22">
        <f t="shared" si="106"/>
        <v>0.432</v>
      </c>
      <c r="I337" s="5">
        <f t="shared" si="115"/>
        <v>95.178171428571687</v>
      </c>
      <c r="J337" s="22">
        <f t="shared" si="101"/>
        <v>0</v>
      </c>
      <c r="K337" s="22">
        <f t="shared" si="107"/>
        <v>0.432</v>
      </c>
      <c r="L337" s="22">
        <f t="shared" si="108"/>
        <v>0.432</v>
      </c>
      <c r="M337" s="5">
        <f t="shared" si="116"/>
        <v>70.623257142857298</v>
      </c>
      <c r="N337" s="22">
        <f t="shared" si="102"/>
        <v>0</v>
      </c>
      <c r="O337" s="22">
        <f t="shared" si="109"/>
        <v>0.432</v>
      </c>
      <c r="P337" s="22">
        <f t="shared" si="110"/>
        <v>0.432</v>
      </c>
      <c r="Q337" s="5">
        <f t="shared" si="117"/>
        <v>46.068342857142881</v>
      </c>
      <c r="R337" s="22">
        <f t="shared" si="103"/>
        <v>0</v>
      </c>
      <c r="S337" s="22">
        <f t="shared" si="111"/>
        <v>0.432</v>
      </c>
      <c r="T337" s="22">
        <f t="shared" si="112"/>
        <v>0.432</v>
      </c>
      <c r="U337" s="5">
        <f t="shared" si="118"/>
        <v>21.513428571428559</v>
      </c>
      <c r="V337" s="22">
        <f t="shared" si="104"/>
        <v>0</v>
      </c>
      <c r="W337" s="22">
        <f t="shared" si="113"/>
        <v>0.432</v>
      </c>
      <c r="X337" s="22">
        <f t="shared" si="114"/>
        <v>0.432</v>
      </c>
      <c r="Y337" s="5">
        <f t="shared" si="119"/>
        <v>-3.0414857142856255</v>
      </c>
    </row>
    <row r="338" spans="4:25" ht="15.6">
      <c r="D338" s="56">
        <v>41517</v>
      </c>
      <c r="E338" s="52">
        <v>0</v>
      </c>
      <c r="F338" s="22">
        <f t="shared" si="100"/>
        <v>0</v>
      </c>
      <c r="G338" s="22">
        <f t="shared" si="105"/>
        <v>0.432</v>
      </c>
      <c r="H338" s="22">
        <f t="shared" si="106"/>
        <v>0.432</v>
      </c>
      <c r="I338" s="5">
        <f t="shared" si="115"/>
        <v>95.610171428571689</v>
      </c>
      <c r="J338" s="22">
        <f t="shared" si="101"/>
        <v>0</v>
      </c>
      <c r="K338" s="22">
        <f t="shared" si="107"/>
        <v>0.432</v>
      </c>
      <c r="L338" s="22">
        <f t="shared" si="108"/>
        <v>0.432</v>
      </c>
      <c r="M338" s="5">
        <f t="shared" si="116"/>
        <v>71.0552571428573</v>
      </c>
      <c r="N338" s="22">
        <f t="shared" si="102"/>
        <v>0</v>
      </c>
      <c r="O338" s="22">
        <f t="shared" si="109"/>
        <v>0.432</v>
      </c>
      <c r="P338" s="22">
        <f t="shared" si="110"/>
        <v>0.432</v>
      </c>
      <c r="Q338" s="5">
        <f t="shared" si="117"/>
        <v>46.500342857142883</v>
      </c>
      <c r="R338" s="22">
        <f t="shared" si="103"/>
        <v>0</v>
      </c>
      <c r="S338" s="22">
        <f t="shared" si="111"/>
        <v>0.432</v>
      </c>
      <c r="T338" s="22">
        <f t="shared" si="112"/>
        <v>0.432</v>
      </c>
      <c r="U338" s="5">
        <f t="shared" si="118"/>
        <v>21.945428571428558</v>
      </c>
      <c r="V338" s="22">
        <f t="shared" si="104"/>
        <v>0</v>
      </c>
      <c r="W338" s="22">
        <f t="shared" si="113"/>
        <v>0.432</v>
      </c>
      <c r="X338" s="22">
        <f t="shared" si="114"/>
        <v>0.432</v>
      </c>
      <c r="Y338" s="5">
        <f t="shared" si="119"/>
        <v>-2.6094857142856256</v>
      </c>
    </row>
    <row r="339" spans="4:25" ht="15.6">
      <c r="D339" s="56">
        <v>41518</v>
      </c>
      <c r="E339" s="52">
        <v>0</v>
      </c>
      <c r="F339" s="22">
        <f t="shared" si="100"/>
        <v>0</v>
      </c>
      <c r="G339" s="22">
        <f t="shared" si="105"/>
        <v>0.432</v>
      </c>
      <c r="H339" s="22">
        <f t="shared" si="106"/>
        <v>0.432</v>
      </c>
      <c r="I339" s="5">
        <f t="shared" si="115"/>
        <v>96.042171428571692</v>
      </c>
      <c r="J339" s="22">
        <f t="shared" si="101"/>
        <v>0</v>
      </c>
      <c r="K339" s="22">
        <f t="shared" si="107"/>
        <v>0.432</v>
      </c>
      <c r="L339" s="22">
        <f t="shared" si="108"/>
        <v>0.432</v>
      </c>
      <c r="M339" s="5">
        <f t="shared" si="116"/>
        <v>71.487257142857302</v>
      </c>
      <c r="N339" s="22">
        <f t="shared" si="102"/>
        <v>0</v>
      </c>
      <c r="O339" s="22">
        <f t="shared" si="109"/>
        <v>0.432</v>
      </c>
      <c r="P339" s="22">
        <f t="shared" si="110"/>
        <v>0.432</v>
      </c>
      <c r="Q339" s="5">
        <f t="shared" si="117"/>
        <v>46.932342857142885</v>
      </c>
      <c r="R339" s="22">
        <f t="shared" si="103"/>
        <v>0</v>
      </c>
      <c r="S339" s="22">
        <f t="shared" si="111"/>
        <v>0.432</v>
      </c>
      <c r="T339" s="22">
        <f t="shared" si="112"/>
        <v>0.432</v>
      </c>
      <c r="U339" s="5">
        <f t="shared" si="118"/>
        <v>22.377428571428556</v>
      </c>
      <c r="V339" s="22">
        <f t="shared" si="104"/>
        <v>0</v>
      </c>
      <c r="W339" s="22">
        <f t="shared" si="113"/>
        <v>0.432</v>
      </c>
      <c r="X339" s="22">
        <f t="shared" si="114"/>
        <v>0.432</v>
      </c>
      <c r="Y339" s="5">
        <f t="shared" si="119"/>
        <v>-2.1774857142856257</v>
      </c>
    </row>
    <row r="340" spans="4:25" ht="15.6">
      <c r="D340" s="56">
        <v>41519</v>
      </c>
      <c r="E340" s="52">
        <v>0</v>
      </c>
      <c r="F340" s="22">
        <f t="shared" si="100"/>
        <v>0</v>
      </c>
      <c r="G340" s="22">
        <f t="shared" si="105"/>
        <v>0.432</v>
      </c>
      <c r="H340" s="22">
        <f t="shared" si="106"/>
        <v>0.432</v>
      </c>
      <c r="I340" s="5">
        <f t="shared" si="115"/>
        <v>96.474171428571694</v>
      </c>
      <c r="J340" s="22">
        <f t="shared" si="101"/>
        <v>0</v>
      </c>
      <c r="K340" s="22">
        <f t="shared" si="107"/>
        <v>0.432</v>
      </c>
      <c r="L340" s="22">
        <f t="shared" si="108"/>
        <v>0.432</v>
      </c>
      <c r="M340" s="5">
        <f t="shared" si="116"/>
        <v>71.919257142857305</v>
      </c>
      <c r="N340" s="22">
        <f t="shared" si="102"/>
        <v>0</v>
      </c>
      <c r="O340" s="22">
        <f t="shared" si="109"/>
        <v>0.432</v>
      </c>
      <c r="P340" s="22">
        <f t="shared" si="110"/>
        <v>0.432</v>
      </c>
      <c r="Q340" s="5">
        <f t="shared" si="117"/>
        <v>47.364342857142887</v>
      </c>
      <c r="R340" s="22">
        <f t="shared" si="103"/>
        <v>0</v>
      </c>
      <c r="S340" s="22">
        <f t="shared" si="111"/>
        <v>0.432</v>
      </c>
      <c r="T340" s="22">
        <f t="shared" si="112"/>
        <v>0.432</v>
      </c>
      <c r="U340" s="5">
        <f t="shared" si="118"/>
        <v>22.809428571428555</v>
      </c>
      <c r="V340" s="22">
        <f t="shared" si="104"/>
        <v>0</v>
      </c>
      <c r="W340" s="22">
        <f t="shared" si="113"/>
        <v>0.432</v>
      </c>
      <c r="X340" s="22">
        <f t="shared" si="114"/>
        <v>0.432</v>
      </c>
      <c r="Y340" s="5">
        <f t="shared" si="119"/>
        <v>-1.7454857142856257</v>
      </c>
    </row>
    <row r="341" spans="4:25" ht="15.6">
      <c r="D341" s="56">
        <v>41520</v>
      </c>
      <c r="E341" s="52">
        <v>0</v>
      </c>
      <c r="F341" s="22">
        <f t="shared" si="100"/>
        <v>0</v>
      </c>
      <c r="G341" s="22">
        <f t="shared" si="105"/>
        <v>0.432</v>
      </c>
      <c r="H341" s="22">
        <f t="shared" si="106"/>
        <v>0.432</v>
      </c>
      <c r="I341" s="5">
        <f t="shared" si="115"/>
        <v>96.906171428571696</v>
      </c>
      <c r="J341" s="22">
        <f t="shared" si="101"/>
        <v>0</v>
      </c>
      <c r="K341" s="22">
        <f t="shared" si="107"/>
        <v>0.432</v>
      </c>
      <c r="L341" s="22">
        <f t="shared" si="108"/>
        <v>0.432</v>
      </c>
      <c r="M341" s="5">
        <f t="shared" si="116"/>
        <v>72.351257142857307</v>
      </c>
      <c r="N341" s="22">
        <f t="shared" si="102"/>
        <v>0</v>
      </c>
      <c r="O341" s="22">
        <f t="shared" si="109"/>
        <v>0.432</v>
      </c>
      <c r="P341" s="22">
        <f t="shared" si="110"/>
        <v>0.432</v>
      </c>
      <c r="Q341" s="5">
        <f t="shared" si="117"/>
        <v>47.796342857142889</v>
      </c>
      <c r="R341" s="22">
        <f t="shared" si="103"/>
        <v>0</v>
      </c>
      <c r="S341" s="22">
        <f t="shared" si="111"/>
        <v>0.432</v>
      </c>
      <c r="T341" s="22">
        <f t="shared" si="112"/>
        <v>0.432</v>
      </c>
      <c r="U341" s="5">
        <f t="shared" si="118"/>
        <v>23.241428571428553</v>
      </c>
      <c r="V341" s="22">
        <f t="shared" si="104"/>
        <v>0</v>
      </c>
      <c r="W341" s="22">
        <f t="shared" si="113"/>
        <v>0.432</v>
      </c>
      <c r="X341" s="22">
        <f t="shared" si="114"/>
        <v>0.432</v>
      </c>
      <c r="Y341" s="5">
        <f t="shared" si="119"/>
        <v>-1.3134857142856258</v>
      </c>
    </row>
    <row r="342" spans="4:25" ht="15.6">
      <c r="D342" s="56">
        <v>41521</v>
      </c>
      <c r="E342" s="52">
        <v>0</v>
      </c>
      <c r="F342" s="22">
        <f t="shared" si="100"/>
        <v>0</v>
      </c>
      <c r="G342" s="22">
        <f t="shared" si="105"/>
        <v>0.432</v>
      </c>
      <c r="H342" s="22">
        <f t="shared" si="106"/>
        <v>0.432</v>
      </c>
      <c r="I342" s="5">
        <f t="shared" si="115"/>
        <v>97.338171428571698</v>
      </c>
      <c r="J342" s="22">
        <f t="shared" si="101"/>
        <v>0</v>
      </c>
      <c r="K342" s="22">
        <f t="shared" si="107"/>
        <v>0.432</v>
      </c>
      <c r="L342" s="22">
        <f t="shared" si="108"/>
        <v>0.432</v>
      </c>
      <c r="M342" s="5">
        <f t="shared" si="116"/>
        <v>72.783257142857309</v>
      </c>
      <c r="N342" s="22">
        <f t="shared" si="102"/>
        <v>0</v>
      </c>
      <c r="O342" s="22">
        <f t="shared" si="109"/>
        <v>0.432</v>
      </c>
      <c r="P342" s="22">
        <f t="shared" si="110"/>
        <v>0.432</v>
      </c>
      <c r="Q342" s="5">
        <f t="shared" si="117"/>
        <v>48.228342857142891</v>
      </c>
      <c r="R342" s="22">
        <f t="shared" si="103"/>
        <v>0</v>
      </c>
      <c r="S342" s="22">
        <f t="shared" si="111"/>
        <v>0.432</v>
      </c>
      <c r="T342" s="22">
        <f t="shared" si="112"/>
        <v>0.432</v>
      </c>
      <c r="U342" s="5">
        <f t="shared" si="118"/>
        <v>23.673428571428552</v>
      </c>
      <c r="V342" s="22">
        <f t="shared" si="104"/>
        <v>0</v>
      </c>
      <c r="W342" s="22">
        <f t="shared" si="113"/>
        <v>0.432</v>
      </c>
      <c r="X342" s="22">
        <f t="shared" si="114"/>
        <v>0.432</v>
      </c>
      <c r="Y342" s="5">
        <f t="shared" si="119"/>
        <v>-0.88148571428562583</v>
      </c>
    </row>
    <row r="343" spans="4:25" ht="15.6">
      <c r="D343" s="56">
        <v>41522</v>
      </c>
      <c r="E343" s="52">
        <v>0</v>
      </c>
      <c r="F343" s="22">
        <f t="shared" si="100"/>
        <v>0</v>
      </c>
      <c r="G343" s="22">
        <f t="shared" si="105"/>
        <v>0.432</v>
      </c>
      <c r="H343" s="22">
        <f t="shared" si="106"/>
        <v>0.432</v>
      </c>
      <c r="I343" s="5">
        <f t="shared" si="115"/>
        <v>97.7701714285717</v>
      </c>
      <c r="J343" s="22">
        <f t="shared" si="101"/>
        <v>0</v>
      </c>
      <c r="K343" s="22">
        <f t="shared" si="107"/>
        <v>0.432</v>
      </c>
      <c r="L343" s="22">
        <f t="shared" si="108"/>
        <v>0.432</v>
      </c>
      <c r="M343" s="5">
        <f t="shared" si="116"/>
        <v>73.215257142857311</v>
      </c>
      <c r="N343" s="22">
        <f t="shared" si="102"/>
        <v>0</v>
      </c>
      <c r="O343" s="22">
        <f t="shared" si="109"/>
        <v>0.432</v>
      </c>
      <c r="P343" s="22">
        <f t="shared" si="110"/>
        <v>0.432</v>
      </c>
      <c r="Q343" s="5">
        <f t="shared" si="117"/>
        <v>48.660342857142894</v>
      </c>
      <c r="R343" s="22">
        <f t="shared" si="103"/>
        <v>0</v>
      </c>
      <c r="S343" s="22">
        <f t="shared" si="111"/>
        <v>0.432</v>
      </c>
      <c r="T343" s="22">
        <f t="shared" si="112"/>
        <v>0.432</v>
      </c>
      <c r="U343" s="5">
        <f t="shared" si="118"/>
        <v>24.105428571428551</v>
      </c>
      <c r="V343" s="22">
        <f t="shared" si="104"/>
        <v>0</v>
      </c>
      <c r="W343" s="22">
        <f t="shared" si="113"/>
        <v>0.432</v>
      </c>
      <c r="X343" s="22">
        <f t="shared" si="114"/>
        <v>0.432</v>
      </c>
      <c r="Y343" s="5">
        <f t="shared" si="119"/>
        <v>-0.44948571428562584</v>
      </c>
    </row>
    <row r="344" spans="4:25" ht="15.6">
      <c r="D344" s="56">
        <v>41523</v>
      </c>
      <c r="E344" s="52">
        <v>0</v>
      </c>
      <c r="F344" s="22">
        <f t="shared" si="100"/>
        <v>0</v>
      </c>
      <c r="G344" s="22">
        <f t="shared" si="105"/>
        <v>0.432</v>
      </c>
      <c r="H344" s="22">
        <f t="shared" si="106"/>
        <v>0.432</v>
      </c>
      <c r="I344" s="5">
        <f t="shared" si="115"/>
        <v>98.202171428571702</v>
      </c>
      <c r="J344" s="22">
        <f t="shared" si="101"/>
        <v>0</v>
      </c>
      <c r="K344" s="22">
        <f t="shared" si="107"/>
        <v>0.432</v>
      </c>
      <c r="L344" s="22">
        <f t="shared" si="108"/>
        <v>0.432</v>
      </c>
      <c r="M344" s="5">
        <f t="shared" si="116"/>
        <v>73.647257142857313</v>
      </c>
      <c r="N344" s="22">
        <f t="shared" si="102"/>
        <v>0</v>
      </c>
      <c r="O344" s="22">
        <f t="shared" si="109"/>
        <v>0.432</v>
      </c>
      <c r="P344" s="22">
        <f t="shared" si="110"/>
        <v>0.432</v>
      </c>
      <c r="Q344" s="5">
        <f t="shared" si="117"/>
        <v>49.092342857142896</v>
      </c>
      <c r="R344" s="22">
        <f t="shared" si="103"/>
        <v>0</v>
      </c>
      <c r="S344" s="22">
        <f t="shared" si="111"/>
        <v>0.432</v>
      </c>
      <c r="T344" s="22">
        <f t="shared" si="112"/>
        <v>0.432</v>
      </c>
      <c r="U344" s="5">
        <f t="shared" si="118"/>
        <v>24.537428571428549</v>
      </c>
      <c r="V344" s="22">
        <f t="shared" si="104"/>
        <v>0</v>
      </c>
      <c r="W344" s="22">
        <f t="shared" si="113"/>
        <v>0.432</v>
      </c>
      <c r="X344" s="22">
        <f t="shared" si="114"/>
        <v>0.432</v>
      </c>
      <c r="Y344" s="5">
        <f t="shared" si="119"/>
        <v>-1.7485714285625842E-2</v>
      </c>
    </row>
    <row r="345" spans="4:25" ht="15.6">
      <c r="D345" s="56">
        <v>41524</v>
      </c>
      <c r="E345" s="52">
        <v>0</v>
      </c>
      <c r="F345" s="22">
        <f t="shared" si="100"/>
        <v>0</v>
      </c>
      <c r="G345" s="22">
        <f t="shared" si="105"/>
        <v>0.432</v>
      </c>
      <c r="H345" s="22">
        <f t="shared" si="106"/>
        <v>0.432</v>
      </c>
      <c r="I345" s="5">
        <f t="shared" si="115"/>
        <v>98.634171428571705</v>
      </c>
      <c r="J345" s="22">
        <f t="shared" si="101"/>
        <v>0</v>
      </c>
      <c r="K345" s="22">
        <f t="shared" si="107"/>
        <v>0.432</v>
      </c>
      <c r="L345" s="22">
        <f t="shared" si="108"/>
        <v>0.432</v>
      </c>
      <c r="M345" s="5">
        <f t="shared" si="116"/>
        <v>74.079257142857315</v>
      </c>
      <c r="N345" s="22">
        <f t="shared" si="102"/>
        <v>0</v>
      </c>
      <c r="O345" s="22">
        <f t="shared" si="109"/>
        <v>0.432</v>
      </c>
      <c r="P345" s="22">
        <f t="shared" si="110"/>
        <v>0.432</v>
      </c>
      <c r="Q345" s="5">
        <f t="shared" si="117"/>
        <v>49.524342857142898</v>
      </c>
      <c r="R345" s="22">
        <f t="shared" si="103"/>
        <v>0</v>
      </c>
      <c r="S345" s="22">
        <f t="shared" si="111"/>
        <v>0.432</v>
      </c>
      <c r="T345" s="22">
        <f t="shared" si="112"/>
        <v>0.432</v>
      </c>
      <c r="U345" s="5">
        <f t="shared" si="118"/>
        <v>24.969428571428548</v>
      </c>
      <c r="V345" s="22">
        <f t="shared" si="104"/>
        <v>0</v>
      </c>
      <c r="W345" s="22">
        <f t="shared" si="113"/>
        <v>0.432</v>
      </c>
      <c r="X345" s="22">
        <f t="shared" si="114"/>
        <v>0.432</v>
      </c>
      <c r="Y345" s="5">
        <f t="shared" si="119"/>
        <v>0.41451428571437415</v>
      </c>
    </row>
    <row r="346" spans="4:25" ht="15.6">
      <c r="D346" s="56">
        <v>41525</v>
      </c>
      <c r="E346" s="52">
        <v>0</v>
      </c>
      <c r="F346" s="22">
        <f t="shared" si="100"/>
        <v>0</v>
      </c>
      <c r="G346" s="22">
        <f t="shared" si="105"/>
        <v>0.432</v>
      </c>
      <c r="H346" s="22">
        <f t="shared" si="106"/>
        <v>0.432</v>
      </c>
      <c r="I346" s="5">
        <f t="shared" si="115"/>
        <v>99.066171428571707</v>
      </c>
      <c r="J346" s="22">
        <f t="shared" si="101"/>
        <v>0</v>
      </c>
      <c r="K346" s="22">
        <f t="shared" si="107"/>
        <v>0.432</v>
      </c>
      <c r="L346" s="22">
        <f t="shared" si="108"/>
        <v>0.432</v>
      </c>
      <c r="M346" s="5">
        <f t="shared" si="116"/>
        <v>74.511257142857318</v>
      </c>
      <c r="N346" s="22">
        <f t="shared" si="102"/>
        <v>0</v>
      </c>
      <c r="O346" s="22">
        <f t="shared" si="109"/>
        <v>0.432</v>
      </c>
      <c r="P346" s="22">
        <f t="shared" si="110"/>
        <v>0.432</v>
      </c>
      <c r="Q346" s="5">
        <f t="shared" si="117"/>
        <v>49.9563428571429</v>
      </c>
      <c r="R346" s="22">
        <f t="shared" si="103"/>
        <v>0</v>
      </c>
      <c r="S346" s="22">
        <f t="shared" si="111"/>
        <v>0.432</v>
      </c>
      <c r="T346" s="22">
        <f t="shared" si="112"/>
        <v>0.432</v>
      </c>
      <c r="U346" s="5">
        <f t="shared" si="118"/>
        <v>25.401428571428546</v>
      </c>
      <c r="V346" s="22">
        <f t="shared" si="104"/>
        <v>0</v>
      </c>
      <c r="W346" s="22">
        <f t="shared" si="113"/>
        <v>0.432</v>
      </c>
      <c r="X346" s="22">
        <f t="shared" si="114"/>
        <v>0.432</v>
      </c>
      <c r="Y346" s="5">
        <f t="shared" si="119"/>
        <v>0.84651428571437415</v>
      </c>
    </row>
    <row r="347" spans="4:25" ht="15.6">
      <c r="D347" s="56">
        <v>41526</v>
      </c>
      <c r="E347" s="52">
        <v>7.1428571428571425E-2</v>
      </c>
      <c r="F347" s="22">
        <f t="shared" si="100"/>
        <v>5.7142857142857143E-3</v>
      </c>
      <c r="G347" s="22">
        <f t="shared" si="105"/>
        <v>0.432</v>
      </c>
      <c r="H347" s="22">
        <f t="shared" si="106"/>
        <v>0.42628571428571427</v>
      </c>
      <c r="I347" s="5">
        <f t="shared" si="115"/>
        <v>99.492457142857418</v>
      </c>
      <c r="J347" s="22">
        <f t="shared" si="101"/>
        <v>8.5714285714285719E-3</v>
      </c>
      <c r="K347" s="22">
        <f t="shared" si="107"/>
        <v>0.432</v>
      </c>
      <c r="L347" s="22">
        <f t="shared" si="108"/>
        <v>0.42342857142857143</v>
      </c>
      <c r="M347" s="5">
        <f t="shared" si="116"/>
        <v>74.934685714285891</v>
      </c>
      <c r="N347" s="22">
        <f t="shared" si="102"/>
        <v>1.1428571428571429E-2</v>
      </c>
      <c r="O347" s="22">
        <f t="shared" si="109"/>
        <v>0.432</v>
      </c>
      <c r="P347" s="22">
        <f t="shared" si="110"/>
        <v>0.42057142857142854</v>
      </c>
      <c r="Q347" s="5">
        <f t="shared" si="117"/>
        <v>50.376914285714328</v>
      </c>
      <c r="R347" s="22">
        <f t="shared" si="103"/>
        <v>1.4285714285714285E-2</v>
      </c>
      <c r="S347" s="22">
        <f t="shared" si="111"/>
        <v>0.432</v>
      </c>
      <c r="T347" s="22">
        <f t="shared" si="112"/>
        <v>0.4177142857142857</v>
      </c>
      <c r="U347" s="5">
        <f t="shared" si="118"/>
        <v>25.819142857142833</v>
      </c>
      <c r="V347" s="22">
        <f t="shared" si="104"/>
        <v>1.7142857142857144E-2</v>
      </c>
      <c r="W347" s="22">
        <f t="shared" si="113"/>
        <v>0.432</v>
      </c>
      <c r="X347" s="22">
        <f t="shared" si="114"/>
        <v>0.41485714285714287</v>
      </c>
      <c r="Y347" s="5">
        <f t="shared" si="119"/>
        <v>1.261371428571517</v>
      </c>
    </row>
    <row r="348" spans="4:25" ht="15.6">
      <c r="D348" s="56">
        <v>41527</v>
      </c>
      <c r="E348" s="52">
        <v>0</v>
      </c>
      <c r="F348" s="22">
        <f t="shared" si="100"/>
        <v>0</v>
      </c>
      <c r="G348" s="22">
        <f t="shared" si="105"/>
        <v>0.432</v>
      </c>
      <c r="H348" s="22">
        <f t="shared" si="106"/>
        <v>0.432</v>
      </c>
      <c r="I348" s="5">
        <f t="shared" si="115"/>
        <v>99.92445714285742</v>
      </c>
      <c r="J348" s="22">
        <f t="shared" si="101"/>
        <v>0</v>
      </c>
      <c r="K348" s="22">
        <f t="shared" si="107"/>
        <v>0.432</v>
      </c>
      <c r="L348" s="22">
        <f t="shared" si="108"/>
        <v>0.432</v>
      </c>
      <c r="M348" s="5">
        <f t="shared" si="116"/>
        <v>75.366685714285893</v>
      </c>
      <c r="N348" s="22">
        <f t="shared" si="102"/>
        <v>0</v>
      </c>
      <c r="O348" s="22">
        <f t="shared" si="109"/>
        <v>0.432</v>
      </c>
      <c r="P348" s="22">
        <f t="shared" si="110"/>
        <v>0.432</v>
      </c>
      <c r="Q348" s="5">
        <f t="shared" si="117"/>
        <v>50.80891428571433</v>
      </c>
      <c r="R348" s="22">
        <f t="shared" si="103"/>
        <v>0</v>
      </c>
      <c r="S348" s="22">
        <f t="shared" si="111"/>
        <v>0.432</v>
      </c>
      <c r="T348" s="22">
        <f t="shared" si="112"/>
        <v>0.432</v>
      </c>
      <c r="U348" s="5">
        <f t="shared" si="118"/>
        <v>26.251142857142831</v>
      </c>
      <c r="V348" s="22">
        <f t="shared" si="104"/>
        <v>0</v>
      </c>
      <c r="W348" s="22">
        <f t="shared" si="113"/>
        <v>0.432</v>
      </c>
      <c r="X348" s="22">
        <f t="shared" si="114"/>
        <v>0.432</v>
      </c>
      <c r="Y348" s="5">
        <f t="shared" si="119"/>
        <v>1.6933714285715169</v>
      </c>
    </row>
    <row r="349" spans="4:25" ht="15.6">
      <c r="D349" s="56">
        <v>41528</v>
      </c>
      <c r="E349" s="52">
        <v>0</v>
      </c>
      <c r="F349" s="22">
        <f t="shared" si="100"/>
        <v>0</v>
      </c>
      <c r="G349" s="22">
        <f t="shared" si="105"/>
        <v>0.432</v>
      </c>
      <c r="H349" s="22">
        <f t="shared" si="106"/>
        <v>0.432</v>
      </c>
      <c r="I349" s="5">
        <f t="shared" si="115"/>
        <v>100.35645714285742</v>
      </c>
      <c r="J349" s="22">
        <f t="shared" si="101"/>
        <v>0</v>
      </c>
      <c r="K349" s="22">
        <f t="shared" si="107"/>
        <v>0.432</v>
      </c>
      <c r="L349" s="22">
        <f t="shared" si="108"/>
        <v>0.432</v>
      </c>
      <c r="M349" s="5">
        <f t="shared" si="116"/>
        <v>75.798685714285895</v>
      </c>
      <c r="N349" s="22">
        <f t="shared" si="102"/>
        <v>0</v>
      </c>
      <c r="O349" s="22">
        <f t="shared" si="109"/>
        <v>0.432</v>
      </c>
      <c r="P349" s="22">
        <f t="shared" si="110"/>
        <v>0.432</v>
      </c>
      <c r="Q349" s="5">
        <f t="shared" si="117"/>
        <v>51.240914285714332</v>
      </c>
      <c r="R349" s="22">
        <f t="shared" si="103"/>
        <v>0</v>
      </c>
      <c r="S349" s="22">
        <f t="shared" si="111"/>
        <v>0.432</v>
      </c>
      <c r="T349" s="22">
        <f t="shared" si="112"/>
        <v>0.432</v>
      </c>
      <c r="U349" s="5">
        <f t="shared" si="118"/>
        <v>26.68314285714283</v>
      </c>
      <c r="V349" s="22">
        <f t="shared" si="104"/>
        <v>0</v>
      </c>
      <c r="W349" s="22">
        <f t="shared" si="113"/>
        <v>0.432</v>
      </c>
      <c r="X349" s="22">
        <f t="shared" si="114"/>
        <v>0.432</v>
      </c>
      <c r="Y349" s="5">
        <f t="shared" si="119"/>
        <v>2.1253714285715168</v>
      </c>
    </row>
    <row r="350" spans="4:25" ht="15.6">
      <c r="D350" s="56">
        <v>41529</v>
      </c>
      <c r="E350" s="52">
        <v>0</v>
      </c>
      <c r="F350" s="22">
        <f t="shared" si="100"/>
        <v>0</v>
      </c>
      <c r="G350" s="22">
        <f t="shared" si="105"/>
        <v>0.432</v>
      </c>
      <c r="H350" s="22">
        <f t="shared" si="106"/>
        <v>0.432</v>
      </c>
      <c r="I350" s="5">
        <f t="shared" si="115"/>
        <v>100.78845714285742</v>
      </c>
      <c r="J350" s="22">
        <f t="shared" si="101"/>
        <v>0</v>
      </c>
      <c r="K350" s="22">
        <f t="shared" si="107"/>
        <v>0.432</v>
      </c>
      <c r="L350" s="22">
        <f t="shared" si="108"/>
        <v>0.432</v>
      </c>
      <c r="M350" s="5">
        <f t="shared" si="116"/>
        <v>76.230685714285897</v>
      </c>
      <c r="N350" s="22">
        <f t="shared" si="102"/>
        <v>0</v>
      </c>
      <c r="O350" s="22">
        <f t="shared" si="109"/>
        <v>0.432</v>
      </c>
      <c r="P350" s="22">
        <f t="shared" si="110"/>
        <v>0.432</v>
      </c>
      <c r="Q350" s="5">
        <f t="shared" si="117"/>
        <v>51.672914285714334</v>
      </c>
      <c r="R350" s="22">
        <f t="shared" si="103"/>
        <v>0</v>
      </c>
      <c r="S350" s="22">
        <f t="shared" si="111"/>
        <v>0.432</v>
      </c>
      <c r="T350" s="22">
        <f t="shared" si="112"/>
        <v>0.432</v>
      </c>
      <c r="U350" s="5">
        <f t="shared" si="118"/>
        <v>27.115142857142828</v>
      </c>
      <c r="V350" s="22">
        <f t="shared" si="104"/>
        <v>0</v>
      </c>
      <c r="W350" s="22">
        <f t="shared" si="113"/>
        <v>0.432</v>
      </c>
      <c r="X350" s="22">
        <f t="shared" si="114"/>
        <v>0.432</v>
      </c>
      <c r="Y350" s="5">
        <f t="shared" si="119"/>
        <v>2.5573714285715168</v>
      </c>
    </row>
    <row r="351" spans="4:25" ht="15.6">
      <c r="D351" s="56">
        <v>41530</v>
      </c>
      <c r="E351" s="52">
        <v>0</v>
      </c>
      <c r="F351" s="22">
        <f t="shared" si="100"/>
        <v>0</v>
      </c>
      <c r="G351" s="22">
        <f t="shared" si="105"/>
        <v>0.432</v>
      </c>
      <c r="H351" s="22">
        <f t="shared" si="106"/>
        <v>0.432</v>
      </c>
      <c r="I351" s="5">
        <f t="shared" si="115"/>
        <v>101.22045714285743</v>
      </c>
      <c r="J351" s="22">
        <f t="shared" si="101"/>
        <v>0</v>
      </c>
      <c r="K351" s="22">
        <f t="shared" si="107"/>
        <v>0.432</v>
      </c>
      <c r="L351" s="22">
        <f t="shared" si="108"/>
        <v>0.432</v>
      </c>
      <c r="M351" s="5">
        <f t="shared" si="116"/>
        <v>76.6626857142859</v>
      </c>
      <c r="N351" s="22">
        <f t="shared" si="102"/>
        <v>0</v>
      </c>
      <c r="O351" s="22">
        <f t="shared" si="109"/>
        <v>0.432</v>
      </c>
      <c r="P351" s="22">
        <f t="shared" si="110"/>
        <v>0.432</v>
      </c>
      <c r="Q351" s="5">
        <f t="shared" si="117"/>
        <v>52.104914285714337</v>
      </c>
      <c r="R351" s="22">
        <f t="shared" si="103"/>
        <v>0</v>
      </c>
      <c r="S351" s="22">
        <f t="shared" si="111"/>
        <v>0.432</v>
      </c>
      <c r="T351" s="22">
        <f t="shared" si="112"/>
        <v>0.432</v>
      </c>
      <c r="U351" s="5">
        <f t="shared" si="118"/>
        <v>27.547142857142827</v>
      </c>
      <c r="V351" s="22">
        <f t="shared" si="104"/>
        <v>0</v>
      </c>
      <c r="W351" s="22">
        <f t="shared" si="113"/>
        <v>0.432</v>
      </c>
      <c r="X351" s="22">
        <f t="shared" si="114"/>
        <v>0.432</v>
      </c>
      <c r="Y351" s="5">
        <f t="shared" si="119"/>
        <v>2.9893714285715167</v>
      </c>
    </row>
    <row r="352" spans="4:25" ht="15.6">
      <c r="D352" s="56">
        <v>41531</v>
      </c>
      <c r="E352" s="52">
        <v>0</v>
      </c>
      <c r="F352" s="22">
        <f t="shared" si="100"/>
        <v>0</v>
      </c>
      <c r="G352" s="22">
        <f t="shared" si="105"/>
        <v>0.432</v>
      </c>
      <c r="H352" s="22">
        <f t="shared" si="106"/>
        <v>0.432</v>
      </c>
      <c r="I352" s="5">
        <f t="shared" si="115"/>
        <v>101.65245714285743</v>
      </c>
      <c r="J352" s="22">
        <f t="shared" si="101"/>
        <v>0</v>
      </c>
      <c r="K352" s="22">
        <f t="shared" si="107"/>
        <v>0.432</v>
      </c>
      <c r="L352" s="22">
        <f t="shared" si="108"/>
        <v>0.432</v>
      </c>
      <c r="M352" s="5">
        <f t="shared" si="116"/>
        <v>77.094685714285902</v>
      </c>
      <c r="N352" s="22">
        <f t="shared" si="102"/>
        <v>0</v>
      </c>
      <c r="O352" s="22">
        <f t="shared" si="109"/>
        <v>0.432</v>
      </c>
      <c r="P352" s="22">
        <f t="shared" si="110"/>
        <v>0.432</v>
      </c>
      <c r="Q352" s="5">
        <f t="shared" si="117"/>
        <v>52.536914285714339</v>
      </c>
      <c r="R352" s="22">
        <f t="shared" si="103"/>
        <v>0</v>
      </c>
      <c r="S352" s="22">
        <f t="shared" si="111"/>
        <v>0.432</v>
      </c>
      <c r="T352" s="22">
        <f t="shared" si="112"/>
        <v>0.432</v>
      </c>
      <c r="U352" s="5">
        <f t="shared" si="118"/>
        <v>27.979142857142826</v>
      </c>
      <c r="V352" s="22">
        <f t="shared" si="104"/>
        <v>0</v>
      </c>
      <c r="W352" s="22">
        <f t="shared" si="113"/>
        <v>0.432</v>
      </c>
      <c r="X352" s="22">
        <f t="shared" si="114"/>
        <v>0.432</v>
      </c>
      <c r="Y352" s="5">
        <f t="shared" si="119"/>
        <v>3.4213714285715167</v>
      </c>
    </row>
    <row r="353" spans="4:25" ht="15.6">
      <c r="D353" s="56">
        <v>41532</v>
      </c>
      <c r="E353" s="52">
        <v>0</v>
      </c>
      <c r="F353" s="22">
        <f t="shared" si="100"/>
        <v>0</v>
      </c>
      <c r="G353" s="22">
        <f t="shared" si="105"/>
        <v>0.432</v>
      </c>
      <c r="H353" s="22">
        <f t="shared" si="106"/>
        <v>0.432</v>
      </c>
      <c r="I353" s="5">
        <f t="shared" si="115"/>
        <v>102.08445714285743</v>
      </c>
      <c r="J353" s="22">
        <f t="shared" si="101"/>
        <v>0</v>
      </c>
      <c r="K353" s="22">
        <f t="shared" si="107"/>
        <v>0.432</v>
      </c>
      <c r="L353" s="22">
        <f t="shared" si="108"/>
        <v>0.432</v>
      </c>
      <c r="M353" s="5">
        <f t="shared" si="116"/>
        <v>77.526685714285904</v>
      </c>
      <c r="N353" s="22">
        <f t="shared" si="102"/>
        <v>0</v>
      </c>
      <c r="O353" s="22">
        <f t="shared" si="109"/>
        <v>0.432</v>
      </c>
      <c r="P353" s="22">
        <f t="shared" si="110"/>
        <v>0.432</v>
      </c>
      <c r="Q353" s="5">
        <f t="shared" si="117"/>
        <v>52.968914285714341</v>
      </c>
      <c r="R353" s="22">
        <f t="shared" si="103"/>
        <v>0</v>
      </c>
      <c r="S353" s="22">
        <f t="shared" si="111"/>
        <v>0.432</v>
      </c>
      <c r="T353" s="22">
        <f t="shared" si="112"/>
        <v>0.432</v>
      </c>
      <c r="U353" s="5">
        <f t="shared" si="118"/>
        <v>28.411142857142824</v>
      </c>
      <c r="V353" s="22">
        <f t="shared" si="104"/>
        <v>0</v>
      </c>
      <c r="W353" s="22">
        <f t="shared" si="113"/>
        <v>0.432</v>
      </c>
      <c r="X353" s="22">
        <f t="shared" si="114"/>
        <v>0.432</v>
      </c>
      <c r="Y353" s="5">
        <f t="shared" si="119"/>
        <v>3.8533714285715166</v>
      </c>
    </row>
    <row r="354" spans="4:25" ht="15.6">
      <c r="D354" s="56">
        <v>41533</v>
      </c>
      <c r="E354" s="52">
        <v>0</v>
      </c>
      <c r="F354" s="22">
        <f t="shared" si="100"/>
        <v>0</v>
      </c>
      <c r="G354" s="22">
        <f t="shared" si="105"/>
        <v>0.432</v>
      </c>
      <c r="H354" s="22">
        <f t="shared" si="106"/>
        <v>0.432</v>
      </c>
      <c r="I354" s="5">
        <f t="shared" si="115"/>
        <v>102.51645714285743</v>
      </c>
      <c r="J354" s="22">
        <f t="shared" si="101"/>
        <v>0</v>
      </c>
      <c r="K354" s="22">
        <f t="shared" si="107"/>
        <v>0.432</v>
      </c>
      <c r="L354" s="22">
        <f t="shared" si="108"/>
        <v>0.432</v>
      </c>
      <c r="M354" s="5">
        <f t="shared" si="116"/>
        <v>77.958685714285906</v>
      </c>
      <c r="N354" s="22">
        <f t="shared" si="102"/>
        <v>0</v>
      </c>
      <c r="O354" s="22">
        <f t="shared" si="109"/>
        <v>0.432</v>
      </c>
      <c r="P354" s="22">
        <f t="shared" si="110"/>
        <v>0.432</v>
      </c>
      <c r="Q354" s="5">
        <f t="shared" si="117"/>
        <v>53.400914285714343</v>
      </c>
      <c r="R354" s="22">
        <f t="shared" si="103"/>
        <v>0</v>
      </c>
      <c r="S354" s="22">
        <f t="shared" si="111"/>
        <v>0.432</v>
      </c>
      <c r="T354" s="22">
        <f t="shared" si="112"/>
        <v>0.432</v>
      </c>
      <c r="U354" s="5">
        <f t="shared" si="118"/>
        <v>28.843142857142823</v>
      </c>
      <c r="V354" s="22">
        <f t="shared" si="104"/>
        <v>0</v>
      </c>
      <c r="W354" s="22">
        <f t="shared" si="113"/>
        <v>0.432</v>
      </c>
      <c r="X354" s="22">
        <f t="shared" si="114"/>
        <v>0.432</v>
      </c>
      <c r="Y354" s="5">
        <f t="shared" si="119"/>
        <v>4.2853714285715165</v>
      </c>
    </row>
    <row r="355" spans="4:25" ht="15.6">
      <c r="D355" s="56">
        <v>41534</v>
      </c>
      <c r="E355" s="52">
        <v>0</v>
      </c>
      <c r="F355" s="22">
        <f t="shared" si="100"/>
        <v>0</v>
      </c>
      <c r="G355" s="22">
        <f t="shared" si="105"/>
        <v>0.432</v>
      </c>
      <c r="H355" s="22">
        <f t="shared" si="106"/>
        <v>0.432</v>
      </c>
      <c r="I355" s="5">
        <f t="shared" si="115"/>
        <v>102.94845714285744</v>
      </c>
      <c r="J355" s="22">
        <f t="shared" si="101"/>
        <v>0</v>
      </c>
      <c r="K355" s="22">
        <f t="shared" si="107"/>
        <v>0.432</v>
      </c>
      <c r="L355" s="22">
        <f t="shared" si="108"/>
        <v>0.432</v>
      </c>
      <c r="M355" s="5">
        <f t="shared" si="116"/>
        <v>78.390685714285908</v>
      </c>
      <c r="N355" s="22">
        <f t="shared" si="102"/>
        <v>0</v>
      </c>
      <c r="O355" s="22">
        <f t="shared" si="109"/>
        <v>0.432</v>
      </c>
      <c r="P355" s="22">
        <f t="shared" si="110"/>
        <v>0.432</v>
      </c>
      <c r="Q355" s="5">
        <f t="shared" si="117"/>
        <v>53.832914285714345</v>
      </c>
      <c r="R355" s="22">
        <f t="shared" si="103"/>
        <v>0</v>
      </c>
      <c r="S355" s="22">
        <f t="shared" si="111"/>
        <v>0.432</v>
      </c>
      <c r="T355" s="22">
        <f t="shared" si="112"/>
        <v>0.432</v>
      </c>
      <c r="U355" s="5">
        <f t="shared" si="118"/>
        <v>29.275142857142821</v>
      </c>
      <c r="V355" s="22">
        <f t="shared" si="104"/>
        <v>0</v>
      </c>
      <c r="W355" s="22">
        <f t="shared" si="113"/>
        <v>0.432</v>
      </c>
      <c r="X355" s="22">
        <f t="shared" si="114"/>
        <v>0.432</v>
      </c>
      <c r="Y355" s="5">
        <f t="shared" si="119"/>
        <v>4.7173714285715169</v>
      </c>
    </row>
    <row r="356" spans="4:25" ht="15.6">
      <c r="D356" s="56">
        <v>41535</v>
      </c>
      <c r="E356" s="52">
        <v>0</v>
      </c>
      <c r="F356" s="22">
        <f t="shared" si="100"/>
        <v>0</v>
      </c>
      <c r="G356" s="22">
        <f t="shared" si="105"/>
        <v>0.432</v>
      </c>
      <c r="H356" s="22">
        <f t="shared" si="106"/>
        <v>0.432</v>
      </c>
      <c r="I356" s="5">
        <f t="shared" si="115"/>
        <v>103.38045714285744</v>
      </c>
      <c r="J356" s="22">
        <f t="shared" si="101"/>
        <v>0</v>
      </c>
      <c r="K356" s="22">
        <f t="shared" si="107"/>
        <v>0.432</v>
      </c>
      <c r="L356" s="22">
        <f t="shared" si="108"/>
        <v>0.432</v>
      </c>
      <c r="M356" s="5">
        <f t="shared" si="116"/>
        <v>78.82268571428591</v>
      </c>
      <c r="N356" s="22">
        <f t="shared" si="102"/>
        <v>0</v>
      </c>
      <c r="O356" s="22">
        <f t="shared" si="109"/>
        <v>0.432</v>
      </c>
      <c r="P356" s="22">
        <f t="shared" si="110"/>
        <v>0.432</v>
      </c>
      <c r="Q356" s="5">
        <f t="shared" si="117"/>
        <v>54.264914285714347</v>
      </c>
      <c r="R356" s="22">
        <f t="shared" si="103"/>
        <v>0</v>
      </c>
      <c r="S356" s="22">
        <f t="shared" si="111"/>
        <v>0.432</v>
      </c>
      <c r="T356" s="22">
        <f t="shared" si="112"/>
        <v>0.432</v>
      </c>
      <c r="U356" s="5">
        <f t="shared" si="118"/>
        <v>29.70714285714282</v>
      </c>
      <c r="V356" s="22">
        <f t="shared" si="104"/>
        <v>0</v>
      </c>
      <c r="W356" s="22">
        <f t="shared" si="113"/>
        <v>0.432</v>
      </c>
      <c r="X356" s="22">
        <f t="shared" si="114"/>
        <v>0.432</v>
      </c>
      <c r="Y356" s="5">
        <f t="shared" si="119"/>
        <v>5.1493714285715173</v>
      </c>
    </row>
    <row r="357" spans="4:25" ht="15.6">
      <c r="D357" s="56">
        <v>41536</v>
      </c>
      <c r="E357" s="52">
        <v>0</v>
      </c>
      <c r="F357" s="22">
        <f t="shared" si="100"/>
        <v>0</v>
      </c>
      <c r="G357" s="22">
        <f t="shared" si="105"/>
        <v>0.432</v>
      </c>
      <c r="H357" s="22">
        <f t="shared" si="106"/>
        <v>0.432</v>
      </c>
      <c r="I357" s="5">
        <f t="shared" si="115"/>
        <v>103.81245714285744</v>
      </c>
      <c r="J357" s="22">
        <f t="shared" si="101"/>
        <v>0</v>
      </c>
      <c r="K357" s="22">
        <f t="shared" si="107"/>
        <v>0.432</v>
      </c>
      <c r="L357" s="22">
        <f t="shared" si="108"/>
        <v>0.432</v>
      </c>
      <c r="M357" s="5">
        <f t="shared" si="116"/>
        <v>79.254685714285912</v>
      </c>
      <c r="N357" s="22">
        <f t="shared" si="102"/>
        <v>0</v>
      </c>
      <c r="O357" s="22">
        <f t="shared" si="109"/>
        <v>0.432</v>
      </c>
      <c r="P357" s="22">
        <f t="shared" si="110"/>
        <v>0.432</v>
      </c>
      <c r="Q357" s="5">
        <f t="shared" si="117"/>
        <v>54.69691428571435</v>
      </c>
      <c r="R357" s="22">
        <f t="shared" si="103"/>
        <v>0</v>
      </c>
      <c r="S357" s="22">
        <f t="shared" si="111"/>
        <v>0.432</v>
      </c>
      <c r="T357" s="22">
        <f t="shared" si="112"/>
        <v>0.432</v>
      </c>
      <c r="U357" s="5">
        <f t="shared" si="118"/>
        <v>30.139142857142819</v>
      </c>
      <c r="V357" s="22">
        <f t="shared" si="104"/>
        <v>0</v>
      </c>
      <c r="W357" s="22">
        <f t="shared" si="113"/>
        <v>0.432</v>
      </c>
      <c r="X357" s="22">
        <f t="shared" si="114"/>
        <v>0.432</v>
      </c>
      <c r="Y357" s="5">
        <f t="shared" si="119"/>
        <v>5.5813714285715177</v>
      </c>
    </row>
    <row r="358" spans="4:25" ht="15.6">
      <c r="D358" s="56">
        <v>41537</v>
      </c>
      <c r="E358" s="52">
        <v>0</v>
      </c>
      <c r="F358" s="22">
        <f t="shared" si="100"/>
        <v>0</v>
      </c>
      <c r="G358" s="22">
        <f t="shared" si="105"/>
        <v>0.432</v>
      </c>
      <c r="H358" s="22">
        <f t="shared" si="106"/>
        <v>0.432</v>
      </c>
      <c r="I358" s="5">
        <f t="shared" si="115"/>
        <v>104.24445714285744</v>
      </c>
      <c r="J358" s="22">
        <f t="shared" si="101"/>
        <v>0</v>
      </c>
      <c r="K358" s="22">
        <f t="shared" si="107"/>
        <v>0.432</v>
      </c>
      <c r="L358" s="22">
        <f t="shared" si="108"/>
        <v>0.432</v>
      </c>
      <c r="M358" s="5">
        <f t="shared" si="116"/>
        <v>79.686685714285915</v>
      </c>
      <c r="N358" s="22">
        <f t="shared" si="102"/>
        <v>0</v>
      </c>
      <c r="O358" s="22">
        <f t="shared" si="109"/>
        <v>0.432</v>
      </c>
      <c r="P358" s="22">
        <f t="shared" si="110"/>
        <v>0.432</v>
      </c>
      <c r="Q358" s="5">
        <f t="shared" si="117"/>
        <v>55.128914285714352</v>
      </c>
      <c r="R358" s="22">
        <f t="shared" si="103"/>
        <v>0</v>
      </c>
      <c r="S358" s="22">
        <f t="shared" si="111"/>
        <v>0.432</v>
      </c>
      <c r="T358" s="22">
        <f t="shared" si="112"/>
        <v>0.432</v>
      </c>
      <c r="U358" s="5">
        <f t="shared" si="118"/>
        <v>30.571142857142817</v>
      </c>
      <c r="V358" s="22">
        <f t="shared" si="104"/>
        <v>0</v>
      </c>
      <c r="W358" s="22">
        <f t="shared" si="113"/>
        <v>0.432</v>
      </c>
      <c r="X358" s="22">
        <f t="shared" si="114"/>
        <v>0.432</v>
      </c>
      <c r="Y358" s="5">
        <f t="shared" si="119"/>
        <v>6.0133714285715181</v>
      </c>
    </row>
    <row r="359" spans="4:25" ht="15.6">
      <c r="D359" s="56">
        <v>41538</v>
      </c>
      <c r="E359" s="52">
        <v>2.8571428571428574E-2</v>
      </c>
      <c r="F359" s="22">
        <f t="shared" si="100"/>
        <v>2.2857142857142863E-3</v>
      </c>
      <c r="G359" s="22">
        <f t="shared" si="105"/>
        <v>0.432</v>
      </c>
      <c r="H359" s="22">
        <f t="shared" si="106"/>
        <v>0.42971428571428572</v>
      </c>
      <c r="I359" s="5">
        <f t="shared" si="115"/>
        <v>104.67417142857173</v>
      </c>
      <c r="J359" s="22">
        <f t="shared" si="101"/>
        <v>3.4285714285714293E-3</v>
      </c>
      <c r="K359" s="22">
        <f t="shared" si="107"/>
        <v>0.432</v>
      </c>
      <c r="L359" s="22">
        <f t="shared" si="108"/>
        <v>0.42857142857142855</v>
      </c>
      <c r="M359" s="5">
        <f t="shared" si="116"/>
        <v>80.115257142857345</v>
      </c>
      <c r="N359" s="22">
        <f t="shared" si="102"/>
        <v>4.5714285714285726E-3</v>
      </c>
      <c r="O359" s="22">
        <f t="shared" si="109"/>
        <v>0.432</v>
      </c>
      <c r="P359" s="22">
        <f t="shared" si="110"/>
        <v>0.42742857142857144</v>
      </c>
      <c r="Q359" s="5">
        <f t="shared" si="117"/>
        <v>55.556342857142923</v>
      </c>
      <c r="R359" s="22">
        <f t="shared" si="103"/>
        <v>5.7142857142857151E-3</v>
      </c>
      <c r="S359" s="22">
        <f t="shared" si="111"/>
        <v>0.432</v>
      </c>
      <c r="T359" s="22">
        <f t="shared" si="112"/>
        <v>0.42628571428571427</v>
      </c>
      <c r="U359" s="5">
        <f t="shared" si="118"/>
        <v>30.997428571428532</v>
      </c>
      <c r="V359" s="22">
        <f t="shared" si="104"/>
        <v>6.8571428571428585E-3</v>
      </c>
      <c r="W359" s="22">
        <f t="shared" si="113"/>
        <v>0.432</v>
      </c>
      <c r="X359" s="22">
        <f t="shared" si="114"/>
        <v>0.42514285714285716</v>
      </c>
      <c r="Y359" s="5">
        <f t="shared" si="119"/>
        <v>6.4385142857143753</v>
      </c>
    </row>
    <row r="360" spans="4:25" ht="15.6">
      <c r="D360" s="56">
        <v>41539</v>
      </c>
      <c r="E360" s="52">
        <v>0</v>
      </c>
      <c r="F360" s="22">
        <f t="shared" si="100"/>
        <v>0</v>
      </c>
      <c r="G360" s="22">
        <f t="shared" si="105"/>
        <v>0.432</v>
      </c>
      <c r="H360" s="22">
        <f t="shared" si="106"/>
        <v>0.432</v>
      </c>
      <c r="I360" s="5">
        <f t="shared" si="115"/>
        <v>105.10617142857173</v>
      </c>
      <c r="J360" s="22">
        <f t="shared" si="101"/>
        <v>0</v>
      </c>
      <c r="K360" s="22">
        <f t="shared" si="107"/>
        <v>0.432</v>
      </c>
      <c r="L360" s="22">
        <f t="shared" si="108"/>
        <v>0.432</v>
      </c>
      <c r="M360" s="5">
        <f t="shared" si="116"/>
        <v>80.547257142857347</v>
      </c>
      <c r="N360" s="22">
        <f t="shared" si="102"/>
        <v>0</v>
      </c>
      <c r="O360" s="22">
        <f t="shared" si="109"/>
        <v>0.432</v>
      </c>
      <c r="P360" s="22">
        <f t="shared" si="110"/>
        <v>0.432</v>
      </c>
      <c r="Q360" s="5">
        <f t="shared" si="117"/>
        <v>55.988342857142925</v>
      </c>
      <c r="R360" s="22">
        <f t="shared" si="103"/>
        <v>0</v>
      </c>
      <c r="S360" s="22">
        <f t="shared" si="111"/>
        <v>0.432</v>
      </c>
      <c r="T360" s="22">
        <f t="shared" si="112"/>
        <v>0.432</v>
      </c>
      <c r="U360" s="5">
        <f t="shared" si="118"/>
        <v>31.429428571428531</v>
      </c>
      <c r="V360" s="22">
        <f t="shared" si="104"/>
        <v>0</v>
      </c>
      <c r="W360" s="22">
        <f t="shared" si="113"/>
        <v>0.432</v>
      </c>
      <c r="X360" s="22">
        <f t="shared" si="114"/>
        <v>0.432</v>
      </c>
      <c r="Y360" s="5">
        <f t="shared" si="119"/>
        <v>6.8705142857143757</v>
      </c>
    </row>
    <row r="361" spans="4:25" ht="15.6">
      <c r="D361" s="56">
        <v>41540</v>
      </c>
      <c r="E361" s="52">
        <v>0</v>
      </c>
      <c r="F361" s="22">
        <f t="shared" si="100"/>
        <v>0</v>
      </c>
      <c r="G361" s="22">
        <f t="shared" si="105"/>
        <v>0.432</v>
      </c>
      <c r="H361" s="22">
        <f t="shared" si="106"/>
        <v>0.432</v>
      </c>
      <c r="I361" s="5">
        <f t="shared" si="115"/>
        <v>105.53817142857173</v>
      </c>
      <c r="J361" s="22">
        <f t="shared" si="101"/>
        <v>0</v>
      </c>
      <c r="K361" s="22">
        <f t="shared" si="107"/>
        <v>0.432</v>
      </c>
      <c r="L361" s="22">
        <f t="shared" si="108"/>
        <v>0.432</v>
      </c>
      <c r="M361" s="5">
        <f t="shared" si="116"/>
        <v>80.97925714285735</v>
      </c>
      <c r="N361" s="22">
        <f t="shared" si="102"/>
        <v>0</v>
      </c>
      <c r="O361" s="22">
        <f t="shared" si="109"/>
        <v>0.432</v>
      </c>
      <c r="P361" s="22">
        <f t="shared" si="110"/>
        <v>0.432</v>
      </c>
      <c r="Q361" s="5">
        <f t="shared" si="117"/>
        <v>56.420342857142927</v>
      </c>
      <c r="R361" s="22">
        <f t="shared" si="103"/>
        <v>0</v>
      </c>
      <c r="S361" s="22">
        <f t="shared" si="111"/>
        <v>0.432</v>
      </c>
      <c r="T361" s="22">
        <f t="shared" si="112"/>
        <v>0.432</v>
      </c>
      <c r="U361" s="5">
        <f t="shared" si="118"/>
        <v>31.861428571428529</v>
      </c>
      <c r="V361" s="22">
        <f t="shared" si="104"/>
        <v>0</v>
      </c>
      <c r="W361" s="22">
        <f t="shared" si="113"/>
        <v>0.432</v>
      </c>
      <c r="X361" s="22">
        <f t="shared" si="114"/>
        <v>0.432</v>
      </c>
      <c r="Y361" s="5">
        <f t="shared" si="119"/>
        <v>7.3025142857143761</v>
      </c>
    </row>
    <row r="362" spans="4:25" ht="15.6">
      <c r="D362" s="56">
        <v>41541</v>
      </c>
      <c r="E362" s="52">
        <v>0</v>
      </c>
      <c r="F362" s="22">
        <f t="shared" si="100"/>
        <v>0</v>
      </c>
      <c r="G362" s="22">
        <f t="shared" si="105"/>
        <v>0.432</v>
      </c>
      <c r="H362" s="22">
        <f t="shared" si="106"/>
        <v>0.432</v>
      </c>
      <c r="I362" s="5">
        <f t="shared" si="115"/>
        <v>105.97017142857173</v>
      </c>
      <c r="J362" s="22">
        <f t="shared" si="101"/>
        <v>0</v>
      </c>
      <c r="K362" s="22">
        <f t="shared" si="107"/>
        <v>0.432</v>
      </c>
      <c r="L362" s="22">
        <f t="shared" si="108"/>
        <v>0.432</v>
      </c>
      <c r="M362" s="5">
        <f t="shared" si="116"/>
        <v>81.411257142857352</v>
      </c>
      <c r="N362" s="22">
        <f t="shared" si="102"/>
        <v>0</v>
      </c>
      <c r="O362" s="22">
        <f t="shared" si="109"/>
        <v>0.432</v>
      </c>
      <c r="P362" s="22">
        <f t="shared" si="110"/>
        <v>0.432</v>
      </c>
      <c r="Q362" s="5">
        <f t="shared" si="117"/>
        <v>56.852342857142929</v>
      </c>
      <c r="R362" s="22">
        <f t="shared" si="103"/>
        <v>0</v>
      </c>
      <c r="S362" s="22">
        <f t="shared" si="111"/>
        <v>0.432</v>
      </c>
      <c r="T362" s="22">
        <f t="shared" si="112"/>
        <v>0.432</v>
      </c>
      <c r="U362" s="5">
        <f t="shared" si="118"/>
        <v>32.293428571428528</v>
      </c>
      <c r="V362" s="22">
        <f t="shared" si="104"/>
        <v>0</v>
      </c>
      <c r="W362" s="22">
        <f t="shared" si="113"/>
        <v>0.432</v>
      </c>
      <c r="X362" s="22">
        <f t="shared" si="114"/>
        <v>0.432</v>
      </c>
      <c r="Y362" s="5">
        <f t="shared" si="119"/>
        <v>7.7345142857143765</v>
      </c>
    </row>
    <row r="363" spans="4:25" ht="15.6">
      <c r="D363" s="56">
        <v>41542</v>
      </c>
      <c r="E363" s="52">
        <v>0</v>
      </c>
      <c r="F363" s="22">
        <f t="shared" si="100"/>
        <v>0</v>
      </c>
      <c r="G363" s="22">
        <f t="shared" si="105"/>
        <v>0.432</v>
      </c>
      <c r="H363" s="22">
        <f t="shared" si="106"/>
        <v>0.432</v>
      </c>
      <c r="I363" s="5">
        <f t="shared" si="115"/>
        <v>106.40217142857173</v>
      </c>
      <c r="J363" s="22">
        <f t="shared" si="101"/>
        <v>0</v>
      </c>
      <c r="K363" s="22">
        <f t="shared" si="107"/>
        <v>0.432</v>
      </c>
      <c r="L363" s="22">
        <f t="shared" si="108"/>
        <v>0.432</v>
      </c>
      <c r="M363" s="5">
        <f t="shared" si="116"/>
        <v>81.843257142857354</v>
      </c>
      <c r="N363" s="22">
        <f t="shared" si="102"/>
        <v>0</v>
      </c>
      <c r="O363" s="22">
        <f t="shared" si="109"/>
        <v>0.432</v>
      </c>
      <c r="P363" s="22">
        <f t="shared" si="110"/>
        <v>0.432</v>
      </c>
      <c r="Q363" s="5">
        <f t="shared" si="117"/>
        <v>57.284342857142931</v>
      </c>
      <c r="R363" s="22">
        <f t="shared" si="103"/>
        <v>0</v>
      </c>
      <c r="S363" s="22">
        <f t="shared" si="111"/>
        <v>0.432</v>
      </c>
      <c r="T363" s="22">
        <f t="shared" si="112"/>
        <v>0.432</v>
      </c>
      <c r="U363" s="5">
        <f t="shared" si="118"/>
        <v>32.72542857142853</v>
      </c>
      <c r="V363" s="22">
        <f t="shared" si="104"/>
        <v>0</v>
      </c>
      <c r="W363" s="22">
        <f t="shared" si="113"/>
        <v>0.432</v>
      </c>
      <c r="X363" s="22">
        <f t="shared" si="114"/>
        <v>0.432</v>
      </c>
      <c r="Y363" s="5">
        <f t="shared" si="119"/>
        <v>8.166514285714376</v>
      </c>
    </row>
    <row r="364" spans="4:25" ht="15.6">
      <c r="D364" s="56">
        <v>41543</v>
      </c>
      <c r="E364" s="52">
        <v>0</v>
      </c>
      <c r="F364" s="22">
        <f t="shared" si="100"/>
        <v>0</v>
      </c>
      <c r="G364" s="22">
        <f t="shared" si="105"/>
        <v>0.432</v>
      </c>
      <c r="H364" s="22">
        <f t="shared" si="106"/>
        <v>0.432</v>
      </c>
      <c r="I364" s="5">
        <f t="shared" si="115"/>
        <v>106.83417142857174</v>
      </c>
      <c r="J364" s="22">
        <f t="shared" si="101"/>
        <v>0</v>
      </c>
      <c r="K364" s="22">
        <f t="shared" si="107"/>
        <v>0.432</v>
      </c>
      <c r="L364" s="22">
        <f t="shared" si="108"/>
        <v>0.432</v>
      </c>
      <c r="M364" s="5">
        <f t="shared" si="116"/>
        <v>82.275257142857356</v>
      </c>
      <c r="N364" s="22">
        <f t="shared" si="102"/>
        <v>0</v>
      </c>
      <c r="O364" s="22">
        <f t="shared" si="109"/>
        <v>0.432</v>
      </c>
      <c r="P364" s="22">
        <f t="shared" si="110"/>
        <v>0.432</v>
      </c>
      <c r="Q364" s="5">
        <f t="shared" si="117"/>
        <v>57.716342857142934</v>
      </c>
      <c r="R364" s="22">
        <f t="shared" si="103"/>
        <v>0</v>
      </c>
      <c r="S364" s="22">
        <f t="shared" si="111"/>
        <v>0.432</v>
      </c>
      <c r="T364" s="22">
        <f t="shared" si="112"/>
        <v>0.432</v>
      </c>
      <c r="U364" s="5">
        <f t="shared" si="118"/>
        <v>33.157428571428532</v>
      </c>
      <c r="V364" s="22">
        <f t="shared" si="104"/>
        <v>0</v>
      </c>
      <c r="W364" s="22">
        <f t="shared" si="113"/>
        <v>0.432</v>
      </c>
      <c r="X364" s="22">
        <f t="shared" si="114"/>
        <v>0.432</v>
      </c>
      <c r="Y364" s="5">
        <f t="shared" si="119"/>
        <v>8.5985142857143764</v>
      </c>
    </row>
    <row r="365" spans="4:25" ht="15.6">
      <c r="D365" s="56">
        <v>41544</v>
      </c>
      <c r="E365" s="52">
        <v>0</v>
      </c>
      <c r="F365" s="22">
        <f t="shared" si="100"/>
        <v>0</v>
      </c>
      <c r="G365" s="22">
        <f t="shared" si="105"/>
        <v>0.432</v>
      </c>
      <c r="H365" s="22">
        <f t="shared" si="106"/>
        <v>0.432</v>
      </c>
      <c r="I365" s="5">
        <f t="shared" si="115"/>
        <v>107.26617142857174</v>
      </c>
      <c r="J365" s="22">
        <f t="shared" si="101"/>
        <v>0</v>
      </c>
      <c r="K365" s="22">
        <f t="shared" si="107"/>
        <v>0.432</v>
      </c>
      <c r="L365" s="22">
        <f t="shared" si="108"/>
        <v>0.432</v>
      </c>
      <c r="M365" s="5">
        <f t="shared" si="116"/>
        <v>82.707257142857358</v>
      </c>
      <c r="N365" s="22">
        <f t="shared" si="102"/>
        <v>0</v>
      </c>
      <c r="O365" s="22">
        <f t="shared" si="109"/>
        <v>0.432</v>
      </c>
      <c r="P365" s="22">
        <f t="shared" si="110"/>
        <v>0.432</v>
      </c>
      <c r="Q365" s="5">
        <f t="shared" si="117"/>
        <v>58.148342857142936</v>
      </c>
      <c r="R365" s="22">
        <f t="shared" si="103"/>
        <v>0</v>
      </c>
      <c r="S365" s="22">
        <f t="shared" si="111"/>
        <v>0.432</v>
      </c>
      <c r="T365" s="22">
        <f t="shared" si="112"/>
        <v>0.432</v>
      </c>
      <c r="U365" s="5">
        <f t="shared" si="118"/>
        <v>33.589428571428535</v>
      </c>
      <c r="V365" s="22">
        <f t="shared" si="104"/>
        <v>0</v>
      </c>
      <c r="W365" s="22">
        <f t="shared" si="113"/>
        <v>0.432</v>
      </c>
      <c r="X365" s="22">
        <f t="shared" si="114"/>
        <v>0.432</v>
      </c>
      <c r="Y365" s="5">
        <f t="shared" si="119"/>
        <v>9.0305142857143768</v>
      </c>
    </row>
    <row r="366" spans="4:25" ht="15.6">
      <c r="D366" s="56">
        <v>41545</v>
      </c>
      <c r="E366" s="52">
        <v>0</v>
      </c>
      <c r="F366" s="22">
        <f t="shared" si="100"/>
        <v>0</v>
      </c>
      <c r="G366" s="22">
        <f t="shared" si="105"/>
        <v>0.432</v>
      </c>
      <c r="H366" s="22">
        <f t="shared" si="106"/>
        <v>0.432</v>
      </c>
      <c r="I366" s="5">
        <f t="shared" si="115"/>
        <v>107.69817142857174</v>
      </c>
      <c r="J366" s="22">
        <f t="shared" si="101"/>
        <v>0</v>
      </c>
      <c r="K366" s="22">
        <f t="shared" si="107"/>
        <v>0.432</v>
      </c>
      <c r="L366" s="22">
        <f t="shared" si="108"/>
        <v>0.432</v>
      </c>
      <c r="M366" s="5">
        <f t="shared" si="116"/>
        <v>83.13925714285736</v>
      </c>
      <c r="N366" s="22">
        <f t="shared" si="102"/>
        <v>0</v>
      </c>
      <c r="O366" s="22">
        <f t="shared" si="109"/>
        <v>0.432</v>
      </c>
      <c r="P366" s="22">
        <f t="shared" si="110"/>
        <v>0.432</v>
      </c>
      <c r="Q366" s="5">
        <f t="shared" si="117"/>
        <v>58.580342857142938</v>
      </c>
      <c r="R366" s="22">
        <f t="shared" si="103"/>
        <v>0</v>
      </c>
      <c r="S366" s="22">
        <f t="shared" si="111"/>
        <v>0.432</v>
      </c>
      <c r="T366" s="22">
        <f t="shared" si="112"/>
        <v>0.432</v>
      </c>
      <c r="U366" s="5">
        <f t="shared" si="118"/>
        <v>34.021428571428537</v>
      </c>
      <c r="V366" s="22">
        <f t="shared" si="104"/>
        <v>0</v>
      </c>
      <c r="W366" s="22">
        <f t="shared" si="113"/>
        <v>0.432</v>
      </c>
      <c r="X366" s="22">
        <f t="shared" si="114"/>
        <v>0.432</v>
      </c>
      <c r="Y366" s="5">
        <f t="shared" si="119"/>
        <v>9.4625142857143771</v>
      </c>
    </row>
    <row r="367" spans="4:25" ht="15.6">
      <c r="D367" s="56">
        <v>41546</v>
      </c>
      <c r="E367" s="52">
        <v>0</v>
      </c>
      <c r="F367" s="22">
        <f t="shared" si="100"/>
        <v>0</v>
      </c>
      <c r="G367" s="22">
        <f t="shared" si="105"/>
        <v>0.432</v>
      </c>
      <c r="H367" s="22">
        <f t="shared" si="106"/>
        <v>0.432</v>
      </c>
      <c r="I367" s="5">
        <f t="shared" si="115"/>
        <v>108.13017142857174</v>
      </c>
      <c r="J367" s="22">
        <f t="shared" si="101"/>
        <v>0</v>
      </c>
      <c r="K367" s="22">
        <f t="shared" si="107"/>
        <v>0.432</v>
      </c>
      <c r="L367" s="22">
        <f t="shared" si="108"/>
        <v>0.432</v>
      </c>
      <c r="M367" s="5">
        <f t="shared" si="116"/>
        <v>83.571257142857363</v>
      </c>
      <c r="N367" s="22">
        <f t="shared" si="102"/>
        <v>0</v>
      </c>
      <c r="O367" s="22">
        <f t="shared" si="109"/>
        <v>0.432</v>
      </c>
      <c r="P367" s="22">
        <f t="shared" si="110"/>
        <v>0.432</v>
      </c>
      <c r="Q367" s="5">
        <f t="shared" si="117"/>
        <v>59.01234285714294</v>
      </c>
      <c r="R367" s="22">
        <f t="shared" si="103"/>
        <v>0</v>
      </c>
      <c r="S367" s="22">
        <f t="shared" si="111"/>
        <v>0.432</v>
      </c>
      <c r="T367" s="22">
        <f t="shared" si="112"/>
        <v>0.432</v>
      </c>
      <c r="U367" s="5">
        <f t="shared" si="118"/>
        <v>34.453428571428539</v>
      </c>
      <c r="V367" s="22">
        <f t="shared" si="104"/>
        <v>0</v>
      </c>
      <c r="W367" s="22">
        <f t="shared" si="113"/>
        <v>0.432</v>
      </c>
      <c r="X367" s="22">
        <f t="shared" si="114"/>
        <v>0.432</v>
      </c>
      <c r="Y367" s="5">
        <f t="shared" si="119"/>
        <v>9.8945142857143775</v>
      </c>
    </row>
    <row r="368" spans="4:25" ht="15.6">
      <c r="D368" s="56">
        <v>41547</v>
      </c>
      <c r="E368" s="52">
        <v>0</v>
      </c>
      <c r="F368" s="22">
        <f t="shared" si="100"/>
        <v>0</v>
      </c>
      <c r="G368" s="22">
        <f t="shared" si="105"/>
        <v>0.432</v>
      </c>
      <c r="H368" s="22">
        <f t="shared" si="106"/>
        <v>0.432</v>
      </c>
      <c r="I368" s="5">
        <f t="shared" si="115"/>
        <v>108.56217142857174</v>
      </c>
      <c r="J368" s="22">
        <f t="shared" si="101"/>
        <v>0</v>
      </c>
      <c r="K368" s="22">
        <f t="shared" si="107"/>
        <v>0.432</v>
      </c>
      <c r="L368" s="22">
        <f t="shared" si="108"/>
        <v>0.432</v>
      </c>
      <c r="M368" s="5">
        <f t="shared" si="116"/>
        <v>84.003257142857365</v>
      </c>
      <c r="N368" s="22">
        <f t="shared" si="102"/>
        <v>0</v>
      </c>
      <c r="O368" s="22">
        <f t="shared" si="109"/>
        <v>0.432</v>
      </c>
      <c r="P368" s="22">
        <f t="shared" si="110"/>
        <v>0.432</v>
      </c>
      <c r="Q368" s="5">
        <f t="shared" si="117"/>
        <v>59.444342857142942</v>
      </c>
      <c r="R368" s="22">
        <f t="shared" si="103"/>
        <v>0</v>
      </c>
      <c r="S368" s="22">
        <f t="shared" si="111"/>
        <v>0.432</v>
      </c>
      <c r="T368" s="22">
        <f t="shared" si="112"/>
        <v>0.432</v>
      </c>
      <c r="U368" s="5">
        <f t="shared" si="118"/>
        <v>34.885428571428541</v>
      </c>
      <c r="V368" s="22">
        <f t="shared" si="104"/>
        <v>0</v>
      </c>
      <c r="W368" s="22">
        <f t="shared" si="113"/>
        <v>0.432</v>
      </c>
      <c r="X368" s="22">
        <f t="shared" si="114"/>
        <v>0.432</v>
      </c>
      <c r="Y368" s="5">
        <f t="shared" si="119"/>
        <v>10.326514285714378</v>
      </c>
    </row>
    <row r="369" spans="4:25">
      <c r="D369" s="25" t="s">
        <v>1</v>
      </c>
      <c r="E369" s="53">
        <f>SUM(E4:E368)</f>
        <v>613.97285714285738</v>
      </c>
      <c r="F369" s="53">
        <f t="shared" si="100"/>
        <v>49.117828571428596</v>
      </c>
      <c r="G369" s="53">
        <f>SUM(G3:G368)</f>
        <v>159.67999999999955</v>
      </c>
      <c r="H369" s="26"/>
      <c r="I369" s="27"/>
      <c r="J369" s="53">
        <f>SUM(J3:J368)</f>
        <v>74.676742857142941</v>
      </c>
      <c r="K369" s="53">
        <f>SUM(K3:K368)</f>
        <v>159.67999999999955</v>
      </c>
      <c r="L369" s="26"/>
      <c r="M369" s="27"/>
      <c r="N369" s="22">
        <f t="shared" si="102"/>
        <v>98.235657142857193</v>
      </c>
      <c r="O369" s="53">
        <f>SUM(O3:O368)</f>
        <v>159.67999999999955</v>
      </c>
      <c r="P369" s="26"/>
      <c r="Q369" s="27"/>
      <c r="R369" s="53">
        <f>SUM(R3:R368)</f>
        <v>123.79457142857142</v>
      </c>
      <c r="S369" s="53">
        <f>SUM(S3:S368)</f>
        <v>159.67999999999955</v>
      </c>
      <c r="T369" s="26"/>
      <c r="U369" s="27"/>
      <c r="V369" s="53">
        <f>SUM(V3:V368)</f>
        <v>148.35348571428588</v>
      </c>
      <c r="W369" s="53">
        <f>SUM(W3:W368)</f>
        <v>159.67999999999955</v>
      </c>
      <c r="X369" s="26"/>
      <c r="Y369" s="27"/>
    </row>
    <row r="370" spans="4:25" ht="15.6">
      <c r="D370" s="106" t="s">
        <v>20</v>
      </c>
      <c r="E370" s="107"/>
      <c r="F370" s="22"/>
      <c r="G370" s="28"/>
      <c r="H370" s="29"/>
      <c r="I370" s="10">
        <f>MAX(I361:I368)</f>
        <v>108.56217142857174</v>
      </c>
      <c r="J370" s="22"/>
      <c r="K370" s="28"/>
      <c r="L370" s="29"/>
      <c r="M370" s="10">
        <f>MAX(M361:M368)</f>
        <v>84.003257142857365</v>
      </c>
      <c r="N370" s="22"/>
      <c r="O370" s="28"/>
      <c r="P370" s="29"/>
      <c r="Q370" s="10">
        <f>MAX(Q361:Q368)</f>
        <v>59.444342857142942</v>
      </c>
      <c r="R370" s="22"/>
      <c r="S370" s="28"/>
      <c r="T370" s="29"/>
      <c r="U370" s="10">
        <f>MAX(U361:U368)</f>
        <v>34.885428571428541</v>
      </c>
      <c r="V370" s="22"/>
      <c r="W370" s="28"/>
      <c r="X370" s="29"/>
      <c r="Y370" s="10">
        <f>MAX(Y361:Y368)</f>
        <v>10.326514285714378</v>
      </c>
    </row>
    <row r="371" spans="4:25" ht="15.6">
      <c r="D371" s="106" t="s">
        <v>21</v>
      </c>
      <c r="E371" s="107"/>
      <c r="F371" s="30"/>
      <c r="G371" s="30"/>
      <c r="H371" s="30"/>
      <c r="I371" s="10">
        <f>F369</f>
        <v>49.117828571428596</v>
      </c>
      <c r="J371" s="30"/>
      <c r="K371" s="30"/>
      <c r="L371" s="30"/>
      <c r="M371" s="10">
        <f>J369</f>
        <v>74.676742857142941</v>
      </c>
      <c r="N371" s="30"/>
      <c r="O371" s="30"/>
      <c r="P371" s="30"/>
      <c r="Q371" s="10">
        <f>N369</f>
        <v>98.235657142857193</v>
      </c>
      <c r="R371" s="30"/>
      <c r="S371" s="30"/>
      <c r="T371" s="30"/>
      <c r="U371" s="10">
        <f>R369</f>
        <v>123.79457142857142</v>
      </c>
      <c r="V371" s="30"/>
      <c r="W371" s="30"/>
      <c r="X371" s="30"/>
      <c r="Y371" s="10">
        <f>V369</f>
        <v>148.35348571428588</v>
      </c>
    </row>
    <row r="372" spans="4:25" ht="15.6">
      <c r="D372" s="106" t="s">
        <v>22</v>
      </c>
      <c r="E372" s="107"/>
      <c r="F372" s="30"/>
      <c r="G372" s="30"/>
      <c r="H372" s="30"/>
      <c r="I372" s="10">
        <f>MIN(I370:I371)</f>
        <v>49.117828571428596</v>
      </c>
      <c r="J372" s="30"/>
      <c r="K372" s="30"/>
      <c r="L372" s="30"/>
      <c r="M372" s="10">
        <f>MIN(M370:M371)</f>
        <v>74.676742857142941</v>
      </c>
      <c r="N372" s="30"/>
      <c r="O372" s="30"/>
      <c r="P372" s="30"/>
      <c r="Q372" s="10">
        <f>MIN(Q370:Q371)</f>
        <v>59.444342857142942</v>
      </c>
      <c r="R372" s="30"/>
      <c r="S372" s="30"/>
      <c r="T372" s="30"/>
      <c r="U372" s="10">
        <f>MIN(U370:U371)</f>
        <v>34.885428571428541</v>
      </c>
      <c r="V372" s="30"/>
      <c r="W372" s="30"/>
      <c r="X372" s="30"/>
      <c r="Y372" s="10">
        <f>MIN(Y370:Y371)</f>
        <v>10.326514285714378</v>
      </c>
    </row>
    <row r="373" spans="4:25" ht="15.6">
      <c r="D373" s="106" t="s">
        <v>23</v>
      </c>
      <c r="E373" s="107"/>
      <c r="F373" s="30"/>
      <c r="G373" s="30"/>
      <c r="H373" s="30"/>
      <c r="I373" s="10">
        <f>(F369/(G369))*100</f>
        <v>30.760163183509981</v>
      </c>
      <c r="J373" s="30"/>
      <c r="K373" s="30"/>
      <c r="L373" s="30"/>
      <c r="M373" s="10">
        <f>(J369/(K369))*100</f>
        <v>46.766497280275019</v>
      </c>
      <c r="N373" s="30"/>
      <c r="O373" s="30"/>
      <c r="P373" s="30"/>
      <c r="Q373" s="10">
        <f>(N369/(O369))*100</f>
        <v>61.520326367019962</v>
      </c>
      <c r="R373" s="30"/>
      <c r="S373" s="30"/>
      <c r="T373" s="30"/>
      <c r="U373" s="10">
        <f>(R369/(S369))*100</f>
        <v>77.526660463784921</v>
      </c>
      <c r="V373" s="30"/>
      <c r="W373" s="30"/>
      <c r="X373" s="30"/>
      <c r="Y373" s="10">
        <f>(V369/(W369))*100</f>
        <v>92.906742055540008</v>
      </c>
    </row>
    <row r="374" spans="4:25">
      <c r="G374" s="19"/>
      <c r="K374" s="19"/>
      <c r="O374" s="19"/>
      <c r="S374" s="19"/>
      <c r="W374" s="19"/>
    </row>
  </sheetData>
  <mergeCells count="18">
    <mergeCell ref="D372:E372"/>
    <mergeCell ref="D373:E373"/>
    <mergeCell ref="J1:M1"/>
    <mergeCell ref="J2:M2"/>
    <mergeCell ref="N1:Q1"/>
    <mergeCell ref="N2:Q2"/>
    <mergeCell ref="F2:I2"/>
    <mergeCell ref="F1:I1"/>
    <mergeCell ref="E1:E3"/>
    <mergeCell ref="D371:E371"/>
    <mergeCell ref="D370:E370"/>
    <mergeCell ref="A11:B11"/>
    <mergeCell ref="A18:B18"/>
    <mergeCell ref="V1:Y1"/>
    <mergeCell ref="V2:Y2"/>
    <mergeCell ref="D1:D3"/>
    <mergeCell ref="R1:U1"/>
    <mergeCell ref="R2:U2"/>
  </mergeCells>
  <conditionalFormatting sqref="I4:I368">
    <cfRule type="top10" dxfId="19" priority="5" rank="1"/>
  </conditionalFormatting>
  <conditionalFormatting sqref="M4:M368">
    <cfRule type="top10" dxfId="18" priority="4" rank="1"/>
  </conditionalFormatting>
  <conditionalFormatting sqref="Q4:Q368">
    <cfRule type="top10" dxfId="17" priority="3" rank="1"/>
  </conditionalFormatting>
  <conditionalFormatting sqref="U4:U368">
    <cfRule type="top10" dxfId="16" priority="2" rank="1"/>
  </conditionalFormatting>
  <conditionalFormatting sqref="Y4:Y368">
    <cfRule type="top10" dxfId="15" priority="1" rank="1"/>
  </conditionalFormatting>
  <pageMargins left="0.75" right="0.75" top="1" bottom="1" header="0.5" footer="0.5"/>
  <pageSetup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252"/>
  <sheetViews>
    <sheetView zoomScale="80" zoomScaleNormal="80" workbookViewId="0">
      <pane ySplit="3" topLeftCell="A234" activePane="bottomLeft" state="frozen"/>
      <selection pane="bottomLeft" activeCell="L261" sqref="L261"/>
    </sheetView>
  </sheetViews>
  <sheetFormatPr defaultRowHeight="13.8"/>
  <cols>
    <col min="1" max="1" width="10.109375" style="17" bestFit="1" customWidth="1"/>
    <col min="2" max="2" width="24.109375" style="16" bestFit="1" customWidth="1"/>
    <col min="3" max="4" width="11.109375" style="16" customWidth="1"/>
    <col min="5" max="5" width="13.88671875" style="18" bestFit="1" customWidth="1"/>
    <col min="6" max="6" width="11.109375" style="18" bestFit="1" customWidth="1"/>
    <col min="7" max="9" width="8.77734375" style="18"/>
    <col min="10" max="10" width="11.109375" style="18" bestFit="1" customWidth="1"/>
    <col min="11" max="13" width="8.77734375" style="18"/>
    <col min="14" max="14" width="11.109375" style="18" bestFit="1" customWidth="1"/>
    <col min="15" max="17" width="8.77734375" style="18"/>
    <col min="18" max="18" width="11.109375" style="18" bestFit="1" customWidth="1"/>
    <col min="19" max="21" width="8.77734375" style="18"/>
    <col min="22" max="22" width="11.109375" style="18" bestFit="1" customWidth="1"/>
    <col min="23" max="25" width="8.77734375" style="18"/>
    <col min="26" max="199" width="8.77734375" style="1"/>
    <col min="200" max="200" width="9.109375" style="1" customWidth="1"/>
    <col min="201" max="201" width="10.109375" style="1" bestFit="1" customWidth="1"/>
    <col min="202" max="202" width="8.88671875" style="1" bestFit="1" customWidth="1"/>
    <col min="203" max="455" width="8.77734375" style="1"/>
    <col min="456" max="456" width="9.109375" style="1" customWidth="1"/>
    <col min="457" max="457" width="10.109375" style="1" bestFit="1" customWidth="1"/>
    <col min="458" max="458" width="8.88671875" style="1" bestFit="1" customWidth="1"/>
    <col min="459" max="711" width="8.77734375" style="1"/>
    <col min="712" max="712" width="9.109375" style="1" customWidth="1"/>
    <col min="713" max="713" width="10.109375" style="1" bestFit="1" customWidth="1"/>
    <col min="714" max="714" width="8.88671875" style="1" bestFit="1" customWidth="1"/>
    <col min="715" max="967" width="8.77734375" style="1"/>
    <col min="968" max="968" width="9.109375" style="1" customWidth="1"/>
    <col min="969" max="969" width="10.109375" style="1" bestFit="1" customWidth="1"/>
    <col min="970" max="970" width="8.88671875" style="1" bestFit="1" customWidth="1"/>
    <col min="971" max="1223" width="8.77734375" style="1"/>
    <col min="1224" max="1224" width="9.109375" style="1" customWidth="1"/>
    <col min="1225" max="1225" width="10.109375" style="1" bestFit="1" customWidth="1"/>
    <col min="1226" max="1226" width="8.88671875" style="1" bestFit="1" customWidth="1"/>
    <col min="1227" max="1479" width="8.77734375" style="1"/>
    <col min="1480" max="1480" width="9.109375" style="1" customWidth="1"/>
    <col min="1481" max="1481" width="10.109375" style="1" bestFit="1" customWidth="1"/>
    <col min="1482" max="1482" width="8.88671875" style="1" bestFit="1" customWidth="1"/>
    <col min="1483" max="1735" width="8.77734375" style="1"/>
    <col min="1736" max="1736" width="9.109375" style="1" customWidth="1"/>
    <col min="1737" max="1737" width="10.109375" style="1" bestFit="1" customWidth="1"/>
    <col min="1738" max="1738" width="8.88671875" style="1" bestFit="1" customWidth="1"/>
    <col min="1739" max="1991" width="8.77734375" style="1"/>
    <col min="1992" max="1992" width="9.109375" style="1" customWidth="1"/>
    <col min="1993" max="1993" width="10.109375" style="1" bestFit="1" customWidth="1"/>
    <col min="1994" max="1994" width="8.88671875" style="1" bestFit="1" customWidth="1"/>
    <col min="1995" max="2247" width="8.77734375" style="1"/>
    <col min="2248" max="2248" width="9.109375" style="1" customWidth="1"/>
    <col min="2249" max="2249" width="10.109375" style="1" bestFit="1" customWidth="1"/>
    <col min="2250" max="2250" width="8.88671875" style="1" bestFit="1" customWidth="1"/>
    <col min="2251" max="2503" width="8.77734375" style="1"/>
    <col min="2504" max="2504" width="9.109375" style="1" customWidth="1"/>
    <col min="2505" max="2505" width="10.109375" style="1" bestFit="1" customWidth="1"/>
    <col min="2506" max="2506" width="8.88671875" style="1" bestFit="1" customWidth="1"/>
    <col min="2507" max="2759" width="8.77734375" style="1"/>
    <col min="2760" max="2760" width="9.109375" style="1" customWidth="1"/>
    <col min="2761" max="2761" width="10.109375" style="1" bestFit="1" customWidth="1"/>
    <col min="2762" max="2762" width="8.88671875" style="1" bestFit="1" customWidth="1"/>
    <col min="2763" max="3015" width="8.77734375" style="1"/>
    <col min="3016" max="3016" width="9.109375" style="1" customWidth="1"/>
    <col min="3017" max="3017" width="10.109375" style="1" bestFit="1" customWidth="1"/>
    <col min="3018" max="3018" width="8.88671875" style="1" bestFit="1" customWidth="1"/>
    <col min="3019" max="3271" width="8.77734375" style="1"/>
    <col min="3272" max="3272" width="9.109375" style="1" customWidth="1"/>
    <col min="3273" max="3273" width="10.109375" style="1" bestFit="1" customWidth="1"/>
    <col min="3274" max="3274" width="8.88671875" style="1" bestFit="1" customWidth="1"/>
    <col min="3275" max="3527" width="8.77734375" style="1"/>
    <col min="3528" max="3528" width="9.109375" style="1" customWidth="1"/>
    <col min="3529" max="3529" width="10.109375" style="1" bestFit="1" customWidth="1"/>
    <col min="3530" max="3530" width="8.88671875" style="1" bestFit="1" customWidth="1"/>
    <col min="3531" max="3783" width="8.77734375" style="1"/>
    <col min="3784" max="3784" width="9.109375" style="1" customWidth="1"/>
    <col min="3785" max="3785" width="10.109375" style="1" bestFit="1" customWidth="1"/>
    <col min="3786" max="3786" width="8.88671875" style="1" bestFit="1" customWidth="1"/>
    <col min="3787" max="4039" width="8.77734375" style="1"/>
    <col min="4040" max="4040" width="9.109375" style="1" customWidth="1"/>
    <col min="4041" max="4041" width="10.109375" style="1" bestFit="1" customWidth="1"/>
    <col min="4042" max="4042" width="8.88671875" style="1" bestFit="1" customWidth="1"/>
    <col min="4043" max="4295" width="8.77734375" style="1"/>
    <col min="4296" max="4296" width="9.109375" style="1" customWidth="1"/>
    <col min="4297" max="4297" width="10.109375" style="1" bestFit="1" customWidth="1"/>
    <col min="4298" max="4298" width="8.88671875" style="1" bestFit="1" customWidth="1"/>
    <col min="4299" max="4551" width="8.77734375" style="1"/>
    <col min="4552" max="4552" width="9.109375" style="1" customWidth="1"/>
    <col min="4553" max="4553" width="10.109375" style="1" bestFit="1" customWidth="1"/>
    <col min="4554" max="4554" width="8.88671875" style="1" bestFit="1" customWidth="1"/>
    <col min="4555" max="4807" width="8.77734375" style="1"/>
    <col min="4808" max="4808" width="9.109375" style="1" customWidth="1"/>
    <col min="4809" max="4809" width="10.109375" style="1" bestFit="1" customWidth="1"/>
    <col min="4810" max="4810" width="8.88671875" style="1" bestFit="1" customWidth="1"/>
    <col min="4811" max="5063" width="8.77734375" style="1"/>
    <col min="5064" max="5064" width="9.109375" style="1" customWidth="1"/>
    <col min="5065" max="5065" width="10.109375" style="1" bestFit="1" customWidth="1"/>
    <col min="5066" max="5066" width="8.88671875" style="1" bestFit="1" customWidth="1"/>
    <col min="5067" max="5319" width="8.77734375" style="1"/>
    <col min="5320" max="5320" width="9.109375" style="1" customWidth="1"/>
    <col min="5321" max="5321" width="10.109375" style="1" bestFit="1" customWidth="1"/>
    <col min="5322" max="5322" width="8.88671875" style="1" bestFit="1" customWidth="1"/>
    <col min="5323" max="5575" width="8.77734375" style="1"/>
    <col min="5576" max="5576" width="9.109375" style="1" customWidth="1"/>
    <col min="5577" max="5577" width="10.109375" style="1" bestFit="1" customWidth="1"/>
    <col min="5578" max="5578" width="8.88671875" style="1" bestFit="1" customWidth="1"/>
    <col min="5579" max="5831" width="8.77734375" style="1"/>
    <col min="5832" max="5832" width="9.109375" style="1" customWidth="1"/>
    <col min="5833" max="5833" width="10.109375" style="1" bestFit="1" customWidth="1"/>
    <col min="5834" max="5834" width="8.88671875" style="1" bestFit="1" customWidth="1"/>
    <col min="5835" max="6087" width="8.77734375" style="1"/>
    <col min="6088" max="6088" width="9.109375" style="1" customWidth="1"/>
    <col min="6089" max="6089" width="10.109375" style="1" bestFit="1" customWidth="1"/>
    <col min="6090" max="6090" width="8.88671875" style="1" bestFit="1" customWidth="1"/>
    <col min="6091" max="6343" width="8.77734375" style="1"/>
    <col min="6344" max="6344" width="9.109375" style="1" customWidth="1"/>
    <col min="6345" max="6345" width="10.109375" style="1" bestFit="1" customWidth="1"/>
    <col min="6346" max="6346" width="8.88671875" style="1" bestFit="1" customWidth="1"/>
    <col min="6347" max="6599" width="8.77734375" style="1"/>
    <col min="6600" max="6600" width="9.109375" style="1" customWidth="1"/>
    <col min="6601" max="6601" width="10.109375" style="1" bestFit="1" customWidth="1"/>
    <col min="6602" max="6602" width="8.88671875" style="1" bestFit="1" customWidth="1"/>
    <col min="6603" max="6855" width="8.77734375" style="1"/>
    <col min="6856" max="6856" width="9.109375" style="1" customWidth="1"/>
    <col min="6857" max="6857" width="10.109375" style="1" bestFit="1" customWidth="1"/>
    <col min="6858" max="6858" width="8.88671875" style="1" bestFit="1" customWidth="1"/>
    <col min="6859" max="7111" width="8.77734375" style="1"/>
    <col min="7112" max="7112" width="9.109375" style="1" customWidth="1"/>
    <col min="7113" max="7113" width="10.109375" style="1" bestFit="1" customWidth="1"/>
    <col min="7114" max="7114" width="8.88671875" style="1" bestFit="1" customWidth="1"/>
    <col min="7115" max="7367" width="8.77734375" style="1"/>
    <col min="7368" max="7368" width="9.109375" style="1" customWidth="1"/>
    <col min="7369" max="7369" width="10.109375" style="1" bestFit="1" customWidth="1"/>
    <col min="7370" max="7370" width="8.88671875" style="1" bestFit="1" customWidth="1"/>
    <col min="7371" max="7623" width="8.77734375" style="1"/>
    <col min="7624" max="7624" width="9.109375" style="1" customWidth="1"/>
    <col min="7625" max="7625" width="10.109375" style="1" bestFit="1" customWidth="1"/>
    <col min="7626" max="7626" width="8.88671875" style="1" bestFit="1" customWidth="1"/>
    <col min="7627" max="7879" width="8.77734375" style="1"/>
    <col min="7880" max="7880" width="9.109375" style="1" customWidth="1"/>
    <col min="7881" max="7881" width="10.109375" style="1" bestFit="1" customWidth="1"/>
    <col min="7882" max="7882" width="8.88671875" style="1" bestFit="1" customWidth="1"/>
    <col min="7883" max="8135" width="8.77734375" style="1"/>
    <col min="8136" max="8136" width="9.109375" style="1" customWidth="1"/>
    <col min="8137" max="8137" width="10.109375" style="1" bestFit="1" customWidth="1"/>
    <col min="8138" max="8138" width="8.88671875" style="1" bestFit="1" customWidth="1"/>
    <col min="8139" max="8391" width="8.77734375" style="1"/>
    <col min="8392" max="8392" width="9.109375" style="1" customWidth="1"/>
    <col min="8393" max="8393" width="10.109375" style="1" bestFit="1" customWidth="1"/>
    <col min="8394" max="8394" width="8.88671875" style="1" bestFit="1" customWidth="1"/>
    <col min="8395" max="8647" width="8.77734375" style="1"/>
    <col min="8648" max="8648" width="9.109375" style="1" customWidth="1"/>
    <col min="8649" max="8649" width="10.109375" style="1" bestFit="1" customWidth="1"/>
    <col min="8650" max="8650" width="8.88671875" style="1" bestFit="1" customWidth="1"/>
    <col min="8651" max="8903" width="8.77734375" style="1"/>
    <col min="8904" max="8904" width="9.109375" style="1" customWidth="1"/>
    <col min="8905" max="8905" width="10.109375" style="1" bestFit="1" customWidth="1"/>
    <col min="8906" max="8906" width="8.88671875" style="1" bestFit="1" customWidth="1"/>
    <col min="8907" max="9159" width="8.77734375" style="1"/>
    <col min="9160" max="9160" width="9.109375" style="1" customWidth="1"/>
    <col min="9161" max="9161" width="10.109375" style="1" bestFit="1" customWidth="1"/>
    <col min="9162" max="9162" width="8.88671875" style="1" bestFit="1" customWidth="1"/>
    <col min="9163" max="9415" width="8.77734375" style="1"/>
    <col min="9416" max="9416" width="9.109375" style="1" customWidth="1"/>
    <col min="9417" max="9417" width="10.109375" style="1" bestFit="1" customWidth="1"/>
    <col min="9418" max="9418" width="8.88671875" style="1" bestFit="1" customWidth="1"/>
    <col min="9419" max="9671" width="8.77734375" style="1"/>
    <col min="9672" max="9672" width="9.109375" style="1" customWidth="1"/>
    <col min="9673" max="9673" width="10.109375" style="1" bestFit="1" customWidth="1"/>
    <col min="9674" max="9674" width="8.88671875" style="1" bestFit="1" customWidth="1"/>
    <col min="9675" max="9927" width="8.77734375" style="1"/>
    <col min="9928" max="9928" width="9.109375" style="1" customWidth="1"/>
    <col min="9929" max="9929" width="10.109375" style="1" bestFit="1" customWidth="1"/>
    <col min="9930" max="9930" width="8.88671875" style="1" bestFit="1" customWidth="1"/>
    <col min="9931" max="10183" width="8.77734375" style="1"/>
    <col min="10184" max="10184" width="9.109375" style="1" customWidth="1"/>
    <col min="10185" max="10185" width="10.109375" style="1" bestFit="1" customWidth="1"/>
    <col min="10186" max="10186" width="8.88671875" style="1" bestFit="1" customWidth="1"/>
    <col min="10187" max="10439" width="8.77734375" style="1"/>
    <col min="10440" max="10440" width="9.109375" style="1" customWidth="1"/>
    <col min="10441" max="10441" width="10.109375" style="1" bestFit="1" customWidth="1"/>
    <col min="10442" max="10442" width="8.88671875" style="1" bestFit="1" customWidth="1"/>
    <col min="10443" max="10695" width="8.77734375" style="1"/>
    <col min="10696" max="10696" width="9.109375" style="1" customWidth="1"/>
    <col min="10697" max="10697" width="10.109375" style="1" bestFit="1" customWidth="1"/>
    <col min="10698" max="10698" width="8.88671875" style="1" bestFit="1" customWidth="1"/>
    <col min="10699" max="10951" width="8.77734375" style="1"/>
    <col min="10952" max="10952" width="9.109375" style="1" customWidth="1"/>
    <col min="10953" max="10953" width="10.109375" style="1" bestFit="1" customWidth="1"/>
    <col min="10954" max="10954" width="8.88671875" style="1" bestFit="1" customWidth="1"/>
    <col min="10955" max="11207" width="8.77734375" style="1"/>
    <col min="11208" max="11208" width="9.109375" style="1" customWidth="1"/>
    <col min="11209" max="11209" width="10.109375" style="1" bestFit="1" customWidth="1"/>
    <col min="11210" max="11210" width="8.88671875" style="1" bestFit="1" customWidth="1"/>
    <col min="11211" max="11463" width="8.77734375" style="1"/>
    <col min="11464" max="11464" width="9.109375" style="1" customWidth="1"/>
    <col min="11465" max="11465" width="10.109375" style="1" bestFit="1" customWidth="1"/>
    <col min="11466" max="11466" width="8.88671875" style="1" bestFit="1" customWidth="1"/>
    <col min="11467" max="11719" width="8.77734375" style="1"/>
    <col min="11720" max="11720" width="9.109375" style="1" customWidth="1"/>
    <col min="11721" max="11721" width="10.109375" style="1" bestFit="1" customWidth="1"/>
    <col min="11722" max="11722" width="8.88671875" style="1" bestFit="1" customWidth="1"/>
    <col min="11723" max="11975" width="8.77734375" style="1"/>
    <col min="11976" max="11976" width="9.109375" style="1" customWidth="1"/>
    <col min="11977" max="11977" width="10.109375" style="1" bestFit="1" customWidth="1"/>
    <col min="11978" max="11978" width="8.88671875" style="1" bestFit="1" customWidth="1"/>
    <col min="11979" max="12231" width="8.77734375" style="1"/>
    <col min="12232" max="12232" width="9.109375" style="1" customWidth="1"/>
    <col min="12233" max="12233" width="10.109375" style="1" bestFit="1" customWidth="1"/>
    <col min="12234" max="12234" width="8.88671875" style="1" bestFit="1" customWidth="1"/>
    <col min="12235" max="12487" width="8.77734375" style="1"/>
    <col min="12488" max="12488" width="9.109375" style="1" customWidth="1"/>
    <col min="12489" max="12489" width="10.109375" style="1" bestFit="1" customWidth="1"/>
    <col min="12490" max="12490" width="8.88671875" style="1" bestFit="1" customWidth="1"/>
    <col min="12491" max="12743" width="8.77734375" style="1"/>
    <col min="12744" max="12744" width="9.109375" style="1" customWidth="1"/>
    <col min="12745" max="12745" width="10.109375" style="1" bestFit="1" customWidth="1"/>
    <col min="12746" max="12746" width="8.88671875" style="1" bestFit="1" customWidth="1"/>
    <col min="12747" max="12999" width="8.77734375" style="1"/>
    <col min="13000" max="13000" width="9.109375" style="1" customWidth="1"/>
    <col min="13001" max="13001" width="10.109375" style="1" bestFit="1" customWidth="1"/>
    <col min="13002" max="13002" width="8.88671875" style="1" bestFit="1" customWidth="1"/>
    <col min="13003" max="13255" width="8.77734375" style="1"/>
    <col min="13256" max="13256" width="9.109375" style="1" customWidth="1"/>
    <col min="13257" max="13257" width="10.109375" style="1" bestFit="1" customWidth="1"/>
    <col min="13258" max="13258" width="8.88671875" style="1" bestFit="1" customWidth="1"/>
    <col min="13259" max="13511" width="8.77734375" style="1"/>
    <col min="13512" max="13512" width="9.109375" style="1" customWidth="1"/>
    <col min="13513" max="13513" width="10.109375" style="1" bestFit="1" customWidth="1"/>
    <col min="13514" max="13514" width="8.88671875" style="1" bestFit="1" customWidth="1"/>
    <col min="13515" max="13767" width="8.77734375" style="1"/>
    <col min="13768" max="13768" width="9.109375" style="1" customWidth="1"/>
    <col min="13769" max="13769" width="10.109375" style="1" bestFit="1" customWidth="1"/>
    <col min="13770" max="13770" width="8.88671875" style="1" bestFit="1" customWidth="1"/>
    <col min="13771" max="14023" width="8.77734375" style="1"/>
    <col min="14024" max="14024" width="9.109375" style="1" customWidth="1"/>
    <col min="14025" max="14025" width="10.109375" style="1" bestFit="1" customWidth="1"/>
    <col min="14026" max="14026" width="8.88671875" style="1" bestFit="1" customWidth="1"/>
    <col min="14027" max="14279" width="8.77734375" style="1"/>
    <col min="14280" max="14280" width="9.109375" style="1" customWidth="1"/>
    <col min="14281" max="14281" width="10.109375" style="1" bestFit="1" customWidth="1"/>
    <col min="14282" max="14282" width="8.88671875" style="1" bestFit="1" customWidth="1"/>
    <col min="14283" max="14535" width="8.77734375" style="1"/>
    <col min="14536" max="14536" width="9.109375" style="1" customWidth="1"/>
    <col min="14537" max="14537" width="10.109375" style="1" bestFit="1" customWidth="1"/>
    <col min="14538" max="14538" width="8.88671875" style="1" bestFit="1" customWidth="1"/>
    <col min="14539" max="14791" width="8.77734375" style="1"/>
    <col min="14792" max="14792" width="9.109375" style="1" customWidth="1"/>
    <col min="14793" max="14793" width="10.109375" style="1" bestFit="1" customWidth="1"/>
    <col min="14794" max="14794" width="8.88671875" style="1" bestFit="1" customWidth="1"/>
    <col min="14795" max="15047" width="8.77734375" style="1"/>
    <col min="15048" max="15048" width="9.109375" style="1" customWidth="1"/>
    <col min="15049" max="15049" width="10.109375" style="1" bestFit="1" customWidth="1"/>
    <col min="15050" max="15050" width="8.88671875" style="1" bestFit="1" customWidth="1"/>
    <col min="15051" max="15303" width="8.77734375" style="1"/>
    <col min="15304" max="15304" width="9.109375" style="1" customWidth="1"/>
    <col min="15305" max="15305" width="10.109375" style="1" bestFit="1" customWidth="1"/>
    <col min="15306" max="15306" width="8.88671875" style="1" bestFit="1" customWidth="1"/>
    <col min="15307" max="15559" width="8.77734375" style="1"/>
    <col min="15560" max="15560" width="9.109375" style="1" customWidth="1"/>
    <col min="15561" max="15561" width="10.109375" style="1" bestFit="1" customWidth="1"/>
    <col min="15562" max="15562" width="8.88671875" style="1" bestFit="1" customWidth="1"/>
    <col min="15563" max="15815" width="8.77734375" style="1"/>
    <col min="15816" max="15816" width="9.109375" style="1" customWidth="1"/>
    <col min="15817" max="15817" width="10.109375" style="1" bestFit="1" customWidth="1"/>
    <col min="15818" max="15818" width="8.88671875" style="1" bestFit="1" customWidth="1"/>
    <col min="15819" max="16071" width="8.77734375" style="1"/>
    <col min="16072" max="16072" width="9.109375" style="1" customWidth="1"/>
    <col min="16073" max="16073" width="10.109375" style="1" bestFit="1" customWidth="1"/>
    <col min="16074" max="16074" width="8.88671875" style="1" bestFit="1" customWidth="1"/>
    <col min="16075" max="16384" width="8.77734375" style="1"/>
  </cols>
  <sheetData>
    <row r="1" spans="1:25" ht="18">
      <c r="D1" s="104" t="s">
        <v>27</v>
      </c>
      <c r="E1" s="104" t="s">
        <v>0</v>
      </c>
      <c r="F1" s="103" t="s">
        <v>51</v>
      </c>
      <c r="G1" s="103"/>
      <c r="H1" s="103"/>
      <c r="I1" s="103"/>
      <c r="J1" s="103" t="s">
        <v>51</v>
      </c>
      <c r="K1" s="103"/>
      <c r="L1" s="103"/>
      <c r="M1" s="103"/>
      <c r="N1" s="103" t="s">
        <v>51</v>
      </c>
      <c r="O1" s="103"/>
      <c r="P1" s="103"/>
      <c r="Q1" s="103"/>
      <c r="R1" s="103" t="s">
        <v>51</v>
      </c>
      <c r="S1" s="103"/>
      <c r="T1" s="103"/>
      <c r="U1" s="103"/>
      <c r="V1" s="103" t="s">
        <v>51</v>
      </c>
      <c r="W1" s="103"/>
      <c r="X1" s="103"/>
      <c r="Y1" s="103"/>
    </row>
    <row r="2" spans="1:25" ht="15.6">
      <c r="D2" s="105"/>
      <c r="E2" s="105"/>
      <c r="F2" s="94">
        <v>100</v>
      </c>
      <c r="G2" s="94"/>
      <c r="H2" s="94"/>
      <c r="I2" s="94"/>
      <c r="J2" s="94">
        <v>150</v>
      </c>
      <c r="K2" s="94"/>
      <c r="L2" s="94"/>
      <c r="M2" s="94"/>
      <c r="N2" s="94">
        <v>200</v>
      </c>
      <c r="O2" s="94"/>
      <c r="P2" s="94"/>
      <c r="Q2" s="94"/>
      <c r="R2" s="94">
        <v>250</v>
      </c>
      <c r="S2" s="94"/>
      <c r="T2" s="94"/>
      <c r="U2" s="94"/>
      <c r="V2" s="94">
        <v>300</v>
      </c>
      <c r="W2" s="94"/>
      <c r="X2" s="94"/>
      <c r="Y2" s="94"/>
    </row>
    <row r="3" spans="1:25" ht="14.1" customHeight="1">
      <c r="D3" s="105" t="s">
        <v>27</v>
      </c>
      <c r="E3" s="105"/>
      <c r="F3" s="55">
        <v>1</v>
      </c>
      <c r="G3" s="55">
        <v>2</v>
      </c>
      <c r="H3" s="55">
        <v>3</v>
      </c>
      <c r="I3" s="55">
        <v>4</v>
      </c>
      <c r="J3" s="55">
        <v>1</v>
      </c>
      <c r="K3" s="55">
        <v>2</v>
      </c>
      <c r="L3" s="55">
        <v>3</v>
      </c>
      <c r="M3" s="55">
        <v>4</v>
      </c>
      <c r="N3" s="55">
        <v>1</v>
      </c>
      <c r="O3" s="55">
        <v>2</v>
      </c>
      <c r="P3" s="55">
        <v>3</v>
      </c>
      <c r="Q3" s="55">
        <v>4</v>
      </c>
      <c r="R3" s="55">
        <v>1</v>
      </c>
      <c r="S3" s="55">
        <v>2</v>
      </c>
      <c r="T3" s="55">
        <v>3</v>
      </c>
      <c r="U3" s="55">
        <v>4</v>
      </c>
      <c r="V3" s="55">
        <v>1</v>
      </c>
      <c r="W3" s="55">
        <v>2</v>
      </c>
      <c r="X3" s="55">
        <v>3</v>
      </c>
      <c r="Y3" s="55">
        <v>4</v>
      </c>
    </row>
    <row r="4" spans="1:25" ht="15.6">
      <c r="A4" s="20" t="s">
        <v>24</v>
      </c>
      <c r="B4" s="20"/>
      <c r="C4" s="21">
        <v>0.8</v>
      </c>
      <c r="D4" s="56">
        <v>41183</v>
      </c>
      <c r="E4" s="52">
        <v>0</v>
      </c>
      <c r="F4" s="22">
        <f t="shared" ref="F4:F67" si="0">($E4/1000)*$C$4*$F$2</f>
        <v>0</v>
      </c>
      <c r="G4" s="22">
        <f>$C$8</f>
        <v>0.432</v>
      </c>
      <c r="H4" s="22">
        <f>G4-F4</f>
        <v>0.432</v>
      </c>
      <c r="I4" s="5">
        <f>H4</f>
        <v>0.432</v>
      </c>
      <c r="J4" s="22">
        <f t="shared" ref="J4:J67" si="1">($E4/1000)*$C$4*$J$2</f>
        <v>0</v>
      </c>
      <c r="K4" s="22">
        <f>$C$8</f>
        <v>0.432</v>
      </c>
      <c r="L4" s="22">
        <f>K4-J4</f>
        <v>0.432</v>
      </c>
      <c r="M4" s="5">
        <f>L4</f>
        <v>0.432</v>
      </c>
      <c r="N4" s="22">
        <f t="shared" ref="N4:N67" si="2">($E4/1000)*$C$4*$N$2</f>
        <v>0</v>
      </c>
      <c r="O4" s="22">
        <f>$C$8</f>
        <v>0.432</v>
      </c>
      <c r="P4" s="22">
        <f>O4-N4</f>
        <v>0.432</v>
      </c>
      <c r="Q4" s="5">
        <f>P4</f>
        <v>0.432</v>
      </c>
      <c r="R4" s="22">
        <f t="shared" ref="R4:R67" si="3">($E4/1000)*$C$4*$R$2</f>
        <v>0</v>
      </c>
      <c r="S4" s="22">
        <f>$C$8</f>
        <v>0.432</v>
      </c>
      <c r="T4" s="22">
        <f>S4-R4</f>
        <v>0.432</v>
      </c>
      <c r="U4" s="5">
        <f>T4</f>
        <v>0.432</v>
      </c>
      <c r="V4" s="22">
        <f t="shared" ref="V4:V67" si="4">($E4/1000)*$C$4*$V$2</f>
        <v>0</v>
      </c>
      <c r="W4" s="22">
        <f>$C$8</f>
        <v>0.432</v>
      </c>
      <c r="X4" s="22">
        <f>W4-V4</f>
        <v>0.432</v>
      </c>
      <c r="Y4" s="5">
        <f>X4</f>
        <v>0.432</v>
      </c>
    </row>
    <row r="5" spans="1:25" ht="15.6">
      <c r="A5" s="20" t="s">
        <v>2</v>
      </c>
      <c r="B5" s="20"/>
      <c r="C5" s="21">
        <v>4.8</v>
      </c>
      <c r="D5" s="56">
        <v>41184</v>
      </c>
      <c r="E5" s="52">
        <v>0</v>
      </c>
      <c r="F5" s="22">
        <f t="shared" si="0"/>
        <v>0</v>
      </c>
      <c r="G5" s="22">
        <f t="shared" ref="G5:G68" si="5">$C$8</f>
        <v>0.432</v>
      </c>
      <c r="H5" s="22">
        <f t="shared" ref="H5:H68" si="6">G5-F5</f>
        <v>0.432</v>
      </c>
      <c r="I5" s="5">
        <f>H5+I4</f>
        <v>0.86399999999999999</v>
      </c>
      <c r="J5" s="22">
        <f t="shared" si="1"/>
        <v>0</v>
      </c>
      <c r="K5" s="22">
        <f t="shared" ref="K5:K68" si="7">$C$8</f>
        <v>0.432</v>
      </c>
      <c r="L5" s="22">
        <f t="shared" ref="L5:L68" si="8">K5-J5</f>
        <v>0.432</v>
      </c>
      <c r="M5" s="5">
        <f>L5+M4</f>
        <v>0.86399999999999999</v>
      </c>
      <c r="N5" s="22">
        <f t="shared" si="2"/>
        <v>0</v>
      </c>
      <c r="O5" s="22">
        <f t="shared" ref="O5:O68" si="9">$C$8</f>
        <v>0.432</v>
      </c>
      <c r="P5" s="22">
        <f t="shared" ref="P5:P68" si="10">O5-N5</f>
        <v>0.432</v>
      </c>
      <c r="Q5" s="5">
        <f>P5+Q4</f>
        <v>0.86399999999999999</v>
      </c>
      <c r="R5" s="22">
        <f t="shared" si="3"/>
        <v>0</v>
      </c>
      <c r="S5" s="22">
        <f t="shared" ref="S5:S68" si="11">$C$8</f>
        <v>0.432</v>
      </c>
      <c r="T5" s="22">
        <f t="shared" ref="T5:T68" si="12">S5-R5</f>
        <v>0.432</v>
      </c>
      <c r="U5" s="5">
        <f>T5+U4</f>
        <v>0.86399999999999999</v>
      </c>
      <c r="V5" s="22">
        <f t="shared" si="4"/>
        <v>0</v>
      </c>
      <c r="W5" s="22">
        <f t="shared" ref="W5:W68" si="13">$C$8</f>
        <v>0.432</v>
      </c>
      <c r="X5" s="22">
        <f t="shared" ref="X5:X68" si="14">W5-V5</f>
        <v>0.432</v>
      </c>
      <c r="Y5" s="5">
        <f>X5+Y4</f>
        <v>0.86399999999999999</v>
      </c>
    </row>
    <row r="6" spans="1:25" ht="15.6">
      <c r="A6" s="20" t="s">
        <v>25</v>
      </c>
      <c r="B6" s="20"/>
      <c r="C6" s="21">
        <v>90</v>
      </c>
      <c r="D6" s="56">
        <v>41185</v>
      </c>
      <c r="E6" s="52">
        <v>0</v>
      </c>
      <c r="F6" s="22">
        <f t="shared" si="0"/>
        <v>0</v>
      </c>
      <c r="G6" s="22">
        <f t="shared" si="5"/>
        <v>0.432</v>
      </c>
      <c r="H6" s="22">
        <f t="shared" si="6"/>
        <v>0.432</v>
      </c>
      <c r="I6" s="5">
        <f t="shared" ref="I6:I69" si="15">H6+I5</f>
        <v>1.296</v>
      </c>
      <c r="J6" s="22">
        <f t="shared" si="1"/>
        <v>0</v>
      </c>
      <c r="K6" s="22">
        <f t="shared" si="7"/>
        <v>0.432</v>
      </c>
      <c r="L6" s="22">
        <f t="shared" si="8"/>
        <v>0.432</v>
      </c>
      <c r="M6" s="5">
        <f t="shared" ref="M6:M69" si="16">L6+M5</f>
        <v>1.296</v>
      </c>
      <c r="N6" s="22">
        <f t="shared" si="2"/>
        <v>0</v>
      </c>
      <c r="O6" s="22">
        <f t="shared" si="9"/>
        <v>0.432</v>
      </c>
      <c r="P6" s="22">
        <f t="shared" si="10"/>
        <v>0.432</v>
      </c>
      <c r="Q6" s="5">
        <f t="shared" ref="Q6:Q69" si="17">P6+Q5</f>
        <v>1.296</v>
      </c>
      <c r="R6" s="22">
        <f t="shared" si="3"/>
        <v>0</v>
      </c>
      <c r="S6" s="22">
        <f t="shared" si="11"/>
        <v>0.432</v>
      </c>
      <c r="T6" s="22">
        <f t="shared" si="12"/>
        <v>0.432</v>
      </c>
      <c r="U6" s="5">
        <f t="shared" ref="U6:U69" si="18">T6+U5</f>
        <v>1.296</v>
      </c>
      <c r="V6" s="22">
        <f t="shared" si="4"/>
        <v>0</v>
      </c>
      <c r="W6" s="22">
        <f t="shared" si="13"/>
        <v>0.432</v>
      </c>
      <c r="X6" s="22">
        <f t="shared" si="14"/>
        <v>0.432</v>
      </c>
      <c r="Y6" s="5">
        <f t="shared" ref="Y6:Y69" si="19">X6+Y5</f>
        <v>1.296</v>
      </c>
    </row>
    <row r="7" spans="1:25" ht="15.6">
      <c r="A7" s="20" t="s">
        <v>26</v>
      </c>
      <c r="B7" s="20"/>
      <c r="C7" s="21">
        <v>100</v>
      </c>
      <c r="D7" s="56">
        <v>41186</v>
      </c>
      <c r="E7" s="52">
        <v>0</v>
      </c>
      <c r="F7" s="22">
        <f t="shared" si="0"/>
        <v>0</v>
      </c>
      <c r="G7" s="22">
        <f t="shared" si="5"/>
        <v>0.432</v>
      </c>
      <c r="H7" s="22">
        <f t="shared" si="6"/>
        <v>0.432</v>
      </c>
      <c r="I7" s="5">
        <f t="shared" si="15"/>
        <v>1.728</v>
      </c>
      <c r="J7" s="22">
        <f t="shared" si="1"/>
        <v>0</v>
      </c>
      <c r="K7" s="22">
        <f t="shared" si="7"/>
        <v>0.432</v>
      </c>
      <c r="L7" s="22">
        <f t="shared" si="8"/>
        <v>0.432</v>
      </c>
      <c r="M7" s="5">
        <f t="shared" si="16"/>
        <v>1.728</v>
      </c>
      <c r="N7" s="22">
        <f t="shared" si="2"/>
        <v>0</v>
      </c>
      <c r="O7" s="22">
        <f t="shared" si="9"/>
        <v>0.432</v>
      </c>
      <c r="P7" s="22">
        <f t="shared" si="10"/>
        <v>0.432</v>
      </c>
      <c r="Q7" s="5">
        <f t="shared" si="17"/>
        <v>1.728</v>
      </c>
      <c r="R7" s="22">
        <f t="shared" si="3"/>
        <v>0</v>
      </c>
      <c r="S7" s="22">
        <f t="shared" si="11"/>
        <v>0.432</v>
      </c>
      <c r="T7" s="22">
        <f t="shared" si="12"/>
        <v>0.432</v>
      </c>
      <c r="U7" s="5">
        <f t="shared" si="18"/>
        <v>1.728</v>
      </c>
      <c r="V7" s="22">
        <f t="shared" si="4"/>
        <v>0</v>
      </c>
      <c r="W7" s="22">
        <f t="shared" si="13"/>
        <v>0.432</v>
      </c>
      <c r="X7" s="22">
        <f t="shared" si="14"/>
        <v>0.432</v>
      </c>
      <c r="Y7" s="5">
        <f t="shared" si="19"/>
        <v>1.728</v>
      </c>
    </row>
    <row r="8" spans="1:25" ht="18.600000000000001">
      <c r="A8" s="13" t="s">
        <v>49</v>
      </c>
      <c r="B8" s="20"/>
      <c r="C8" s="21">
        <f>C5*C6*(C7/100)/1000</f>
        <v>0.432</v>
      </c>
      <c r="D8" s="56">
        <v>41187</v>
      </c>
      <c r="E8" s="52">
        <v>0</v>
      </c>
      <c r="F8" s="22">
        <f t="shared" si="0"/>
        <v>0</v>
      </c>
      <c r="G8" s="22">
        <f t="shared" si="5"/>
        <v>0.432</v>
      </c>
      <c r="H8" s="22">
        <f t="shared" si="6"/>
        <v>0.432</v>
      </c>
      <c r="I8" s="5">
        <f t="shared" si="15"/>
        <v>2.16</v>
      </c>
      <c r="J8" s="22">
        <f t="shared" si="1"/>
        <v>0</v>
      </c>
      <c r="K8" s="22">
        <f t="shared" si="7"/>
        <v>0.432</v>
      </c>
      <c r="L8" s="22">
        <f t="shared" si="8"/>
        <v>0.432</v>
      </c>
      <c r="M8" s="5">
        <f t="shared" si="16"/>
        <v>2.16</v>
      </c>
      <c r="N8" s="22">
        <f t="shared" si="2"/>
        <v>0</v>
      </c>
      <c r="O8" s="22">
        <f t="shared" si="9"/>
        <v>0.432</v>
      </c>
      <c r="P8" s="22">
        <f t="shared" si="10"/>
        <v>0.432</v>
      </c>
      <c r="Q8" s="5">
        <f t="shared" si="17"/>
        <v>2.16</v>
      </c>
      <c r="R8" s="22">
        <f t="shared" si="3"/>
        <v>0</v>
      </c>
      <c r="S8" s="22">
        <f t="shared" si="11"/>
        <v>0.432</v>
      </c>
      <c r="T8" s="22">
        <f t="shared" si="12"/>
        <v>0.432</v>
      </c>
      <c r="U8" s="5">
        <f t="shared" si="18"/>
        <v>2.16</v>
      </c>
      <c r="V8" s="22">
        <f t="shared" si="4"/>
        <v>0</v>
      </c>
      <c r="W8" s="22">
        <f t="shared" si="13"/>
        <v>0.432</v>
      </c>
      <c r="X8" s="22">
        <f t="shared" si="14"/>
        <v>0.432</v>
      </c>
      <c r="Y8" s="5">
        <f t="shared" si="19"/>
        <v>2.16</v>
      </c>
    </row>
    <row r="9" spans="1:25" ht="15.6">
      <c r="A9" s="1"/>
      <c r="B9" s="1"/>
      <c r="C9" s="1"/>
      <c r="D9" s="56">
        <v>41188</v>
      </c>
      <c r="E9" s="52">
        <v>0.8571428571428571</v>
      </c>
      <c r="F9" s="22">
        <f t="shared" si="0"/>
        <v>6.8571428571428575E-2</v>
      </c>
      <c r="G9" s="22">
        <f t="shared" si="5"/>
        <v>0.432</v>
      </c>
      <c r="H9" s="22">
        <f t="shared" si="6"/>
        <v>0.36342857142857143</v>
      </c>
      <c r="I9" s="5">
        <f t="shared" si="15"/>
        <v>2.5234285714285716</v>
      </c>
      <c r="J9" s="22">
        <f t="shared" si="1"/>
        <v>0.10285714285714286</v>
      </c>
      <c r="K9" s="22">
        <f t="shared" si="7"/>
        <v>0.432</v>
      </c>
      <c r="L9" s="22">
        <f t="shared" si="8"/>
        <v>0.32914285714285713</v>
      </c>
      <c r="M9" s="5">
        <f t="shared" si="16"/>
        <v>2.4891428571428573</v>
      </c>
      <c r="N9" s="22">
        <f t="shared" si="2"/>
        <v>0.13714285714285715</v>
      </c>
      <c r="O9" s="22">
        <f t="shared" si="9"/>
        <v>0.432</v>
      </c>
      <c r="P9" s="22">
        <f t="shared" si="10"/>
        <v>0.29485714285714282</v>
      </c>
      <c r="Q9" s="5">
        <f t="shared" si="17"/>
        <v>2.4548571428571431</v>
      </c>
      <c r="R9" s="22">
        <f t="shared" si="3"/>
        <v>0.17142857142857143</v>
      </c>
      <c r="S9" s="22">
        <f t="shared" si="11"/>
        <v>0.432</v>
      </c>
      <c r="T9" s="22">
        <f t="shared" si="12"/>
        <v>0.26057142857142856</v>
      </c>
      <c r="U9" s="5">
        <f t="shared" si="18"/>
        <v>2.4205714285714288</v>
      </c>
      <c r="V9" s="22">
        <f t="shared" si="4"/>
        <v>0.20571428571428571</v>
      </c>
      <c r="W9" s="22">
        <f t="shared" si="13"/>
        <v>0.432</v>
      </c>
      <c r="X9" s="22">
        <f t="shared" si="14"/>
        <v>0.22628571428571428</v>
      </c>
      <c r="Y9" s="5">
        <f t="shared" si="19"/>
        <v>2.3862857142857146</v>
      </c>
    </row>
    <row r="10" spans="1:25" ht="15.6">
      <c r="D10" s="56">
        <v>41189</v>
      </c>
      <c r="E10" s="52">
        <v>0.14285714285714285</v>
      </c>
      <c r="F10" s="22">
        <f t="shared" si="0"/>
        <v>1.1428571428571429E-2</v>
      </c>
      <c r="G10" s="22">
        <f t="shared" si="5"/>
        <v>0.432</v>
      </c>
      <c r="H10" s="22">
        <f t="shared" si="6"/>
        <v>0.42057142857142854</v>
      </c>
      <c r="I10" s="5">
        <f t="shared" si="15"/>
        <v>2.944</v>
      </c>
      <c r="J10" s="22">
        <f t="shared" si="1"/>
        <v>1.7142857142857144E-2</v>
      </c>
      <c r="K10" s="22">
        <f t="shared" si="7"/>
        <v>0.432</v>
      </c>
      <c r="L10" s="22">
        <f t="shared" si="8"/>
        <v>0.41485714285714287</v>
      </c>
      <c r="M10" s="5">
        <f t="shared" si="16"/>
        <v>2.9040000000000004</v>
      </c>
      <c r="N10" s="22">
        <f t="shared" si="2"/>
        <v>2.2857142857142857E-2</v>
      </c>
      <c r="O10" s="22">
        <f t="shared" si="9"/>
        <v>0.432</v>
      </c>
      <c r="P10" s="22">
        <f t="shared" si="10"/>
        <v>0.40914285714285714</v>
      </c>
      <c r="Q10" s="5">
        <f t="shared" si="17"/>
        <v>2.8640000000000003</v>
      </c>
      <c r="R10" s="22">
        <f t="shared" si="3"/>
        <v>2.8571428571428571E-2</v>
      </c>
      <c r="S10" s="22">
        <f t="shared" si="11"/>
        <v>0.432</v>
      </c>
      <c r="T10" s="22">
        <f t="shared" si="12"/>
        <v>0.40342857142857141</v>
      </c>
      <c r="U10" s="5">
        <f t="shared" si="18"/>
        <v>2.8240000000000003</v>
      </c>
      <c r="V10" s="22">
        <f t="shared" si="4"/>
        <v>3.4285714285714287E-2</v>
      </c>
      <c r="W10" s="22">
        <f t="shared" si="13"/>
        <v>0.432</v>
      </c>
      <c r="X10" s="22">
        <f t="shared" si="14"/>
        <v>0.39771428571428569</v>
      </c>
      <c r="Y10" s="5">
        <f t="shared" si="19"/>
        <v>2.7840000000000003</v>
      </c>
    </row>
    <row r="11" spans="1:25" ht="15.6">
      <c r="A11" s="99" t="s">
        <v>17</v>
      </c>
      <c r="B11" s="100"/>
      <c r="D11" s="56">
        <v>41190</v>
      </c>
      <c r="E11" s="52">
        <v>0.5714285714285714</v>
      </c>
      <c r="F11" s="22">
        <f t="shared" si="0"/>
        <v>4.5714285714285714E-2</v>
      </c>
      <c r="G11" s="22">
        <f t="shared" si="5"/>
        <v>0.432</v>
      </c>
      <c r="H11" s="22">
        <f t="shared" si="6"/>
        <v>0.38628571428571429</v>
      </c>
      <c r="I11" s="5">
        <f t="shared" si="15"/>
        <v>3.3302857142857141</v>
      </c>
      <c r="J11" s="22">
        <f t="shared" si="1"/>
        <v>6.8571428571428575E-2</v>
      </c>
      <c r="K11" s="22">
        <f t="shared" si="7"/>
        <v>0.432</v>
      </c>
      <c r="L11" s="22">
        <f t="shared" si="8"/>
        <v>0.36342857142857143</v>
      </c>
      <c r="M11" s="5">
        <f t="shared" si="16"/>
        <v>3.2674285714285718</v>
      </c>
      <c r="N11" s="22">
        <f t="shared" si="2"/>
        <v>9.1428571428571428E-2</v>
      </c>
      <c r="O11" s="22">
        <f t="shared" si="9"/>
        <v>0.432</v>
      </c>
      <c r="P11" s="22">
        <f t="shared" si="10"/>
        <v>0.34057142857142858</v>
      </c>
      <c r="Q11" s="5">
        <f t="shared" si="17"/>
        <v>3.2045714285714291</v>
      </c>
      <c r="R11" s="22">
        <f t="shared" si="3"/>
        <v>0.11428571428571428</v>
      </c>
      <c r="S11" s="22">
        <f t="shared" si="11"/>
        <v>0.432</v>
      </c>
      <c r="T11" s="22">
        <f t="shared" si="12"/>
        <v>0.31771428571428573</v>
      </c>
      <c r="U11" s="5">
        <f t="shared" si="18"/>
        <v>3.1417142857142859</v>
      </c>
      <c r="V11" s="22">
        <f t="shared" si="4"/>
        <v>0.13714285714285715</v>
      </c>
      <c r="W11" s="22">
        <f t="shared" si="13"/>
        <v>0.432</v>
      </c>
      <c r="X11" s="22">
        <f t="shared" si="14"/>
        <v>0.29485714285714282</v>
      </c>
      <c r="Y11" s="5">
        <f t="shared" si="19"/>
        <v>3.0788571428571432</v>
      </c>
    </row>
    <row r="12" spans="1:25" ht="15.6">
      <c r="A12" s="51">
        <v>1</v>
      </c>
      <c r="B12" s="4" t="s">
        <v>18</v>
      </c>
      <c r="D12" s="56">
        <v>41191</v>
      </c>
      <c r="E12" s="52">
        <v>1.0714285714285714</v>
      </c>
      <c r="F12" s="22">
        <f t="shared" si="0"/>
        <v>8.5714285714285715E-2</v>
      </c>
      <c r="G12" s="22">
        <f t="shared" si="5"/>
        <v>0.432</v>
      </c>
      <c r="H12" s="22">
        <f t="shared" si="6"/>
        <v>0.34628571428571431</v>
      </c>
      <c r="I12" s="5">
        <f t="shared" si="15"/>
        <v>3.6765714285714282</v>
      </c>
      <c r="J12" s="22">
        <f t="shared" si="1"/>
        <v>0.12857142857142859</v>
      </c>
      <c r="K12" s="22">
        <f t="shared" si="7"/>
        <v>0.432</v>
      </c>
      <c r="L12" s="22">
        <f t="shared" si="8"/>
        <v>0.30342857142857138</v>
      </c>
      <c r="M12" s="5">
        <f t="shared" si="16"/>
        <v>3.5708571428571432</v>
      </c>
      <c r="N12" s="22">
        <f t="shared" si="2"/>
        <v>0.17142857142857143</v>
      </c>
      <c r="O12" s="22">
        <f t="shared" si="9"/>
        <v>0.432</v>
      </c>
      <c r="P12" s="22">
        <f t="shared" si="10"/>
        <v>0.26057142857142856</v>
      </c>
      <c r="Q12" s="5">
        <f t="shared" si="17"/>
        <v>3.4651428571428577</v>
      </c>
      <c r="R12" s="22">
        <f t="shared" si="3"/>
        <v>0.2142857142857143</v>
      </c>
      <c r="S12" s="22">
        <f t="shared" si="11"/>
        <v>0.432</v>
      </c>
      <c r="T12" s="22">
        <f t="shared" si="12"/>
        <v>0.21771428571428569</v>
      </c>
      <c r="U12" s="5">
        <f t="shared" si="18"/>
        <v>3.3594285714285714</v>
      </c>
      <c r="V12" s="22">
        <f t="shared" si="4"/>
        <v>0.25714285714285717</v>
      </c>
      <c r="W12" s="22">
        <f t="shared" si="13"/>
        <v>0.432</v>
      </c>
      <c r="X12" s="22">
        <f t="shared" si="14"/>
        <v>0.17485714285714282</v>
      </c>
      <c r="Y12" s="5">
        <f t="shared" si="19"/>
        <v>3.253714285714286</v>
      </c>
    </row>
    <row r="13" spans="1:25" ht="15.6">
      <c r="A13" s="51">
        <v>2</v>
      </c>
      <c r="B13" s="4" t="s">
        <v>29</v>
      </c>
      <c r="D13" s="56">
        <v>41192</v>
      </c>
      <c r="E13" s="52">
        <v>0</v>
      </c>
      <c r="F13" s="22">
        <f t="shared" si="0"/>
        <v>0</v>
      </c>
      <c r="G13" s="22">
        <f t="shared" si="5"/>
        <v>0.432</v>
      </c>
      <c r="H13" s="22">
        <f t="shared" si="6"/>
        <v>0.432</v>
      </c>
      <c r="I13" s="5">
        <f t="shared" si="15"/>
        <v>4.1085714285714285</v>
      </c>
      <c r="J13" s="22">
        <f t="shared" si="1"/>
        <v>0</v>
      </c>
      <c r="K13" s="22">
        <f t="shared" si="7"/>
        <v>0.432</v>
      </c>
      <c r="L13" s="22">
        <f t="shared" si="8"/>
        <v>0.432</v>
      </c>
      <c r="M13" s="5">
        <f t="shared" si="16"/>
        <v>4.0028571428571436</v>
      </c>
      <c r="N13" s="22">
        <f t="shared" si="2"/>
        <v>0</v>
      </c>
      <c r="O13" s="22">
        <f t="shared" si="9"/>
        <v>0.432</v>
      </c>
      <c r="P13" s="22">
        <f t="shared" si="10"/>
        <v>0.432</v>
      </c>
      <c r="Q13" s="5">
        <f t="shared" si="17"/>
        <v>3.8971428571428577</v>
      </c>
      <c r="R13" s="22">
        <f t="shared" si="3"/>
        <v>0</v>
      </c>
      <c r="S13" s="22">
        <f t="shared" si="11"/>
        <v>0.432</v>
      </c>
      <c r="T13" s="22">
        <f t="shared" si="12"/>
        <v>0.432</v>
      </c>
      <c r="U13" s="5">
        <f t="shared" si="18"/>
        <v>3.7914285714285714</v>
      </c>
      <c r="V13" s="22">
        <f t="shared" si="4"/>
        <v>0</v>
      </c>
      <c r="W13" s="22">
        <f t="shared" si="13"/>
        <v>0.432</v>
      </c>
      <c r="X13" s="22">
        <f t="shared" si="14"/>
        <v>0.432</v>
      </c>
      <c r="Y13" s="5">
        <f t="shared" si="19"/>
        <v>3.6857142857142859</v>
      </c>
    </row>
    <row r="14" spans="1:25" ht="15.6">
      <c r="A14" s="51">
        <v>3</v>
      </c>
      <c r="B14" s="4" t="s">
        <v>30</v>
      </c>
      <c r="D14" s="56">
        <v>41193</v>
      </c>
      <c r="E14" s="52">
        <v>0</v>
      </c>
      <c r="F14" s="22">
        <f t="shared" si="0"/>
        <v>0</v>
      </c>
      <c r="G14" s="22">
        <f t="shared" si="5"/>
        <v>0.432</v>
      </c>
      <c r="H14" s="22">
        <f t="shared" si="6"/>
        <v>0.432</v>
      </c>
      <c r="I14" s="5">
        <f t="shared" si="15"/>
        <v>4.5405714285714289</v>
      </c>
      <c r="J14" s="22">
        <f t="shared" si="1"/>
        <v>0</v>
      </c>
      <c r="K14" s="22">
        <f t="shared" si="7"/>
        <v>0.432</v>
      </c>
      <c r="L14" s="22">
        <f t="shared" si="8"/>
        <v>0.432</v>
      </c>
      <c r="M14" s="5">
        <f t="shared" si="16"/>
        <v>4.4348571428571439</v>
      </c>
      <c r="N14" s="22">
        <f t="shared" si="2"/>
        <v>0</v>
      </c>
      <c r="O14" s="22">
        <f t="shared" si="9"/>
        <v>0.432</v>
      </c>
      <c r="P14" s="22">
        <f t="shared" si="10"/>
        <v>0.432</v>
      </c>
      <c r="Q14" s="5">
        <f t="shared" si="17"/>
        <v>4.3291428571428581</v>
      </c>
      <c r="R14" s="22">
        <f t="shared" si="3"/>
        <v>0</v>
      </c>
      <c r="S14" s="22">
        <f t="shared" si="11"/>
        <v>0.432</v>
      </c>
      <c r="T14" s="22">
        <f t="shared" si="12"/>
        <v>0.432</v>
      </c>
      <c r="U14" s="5">
        <f t="shared" si="18"/>
        <v>4.2234285714285713</v>
      </c>
      <c r="V14" s="22">
        <f t="shared" si="4"/>
        <v>0</v>
      </c>
      <c r="W14" s="22">
        <f t="shared" si="13"/>
        <v>0.432</v>
      </c>
      <c r="X14" s="22">
        <f t="shared" si="14"/>
        <v>0.432</v>
      </c>
      <c r="Y14" s="5">
        <f t="shared" si="19"/>
        <v>4.1177142857142863</v>
      </c>
    </row>
    <row r="15" spans="1:25" ht="15.6">
      <c r="A15" s="51">
        <v>4</v>
      </c>
      <c r="B15" s="4" t="s">
        <v>52</v>
      </c>
      <c r="D15" s="56">
        <v>41194</v>
      </c>
      <c r="E15" s="52">
        <v>0</v>
      </c>
      <c r="F15" s="22">
        <f t="shared" si="0"/>
        <v>0</v>
      </c>
      <c r="G15" s="22">
        <f t="shared" si="5"/>
        <v>0.432</v>
      </c>
      <c r="H15" s="22">
        <f t="shared" si="6"/>
        <v>0.432</v>
      </c>
      <c r="I15" s="5">
        <f t="shared" si="15"/>
        <v>4.9725714285714293</v>
      </c>
      <c r="J15" s="22">
        <f t="shared" si="1"/>
        <v>0</v>
      </c>
      <c r="K15" s="22">
        <f t="shared" si="7"/>
        <v>0.432</v>
      </c>
      <c r="L15" s="22">
        <f t="shared" si="8"/>
        <v>0.432</v>
      </c>
      <c r="M15" s="5">
        <f t="shared" si="16"/>
        <v>4.8668571428571443</v>
      </c>
      <c r="N15" s="22">
        <f t="shared" si="2"/>
        <v>0</v>
      </c>
      <c r="O15" s="22">
        <f t="shared" si="9"/>
        <v>0.432</v>
      </c>
      <c r="P15" s="22">
        <f t="shared" si="10"/>
        <v>0.432</v>
      </c>
      <c r="Q15" s="5">
        <f t="shared" si="17"/>
        <v>4.7611428571428585</v>
      </c>
      <c r="R15" s="22">
        <f t="shared" si="3"/>
        <v>0</v>
      </c>
      <c r="S15" s="22">
        <f t="shared" si="11"/>
        <v>0.432</v>
      </c>
      <c r="T15" s="22">
        <f t="shared" si="12"/>
        <v>0.432</v>
      </c>
      <c r="U15" s="5">
        <f t="shared" si="18"/>
        <v>4.6554285714285717</v>
      </c>
      <c r="V15" s="22">
        <f t="shared" si="4"/>
        <v>0</v>
      </c>
      <c r="W15" s="22">
        <f t="shared" si="13"/>
        <v>0.432</v>
      </c>
      <c r="X15" s="22">
        <f t="shared" si="14"/>
        <v>0.432</v>
      </c>
      <c r="Y15" s="5">
        <f t="shared" si="19"/>
        <v>4.5497142857142867</v>
      </c>
    </row>
    <row r="16" spans="1:25" ht="15.6">
      <c r="A16" s="23"/>
      <c r="B16" s="24"/>
      <c r="D16" s="56">
        <v>41195</v>
      </c>
      <c r="E16" s="52">
        <v>0</v>
      </c>
      <c r="F16" s="22">
        <f t="shared" si="0"/>
        <v>0</v>
      </c>
      <c r="G16" s="22">
        <f t="shared" si="5"/>
        <v>0.432</v>
      </c>
      <c r="H16" s="22">
        <f t="shared" si="6"/>
        <v>0.432</v>
      </c>
      <c r="I16" s="5">
        <f t="shared" si="15"/>
        <v>5.4045714285714297</v>
      </c>
      <c r="J16" s="22">
        <f t="shared" si="1"/>
        <v>0</v>
      </c>
      <c r="K16" s="22">
        <f t="shared" si="7"/>
        <v>0.432</v>
      </c>
      <c r="L16" s="22">
        <f t="shared" si="8"/>
        <v>0.432</v>
      </c>
      <c r="M16" s="5">
        <f t="shared" si="16"/>
        <v>5.2988571428571447</v>
      </c>
      <c r="N16" s="22">
        <f t="shared" si="2"/>
        <v>0</v>
      </c>
      <c r="O16" s="22">
        <f t="shared" si="9"/>
        <v>0.432</v>
      </c>
      <c r="P16" s="22">
        <f t="shared" si="10"/>
        <v>0.432</v>
      </c>
      <c r="Q16" s="5">
        <f t="shared" si="17"/>
        <v>5.1931428571428588</v>
      </c>
      <c r="R16" s="22">
        <f t="shared" si="3"/>
        <v>0</v>
      </c>
      <c r="S16" s="22">
        <f t="shared" si="11"/>
        <v>0.432</v>
      </c>
      <c r="T16" s="22">
        <f t="shared" si="12"/>
        <v>0.432</v>
      </c>
      <c r="U16" s="5">
        <f t="shared" si="18"/>
        <v>5.0874285714285721</v>
      </c>
      <c r="V16" s="22">
        <f t="shared" si="4"/>
        <v>0</v>
      </c>
      <c r="W16" s="22">
        <f t="shared" si="13"/>
        <v>0.432</v>
      </c>
      <c r="X16" s="22">
        <f t="shared" si="14"/>
        <v>0.432</v>
      </c>
      <c r="Y16" s="5">
        <f t="shared" si="19"/>
        <v>4.9817142857142871</v>
      </c>
    </row>
    <row r="17" spans="1:25" ht="15.6">
      <c r="D17" s="56">
        <v>41196</v>
      </c>
      <c r="E17" s="52">
        <v>0</v>
      </c>
      <c r="F17" s="22">
        <f t="shared" si="0"/>
        <v>0</v>
      </c>
      <c r="G17" s="22">
        <f t="shared" si="5"/>
        <v>0.432</v>
      </c>
      <c r="H17" s="22">
        <f t="shared" si="6"/>
        <v>0.432</v>
      </c>
      <c r="I17" s="5">
        <f t="shared" si="15"/>
        <v>5.8365714285714301</v>
      </c>
      <c r="J17" s="22">
        <f t="shared" si="1"/>
        <v>0</v>
      </c>
      <c r="K17" s="22">
        <f t="shared" si="7"/>
        <v>0.432</v>
      </c>
      <c r="L17" s="22">
        <f t="shared" si="8"/>
        <v>0.432</v>
      </c>
      <c r="M17" s="5">
        <f t="shared" si="16"/>
        <v>5.7308571428571451</v>
      </c>
      <c r="N17" s="22">
        <f t="shared" si="2"/>
        <v>0</v>
      </c>
      <c r="O17" s="22">
        <f t="shared" si="9"/>
        <v>0.432</v>
      </c>
      <c r="P17" s="22">
        <f t="shared" si="10"/>
        <v>0.432</v>
      </c>
      <c r="Q17" s="5">
        <f t="shared" si="17"/>
        <v>5.6251428571428592</v>
      </c>
      <c r="R17" s="22">
        <f t="shared" si="3"/>
        <v>0</v>
      </c>
      <c r="S17" s="22">
        <f t="shared" si="11"/>
        <v>0.432</v>
      </c>
      <c r="T17" s="22">
        <f t="shared" si="12"/>
        <v>0.432</v>
      </c>
      <c r="U17" s="5">
        <f t="shared" si="18"/>
        <v>5.5194285714285725</v>
      </c>
      <c r="V17" s="22">
        <f t="shared" si="4"/>
        <v>0</v>
      </c>
      <c r="W17" s="22">
        <f t="shared" si="13"/>
        <v>0.432</v>
      </c>
      <c r="X17" s="22">
        <f t="shared" si="14"/>
        <v>0.432</v>
      </c>
      <c r="Y17" s="5">
        <f t="shared" si="19"/>
        <v>5.4137142857142875</v>
      </c>
    </row>
    <row r="18" spans="1:25" ht="15.6">
      <c r="A18" s="101" t="s">
        <v>28</v>
      </c>
      <c r="B18" s="102"/>
      <c r="D18" s="56">
        <v>41197</v>
      </c>
      <c r="E18" s="52">
        <v>9.9999999999999992E-2</v>
      </c>
      <c r="F18" s="22">
        <f t="shared" si="0"/>
        <v>8.0000000000000002E-3</v>
      </c>
      <c r="G18" s="22">
        <f t="shared" si="5"/>
        <v>0.432</v>
      </c>
      <c r="H18" s="22">
        <f t="shared" si="6"/>
        <v>0.42399999999999999</v>
      </c>
      <c r="I18" s="5">
        <f t="shared" si="15"/>
        <v>6.2605714285714305</v>
      </c>
      <c r="J18" s="22">
        <f t="shared" si="1"/>
        <v>1.1999999999999999E-2</v>
      </c>
      <c r="K18" s="22">
        <f t="shared" si="7"/>
        <v>0.432</v>
      </c>
      <c r="L18" s="22">
        <f t="shared" si="8"/>
        <v>0.42</v>
      </c>
      <c r="M18" s="5">
        <f t="shared" si="16"/>
        <v>6.150857142857145</v>
      </c>
      <c r="N18" s="22">
        <f t="shared" si="2"/>
        <v>1.6E-2</v>
      </c>
      <c r="O18" s="22">
        <f t="shared" si="9"/>
        <v>0.432</v>
      </c>
      <c r="P18" s="22">
        <f t="shared" si="10"/>
        <v>0.41599999999999998</v>
      </c>
      <c r="Q18" s="5">
        <f t="shared" si="17"/>
        <v>6.0411428571428596</v>
      </c>
      <c r="R18" s="22">
        <f t="shared" si="3"/>
        <v>1.9999999999999997E-2</v>
      </c>
      <c r="S18" s="22">
        <f t="shared" si="11"/>
        <v>0.432</v>
      </c>
      <c r="T18" s="22">
        <f t="shared" si="12"/>
        <v>0.41199999999999998</v>
      </c>
      <c r="U18" s="5">
        <f t="shared" si="18"/>
        <v>5.9314285714285724</v>
      </c>
      <c r="V18" s="22">
        <f t="shared" si="4"/>
        <v>2.3999999999999997E-2</v>
      </c>
      <c r="W18" s="22">
        <f t="shared" si="13"/>
        <v>0.432</v>
      </c>
      <c r="X18" s="22">
        <f t="shared" si="14"/>
        <v>0.40799999999999997</v>
      </c>
      <c r="Y18" s="5">
        <f t="shared" si="19"/>
        <v>5.8217142857142878</v>
      </c>
    </row>
    <row r="19" spans="1:25" ht="15.6">
      <c r="A19" s="34">
        <v>100</v>
      </c>
      <c r="B19" s="35">
        <f>I250</f>
        <v>49.09725714285716</v>
      </c>
      <c r="D19" s="56">
        <v>41198</v>
      </c>
      <c r="E19" s="52">
        <v>0.5714285714285714</v>
      </c>
      <c r="F19" s="22">
        <f t="shared" si="0"/>
        <v>4.5714285714285714E-2</v>
      </c>
      <c r="G19" s="22">
        <f t="shared" si="5"/>
        <v>0.432</v>
      </c>
      <c r="H19" s="22">
        <f t="shared" si="6"/>
        <v>0.38628571428571429</v>
      </c>
      <c r="I19" s="5">
        <f t="shared" si="15"/>
        <v>6.6468571428571446</v>
      </c>
      <c r="J19" s="22">
        <f t="shared" si="1"/>
        <v>6.8571428571428575E-2</v>
      </c>
      <c r="K19" s="22">
        <f t="shared" si="7"/>
        <v>0.432</v>
      </c>
      <c r="L19" s="22">
        <f t="shared" si="8"/>
        <v>0.36342857142857143</v>
      </c>
      <c r="M19" s="5">
        <f t="shared" si="16"/>
        <v>6.514285714285716</v>
      </c>
      <c r="N19" s="22">
        <f t="shared" si="2"/>
        <v>9.1428571428571428E-2</v>
      </c>
      <c r="O19" s="22">
        <f t="shared" si="9"/>
        <v>0.432</v>
      </c>
      <c r="P19" s="22">
        <f t="shared" si="10"/>
        <v>0.34057142857142858</v>
      </c>
      <c r="Q19" s="5">
        <f t="shared" si="17"/>
        <v>6.3817142857142883</v>
      </c>
      <c r="R19" s="22">
        <f t="shared" si="3"/>
        <v>0.11428571428571428</v>
      </c>
      <c r="S19" s="22">
        <f t="shared" si="11"/>
        <v>0.432</v>
      </c>
      <c r="T19" s="22">
        <f t="shared" si="12"/>
        <v>0.31771428571428573</v>
      </c>
      <c r="U19" s="5">
        <f t="shared" si="18"/>
        <v>6.249142857142858</v>
      </c>
      <c r="V19" s="22">
        <f t="shared" si="4"/>
        <v>0.13714285714285715</v>
      </c>
      <c r="W19" s="22">
        <f t="shared" si="13"/>
        <v>0.432</v>
      </c>
      <c r="X19" s="22">
        <f t="shared" si="14"/>
        <v>0.29485714285714282</v>
      </c>
      <c r="Y19" s="5">
        <f t="shared" si="19"/>
        <v>6.1165714285714303</v>
      </c>
    </row>
    <row r="20" spans="1:25" ht="15.6">
      <c r="A20" s="34">
        <v>150</v>
      </c>
      <c r="B20" s="35">
        <f>M250</f>
        <v>31.330114285714249</v>
      </c>
      <c r="D20" s="56">
        <v>41199</v>
      </c>
      <c r="E20" s="52">
        <v>0</v>
      </c>
      <c r="F20" s="22">
        <f t="shared" si="0"/>
        <v>0</v>
      </c>
      <c r="G20" s="22">
        <f t="shared" si="5"/>
        <v>0.432</v>
      </c>
      <c r="H20" s="22">
        <f t="shared" si="6"/>
        <v>0.432</v>
      </c>
      <c r="I20" s="5">
        <f t="shared" si="15"/>
        <v>7.078857142857145</v>
      </c>
      <c r="J20" s="22">
        <f t="shared" si="1"/>
        <v>0</v>
      </c>
      <c r="K20" s="22">
        <f t="shared" si="7"/>
        <v>0.432</v>
      </c>
      <c r="L20" s="22">
        <f t="shared" si="8"/>
        <v>0.432</v>
      </c>
      <c r="M20" s="5">
        <f t="shared" si="16"/>
        <v>6.9462857142857164</v>
      </c>
      <c r="N20" s="22">
        <f t="shared" si="2"/>
        <v>0</v>
      </c>
      <c r="O20" s="22">
        <f t="shared" si="9"/>
        <v>0.432</v>
      </c>
      <c r="P20" s="22">
        <f t="shared" si="10"/>
        <v>0.432</v>
      </c>
      <c r="Q20" s="5">
        <f t="shared" si="17"/>
        <v>6.8137142857142887</v>
      </c>
      <c r="R20" s="22">
        <f t="shared" si="3"/>
        <v>0</v>
      </c>
      <c r="S20" s="22">
        <f t="shared" si="11"/>
        <v>0.432</v>
      </c>
      <c r="T20" s="22">
        <f t="shared" si="12"/>
        <v>0.432</v>
      </c>
      <c r="U20" s="5">
        <f t="shared" si="18"/>
        <v>6.6811428571428584</v>
      </c>
      <c r="V20" s="22">
        <f t="shared" si="4"/>
        <v>0</v>
      </c>
      <c r="W20" s="22">
        <f t="shared" si="13"/>
        <v>0.432</v>
      </c>
      <c r="X20" s="22">
        <f t="shared" si="14"/>
        <v>0.432</v>
      </c>
      <c r="Y20" s="5">
        <f t="shared" si="19"/>
        <v>6.5485714285714307</v>
      </c>
    </row>
    <row r="21" spans="1:25" ht="15.6">
      <c r="A21" s="34">
        <v>200</v>
      </c>
      <c r="B21" s="35">
        <f>Q250</f>
        <v>14.76342857142858</v>
      </c>
      <c r="D21" s="56">
        <v>41200</v>
      </c>
      <c r="E21" s="52">
        <v>1.9285714285714286</v>
      </c>
      <c r="F21" s="22">
        <f t="shared" si="0"/>
        <v>0.1542857142857143</v>
      </c>
      <c r="G21" s="22">
        <f t="shared" si="5"/>
        <v>0.432</v>
      </c>
      <c r="H21" s="22">
        <f t="shared" si="6"/>
        <v>0.27771428571428569</v>
      </c>
      <c r="I21" s="5">
        <f t="shared" si="15"/>
        <v>7.3565714285714305</v>
      </c>
      <c r="J21" s="22">
        <f t="shared" si="1"/>
        <v>0.23142857142857143</v>
      </c>
      <c r="K21" s="22">
        <f t="shared" si="7"/>
        <v>0.432</v>
      </c>
      <c r="L21" s="22">
        <f t="shared" si="8"/>
        <v>0.20057142857142857</v>
      </c>
      <c r="M21" s="5">
        <f t="shared" si="16"/>
        <v>7.1468571428571446</v>
      </c>
      <c r="N21" s="22">
        <f t="shared" si="2"/>
        <v>0.30857142857142861</v>
      </c>
      <c r="O21" s="22">
        <f t="shared" si="9"/>
        <v>0.432</v>
      </c>
      <c r="P21" s="22">
        <f t="shared" si="10"/>
        <v>0.12342857142857139</v>
      </c>
      <c r="Q21" s="5">
        <f t="shared" si="17"/>
        <v>6.9371428571428604</v>
      </c>
      <c r="R21" s="22">
        <f t="shared" si="3"/>
        <v>0.38571428571428573</v>
      </c>
      <c r="S21" s="22">
        <f t="shared" si="11"/>
        <v>0.432</v>
      </c>
      <c r="T21" s="22">
        <f t="shared" si="12"/>
        <v>4.6285714285714263E-2</v>
      </c>
      <c r="U21" s="5">
        <f t="shared" si="18"/>
        <v>6.7274285714285726</v>
      </c>
      <c r="V21" s="22">
        <f t="shared" si="4"/>
        <v>0.46285714285714286</v>
      </c>
      <c r="W21" s="22">
        <f t="shared" si="13"/>
        <v>0.432</v>
      </c>
      <c r="X21" s="22">
        <f t="shared" si="14"/>
        <v>-3.0857142857142861E-2</v>
      </c>
      <c r="Y21" s="5">
        <f t="shared" si="19"/>
        <v>6.5177142857142876</v>
      </c>
    </row>
    <row r="22" spans="1:25" ht="15.6">
      <c r="A22" s="34">
        <v>250</v>
      </c>
      <c r="B22" s="35">
        <f>U250</f>
        <v>12.838285714285718</v>
      </c>
      <c r="D22" s="56">
        <v>41201</v>
      </c>
      <c r="E22" s="52">
        <v>1.1428571428571428</v>
      </c>
      <c r="F22" s="22">
        <f t="shared" si="0"/>
        <v>9.1428571428571428E-2</v>
      </c>
      <c r="G22" s="22">
        <f t="shared" si="5"/>
        <v>0.432</v>
      </c>
      <c r="H22" s="22">
        <f t="shared" si="6"/>
        <v>0.34057142857142858</v>
      </c>
      <c r="I22" s="5">
        <f t="shared" si="15"/>
        <v>7.6971428571428593</v>
      </c>
      <c r="J22" s="22">
        <f t="shared" si="1"/>
        <v>0.13714285714285715</v>
      </c>
      <c r="K22" s="22">
        <f t="shared" si="7"/>
        <v>0.432</v>
      </c>
      <c r="L22" s="22">
        <f t="shared" si="8"/>
        <v>0.29485714285714282</v>
      </c>
      <c r="M22" s="5">
        <f t="shared" si="16"/>
        <v>7.4417142857142871</v>
      </c>
      <c r="N22" s="22">
        <f t="shared" si="2"/>
        <v>0.18285714285714286</v>
      </c>
      <c r="O22" s="22">
        <f t="shared" si="9"/>
        <v>0.432</v>
      </c>
      <c r="P22" s="22">
        <f t="shared" si="10"/>
        <v>0.24914285714285714</v>
      </c>
      <c r="Q22" s="5">
        <f t="shared" si="17"/>
        <v>7.1862857142857175</v>
      </c>
      <c r="R22" s="22">
        <f t="shared" si="3"/>
        <v>0.22857142857142856</v>
      </c>
      <c r="S22" s="22">
        <f t="shared" si="11"/>
        <v>0.432</v>
      </c>
      <c r="T22" s="22">
        <f t="shared" si="12"/>
        <v>0.20342857142857143</v>
      </c>
      <c r="U22" s="5">
        <f t="shared" si="18"/>
        <v>6.9308571428571444</v>
      </c>
      <c r="V22" s="22">
        <f t="shared" si="4"/>
        <v>0.2742857142857143</v>
      </c>
      <c r="W22" s="22">
        <f t="shared" si="13"/>
        <v>0.432</v>
      </c>
      <c r="X22" s="22">
        <f t="shared" si="14"/>
        <v>0.1577142857142857</v>
      </c>
      <c r="Y22" s="5">
        <f t="shared" si="19"/>
        <v>6.675428571428573</v>
      </c>
    </row>
    <row r="23" spans="1:25" ht="15.6">
      <c r="A23" s="34">
        <v>300</v>
      </c>
      <c r="B23" s="35">
        <f>Y250</f>
        <v>10.913142857142864</v>
      </c>
      <c r="D23" s="56">
        <v>41202</v>
      </c>
      <c r="E23" s="52">
        <v>0</v>
      </c>
      <c r="F23" s="22">
        <f t="shared" si="0"/>
        <v>0</v>
      </c>
      <c r="G23" s="22">
        <f t="shared" si="5"/>
        <v>0.432</v>
      </c>
      <c r="H23" s="22">
        <f t="shared" si="6"/>
        <v>0.432</v>
      </c>
      <c r="I23" s="5">
        <f t="shared" si="15"/>
        <v>8.1291428571428597</v>
      </c>
      <c r="J23" s="22">
        <f t="shared" si="1"/>
        <v>0</v>
      </c>
      <c r="K23" s="22">
        <f t="shared" si="7"/>
        <v>0.432</v>
      </c>
      <c r="L23" s="22">
        <f t="shared" si="8"/>
        <v>0.432</v>
      </c>
      <c r="M23" s="5">
        <f t="shared" si="16"/>
        <v>7.8737142857142874</v>
      </c>
      <c r="N23" s="22">
        <f t="shared" si="2"/>
        <v>0</v>
      </c>
      <c r="O23" s="22">
        <f t="shared" si="9"/>
        <v>0.432</v>
      </c>
      <c r="P23" s="22">
        <f t="shared" si="10"/>
        <v>0.432</v>
      </c>
      <c r="Q23" s="5">
        <f t="shared" si="17"/>
        <v>7.6182857142857179</v>
      </c>
      <c r="R23" s="22">
        <f t="shared" si="3"/>
        <v>0</v>
      </c>
      <c r="S23" s="22">
        <f t="shared" si="11"/>
        <v>0.432</v>
      </c>
      <c r="T23" s="22">
        <f t="shared" si="12"/>
        <v>0.432</v>
      </c>
      <c r="U23" s="5">
        <f t="shared" si="18"/>
        <v>7.3628571428571448</v>
      </c>
      <c r="V23" s="22">
        <f t="shared" si="4"/>
        <v>0</v>
      </c>
      <c r="W23" s="22">
        <f t="shared" si="13"/>
        <v>0.432</v>
      </c>
      <c r="X23" s="22">
        <f t="shared" si="14"/>
        <v>0.432</v>
      </c>
      <c r="Y23" s="5">
        <f t="shared" si="19"/>
        <v>7.1074285714285734</v>
      </c>
    </row>
    <row r="24" spans="1:25" ht="15.6">
      <c r="D24" s="56">
        <v>41203</v>
      </c>
      <c r="E24" s="52">
        <v>0</v>
      </c>
      <c r="F24" s="22">
        <f t="shared" si="0"/>
        <v>0</v>
      </c>
      <c r="G24" s="22">
        <f t="shared" si="5"/>
        <v>0.432</v>
      </c>
      <c r="H24" s="22">
        <f t="shared" si="6"/>
        <v>0.432</v>
      </c>
      <c r="I24" s="5">
        <f t="shared" si="15"/>
        <v>8.5611428571428601</v>
      </c>
      <c r="J24" s="22">
        <f t="shared" si="1"/>
        <v>0</v>
      </c>
      <c r="K24" s="22">
        <f t="shared" si="7"/>
        <v>0.432</v>
      </c>
      <c r="L24" s="22">
        <f t="shared" si="8"/>
        <v>0.432</v>
      </c>
      <c r="M24" s="5">
        <f t="shared" si="16"/>
        <v>8.3057142857142878</v>
      </c>
      <c r="N24" s="22">
        <f t="shared" si="2"/>
        <v>0</v>
      </c>
      <c r="O24" s="22">
        <f t="shared" si="9"/>
        <v>0.432</v>
      </c>
      <c r="P24" s="22">
        <f t="shared" si="10"/>
        <v>0.432</v>
      </c>
      <c r="Q24" s="5">
        <f t="shared" si="17"/>
        <v>8.0502857142857174</v>
      </c>
      <c r="R24" s="22">
        <f t="shared" si="3"/>
        <v>0</v>
      </c>
      <c r="S24" s="22">
        <f t="shared" si="11"/>
        <v>0.432</v>
      </c>
      <c r="T24" s="22">
        <f t="shared" si="12"/>
        <v>0.432</v>
      </c>
      <c r="U24" s="5">
        <f t="shared" si="18"/>
        <v>7.7948571428571451</v>
      </c>
      <c r="V24" s="22">
        <f t="shared" si="4"/>
        <v>0</v>
      </c>
      <c r="W24" s="22">
        <f t="shared" si="13"/>
        <v>0.432</v>
      </c>
      <c r="X24" s="22">
        <f t="shared" si="14"/>
        <v>0.432</v>
      </c>
      <c r="Y24" s="5">
        <f t="shared" si="19"/>
        <v>7.5394285714285738</v>
      </c>
    </row>
    <row r="25" spans="1:25" ht="15.6">
      <c r="D25" s="56">
        <v>41204</v>
      </c>
      <c r="E25" s="52">
        <v>0</v>
      </c>
      <c r="F25" s="22">
        <f t="shared" si="0"/>
        <v>0</v>
      </c>
      <c r="G25" s="22">
        <f t="shared" si="5"/>
        <v>0.432</v>
      </c>
      <c r="H25" s="22">
        <f t="shared" si="6"/>
        <v>0.432</v>
      </c>
      <c r="I25" s="5">
        <f t="shared" si="15"/>
        <v>8.9931428571428604</v>
      </c>
      <c r="J25" s="22">
        <f t="shared" si="1"/>
        <v>0</v>
      </c>
      <c r="K25" s="22">
        <f t="shared" si="7"/>
        <v>0.432</v>
      </c>
      <c r="L25" s="22">
        <f t="shared" si="8"/>
        <v>0.432</v>
      </c>
      <c r="M25" s="5">
        <f t="shared" si="16"/>
        <v>8.7377142857142882</v>
      </c>
      <c r="N25" s="22">
        <f t="shared" si="2"/>
        <v>0</v>
      </c>
      <c r="O25" s="22">
        <f t="shared" si="9"/>
        <v>0.432</v>
      </c>
      <c r="P25" s="22">
        <f t="shared" si="10"/>
        <v>0.432</v>
      </c>
      <c r="Q25" s="5">
        <f t="shared" si="17"/>
        <v>8.4822857142857178</v>
      </c>
      <c r="R25" s="22">
        <f t="shared" si="3"/>
        <v>0</v>
      </c>
      <c r="S25" s="22">
        <f t="shared" si="11"/>
        <v>0.432</v>
      </c>
      <c r="T25" s="22">
        <f t="shared" si="12"/>
        <v>0.432</v>
      </c>
      <c r="U25" s="5">
        <f t="shared" si="18"/>
        <v>8.2268571428571455</v>
      </c>
      <c r="V25" s="22">
        <f t="shared" si="4"/>
        <v>0</v>
      </c>
      <c r="W25" s="22">
        <f t="shared" si="13"/>
        <v>0.432</v>
      </c>
      <c r="X25" s="22">
        <f t="shared" si="14"/>
        <v>0.432</v>
      </c>
      <c r="Y25" s="5">
        <f t="shared" si="19"/>
        <v>7.9714285714285742</v>
      </c>
    </row>
    <row r="26" spans="1:25" ht="15.6">
      <c r="D26" s="56">
        <v>41205</v>
      </c>
      <c r="E26" s="52">
        <v>0</v>
      </c>
      <c r="F26" s="22">
        <f t="shared" si="0"/>
        <v>0</v>
      </c>
      <c r="G26" s="22">
        <f t="shared" si="5"/>
        <v>0.432</v>
      </c>
      <c r="H26" s="22">
        <f t="shared" si="6"/>
        <v>0.432</v>
      </c>
      <c r="I26" s="5">
        <f t="shared" si="15"/>
        <v>9.4251428571428608</v>
      </c>
      <c r="J26" s="22">
        <f t="shared" si="1"/>
        <v>0</v>
      </c>
      <c r="K26" s="22">
        <f t="shared" si="7"/>
        <v>0.432</v>
      </c>
      <c r="L26" s="22">
        <f t="shared" si="8"/>
        <v>0.432</v>
      </c>
      <c r="M26" s="5">
        <f t="shared" si="16"/>
        <v>9.1697142857142886</v>
      </c>
      <c r="N26" s="22">
        <f t="shared" si="2"/>
        <v>0</v>
      </c>
      <c r="O26" s="22">
        <f t="shared" si="9"/>
        <v>0.432</v>
      </c>
      <c r="P26" s="22">
        <f t="shared" si="10"/>
        <v>0.432</v>
      </c>
      <c r="Q26" s="5">
        <f t="shared" si="17"/>
        <v>8.9142857142857181</v>
      </c>
      <c r="R26" s="22">
        <f t="shared" si="3"/>
        <v>0</v>
      </c>
      <c r="S26" s="22">
        <f t="shared" si="11"/>
        <v>0.432</v>
      </c>
      <c r="T26" s="22">
        <f t="shared" si="12"/>
        <v>0.432</v>
      </c>
      <c r="U26" s="5">
        <f t="shared" si="18"/>
        <v>8.6588571428571459</v>
      </c>
      <c r="V26" s="22">
        <f t="shared" si="4"/>
        <v>0</v>
      </c>
      <c r="W26" s="22">
        <f t="shared" si="13"/>
        <v>0.432</v>
      </c>
      <c r="X26" s="22">
        <f t="shared" si="14"/>
        <v>0.432</v>
      </c>
      <c r="Y26" s="5">
        <f t="shared" si="19"/>
        <v>8.4034285714285737</v>
      </c>
    </row>
    <row r="27" spans="1:25" ht="15.6">
      <c r="D27" s="56">
        <v>41206</v>
      </c>
      <c r="E27" s="52">
        <v>0</v>
      </c>
      <c r="F27" s="22">
        <f t="shared" si="0"/>
        <v>0</v>
      </c>
      <c r="G27" s="22">
        <f t="shared" si="5"/>
        <v>0.432</v>
      </c>
      <c r="H27" s="22">
        <f t="shared" si="6"/>
        <v>0.432</v>
      </c>
      <c r="I27" s="5">
        <f t="shared" si="15"/>
        <v>9.8571428571428612</v>
      </c>
      <c r="J27" s="22">
        <f t="shared" si="1"/>
        <v>0</v>
      </c>
      <c r="K27" s="22">
        <f t="shared" si="7"/>
        <v>0.432</v>
      </c>
      <c r="L27" s="22">
        <f t="shared" si="8"/>
        <v>0.432</v>
      </c>
      <c r="M27" s="5">
        <f t="shared" si="16"/>
        <v>9.601714285714289</v>
      </c>
      <c r="N27" s="22">
        <f t="shared" si="2"/>
        <v>0</v>
      </c>
      <c r="O27" s="22">
        <f t="shared" si="9"/>
        <v>0.432</v>
      </c>
      <c r="P27" s="22">
        <f t="shared" si="10"/>
        <v>0.432</v>
      </c>
      <c r="Q27" s="5">
        <f t="shared" si="17"/>
        <v>9.3462857142857185</v>
      </c>
      <c r="R27" s="22">
        <f t="shared" si="3"/>
        <v>0</v>
      </c>
      <c r="S27" s="22">
        <f t="shared" si="11"/>
        <v>0.432</v>
      </c>
      <c r="T27" s="22">
        <f t="shared" si="12"/>
        <v>0.432</v>
      </c>
      <c r="U27" s="5">
        <f t="shared" si="18"/>
        <v>9.0908571428571463</v>
      </c>
      <c r="V27" s="22">
        <f t="shared" si="4"/>
        <v>0</v>
      </c>
      <c r="W27" s="22">
        <f t="shared" si="13"/>
        <v>0.432</v>
      </c>
      <c r="X27" s="22">
        <f t="shared" si="14"/>
        <v>0.432</v>
      </c>
      <c r="Y27" s="5">
        <f t="shared" si="19"/>
        <v>8.8354285714285741</v>
      </c>
    </row>
    <row r="28" spans="1:25" ht="15.6">
      <c r="D28" s="56">
        <v>41207</v>
      </c>
      <c r="E28" s="52">
        <v>6.3</v>
      </c>
      <c r="F28" s="22">
        <f t="shared" si="0"/>
        <v>0.504</v>
      </c>
      <c r="G28" s="22">
        <f t="shared" si="5"/>
        <v>0.432</v>
      </c>
      <c r="H28" s="22">
        <f t="shared" si="6"/>
        <v>-7.2000000000000008E-2</v>
      </c>
      <c r="I28" s="5">
        <f t="shared" si="15"/>
        <v>9.785142857142862</v>
      </c>
      <c r="J28" s="22">
        <f t="shared" si="1"/>
        <v>0.75600000000000001</v>
      </c>
      <c r="K28" s="22">
        <f t="shared" si="7"/>
        <v>0.432</v>
      </c>
      <c r="L28" s="22">
        <f t="shared" si="8"/>
        <v>-0.32400000000000001</v>
      </c>
      <c r="M28" s="5">
        <f t="shared" si="16"/>
        <v>9.2777142857142891</v>
      </c>
      <c r="N28" s="22">
        <f t="shared" si="2"/>
        <v>1.008</v>
      </c>
      <c r="O28" s="22">
        <f t="shared" si="9"/>
        <v>0.432</v>
      </c>
      <c r="P28" s="22">
        <f t="shared" si="10"/>
        <v>-0.57600000000000007</v>
      </c>
      <c r="Q28" s="5">
        <f t="shared" si="17"/>
        <v>8.770285714285718</v>
      </c>
      <c r="R28" s="22">
        <f t="shared" si="3"/>
        <v>1.26</v>
      </c>
      <c r="S28" s="22">
        <f t="shared" si="11"/>
        <v>0.432</v>
      </c>
      <c r="T28" s="22">
        <f t="shared" si="12"/>
        <v>-0.82800000000000007</v>
      </c>
      <c r="U28" s="5">
        <f t="shared" si="18"/>
        <v>8.2628571428571469</v>
      </c>
      <c r="V28" s="22">
        <f t="shared" si="4"/>
        <v>1.512</v>
      </c>
      <c r="W28" s="22">
        <f t="shared" si="13"/>
        <v>0.432</v>
      </c>
      <c r="X28" s="22">
        <f t="shared" si="14"/>
        <v>-1.08</v>
      </c>
      <c r="Y28" s="5">
        <f t="shared" si="19"/>
        <v>7.755428571428574</v>
      </c>
    </row>
    <row r="29" spans="1:25" ht="15.6">
      <c r="D29" s="56">
        <v>41208</v>
      </c>
      <c r="E29" s="52">
        <v>1.7571428571428569</v>
      </c>
      <c r="F29" s="22">
        <f t="shared" si="0"/>
        <v>0.14057142857142854</v>
      </c>
      <c r="G29" s="22">
        <f t="shared" si="5"/>
        <v>0.432</v>
      </c>
      <c r="H29" s="22">
        <f t="shared" si="6"/>
        <v>0.29142857142857148</v>
      </c>
      <c r="I29" s="5">
        <f t="shared" si="15"/>
        <v>10.076571428571434</v>
      </c>
      <c r="J29" s="22">
        <f t="shared" si="1"/>
        <v>0.21085714285714283</v>
      </c>
      <c r="K29" s="22">
        <f t="shared" si="7"/>
        <v>0.432</v>
      </c>
      <c r="L29" s="22">
        <f t="shared" si="8"/>
        <v>0.22114285714285717</v>
      </c>
      <c r="M29" s="5">
        <f t="shared" si="16"/>
        <v>9.4988571428571458</v>
      </c>
      <c r="N29" s="22">
        <f t="shared" si="2"/>
        <v>0.28114285714285708</v>
      </c>
      <c r="O29" s="22">
        <f t="shared" si="9"/>
        <v>0.432</v>
      </c>
      <c r="P29" s="22">
        <f t="shared" si="10"/>
        <v>0.15085714285714291</v>
      </c>
      <c r="Q29" s="5">
        <f t="shared" si="17"/>
        <v>8.9211428571428613</v>
      </c>
      <c r="R29" s="22">
        <f t="shared" si="3"/>
        <v>0.35142857142857137</v>
      </c>
      <c r="S29" s="22">
        <f t="shared" si="11"/>
        <v>0.432</v>
      </c>
      <c r="T29" s="22">
        <f t="shared" si="12"/>
        <v>8.0571428571428627E-2</v>
      </c>
      <c r="U29" s="5">
        <f t="shared" si="18"/>
        <v>8.343428571428575</v>
      </c>
      <c r="V29" s="22">
        <f t="shared" si="4"/>
        <v>0.42171428571428565</v>
      </c>
      <c r="W29" s="22">
        <f t="shared" si="13"/>
        <v>0.432</v>
      </c>
      <c r="X29" s="22">
        <f t="shared" si="14"/>
        <v>1.0285714285714342E-2</v>
      </c>
      <c r="Y29" s="5">
        <f t="shared" si="19"/>
        <v>7.7657142857142887</v>
      </c>
    </row>
    <row r="30" spans="1:25" ht="15.6">
      <c r="D30" s="56">
        <v>41209</v>
      </c>
      <c r="E30" s="52">
        <v>0.6</v>
      </c>
      <c r="F30" s="22">
        <f t="shared" si="0"/>
        <v>4.7999999999999994E-2</v>
      </c>
      <c r="G30" s="22">
        <f t="shared" si="5"/>
        <v>0.432</v>
      </c>
      <c r="H30" s="22">
        <f t="shared" si="6"/>
        <v>0.38400000000000001</v>
      </c>
      <c r="I30" s="5">
        <f t="shared" si="15"/>
        <v>10.460571428571434</v>
      </c>
      <c r="J30" s="22">
        <f t="shared" si="1"/>
        <v>7.1999999999999995E-2</v>
      </c>
      <c r="K30" s="22">
        <f t="shared" si="7"/>
        <v>0.432</v>
      </c>
      <c r="L30" s="22">
        <f t="shared" si="8"/>
        <v>0.36</v>
      </c>
      <c r="M30" s="5">
        <f t="shared" si="16"/>
        <v>9.8588571428571452</v>
      </c>
      <c r="N30" s="22">
        <f t="shared" si="2"/>
        <v>9.5999999999999988E-2</v>
      </c>
      <c r="O30" s="22">
        <f t="shared" si="9"/>
        <v>0.432</v>
      </c>
      <c r="P30" s="22">
        <f t="shared" si="10"/>
        <v>0.33600000000000002</v>
      </c>
      <c r="Q30" s="5">
        <f t="shared" si="17"/>
        <v>9.2571428571428616</v>
      </c>
      <c r="R30" s="22">
        <f t="shared" si="3"/>
        <v>0.12</v>
      </c>
      <c r="S30" s="22">
        <f t="shared" si="11"/>
        <v>0.432</v>
      </c>
      <c r="T30" s="22">
        <f t="shared" si="12"/>
        <v>0.312</v>
      </c>
      <c r="U30" s="5">
        <f t="shared" si="18"/>
        <v>8.6554285714285744</v>
      </c>
      <c r="V30" s="22">
        <f t="shared" si="4"/>
        <v>0.14399999999999999</v>
      </c>
      <c r="W30" s="22">
        <f t="shared" si="13"/>
        <v>0.432</v>
      </c>
      <c r="X30" s="22">
        <f t="shared" si="14"/>
        <v>0.28800000000000003</v>
      </c>
      <c r="Y30" s="5">
        <f t="shared" si="19"/>
        <v>8.0537142857142889</v>
      </c>
    </row>
    <row r="31" spans="1:25" ht="15.6">
      <c r="D31" s="56">
        <v>41210</v>
      </c>
      <c r="E31" s="52">
        <v>1.1857142857142855</v>
      </c>
      <c r="F31" s="22">
        <f t="shared" si="0"/>
        <v>9.4857142857142848E-2</v>
      </c>
      <c r="G31" s="22">
        <f t="shared" si="5"/>
        <v>0.432</v>
      </c>
      <c r="H31" s="22">
        <f t="shared" si="6"/>
        <v>0.33714285714285713</v>
      </c>
      <c r="I31" s="5">
        <f t="shared" si="15"/>
        <v>10.79771428571429</v>
      </c>
      <c r="J31" s="22">
        <f t="shared" si="1"/>
        <v>0.14228571428571427</v>
      </c>
      <c r="K31" s="22">
        <f t="shared" si="7"/>
        <v>0.432</v>
      </c>
      <c r="L31" s="22">
        <f t="shared" si="8"/>
        <v>0.2897142857142857</v>
      </c>
      <c r="M31" s="5">
        <f t="shared" si="16"/>
        <v>10.148571428571431</v>
      </c>
      <c r="N31" s="22">
        <f t="shared" si="2"/>
        <v>0.1897142857142857</v>
      </c>
      <c r="O31" s="22">
        <f t="shared" si="9"/>
        <v>0.432</v>
      </c>
      <c r="P31" s="22">
        <f t="shared" si="10"/>
        <v>0.2422857142857143</v>
      </c>
      <c r="Q31" s="5">
        <f t="shared" si="17"/>
        <v>9.4994285714285756</v>
      </c>
      <c r="R31" s="22">
        <f t="shared" si="3"/>
        <v>0.23714285714285713</v>
      </c>
      <c r="S31" s="22">
        <f t="shared" si="11"/>
        <v>0.432</v>
      </c>
      <c r="T31" s="22">
        <f t="shared" si="12"/>
        <v>0.19485714285714287</v>
      </c>
      <c r="U31" s="5">
        <f t="shared" si="18"/>
        <v>8.8502857142857181</v>
      </c>
      <c r="V31" s="22">
        <f t="shared" si="4"/>
        <v>0.28457142857142853</v>
      </c>
      <c r="W31" s="22">
        <f t="shared" si="13"/>
        <v>0.432</v>
      </c>
      <c r="X31" s="22">
        <f t="shared" si="14"/>
        <v>0.14742857142857146</v>
      </c>
      <c r="Y31" s="5">
        <f t="shared" si="19"/>
        <v>8.2011428571428606</v>
      </c>
    </row>
    <row r="32" spans="1:25" ht="15.6">
      <c r="D32" s="56">
        <v>41211</v>
      </c>
      <c r="E32" s="52">
        <v>0.81428571428571428</v>
      </c>
      <c r="F32" s="22">
        <f t="shared" si="0"/>
        <v>6.5142857142857141E-2</v>
      </c>
      <c r="G32" s="22">
        <f t="shared" si="5"/>
        <v>0.432</v>
      </c>
      <c r="H32" s="22">
        <f t="shared" si="6"/>
        <v>0.36685714285714288</v>
      </c>
      <c r="I32" s="5">
        <f t="shared" si="15"/>
        <v>11.164571428571433</v>
      </c>
      <c r="J32" s="22">
        <f t="shared" si="1"/>
        <v>9.7714285714285726E-2</v>
      </c>
      <c r="K32" s="22">
        <f t="shared" si="7"/>
        <v>0.432</v>
      </c>
      <c r="L32" s="22">
        <f t="shared" si="8"/>
        <v>0.3342857142857143</v>
      </c>
      <c r="M32" s="5">
        <f t="shared" si="16"/>
        <v>10.482857142857146</v>
      </c>
      <c r="N32" s="22">
        <f t="shared" si="2"/>
        <v>0.13028571428571428</v>
      </c>
      <c r="O32" s="22">
        <f t="shared" si="9"/>
        <v>0.432</v>
      </c>
      <c r="P32" s="22">
        <f t="shared" si="10"/>
        <v>0.30171428571428571</v>
      </c>
      <c r="Q32" s="5">
        <f t="shared" si="17"/>
        <v>9.801142857142862</v>
      </c>
      <c r="R32" s="22">
        <f t="shared" si="3"/>
        <v>0.16285714285714287</v>
      </c>
      <c r="S32" s="22">
        <f t="shared" si="11"/>
        <v>0.432</v>
      </c>
      <c r="T32" s="22">
        <f t="shared" si="12"/>
        <v>0.26914285714285713</v>
      </c>
      <c r="U32" s="5">
        <f t="shared" si="18"/>
        <v>9.1194285714285748</v>
      </c>
      <c r="V32" s="22">
        <f t="shared" si="4"/>
        <v>0.19542857142857145</v>
      </c>
      <c r="W32" s="22">
        <f t="shared" si="13"/>
        <v>0.432</v>
      </c>
      <c r="X32" s="22">
        <f t="shared" si="14"/>
        <v>0.23657142857142854</v>
      </c>
      <c r="Y32" s="5">
        <f t="shared" si="19"/>
        <v>8.4377142857142893</v>
      </c>
    </row>
    <row r="33" spans="4:25" ht="15.6">
      <c r="D33" s="56">
        <v>41212</v>
      </c>
      <c r="E33" s="52">
        <v>0.94285714285714284</v>
      </c>
      <c r="F33" s="22">
        <f t="shared" si="0"/>
        <v>7.5428571428571428E-2</v>
      </c>
      <c r="G33" s="22">
        <f t="shared" si="5"/>
        <v>0.432</v>
      </c>
      <c r="H33" s="22">
        <f t="shared" si="6"/>
        <v>0.35657142857142854</v>
      </c>
      <c r="I33" s="5">
        <f t="shared" si="15"/>
        <v>11.521142857142861</v>
      </c>
      <c r="J33" s="22">
        <f t="shared" si="1"/>
        <v>0.11314285714285714</v>
      </c>
      <c r="K33" s="22">
        <f t="shared" si="7"/>
        <v>0.432</v>
      </c>
      <c r="L33" s="22">
        <f t="shared" si="8"/>
        <v>0.31885714285714284</v>
      </c>
      <c r="M33" s="5">
        <f t="shared" si="16"/>
        <v>10.801714285714288</v>
      </c>
      <c r="N33" s="22">
        <f t="shared" si="2"/>
        <v>0.15085714285714286</v>
      </c>
      <c r="O33" s="22">
        <f t="shared" si="9"/>
        <v>0.432</v>
      </c>
      <c r="P33" s="22">
        <f t="shared" si="10"/>
        <v>0.28114285714285714</v>
      </c>
      <c r="Q33" s="5">
        <f t="shared" si="17"/>
        <v>10.082285714285719</v>
      </c>
      <c r="R33" s="22">
        <f t="shared" si="3"/>
        <v>0.18857142857142856</v>
      </c>
      <c r="S33" s="22">
        <f t="shared" si="11"/>
        <v>0.432</v>
      </c>
      <c r="T33" s="22">
        <f t="shared" si="12"/>
        <v>0.24342857142857144</v>
      </c>
      <c r="U33" s="5">
        <f t="shared" si="18"/>
        <v>9.3628571428571465</v>
      </c>
      <c r="V33" s="22">
        <f t="shared" si="4"/>
        <v>0.22628571428571428</v>
      </c>
      <c r="W33" s="22">
        <f t="shared" si="13"/>
        <v>0.432</v>
      </c>
      <c r="X33" s="22">
        <f t="shared" si="14"/>
        <v>0.20571428571428571</v>
      </c>
      <c r="Y33" s="5">
        <f t="shared" si="19"/>
        <v>8.6434285714285757</v>
      </c>
    </row>
    <row r="34" spans="4:25" ht="15.6">
      <c r="D34" s="56">
        <v>41213</v>
      </c>
      <c r="E34" s="52">
        <v>2.3428571428571425</v>
      </c>
      <c r="F34" s="22">
        <f t="shared" si="0"/>
        <v>0.18742857142857142</v>
      </c>
      <c r="G34" s="22">
        <f t="shared" si="5"/>
        <v>0.432</v>
      </c>
      <c r="H34" s="22">
        <f t="shared" si="6"/>
        <v>0.24457142857142858</v>
      </c>
      <c r="I34" s="5">
        <f t="shared" si="15"/>
        <v>11.765714285714289</v>
      </c>
      <c r="J34" s="22">
        <f t="shared" si="1"/>
        <v>0.28114285714285714</v>
      </c>
      <c r="K34" s="22">
        <f t="shared" si="7"/>
        <v>0.432</v>
      </c>
      <c r="L34" s="22">
        <f t="shared" si="8"/>
        <v>0.15085714285714286</v>
      </c>
      <c r="M34" s="5">
        <f t="shared" si="16"/>
        <v>10.952571428571432</v>
      </c>
      <c r="N34" s="22">
        <f t="shared" si="2"/>
        <v>0.37485714285714283</v>
      </c>
      <c r="O34" s="22">
        <f t="shared" si="9"/>
        <v>0.432</v>
      </c>
      <c r="P34" s="22">
        <f t="shared" si="10"/>
        <v>5.7142857142857162E-2</v>
      </c>
      <c r="Q34" s="5">
        <f t="shared" si="17"/>
        <v>10.139428571428576</v>
      </c>
      <c r="R34" s="22">
        <f t="shared" si="3"/>
        <v>0.46857142857142853</v>
      </c>
      <c r="S34" s="22">
        <f t="shared" si="11"/>
        <v>0.432</v>
      </c>
      <c r="T34" s="22">
        <f t="shared" si="12"/>
        <v>-3.6571428571428533E-2</v>
      </c>
      <c r="U34" s="5">
        <f t="shared" si="18"/>
        <v>9.3262857142857172</v>
      </c>
      <c r="V34" s="22">
        <f t="shared" si="4"/>
        <v>0.56228571428571428</v>
      </c>
      <c r="W34" s="22">
        <f t="shared" si="13"/>
        <v>0.432</v>
      </c>
      <c r="X34" s="22">
        <f t="shared" si="14"/>
        <v>-0.13028571428571428</v>
      </c>
      <c r="Y34" s="5">
        <f t="shared" si="19"/>
        <v>8.5131428571428618</v>
      </c>
    </row>
    <row r="35" spans="4:25" ht="15.6">
      <c r="D35" s="56">
        <v>41214</v>
      </c>
      <c r="E35" s="52">
        <v>1.5428571428571429</v>
      </c>
      <c r="F35" s="22">
        <f t="shared" si="0"/>
        <v>0.12342857142857144</v>
      </c>
      <c r="G35" s="22">
        <f t="shared" si="5"/>
        <v>0.432</v>
      </c>
      <c r="H35" s="22">
        <f t="shared" si="6"/>
        <v>0.30857142857142855</v>
      </c>
      <c r="I35" s="5">
        <f t="shared" si="15"/>
        <v>12.074285714285717</v>
      </c>
      <c r="J35" s="22">
        <f t="shared" si="1"/>
        <v>0.18514285714285716</v>
      </c>
      <c r="K35" s="22">
        <f t="shared" si="7"/>
        <v>0.432</v>
      </c>
      <c r="L35" s="22">
        <f t="shared" si="8"/>
        <v>0.24685714285714283</v>
      </c>
      <c r="M35" s="5">
        <f t="shared" si="16"/>
        <v>11.199428571428575</v>
      </c>
      <c r="N35" s="22">
        <f t="shared" si="2"/>
        <v>0.24685714285714289</v>
      </c>
      <c r="O35" s="22">
        <f t="shared" si="9"/>
        <v>0.432</v>
      </c>
      <c r="P35" s="22">
        <f t="shared" si="10"/>
        <v>0.18514285714285711</v>
      </c>
      <c r="Q35" s="5">
        <f t="shared" si="17"/>
        <v>10.324571428571433</v>
      </c>
      <c r="R35" s="22">
        <f t="shared" si="3"/>
        <v>0.30857142857142861</v>
      </c>
      <c r="S35" s="22">
        <f t="shared" si="11"/>
        <v>0.432</v>
      </c>
      <c r="T35" s="22">
        <f t="shared" si="12"/>
        <v>0.12342857142857139</v>
      </c>
      <c r="U35" s="5">
        <f t="shared" si="18"/>
        <v>9.449714285714288</v>
      </c>
      <c r="V35" s="22">
        <f t="shared" si="4"/>
        <v>0.37028571428571433</v>
      </c>
      <c r="W35" s="22">
        <f t="shared" si="13"/>
        <v>0.432</v>
      </c>
      <c r="X35" s="22">
        <f t="shared" si="14"/>
        <v>6.1714285714285666E-2</v>
      </c>
      <c r="Y35" s="5">
        <f t="shared" si="19"/>
        <v>8.5748571428571481</v>
      </c>
    </row>
    <row r="36" spans="4:25" ht="15.6">
      <c r="D36" s="56">
        <v>41215</v>
      </c>
      <c r="E36" s="52">
        <v>0</v>
      </c>
      <c r="F36" s="22">
        <f t="shared" si="0"/>
        <v>0</v>
      </c>
      <c r="G36" s="22">
        <f t="shared" si="5"/>
        <v>0.432</v>
      </c>
      <c r="H36" s="22">
        <f t="shared" si="6"/>
        <v>0.432</v>
      </c>
      <c r="I36" s="5">
        <f t="shared" si="15"/>
        <v>12.506285714285717</v>
      </c>
      <c r="J36" s="22">
        <f t="shared" si="1"/>
        <v>0</v>
      </c>
      <c r="K36" s="22">
        <f t="shared" si="7"/>
        <v>0.432</v>
      </c>
      <c r="L36" s="22">
        <f t="shared" si="8"/>
        <v>0.432</v>
      </c>
      <c r="M36" s="5">
        <f t="shared" si="16"/>
        <v>11.631428571428575</v>
      </c>
      <c r="N36" s="22">
        <f t="shared" si="2"/>
        <v>0</v>
      </c>
      <c r="O36" s="22">
        <f t="shared" si="9"/>
        <v>0.432</v>
      </c>
      <c r="P36" s="22">
        <f t="shared" si="10"/>
        <v>0.432</v>
      </c>
      <c r="Q36" s="5">
        <f t="shared" si="17"/>
        <v>10.756571428571434</v>
      </c>
      <c r="R36" s="22">
        <f t="shared" si="3"/>
        <v>0</v>
      </c>
      <c r="S36" s="22">
        <f t="shared" si="11"/>
        <v>0.432</v>
      </c>
      <c r="T36" s="22">
        <f t="shared" si="12"/>
        <v>0.432</v>
      </c>
      <c r="U36" s="5">
        <f t="shared" si="18"/>
        <v>9.8817142857142883</v>
      </c>
      <c r="V36" s="22">
        <f t="shared" si="4"/>
        <v>0</v>
      </c>
      <c r="W36" s="22">
        <f t="shared" si="13"/>
        <v>0.432</v>
      </c>
      <c r="X36" s="22">
        <f t="shared" si="14"/>
        <v>0.432</v>
      </c>
      <c r="Y36" s="5">
        <f t="shared" si="19"/>
        <v>9.0068571428571484</v>
      </c>
    </row>
    <row r="37" spans="4:25" ht="15.6">
      <c r="D37" s="56">
        <v>41216</v>
      </c>
      <c r="E37" s="52">
        <v>1.4000000000000001</v>
      </c>
      <c r="F37" s="22">
        <f t="shared" si="0"/>
        <v>0.11200000000000002</v>
      </c>
      <c r="G37" s="22">
        <f t="shared" si="5"/>
        <v>0.432</v>
      </c>
      <c r="H37" s="22">
        <f t="shared" si="6"/>
        <v>0.31999999999999995</v>
      </c>
      <c r="I37" s="5">
        <f t="shared" si="15"/>
        <v>12.826285714285717</v>
      </c>
      <c r="J37" s="22">
        <f t="shared" si="1"/>
        <v>0.16800000000000001</v>
      </c>
      <c r="K37" s="22">
        <f t="shared" si="7"/>
        <v>0.432</v>
      </c>
      <c r="L37" s="22">
        <f t="shared" si="8"/>
        <v>0.26400000000000001</v>
      </c>
      <c r="M37" s="5">
        <f t="shared" si="16"/>
        <v>11.895428571428575</v>
      </c>
      <c r="N37" s="22">
        <f t="shared" si="2"/>
        <v>0.22400000000000003</v>
      </c>
      <c r="O37" s="22">
        <f t="shared" si="9"/>
        <v>0.432</v>
      </c>
      <c r="P37" s="22">
        <f t="shared" si="10"/>
        <v>0.20799999999999996</v>
      </c>
      <c r="Q37" s="5">
        <f t="shared" si="17"/>
        <v>10.964571428571434</v>
      </c>
      <c r="R37" s="22">
        <f t="shared" si="3"/>
        <v>0.28000000000000003</v>
      </c>
      <c r="S37" s="22">
        <f t="shared" si="11"/>
        <v>0.432</v>
      </c>
      <c r="T37" s="22">
        <f t="shared" si="12"/>
        <v>0.15199999999999997</v>
      </c>
      <c r="U37" s="5">
        <f t="shared" si="18"/>
        <v>10.033714285714288</v>
      </c>
      <c r="V37" s="22">
        <f t="shared" si="4"/>
        <v>0.33600000000000002</v>
      </c>
      <c r="W37" s="22">
        <f t="shared" si="13"/>
        <v>0.432</v>
      </c>
      <c r="X37" s="22">
        <f t="shared" si="14"/>
        <v>9.5999999999999974E-2</v>
      </c>
      <c r="Y37" s="5">
        <f t="shared" si="19"/>
        <v>9.1028571428571485</v>
      </c>
    </row>
    <row r="38" spans="4:25" ht="15.6">
      <c r="D38" s="56">
        <v>41217</v>
      </c>
      <c r="E38" s="52">
        <v>0.34285714285714286</v>
      </c>
      <c r="F38" s="22">
        <f t="shared" si="0"/>
        <v>2.7428571428571427E-2</v>
      </c>
      <c r="G38" s="22">
        <f t="shared" si="5"/>
        <v>0.432</v>
      </c>
      <c r="H38" s="22">
        <f t="shared" si="6"/>
        <v>0.40457142857142858</v>
      </c>
      <c r="I38" s="5">
        <f t="shared" si="15"/>
        <v>13.230857142857145</v>
      </c>
      <c r="J38" s="22">
        <f t="shared" si="1"/>
        <v>4.1142857142857141E-2</v>
      </c>
      <c r="K38" s="22">
        <f t="shared" si="7"/>
        <v>0.432</v>
      </c>
      <c r="L38" s="22">
        <f t="shared" si="8"/>
        <v>0.39085714285714285</v>
      </c>
      <c r="M38" s="5">
        <f t="shared" si="16"/>
        <v>12.286285714285718</v>
      </c>
      <c r="N38" s="22">
        <f t="shared" si="2"/>
        <v>5.4857142857142854E-2</v>
      </c>
      <c r="O38" s="22">
        <f t="shared" si="9"/>
        <v>0.432</v>
      </c>
      <c r="P38" s="22">
        <f t="shared" si="10"/>
        <v>0.37714285714285711</v>
      </c>
      <c r="Q38" s="5">
        <f t="shared" si="17"/>
        <v>11.341714285714291</v>
      </c>
      <c r="R38" s="22">
        <f t="shared" si="3"/>
        <v>6.8571428571428561E-2</v>
      </c>
      <c r="S38" s="22">
        <f t="shared" si="11"/>
        <v>0.432</v>
      </c>
      <c r="T38" s="22">
        <f t="shared" si="12"/>
        <v>0.36342857142857143</v>
      </c>
      <c r="U38" s="5">
        <f t="shared" si="18"/>
        <v>10.397142857142859</v>
      </c>
      <c r="V38" s="22">
        <f t="shared" si="4"/>
        <v>8.2285714285714281E-2</v>
      </c>
      <c r="W38" s="22">
        <f t="shared" si="13"/>
        <v>0.432</v>
      </c>
      <c r="X38" s="22">
        <f t="shared" si="14"/>
        <v>0.3497142857142857</v>
      </c>
      <c r="Y38" s="5">
        <f t="shared" si="19"/>
        <v>9.4525714285714351</v>
      </c>
    </row>
    <row r="39" spans="4:25" ht="15.6">
      <c r="D39" s="56">
        <v>41218</v>
      </c>
      <c r="E39" s="52">
        <v>0.39999999999999997</v>
      </c>
      <c r="F39" s="22">
        <f t="shared" si="0"/>
        <v>3.2000000000000001E-2</v>
      </c>
      <c r="G39" s="22">
        <f t="shared" si="5"/>
        <v>0.432</v>
      </c>
      <c r="H39" s="22">
        <f t="shared" si="6"/>
        <v>0.4</v>
      </c>
      <c r="I39" s="5">
        <f t="shared" si="15"/>
        <v>13.630857142857145</v>
      </c>
      <c r="J39" s="22">
        <f t="shared" si="1"/>
        <v>4.7999999999999994E-2</v>
      </c>
      <c r="K39" s="22">
        <f t="shared" si="7"/>
        <v>0.432</v>
      </c>
      <c r="L39" s="22">
        <f t="shared" si="8"/>
        <v>0.38400000000000001</v>
      </c>
      <c r="M39" s="5">
        <f t="shared" si="16"/>
        <v>12.670285714285718</v>
      </c>
      <c r="N39" s="22">
        <f t="shared" si="2"/>
        <v>6.4000000000000001E-2</v>
      </c>
      <c r="O39" s="22">
        <f t="shared" si="9"/>
        <v>0.432</v>
      </c>
      <c r="P39" s="22">
        <f t="shared" si="10"/>
        <v>0.36799999999999999</v>
      </c>
      <c r="Q39" s="5">
        <f t="shared" si="17"/>
        <v>11.709714285714291</v>
      </c>
      <c r="R39" s="22">
        <f t="shared" si="3"/>
        <v>7.9999999999999988E-2</v>
      </c>
      <c r="S39" s="22">
        <f t="shared" si="11"/>
        <v>0.432</v>
      </c>
      <c r="T39" s="22">
        <f t="shared" si="12"/>
        <v>0.35199999999999998</v>
      </c>
      <c r="U39" s="5">
        <f t="shared" si="18"/>
        <v>10.749142857142859</v>
      </c>
      <c r="V39" s="22">
        <f t="shared" si="4"/>
        <v>9.5999999999999988E-2</v>
      </c>
      <c r="W39" s="22">
        <f t="shared" si="13"/>
        <v>0.432</v>
      </c>
      <c r="X39" s="22">
        <f t="shared" si="14"/>
        <v>0.33600000000000002</v>
      </c>
      <c r="Y39" s="5">
        <f t="shared" si="19"/>
        <v>9.7885714285714354</v>
      </c>
    </row>
    <row r="40" spans="4:25" ht="15.6">
      <c r="D40" s="56">
        <v>41219</v>
      </c>
      <c r="E40" s="52">
        <v>1.3571428571428572</v>
      </c>
      <c r="F40" s="22">
        <f t="shared" si="0"/>
        <v>0.10857142857142858</v>
      </c>
      <c r="G40" s="22">
        <f t="shared" si="5"/>
        <v>0.432</v>
      </c>
      <c r="H40" s="22">
        <f t="shared" si="6"/>
        <v>0.3234285714285714</v>
      </c>
      <c r="I40" s="5">
        <f t="shared" si="15"/>
        <v>13.954285714285717</v>
      </c>
      <c r="J40" s="22">
        <f t="shared" si="1"/>
        <v>0.16285714285714287</v>
      </c>
      <c r="K40" s="22">
        <f t="shared" si="7"/>
        <v>0.432</v>
      </c>
      <c r="L40" s="22">
        <f t="shared" si="8"/>
        <v>0.26914285714285713</v>
      </c>
      <c r="M40" s="5">
        <f t="shared" si="16"/>
        <v>12.939428571428575</v>
      </c>
      <c r="N40" s="22">
        <f t="shared" si="2"/>
        <v>0.21714285714285717</v>
      </c>
      <c r="O40" s="22">
        <f t="shared" si="9"/>
        <v>0.432</v>
      </c>
      <c r="P40" s="22">
        <f t="shared" si="10"/>
        <v>0.21485714285714283</v>
      </c>
      <c r="Q40" s="5">
        <f t="shared" si="17"/>
        <v>11.924571428571435</v>
      </c>
      <c r="R40" s="22">
        <f t="shared" si="3"/>
        <v>0.27142857142857146</v>
      </c>
      <c r="S40" s="22">
        <f t="shared" si="11"/>
        <v>0.432</v>
      </c>
      <c r="T40" s="22">
        <f t="shared" si="12"/>
        <v>0.16057142857142853</v>
      </c>
      <c r="U40" s="5">
        <f t="shared" si="18"/>
        <v>10.909714285714287</v>
      </c>
      <c r="V40" s="22">
        <f t="shared" si="4"/>
        <v>0.32571428571428573</v>
      </c>
      <c r="W40" s="22">
        <f t="shared" si="13"/>
        <v>0.432</v>
      </c>
      <c r="X40" s="22">
        <f t="shared" si="14"/>
        <v>0.10628571428571426</v>
      </c>
      <c r="Y40" s="5">
        <f t="shared" si="19"/>
        <v>9.8948571428571501</v>
      </c>
    </row>
    <row r="41" spans="4:25" ht="15.6">
      <c r="D41" s="56">
        <v>41220</v>
      </c>
      <c r="E41" s="52">
        <v>0.14285714285714285</v>
      </c>
      <c r="F41" s="22">
        <f t="shared" si="0"/>
        <v>1.1428571428571429E-2</v>
      </c>
      <c r="G41" s="22">
        <f t="shared" si="5"/>
        <v>0.432</v>
      </c>
      <c r="H41" s="22">
        <f t="shared" si="6"/>
        <v>0.42057142857142854</v>
      </c>
      <c r="I41" s="5">
        <f t="shared" si="15"/>
        <v>14.374857142857145</v>
      </c>
      <c r="J41" s="22">
        <f t="shared" si="1"/>
        <v>1.7142857142857144E-2</v>
      </c>
      <c r="K41" s="22">
        <f t="shared" si="7"/>
        <v>0.432</v>
      </c>
      <c r="L41" s="22">
        <f t="shared" si="8"/>
        <v>0.41485714285714287</v>
      </c>
      <c r="M41" s="5">
        <f t="shared" si="16"/>
        <v>13.354285714285718</v>
      </c>
      <c r="N41" s="22">
        <f t="shared" si="2"/>
        <v>2.2857142857142857E-2</v>
      </c>
      <c r="O41" s="22">
        <f t="shared" si="9"/>
        <v>0.432</v>
      </c>
      <c r="P41" s="22">
        <f t="shared" si="10"/>
        <v>0.40914285714285714</v>
      </c>
      <c r="Q41" s="5">
        <f t="shared" si="17"/>
        <v>12.333714285714292</v>
      </c>
      <c r="R41" s="22">
        <f t="shared" si="3"/>
        <v>2.8571428571428571E-2</v>
      </c>
      <c r="S41" s="22">
        <f t="shared" si="11"/>
        <v>0.432</v>
      </c>
      <c r="T41" s="22">
        <f t="shared" si="12"/>
        <v>0.40342857142857141</v>
      </c>
      <c r="U41" s="5">
        <f t="shared" si="18"/>
        <v>11.313142857142859</v>
      </c>
      <c r="V41" s="22">
        <f t="shared" si="4"/>
        <v>3.4285714285714287E-2</v>
      </c>
      <c r="W41" s="22">
        <f t="shared" si="13"/>
        <v>0.432</v>
      </c>
      <c r="X41" s="22">
        <f t="shared" si="14"/>
        <v>0.39771428571428569</v>
      </c>
      <c r="Y41" s="5">
        <f t="shared" si="19"/>
        <v>10.292571428571435</v>
      </c>
    </row>
    <row r="42" spans="4:25" ht="15.6">
      <c r="D42" s="56">
        <v>41221</v>
      </c>
      <c r="E42" s="52">
        <v>0.9285714285714286</v>
      </c>
      <c r="F42" s="22">
        <f t="shared" si="0"/>
        <v>7.4285714285714288E-2</v>
      </c>
      <c r="G42" s="22">
        <f t="shared" si="5"/>
        <v>0.432</v>
      </c>
      <c r="H42" s="22">
        <f t="shared" si="6"/>
        <v>0.35771428571428571</v>
      </c>
      <c r="I42" s="5">
        <f t="shared" si="15"/>
        <v>14.732571428571431</v>
      </c>
      <c r="J42" s="22">
        <f t="shared" si="1"/>
        <v>0.11142857142857143</v>
      </c>
      <c r="K42" s="22">
        <f t="shared" si="7"/>
        <v>0.432</v>
      </c>
      <c r="L42" s="22">
        <f t="shared" si="8"/>
        <v>0.32057142857142856</v>
      </c>
      <c r="M42" s="5">
        <f t="shared" si="16"/>
        <v>13.674857142857146</v>
      </c>
      <c r="N42" s="22">
        <f t="shared" si="2"/>
        <v>0.14857142857142858</v>
      </c>
      <c r="O42" s="22">
        <f t="shared" si="9"/>
        <v>0.432</v>
      </c>
      <c r="P42" s="22">
        <f t="shared" si="10"/>
        <v>0.28342857142857142</v>
      </c>
      <c r="Q42" s="5">
        <f t="shared" si="17"/>
        <v>12.617142857142863</v>
      </c>
      <c r="R42" s="22">
        <f t="shared" si="3"/>
        <v>0.18571428571428572</v>
      </c>
      <c r="S42" s="22">
        <f t="shared" si="11"/>
        <v>0.432</v>
      </c>
      <c r="T42" s="22">
        <f t="shared" si="12"/>
        <v>0.24628571428571427</v>
      </c>
      <c r="U42" s="5">
        <f t="shared" si="18"/>
        <v>11.559428571428572</v>
      </c>
      <c r="V42" s="22">
        <f t="shared" si="4"/>
        <v>0.22285714285714286</v>
      </c>
      <c r="W42" s="22">
        <f t="shared" si="13"/>
        <v>0.432</v>
      </c>
      <c r="X42" s="22">
        <f t="shared" si="14"/>
        <v>0.20914285714285713</v>
      </c>
      <c r="Y42" s="5">
        <f t="shared" si="19"/>
        <v>10.501714285714293</v>
      </c>
    </row>
    <row r="43" spans="4:25" ht="15.6">
      <c r="D43" s="56">
        <v>41222</v>
      </c>
      <c r="E43" s="52">
        <v>4.5714285714285712</v>
      </c>
      <c r="F43" s="22">
        <f t="shared" si="0"/>
        <v>0.36571428571428571</v>
      </c>
      <c r="G43" s="22">
        <f t="shared" si="5"/>
        <v>0.432</v>
      </c>
      <c r="H43" s="22">
        <f t="shared" si="6"/>
        <v>6.6285714285714281E-2</v>
      </c>
      <c r="I43" s="5">
        <f t="shared" si="15"/>
        <v>14.798857142857145</v>
      </c>
      <c r="J43" s="22">
        <f t="shared" si="1"/>
        <v>0.5485714285714286</v>
      </c>
      <c r="K43" s="22">
        <f t="shared" si="7"/>
        <v>0.432</v>
      </c>
      <c r="L43" s="22">
        <f t="shared" si="8"/>
        <v>-0.1165714285714286</v>
      </c>
      <c r="M43" s="5">
        <f t="shared" si="16"/>
        <v>13.558285714285716</v>
      </c>
      <c r="N43" s="22">
        <f t="shared" si="2"/>
        <v>0.73142857142857143</v>
      </c>
      <c r="O43" s="22">
        <f t="shared" si="9"/>
        <v>0.432</v>
      </c>
      <c r="P43" s="22">
        <f t="shared" si="10"/>
        <v>-0.29942857142857143</v>
      </c>
      <c r="Q43" s="5">
        <f t="shared" si="17"/>
        <v>12.317714285714292</v>
      </c>
      <c r="R43" s="22">
        <f t="shared" si="3"/>
        <v>0.91428571428571426</v>
      </c>
      <c r="S43" s="22">
        <f t="shared" si="11"/>
        <v>0.432</v>
      </c>
      <c r="T43" s="22">
        <f t="shared" si="12"/>
        <v>-0.48228571428571426</v>
      </c>
      <c r="U43" s="5">
        <f t="shared" si="18"/>
        <v>11.077142857142858</v>
      </c>
      <c r="V43" s="22">
        <f t="shared" si="4"/>
        <v>1.0971428571428572</v>
      </c>
      <c r="W43" s="22">
        <f t="shared" si="13"/>
        <v>0.432</v>
      </c>
      <c r="X43" s="22">
        <f t="shared" si="14"/>
        <v>-0.66514285714285726</v>
      </c>
      <c r="Y43" s="5">
        <f t="shared" si="19"/>
        <v>9.8365714285714354</v>
      </c>
    </row>
    <row r="44" spans="4:25" ht="15.6">
      <c r="D44" s="56">
        <v>41223</v>
      </c>
      <c r="E44" s="52">
        <v>2.7428571428571429</v>
      </c>
      <c r="F44" s="22">
        <f t="shared" si="0"/>
        <v>0.21942857142857142</v>
      </c>
      <c r="G44" s="22">
        <f t="shared" si="5"/>
        <v>0.432</v>
      </c>
      <c r="H44" s="22">
        <f t="shared" si="6"/>
        <v>0.21257142857142858</v>
      </c>
      <c r="I44" s="5">
        <f t="shared" si="15"/>
        <v>15.011428571428572</v>
      </c>
      <c r="J44" s="22">
        <f t="shared" si="1"/>
        <v>0.32914285714285713</v>
      </c>
      <c r="K44" s="22">
        <f t="shared" si="7"/>
        <v>0.432</v>
      </c>
      <c r="L44" s="22">
        <f t="shared" si="8"/>
        <v>0.10285714285714287</v>
      </c>
      <c r="M44" s="5">
        <f t="shared" si="16"/>
        <v>13.66114285714286</v>
      </c>
      <c r="N44" s="22">
        <f t="shared" si="2"/>
        <v>0.43885714285714283</v>
      </c>
      <c r="O44" s="22">
        <f t="shared" si="9"/>
        <v>0.432</v>
      </c>
      <c r="P44" s="22">
        <f t="shared" si="10"/>
        <v>-6.8571428571428394E-3</v>
      </c>
      <c r="Q44" s="5">
        <f t="shared" si="17"/>
        <v>12.310857142857149</v>
      </c>
      <c r="R44" s="22">
        <f t="shared" si="3"/>
        <v>0.54857142857142849</v>
      </c>
      <c r="S44" s="22">
        <f t="shared" si="11"/>
        <v>0.432</v>
      </c>
      <c r="T44" s="22">
        <f t="shared" si="12"/>
        <v>-0.11657142857142849</v>
      </c>
      <c r="U44" s="5">
        <f t="shared" si="18"/>
        <v>10.960571428571431</v>
      </c>
      <c r="V44" s="22">
        <f t="shared" si="4"/>
        <v>0.65828571428571425</v>
      </c>
      <c r="W44" s="22">
        <f t="shared" si="13"/>
        <v>0.432</v>
      </c>
      <c r="X44" s="22">
        <f t="shared" si="14"/>
        <v>-0.22628571428571426</v>
      </c>
      <c r="Y44" s="5">
        <f t="shared" si="19"/>
        <v>9.6102857142857214</v>
      </c>
    </row>
    <row r="45" spans="4:25" ht="15.6">
      <c r="D45" s="56">
        <v>41224</v>
      </c>
      <c r="E45" s="52">
        <v>3.2714285714285714</v>
      </c>
      <c r="F45" s="22">
        <f t="shared" si="0"/>
        <v>0.26171428571428573</v>
      </c>
      <c r="G45" s="22">
        <f t="shared" si="5"/>
        <v>0.432</v>
      </c>
      <c r="H45" s="22">
        <f t="shared" si="6"/>
        <v>0.17028571428571426</v>
      </c>
      <c r="I45" s="5">
        <f t="shared" si="15"/>
        <v>15.181714285714287</v>
      </c>
      <c r="J45" s="22">
        <f t="shared" si="1"/>
        <v>0.39257142857142863</v>
      </c>
      <c r="K45" s="22">
        <f t="shared" si="7"/>
        <v>0.432</v>
      </c>
      <c r="L45" s="22">
        <f t="shared" si="8"/>
        <v>3.9428571428571368E-2</v>
      </c>
      <c r="M45" s="5">
        <f t="shared" si="16"/>
        <v>13.700571428571431</v>
      </c>
      <c r="N45" s="22">
        <f t="shared" si="2"/>
        <v>0.52342857142857147</v>
      </c>
      <c r="O45" s="22">
        <f t="shared" si="9"/>
        <v>0.432</v>
      </c>
      <c r="P45" s="22">
        <f t="shared" si="10"/>
        <v>-9.142857142857147E-2</v>
      </c>
      <c r="Q45" s="5">
        <f t="shared" si="17"/>
        <v>12.219428571428578</v>
      </c>
      <c r="R45" s="22">
        <f t="shared" si="3"/>
        <v>0.65428571428571436</v>
      </c>
      <c r="S45" s="22">
        <f t="shared" si="11"/>
        <v>0.432</v>
      </c>
      <c r="T45" s="22">
        <f t="shared" si="12"/>
        <v>-0.22228571428571436</v>
      </c>
      <c r="U45" s="5">
        <f t="shared" si="18"/>
        <v>10.738285714285716</v>
      </c>
      <c r="V45" s="22">
        <f t="shared" si="4"/>
        <v>0.78514285714285725</v>
      </c>
      <c r="W45" s="22">
        <f t="shared" si="13"/>
        <v>0.432</v>
      </c>
      <c r="X45" s="22">
        <f t="shared" si="14"/>
        <v>-0.35314285714285726</v>
      </c>
      <c r="Y45" s="5">
        <f t="shared" si="19"/>
        <v>9.2571428571428633</v>
      </c>
    </row>
    <row r="46" spans="4:25" ht="15.6">
      <c r="D46" s="56">
        <v>41225</v>
      </c>
      <c r="E46" s="52">
        <v>0.25714285714285717</v>
      </c>
      <c r="F46" s="22">
        <f t="shared" si="0"/>
        <v>2.0571428571428574E-2</v>
      </c>
      <c r="G46" s="22">
        <f t="shared" si="5"/>
        <v>0.432</v>
      </c>
      <c r="H46" s="22">
        <f t="shared" si="6"/>
        <v>0.41142857142857142</v>
      </c>
      <c r="I46" s="5">
        <f t="shared" si="15"/>
        <v>15.593142857142858</v>
      </c>
      <c r="J46" s="22">
        <f t="shared" si="1"/>
        <v>3.0857142857142861E-2</v>
      </c>
      <c r="K46" s="22">
        <f t="shared" si="7"/>
        <v>0.432</v>
      </c>
      <c r="L46" s="22">
        <f t="shared" si="8"/>
        <v>0.40114285714285713</v>
      </c>
      <c r="M46" s="5">
        <f t="shared" si="16"/>
        <v>14.101714285714287</v>
      </c>
      <c r="N46" s="22">
        <f t="shared" si="2"/>
        <v>4.1142857142857148E-2</v>
      </c>
      <c r="O46" s="22">
        <f t="shared" si="9"/>
        <v>0.432</v>
      </c>
      <c r="P46" s="22">
        <f t="shared" si="10"/>
        <v>0.39085714285714285</v>
      </c>
      <c r="Q46" s="5">
        <f t="shared" si="17"/>
        <v>12.610285714285721</v>
      </c>
      <c r="R46" s="22">
        <f t="shared" si="3"/>
        <v>5.1428571428571435E-2</v>
      </c>
      <c r="S46" s="22">
        <f t="shared" si="11"/>
        <v>0.432</v>
      </c>
      <c r="T46" s="22">
        <f t="shared" si="12"/>
        <v>0.38057142857142856</v>
      </c>
      <c r="U46" s="5">
        <f t="shared" si="18"/>
        <v>11.118857142857145</v>
      </c>
      <c r="V46" s="22">
        <f t="shared" si="4"/>
        <v>6.1714285714285722E-2</v>
      </c>
      <c r="W46" s="22">
        <f t="shared" si="13"/>
        <v>0.432</v>
      </c>
      <c r="X46" s="22">
        <f t="shared" si="14"/>
        <v>0.37028571428571427</v>
      </c>
      <c r="Y46" s="5">
        <f t="shared" si="19"/>
        <v>9.6274285714285774</v>
      </c>
    </row>
    <row r="47" spans="4:25" ht="15.6">
      <c r="D47" s="56">
        <v>41226</v>
      </c>
      <c r="E47" s="52">
        <v>0.21428571428571427</v>
      </c>
      <c r="F47" s="22">
        <f t="shared" si="0"/>
        <v>1.7142857142857144E-2</v>
      </c>
      <c r="G47" s="22">
        <f t="shared" si="5"/>
        <v>0.432</v>
      </c>
      <c r="H47" s="22">
        <f t="shared" si="6"/>
        <v>0.41485714285714287</v>
      </c>
      <c r="I47" s="5">
        <f t="shared" si="15"/>
        <v>16.008000000000003</v>
      </c>
      <c r="J47" s="22">
        <f t="shared" si="1"/>
        <v>2.5714285714285714E-2</v>
      </c>
      <c r="K47" s="22">
        <f t="shared" si="7"/>
        <v>0.432</v>
      </c>
      <c r="L47" s="22">
        <f t="shared" si="8"/>
        <v>0.40628571428571431</v>
      </c>
      <c r="M47" s="5">
        <f t="shared" si="16"/>
        <v>14.508000000000001</v>
      </c>
      <c r="N47" s="22">
        <f t="shared" si="2"/>
        <v>3.4285714285714287E-2</v>
      </c>
      <c r="O47" s="22">
        <f t="shared" si="9"/>
        <v>0.432</v>
      </c>
      <c r="P47" s="22">
        <f t="shared" si="10"/>
        <v>0.39771428571428569</v>
      </c>
      <c r="Q47" s="5">
        <f t="shared" si="17"/>
        <v>13.008000000000006</v>
      </c>
      <c r="R47" s="22">
        <f t="shared" si="3"/>
        <v>4.2857142857142858E-2</v>
      </c>
      <c r="S47" s="22">
        <f t="shared" si="11"/>
        <v>0.432</v>
      </c>
      <c r="T47" s="22">
        <f t="shared" si="12"/>
        <v>0.38914285714285712</v>
      </c>
      <c r="U47" s="5">
        <f t="shared" si="18"/>
        <v>11.508000000000003</v>
      </c>
      <c r="V47" s="22">
        <f t="shared" si="4"/>
        <v>5.1428571428571428E-2</v>
      </c>
      <c r="W47" s="22">
        <f t="shared" si="13"/>
        <v>0.432</v>
      </c>
      <c r="X47" s="22">
        <f t="shared" si="14"/>
        <v>0.38057142857142856</v>
      </c>
      <c r="Y47" s="5">
        <f t="shared" si="19"/>
        <v>10.008000000000006</v>
      </c>
    </row>
    <row r="48" spans="4:25" ht="15.6">
      <c r="D48" s="56">
        <v>41227</v>
      </c>
      <c r="E48" s="52">
        <v>0.45714285714285718</v>
      </c>
      <c r="F48" s="22">
        <f t="shared" si="0"/>
        <v>3.6571428571428581E-2</v>
      </c>
      <c r="G48" s="22">
        <f t="shared" si="5"/>
        <v>0.432</v>
      </c>
      <c r="H48" s="22">
        <f t="shared" si="6"/>
        <v>0.39542857142857141</v>
      </c>
      <c r="I48" s="5">
        <f t="shared" si="15"/>
        <v>16.403428571428574</v>
      </c>
      <c r="J48" s="22">
        <f t="shared" si="1"/>
        <v>5.4857142857142868E-2</v>
      </c>
      <c r="K48" s="22">
        <f t="shared" si="7"/>
        <v>0.432</v>
      </c>
      <c r="L48" s="22">
        <f t="shared" si="8"/>
        <v>0.37714285714285711</v>
      </c>
      <c r="M48" s="5">
        <f t="shared" si="16"/>
        <v>14.885142857142858</v>
      </c>
      <c r="N48" s="22">
        <f t="shared" si="2"/>
        <v>7.3142857142857162E-2</v>
      </c>
      <c r="O48" s="22">
        <f t="shared" si="9"/>
        <v>0.432</v>
      </c>
      <c r="P48" s="22">
        <f t="shared" si="10"/>
        <v>0.35885714285714282</v>
      </c>
      <c r="Q48" s="5">
        <f t="shared" si="17"/>
        <v>13.36685714285715</v>
      </c>
      <c r="R48" s="22">
        <f t="shared" si="3"/>
        <v>9.1428571428571442E-2</v>
      </c>
      <c r="S48" s="22">
        <f t="shared" si="11"/>
        <v>0.432</v>
      </c>
      <c r="T48" s="22">
        <f t="shared" si="12"/>
        <v>0.34057142857142852</v>
      </c>
      <c r="U48" s="5">
        <f t="shared" si="18"/>
        <v>11.848571428571431</v>
      </c>
      <c r="V48" s="22">
        <f t="shared" si="4"/>
        <v>0.10971428571428574</v>
      </c>
      <c r="W48" s="22">
        <f t="shared" si="13"/>
        <v>0.432</v>
      </c>
      <c r="X48" s="22">
        <f t="shared" si="14"/>
        <v>0.32228571428571429</v>
      </c>
      <c r="Y48" s="5">
        <f t="shared" si="19"/>
        <v>10.33028571428572</v>
      </c>
    </row>
    <row r="49" spans="4:25" ht="15.6">
      <c r="D49" s="56">
        <v>41228</v>
      </c>
      <c r="E49" s="52">
        <v>3.5571428571428569</v>
      </c>
      <c r="F49" s="22">
        <f t="shared" si="0"/>
        <v>0.28457142857142859</v>
      </c>
      <c r="G49" s="22">
        <f t="shared" si="5"/>
        <v>0.432</v>
      </c>
      <c r="H49" s="22">
        <f t="shared" si="6"/>
        <v>0.14742857142857141</v>
      </c>
      <c r="I49" s="5">
        <f t="shared" si="15"/>
        <v>16.550857142857144</v>
      </c>
      <c r="J49" s="22">
        <f t="shared" si="1"/>
        <v>0.42685714285714282</v>
      </c>
      <c r="K49" s="22">
        <f t="shared" si="7"/>
        <v>0.432</v>
      </c>
      <c r="L49" s="22">
        <f t="shared" si="8"/>
        <v>5.1428571428571712E-3</v>
      </c>
      <c r="M49" s="5">
        <f t="shared" si="16"/>
        <v>14.890285714285715</v>
      </c>
      <c r="N49" s="22">
        <f t="shared" si="2"/>
        <v>0.56914285714285717</v>
      </c>
      <c r="O49" s="22">
        <f t="shared" si="9"/>
        <v>0.432</v>
      </c>
      <c r="P49" s="22">
        <f t="shared" si="10"/>
        <v>-0.13714285714285718</v>
      </c>
      <c r="Q49" s="5">
        <f t="shared" si="17"/>
        <v>13.229714285714293</v>
      </c>
      <c r="R49" s="22">
        <f t="shared" si="3"/>
        <v>0.71142857142857141</v>
      </c>
      <c r="S49" s="22">
        <f t="shared" si="11"/>
        <v>0.432</v>
      </c>
      <c r="T49" s="22">
        <f t="shared" si="12"/>
        <v>-0.27942857142857142</v>
      </c>
      <c r="U49" s="5">
        <f t="shared" si="18"/>
        <v>11.569142857142859</v>
      </c>
      <c r="V49" s="22">
        <f t="shared" si="4"/>
        <v>0.85371428571428565</v>
      </c>
      <c r="W49" s="22">
        <f t="shared" si="13"/>
        <v>0.432</v>
      </c>
      <c r="X49" s="22">
        <f t="shared" si="14"/>
        <v>-0.42171428571428565</v>
      </c>
      <c r="Y49" s="5">
        <f t="shared" si="19"/>
        <v>9.9085714285714346</v>
      </c>
    </row>
    <row r="50" spans="4:25" ht="15.6">
      <c r="D50" s="56">
        <v>41229</v>
      </c>
      <c r="E50" s="52">
        <v>3.4</v>
      </c>
      <c r="F50" s="22">
        <f t="shared" si="0"/>
        <v>0.27200000000000002</v>
      </c>
      <c r="G50" s="22">
        <f t="shared" si="5"/>
        <v>0.432</v>
      </c>
      <c r="H50" s="22">
        <f t="shared" si="6"/>
        <v>0.15999999999999998</v>
      </c>
      <c r="I50" s="5">
        <f t="shared" si="15"/>
        <v>16.710857142857144</v>
      </c>
      <c r="J50" s="22">
        <f t="shared" si="1"/>
        <v>0.40800000000000003</v>
      </c>
      <c r="K50" s="22">
        <f t="shared" si="7"/>
        <v>0.432</v>
      </c>
      <c r="L50" s="22">
        <f t="shared" si="8"/>
        <v>2.3999999999999966E-2</v>
      </c>
      <c r="M50" s="5">
        <f t="shared" si="16"/>
        <v>14.914285714285715</v>
      </c>
      <c r="N50" s="22">
        <f t="shared" si="2"/>
        <v>0.54400000000000004</v>
      </c>
      <c r="O50" s="22">
        <f t="shared" si="9"/>
        <v>0.432</v>
      </c>
      <c r="P50" s="22">
        <f t="shared" si="10"/>
        <v>-0.11200000000000004</v>
      </c>
      <c r="Q50" s="5">
        <f t="shared" si="17"/>
        <v>13.117714285714293</v>
      </c>
      <c r="R50" s="22">
        <f t="shared" si="3"/>
        <v>0.68</v>
      </c>
      <c r="S50" s="22">
        <f t="shared" si="11"/>
        <v>0.432</v>
      </c>
      <c r="T50" s="22">
        <f t="shared" si="12"/>
        <v>-0.24800000000000005</v>
      </c>
      <c r="U50" s="5">
        <f t="shared" si="18"/>
        <v>11.32114285714286</v>
      </c>
      <c r="V50" s="22">
        <f t="shared" si="4"/>
        <v>0.81600000000000006</v>
      </c>
      <c r="W50" s="22">
        <f t="shared" si="13"/>
        <v>0.432</v>
      </c>
      <c r="X50" s="22">
        <f t="shared" si="14"/>
        <v>-0.38400000000000006</v>
      </c>
      <c r="Y50" s="5">
        <f t="shared" si="19"/>
        <v>9.5245714285714342</v>
      </c>
    </row>
    <row r="51" spans="4:25" ht="15.6">
      <c r="D51" s="56">
        <v>41230</v>
      </c>
      <c r="E51" s="52">
        <v>0.31428571428571433</v>
      </c>
      <c r="F51" s="22">
        <f t="shared" si="0"/>
        <v>2.5142857142857144E-2</v>
      </c>
      <c r="G51" s="22">
        <f t="shared" si="5"/>
        <v>0.432</v>
      </c>
      <c r="H51" s="22">
        <f t="shared" si="6"/>
        <v>0.40685714285714286</v>
      </c>
      <c r="I51" s="5">
        <f t="shared" si="15"/>
        <v>17.117714285714285</v>
      </c>
      <c r="J51" s="22">
        <f t="shared" si="1"/>
        <v>3.7714285714285714E-2</v>
      </c>
      <c r="K51" s="22">
        <f t="shared" si="7"/>
        <v>0.432</v>
      </c>
      <c r="L51" s="22">
        <f t="shared" si="8"/>
        <v>0.39428571428571429</v>
      </c>
      <c r="M51" s="5">
        <f t="shared" si="16"/>
        <v>15.30857142857143</v>
      </c>
      <c r="N51" s="22">
        <f t="shared" si="2"/>
        <v>5.0285714285714288E-2</v>
      </c>
      <c r="O51" s="22">
        <f t="shared" si="9"/>
        <v>0.432</v>
      </c>
      <c r="P51" s="22">
        <f t="shared" si="10"/>
        <v>0.38171428571428573</v>
      </c>
      <c r="Q51" s="5">
        <f t="shared" si="17"/>
        <v>13.499428571428579</v>
      </c>
      <c r="R51" s="22">
        <f t="shared" si="3"/>
        <v>6.2857142857142861E-2</v>
      </c>
      <c r="S51" s="22">
        <f t="shared" si="11"/>
        <v>0.432</v>
      </c>
      <c r="T51" s="22">
        <f t="shared" si="12"/>
        <v>0.36914285714285711</v>
      </c>
      <c r="U51" s="5">
        <f t="shared" si="18"/>
        <v>11.690285714285716</v>
      </c>
      <c r="V51" s="22">
        <f t="shared" si="4"/>
        <v>7.5428571428571428E-2</v>
      </c>
      <c r="W51" s="22">
        <f t="shared" si="13"/>
        <v>0.432</v>
      </c>
      <c r="X51" s="22">
        <f t="shared" si="14"/>
        <v>0.35657142857142854</v>
      </c>
      <c r="Y51" s="5">
        <f t="shared" si="19"/>
        <v>9.8811428571428621</v>
      </c>
    </row>
    <row r="52" spans="4:25" ht="15.6">
      <c r="D52" s="56">
        <v>41231</v>
      </c>
      <c r="E52" s="52">
        <v>0</v>
      </c>
      <c r="F52" s="22">
        <f t="shared" si="0"/>
        <v>0</v>
      </c>
      <c r="G52" s="22">
        <f t="shared" si="5"/>
        <v>0.432</v>
      </c>
      <c r="H52" s="22">
        <f t="shared" si="6"/>
        <v>0.432</v>
      </c>
      <c r="I52" s="5">
        <f t="shared" si="15"/>
        <v>17.549714285714284</v>
      </c>
      <c r="J52" s="22">
        <f t="shared" si="1"/>
        <v>0</v>
      </c>
      <c r="K52" s="22">
        <f t="shared" si="7"/>
        <v>0.432</v>
      </c>
      <c r="L52" s="22">
        <f t="shared" si="8"/>
        <v>0.432</v>
      </c>
      <c r="M52" s="5">
        <f t="shared" si="16"/>
        <v>15.74057142857143</v>
      </c>
      <c r="N52" s="22">
        <f t="shared" si="2"/>
        <v>0</v>
      </c>
      <c r="O52" s="22">
        <f t="shared" si="9"/>
        <v>0.432</v>
      </c>
      <c r="P52" s="22">
        <f t="shared" si="10"/>
        <v>0.432</v>
      </c>
      <c r="Q52" s="5">
        <f t="shared" si="17"/>
        <v>13.931428571428579</v>
      </c>
      <c r="R52" s="22">
        <f t="shared" si="3"/>
        <v>0</v>
      </c>
      <c r="S52" s="22">
        <f t="shared" si="11"/>
        <v>0.432</v>
      </c>
      <c r="T52" s="22">
        <f t="shared" si="12"/>
        <v>0.432</v>
      </c>
      <c r="U52" s="5">
        <f t="shared" si="18"/>
        <v>12.122285714285717</v>
      </c>
      <c r="V52" s="22">
        <f t="shared" si="4"/>
        <v>0</v>
      </c>
      <c r="W52" s="22">
        <f t="shared" si="13"/>
        <v>0.432</v>
      </c>
      <c r="X52" s="22">
        <f t="shared" si="14"/>
        <v>0.432</v>
      </c>
      <c r="Y52" s="5">
        <f t="shared" si="19"/>
        <v>10.313142857142862</v>
      </c>
    </row>
    <row r="53" spans="4:25" ht="15.6">
      <c r="D53" s="56">
        <v>41232</v>
      </c>
      <c r="E53" s="52">
        <v>0</v>
      </c>
      <c r="F53" s="22">
        <f t="shared" si="0"/>
        <v>0</v>
      </c>
      <c r="G53" s="22">
        <f t="shared" si="5"/>
        <v>0.432</v>
      </c>
      <c r="H53" s="22">
        <f t="shared" si="6"/>
        <v>0.432</v>
      </c>
      <c r="I53" s="5">
        <f t="shared" si="15"/>
        <v>17.981714285714283</v>
      </c>
      <c r="J53" s="22">
        <f t="shared" si="1"/>
        <v>0</v>
      </c>
      <c r="K53" s="22">
        <f t="shared" si="7"/>
        <v>0.432</v>
      </c>
      <c r="L53" s="22">
        <f t="shared" si="8"/>
        <v>0.432</v>
      </c>
      <c r="M53" s="5">
        <f t="shared" si="16"/>
        <v>16.17257142857143</v>
      </c>
      <c r="N53" s="22">
        <f t="shared" si="2"/>
        <v>0</v>
      </c>
      <c r="O53" s="22">
        <f t="shared" si="9"/>
        <v>0.432</v>
      </c>
      <c r="P53" s="22">
        <f t="shared" si="10"/>
        <v>0.432</v>
      </c>
      <c r="Q53" s="5">
        <f t="shared" si="17"/>
        <v>14.36342857142858</v>
      </c>
      <c r="R53" s="22">
        <f t="shared" si="3"/>
        <v>0</v>
      </c>
      <c r="S53" s="22">
        <f t="shared" si="11"/>
        <v>0.432</v>
      </c>
      <c r="T53" s="22">
        <f t="shared" si="12"/>
        <v>0.432</v>
      </c>
      <c r="U53" s="5">
        <f t="shared" si="18"/>
        <v>12.554285714285717</v>
      </c>
      <c r="V53" s="22">
        <f t="shared" si="4"/>
        <v>0</v>
      </c>
      <c r="W53" s="22">
        <f t="shared" si="13"/>
        <v>0.432</v>
      </c>
      <c r="X53" s="22">
        <f t="shared" si="14"/>
        <v>0.432</v>
      </c>
      <c r="Y53" s="5">
        <f t="shared" si="19"/>
        <v>10.745142857142863</v>
      </c>
    </row>
    <row r="54" spans="4:25" ht="15.6">
      <c r="D54" s="56">
        <v>41233</v>
      </c>
      <c r="E54" s="52">
        <v>1.3142857142857143</v>
      </c>
      <c r="F54" s="22">
        <f t="shared" si="0"/>
        <v>0.10514285714285715</v>
      </c>
      <c r="G54" s="22">
        <f t="shared" si="5"/>
        <v>0.432</v>
      </c>
      <c r="H54" s="22">
        <f t="shared" si="6"/>
        <v>0.32685714285714285</v>
      </c>
      <c r="I54" s="5">
        <f t="shared" si="15"/>
        <v>18.308571428571426</v>
      </c>
      <c r="J54" s="22">
        <f t="shared" si="1"/>
        <v>0.15771428571428572</v>
      </c>
      <c r="K54" s="22">
        <f t="shared" si="7"/>
        <v>0.432</v>
      </c>
      <c r="L54" s="22">
        <f t="shared" si="8"/>
        <v>0.27428571428571424</v>
      </c>
      <c r="M54" s="5">
        <f t="shared" si="16"/>
        <v>16.446857142857144</v>
      </c>
      <c r="N54" s="22">
        <f t="shared" si="2"/>
        <v>0.2102857142857143</v>
      </c>
      <c r="O54" s="22">
        <f t="shared" si="9"/>
        <v>0.432</v>
      </c>
      <c r="P54" s="22">
        <f t="shared" si="10"/>
        <v>0.2217142857142857</v>
      </c>
      <c r="Q54" s="5">
        <f t="shared" si="17"/>
        <v>14.585142857142866</v>
      </c>
      <c r="R54" s="22">
        <f t="shared" si="3"/>
        <v>0.26285714285714284</v>
      </c>
      <c r="S54" s="22">
        <f t="shared" si="11"/>
        <v>0.432</v>
      </c>
      <c r="T54" s="22">
        <f t="shared" si="12"/>
        <v>0.16914285714285715</v>
      </c>
      <c r="U54" s="5">
        <f t="shared" si="18"/>
        <v>12.723428571428574</v>
      </c>
      <c r="V54" s="22">
        <f t="shared" si="4"/>
        <v>0.31542857142857145</v>
      </c>
      <c r="W54" s="22">
        <f t="shared" si="13"/>
        <v>0.432</v>
      </c>
      <c r="X54" s="22">
        <f t="shared" si="14"/>
        <v>0.11657142857142855</v>
      </c>
      <c r="Y54" s="5">
        <f t="shared" si="19"/>
        <v>10.861714285714292</v>
      </c>
    </row>
    <row r="55" spans="4:25" ht="15.6">
      <c r="D55" s="56">
        <v>41234</v>
      </c>
      <c r="E55" s="52">
        <v>1.5857142857142854</v>
      </c>
      <c r="F55" s="22">
        <f t="shared" si="0"/>
        <v>0.12685714285714284</v>
      </c>
      <c r="G55" s="22">
        <f t="shared" si="5"/>
        <v>0.432</v>
      </c>
      <c r="H55" s="22">
        <f t="shared" si="6"/>
        <v>0.30514285714285716</v>
      </c>
      <c r="I55" s="5">
        <f t="shared" si="15"/>
        <v>18.613714285714284</v>
      </c>
      <c r="J55" s="22">
        <f t="shared" si="1"/>
        <v>0.19028571428571425</v>
      </c>
      <c r="K55" s="22">
        <f t="shared" si="7"/>
        <v>0.432</v>
      </c>
      <c r="L55" s="22">
        <f t="shared" si="8"/>
        <v>0.24171428571428574</v>
      </c>
      <c r="M55" s="5">
        <f t="shared" si="16"/>
        <v>16.688571428571429</v>
      </c>
      <c r="N55" s="22">
        <f t="shared" si="2"/>
        <v>0.25371428571428567</v>
      </c>
      <c r="O55" s="22">
        <f t="shared" si="9"/>
        <v>0.432</v>
      </c>
      <c r="P55" s="22">
        <f t="shared" si="10"/>
        <v>0.17828571428571433</v>
      </c>
      <c r="Q55" s="5">
        <f t="shared" si="17"/>
        <v>14.76342857142858</v>
      </c>
      <c r="R55" s="22">
        <f t="shared" si="3"/>
        <v>0.31714285714285712</v>
      </c>
      <c r="S55" s="22">
        <f t="shared" si="11"/>
        <v>0.432</v>
      </c>
      <c r="T55" s="22">
        <f t="shared" si="12"/>
        <v>0.11485714285714288</v>
      </c>
      <c r="U55" s="5">
        <f t="shared" si="18"/>
        <v>12.838285714285718</v>
      </c>
      <c r="V55" s="22">
        <f t="shared" si="4"/>
        <v>0.38057142857142851</v>
      </c>
      <c r="W55" s="22">
        <f t="shared" si="13"/>
        <v>0.432</v>
      </c>
      <c r="X55" s="22">
        <f t="shared" si="14"/>
        <v>5.142857142857149E-2</v>
      </c>
      <c r="Y55" s="5">
        <f t="shared" si="19"/>
        <v>10.913142857142864</v>
      </c>
    </row>
    <row r="56" spans="4:25" ht="15.6">
      <c r="D56" s="56">
        <v>41235</v>
      </c>
      <c r="E56" s="52">
        <v>6.3857142857142861</v>
      </c>
      <c r="F56" s="22">
        <f t="shared" si="0"/>
        <v>0.5108571428571429</v>
      </c>
      <c r="G56" s="22">
        <f t="shared" si="5"/>
        <v>0.432</v>
      </c>
      <c r="H56" s="22">
        <f t="shared" si="6"/>
        <v>-7.8857142857142903E-2</v>
      </c>
      <c r="I56" s="5">
        <f t="shared" si="15"/>
        <v>18.534857142857142</v>
      </c>
      <c r="J56" s="22">
        <f t="shared" si="1"/>
        <v>0.76628571428571435</v>
      </c>
      <c r="K56" s="22">
        <f t="shared" si="7"/>
        <v>0.432</v>
      </c>
      <c r="L56" s="22">
        <f t="shared" si="8"/>
        <v>-0.33428571428571435</v>
      </c>
      <c r="M56" s="5">
        <f t="shared" si="16"/>
        <v>16.354285714285716</v>
      </c>
      <c r="N56" s="22">
        <f t="shared" si="2"/>
        <v>1.0217142857142858</v>
      </c>
      <c r="O56" s="22">
        <f t="shared" si="9"/>
        <v>0.432</v>
      </c>
      <c r="P56" s="22">
        <f t="shared" si="10"/>
        <v>-0.58971428571428586</v>
      </c>
      <c r="Q56" s="5">
        <f t="shared" si="17"/>
        <v>14.173714285714293</v>
      </c>
      <c r="R56" s="22">
        <f t="shared" si="3"/>
        <v>1.2771428571428574</v>
      </c>
      <c r="S56" s="22">
        <f t="shared" si="11"/>
        <v>0.432</v>
      </c>
      <c r="T56" s="22">
        <f t="shared" si="12"/>
        <v>-0.84514285714285742</v>
      </c>
      <c r="U56" s="5">
        <f t="shared" si="18"/>
        <v>11.99314285714286</v>
      </c>
      <c r="V56" s="22">
        <f t="shared" si="4"/>
        <v>1.5325714285714287</v>
      </c>
      <c r="W56" s="22">
        <f t="shared" si="13"/>
        <v>0.432</v>
      </c>
      <c r="X56" s="22">
        <f t="shared" si="14"/>
        <v>-1.1005714285714288</v>
      </c>
      <c r="Y56" s="5">
        <f t="shared" si="19"/>
        <v>9.8125714285714345</v>
      </c>
    </row>
    <row r="57" spans="4:25" ht="15.6">
      <c r="D57" s="56">
        <v>41236</v>
      </c>
      <c r="E57" s="52">
        <v>4.3428571428571434</v>
      </c>
      <c r="F57" s="22">
        <f t="shared" si="0"/>
        <v>0.34742857142857142</v>
      </c>
      <c r="G57" s="22">
        <f t="shared" si="5"/>
        <v>0.432</v>
      </c>
      <c r="H57" s="22">
        <f t="shared" si="6"/>
        <v>8.4571428571428575E-2</v>
      </c>
      <c r="I57" s="5">
        <f t="shared" si="15"/>
        <v>18.619428571428571</v>
      </c>
      <c r="J57" s="22">
        <f t="shared" si="1"/>
        <v>0.52114285714285713</v>
      </c>
      <c r="K57" s="22">
        <f t="shared" si="7"/>
        <v>0.432</v>
      </c>
      <c r="L57" s="22">
        <f t="shared" si="8"/>
        <v>-8.9142857142857135E-2</v>
      </c>
      <c r="M57" s="5">
        <f t="shared" si="16"/>
        <v>16.265142857142859</v>
      </c>
      <c r="N57" s="22">
        <f t="shared" si="2"/>
        <v>0.69485714285714284</v>
      </c>
      <c r="O57" s="22">
        <f t="shared" si="9"/>
        <v>0.432</v>
      </c>
      <c r="P57" s="22">
        <f t="shared" si="10"/>
        <v>-0.26285714285714284</v>
      </c>
      <c r="Q57" s="5">
        <f t="shared" si="17"/>
        <v>13.91085714285715</v>
      </c>
      <c r="R57" s="22">
        <f t="shared" si="3"/>
        <v>0.86857142857142866</v>
      </c>
      <c r="S57" s="22">
        <f t="shared" si="11"/>
        <v>0.432</v>
      </c>
      <c r="T57" s="22">
        <f t="shared" si="12"/>
        <v>-0.43657142857142867</v>
      </c>
      <c r="U57" s="5">
        <f t="shared" si="18"/>
        <v>11.556571428571432</v>
      </c>
      <c r="V57" s="22">
        <f t="shared" si="4"/>
        <v>1.0422857142857143</v>
      </c>
      <c r="W57" s="22">
        <f t="shared" si="13"/>
        <v>0.432</v>
      </c>
      <c r="X57" s="22">
        <f t="shared" si="14"/>
        <v>-0.61028571428571432</v>
      </c>
      <c r="Y57" s="5">
        <f t="shared" si="19"/>
        <v>9.2022857142857202</v>
      </c>
    </row>
    <row r="58" spans="4:25" ht="15.6">
      <c r="D58" s="56">
        <v>41237</v>
      </c>
      <c r="E58" s="52">
        <v>0.42857142857142855</v>
      </c>
      <c r="F58" s="22">
        <f t="shared" si="0"/>
        <v>3.4285714285714287E-2</v>
      </c>
      <c r="G58" s="22">
        <f t="shared" si="5"/>
        <v>0.432</v>
      </c>
      <c r="H58" s="22">
        <f t="shared" si="6"/>
        <v>0.39771428571428569</v>
      </c>
      <c r="I58" s="5">
        <f t="shared" si="15"/>
        <v>19.017142857142858</v>
      </c>
      <c r="J58" s="22">
        <f t="shared" si="1"/>
        <v>5.1428571428571428E-2</v>
      </c>
      <c r="K58" s="22">
        <f t="shared" si="7"/>
        <v>0.432</v>
      </c>
      <c r="L58" s="22">
        <f t="shared" si="8"/>
        <v>0.38057142857142856</v>
      </c>
      <c r="M58" s="5">
        <f t="shared" si="16"/>
        <v>16.645714285714288</v>
      </c>
      <c r="N58" s="22">
        <f t="shared" si="2"/>
        <v>6.8571428571428575E-2</v>
      </c>
      <c r="O58" s="22">
        <f t="shared" si="9"/>
        <v>0.432</v>
      </c>
      <c r="P58" s="22">
        <f t="shared" si="10"/>
        <v>0.36342857142857143</v>
      </c>
      <c r="Q58" s="5">
        <f t="shared" si="17"/>
        <v>14.274285714285721</v>
      </c>
      <c r="R58" s="22">
        <f t="shared" si="3"/>
        <v>8.5714285714285715E-2</v>
      </c>
      <c r="S58" s="22">
        <f t="shared" si="11"/>
        <v>0.432</v>
      </c>
      <c r="T58" s="22">
        <f t="shared" si="12"/>
        <v>0.34628571428571431</v>
      </c>
      <c r="U58" s="5">
        <f t="shared" si="18"/>
        <v>11.902857142857147</v>
      </c>
      <c r="V58" s="22">
        <f t="shared" si="4"/>
        <v>0.10285714285714286</v>
      </c>
      <c r="W58" s="22">
        <f t="shared" si="13"/>
        <v>0.432</v>
      </c>
      <c r="X58" s="22">
        <f t="shared" si="14"/>
        <v>0.32914285714285713</v>
      </c>
      <c r="Y58" s="5">
        <f t="shared" si="19"/>
        <v>9.5314285714285774</v>
      </c>
    </row>
    <row r="59" spans="4:25" ht="15.6">
      <c r="D59" s="56">
        <v>41238</v>
      </c>
      <c r="E59" s="52">
        <v>7.8571428571428568</v>
      </c>
      <c r="F59" s="22">
        <f t="shared" si="0"/>
        <v>0.62857142857142856</v>
      </c>
      <c r="G59" s="22">
        <f t="shared" si="5"/>
        <v>0.432</v>
      </c>
      <c r="H59" s="22">
        <f t="shared" si="6"/>
        <v>-0.19657142857142856</v>
      </c>
      <c r="I59" s="5">
        <f t="shared" si="15"/>
        <v>18.82057142857143</v>
      </c>
      <c r="J59" s="22">
        <f t="shared" si="1"/>
        <v>0.94285714285714273</v>
      </c>
      <c r="K59" s="22">
        <f t="shared" si="7"/>
        <v>0.432</v>
      </c>
      <c r="L59" s="22">
        <f t="shared" si="8"/>
        <v>-0.51085714285714268</v>
      </c>
      <c r="M59" s="5">
        <f t="shared" si="16"/>
        <v>16.134857142857143</v>
      </c>
      <c r="N59" s="22">
        <f t="shared" si="2"/>
        <v>1.2571428571428571</v>
      </c>
      <c r="O59" s="22">
        <f t="shared" si="9"/>
        <v>0.432</v>
      </c>
      <c r="P59" s="22">
        <f t="shared" si="10"/>
        <v>-0.82514285714285718</v>
      </c>
      <c r="Q59" s="5">
        <f t="shared" si="17"/>
        <v>13.449142857142864</v>
      </c>
      <c r="R59" s="22">
        <f t="shared" si="3"/>
        <v>1.5714285714285712</v>
      </c>
      <c r="S59" s="22">
        <f t="shared" si="11"/>
        <v>0.432</v>
      </c>
      <c r="T59" s="22">
        <f t="shared" si="12"/>
        <v>-1.1394285714285712</v>
      </c>
      <c r="U59" s="5">
        <f t="shared" si="18"/>
        <v>10.763428571428577</v>
      </c>
      <c r="V59" s="22">
        <f t="shared" si="4"/>
        <v>1.8857142857142855</v>
      </c>
      <c r="W59" s="22">
        <f t="shared" si="13"/>
        <v>0.432</v>
      </c>
      <c r="X59" s="22">
        <f t="shared" si="14"/>
        <v>-1.4537142857142855</v>
      </c>
      <c r="Y59" s="5">
        <f t="shared" si="19"/>
        <v>8.0777142857142916</v>
      </c>
    </row>
    <row r="60" spans="4:25" ht="15.6">
      <c r="D60" s="56">
        <v>41239</v>
      </c>
      <c r="E60" s="52">
        <v>7.5142857142857133</v>
      </c>
      <c r="F60" s="22">
        <f t="shared" si="0"/>
        <v>0.60114285714285698</v>
      </c>
      <c r="G60" s="22">
        <f t="shared" si="5"/>
        <v>0.432</v>
      </c>
      <c r="H60" s="22">
        <f t="shared" si="6"/>
        <v>-0.16914285714285698</v>
      </c>
      <c r="I60" s="5">
        <f t="shared" si="15"/>
        <v>18.651428571428575</v>
      </c>
      <c r="J60" s="22">
        <f t="shared" si="1"/>
        <v>0.90171428571428558</v>
      </c>
      <c r="K60" s="22">
        <f t="shared" si="7"/>
        <v>0.432</v>
      </c>
      <c r="L60" s="22">
        <f t="shared" si="8"/>
        <v>-0.46971428571428558</v>
      </c>
      <c r="M60" s="5">
        <f t="shared" si="16"/>
        <v>15.665142857142857</v>
      </c>
      <c r="N60" s="22">
        <f t="shared" si="2"/>
        <v>1.202285714285714</v>
      </c>
      <c r="O60" s="22">
        <f t="shared" si="9"/>
        <v>0.432</v>
      </c>
      <c r="P60" s="22">
        <f t="shared" si="10"/>
        <v>-0.77028571428571402</v>
      </c>
      <c r="Q60" s="5">
        <f t="shared" si="17"/>
        <v>12.678857142857149</v>
      </c>
      <c r="R60" s="22">
        <f t="shared" si="3"/>
        <v>1.5028571428571427</v>
      </c>
      <c r="S60" s="22">
        <f t="shared" si="11"/>
        <v>0.432</v>
      </c>
      <c r="T60" s="22">
        <f t="shared" si="12"/>
        <v>-1.0708571428571427</v>
      </c>
      <c r="U60" s="5">
        <f t="shared" si="18"/>
        <v>9.6925714285714335</v>
      </c>
      <c r="V60" s="22">
        <f t="shared" si="4"/>
        <v>1.8034285714285712</v>
      </c>
      <c r="W60" s="22">
        <f t="shared" si="13"/>
        <v>0.432</v>
      </c>
      <c r="X60" s="22">
        <f t="shared" si="14"/>
        <v>-1.3714285714285712</v>
      </c>
      <c r="Y60" s="5">
        <f t="shared" si="19"/>
        <v>6.7062857142857206</v>
      </c>
    </row>
    <row r="61" spans="4:25" ht="15.6">
      <c r="D61" s="56">
        <v>41240</v>
      </c>
      <c r="E61" s="52">
        <v>1.4000000000000001</v>
      </c>
      <c r="F61" s="22">
        <f t="shared" si="0"/>
        <v>0.11200000000000002</v>
      </c>
      <c r="G61" s="22">
        <f t="shared" si="5"/>
        <v>0.432</v>
      </c>
      <c r="H61" s="22">
        <f t="shared" si="6"/>
        <v>0.31999999999999995</v>
      </c>
      <c r="I61" s="5">
        <f t="shared" si="15"/>
        <v>18.971428571428575</v>
      </c>
      <c r="J61" s="22">
        <f t="shared" si="1"/>
        <v>0.16800000000000001</v>
      </c>
      <c r="K61" s="22">
        <f t="shared" si="7"/>
        <v>0.432</v>
      </c>
      <c r="L61" s="22">
        <f t="shared" si="8"/>
        <v>0.26400000000000001</v>
      </c>
      <c r="M61" s="5">
        <f t="shared" si="16"/>
        <v>15.929142857142857</v>
      </c>
      <c r="N61" s="22">
        <f t="shared" si="2"/>
        <v>0.22400000000000003</v>
      </c>
      <c r="O61" s="22">
        <f t="shared" si="9"/>
        <v>0.432</v>
      </c>
      <c r="P61" s="22">
        <f t="shared" si="10"/>
        <v>0.20799999999999996</v>
      </c>
      <c r="Q61" s="5">
        <f t="shared" si="17"/>
        <v>12.886857142857149</v>
      </c>
      <c r="R61" s="22">
        <f t="shared" si="3"/>
        <v>0.28000000000000003</v>
      </c>
      <c r="S61" s="22">
        <f t="shared" si="11"/>
        <v>0.432</v>
      </c>
      <c r="T61" s="22">
        <f t="shared" si="12"/>
        <v>0.15199999999999997</v>
      </c>
      <c r="U61" s="5">
        <f t="shared" si="18"/>
        <v>9.8445714285714327</v>
      </c>
      <c r="V61" s="22">
        <f t="shared" si="4"/>
        <v>0.33600000000000002</v>
      </c>
      <c r="W61" s="22">
        <f t="shared" si="13"/>
        <v>0.432</v>
      </c>
      <c r="X61" s="22">
        <f t="shared" si="14"/>
        <v>9.5999999999999974E-2</v>
      </c>
      <c r="Y61" s="5">
        <f t="shared" si="19"/>
        <v>6.8022857142857207</v>
      </c>
    </row>
    <row r="62" spans="4:25" ht="15.6">
      <c r="D62" s="56">
        <v>41241</v>
      </c>
      <c r="E62" s="52">
        <v>0</v>
      </c>
      <c r="F62" s="22">
        <f t="shared" si="0"/>
        <v>0</v>
      </c>
      <c r="G62" s="22">
        <f t="shared" si="5"/>
        <v>0.432</v>
      </c>
      <c r="H62" s="22">
        <f t="shared" si="6"/>
        <v>0.432</v>
      </c>
      <c r="I62" s="5">
        <f t="shared" si="15"/>
        <v>19.403428571428574</v>
      </c>
      <c r="J62" s="22">
        <f t="shared" si="1"/>
        <v>0</v>
      </c>
      <c r="K62" s="22">
        <f t="shared" si="7"/>
        <v>0.432</v>
      </c>
      <c r="L62" s="22">
        <f t="shared" si="8"/>
        <v>0.432</v>
      </c>
      <c r="M62" s="5">
        <f t="shared" si="16"/>
        <v>16.361142857142855</v>
      </c>
      <c r="N62" s="22">
        <f t="shared" si="2"/>
        <v>0</v>
      </c>
      <c r="O62" s="22">
        <f t="shared" si="9"/>
        <v>0.432</v>
      </c>
      <c r="P62" s="22">
        <f t="shared" si="10"/>
        <v>0.432</v>
      </c>
      <c r="Q62" s="5">
        <f t="shared" si="17"/>
        <v>13.31885714285715</v>
      </c>
      <c r="R62" s="22">
        <f t="shared" si="3"/>
        <v>0</v>
      </c>
      <c r="S62" s="22">
        <f t="shared" si="11"/>
        <v>0.432</v>
      </c>
      <c r="T62" s="22">
        <f t="shared" si="12"/>
        <v>0.432</v>
      </c>
      <c r="U62" s="5">
        <f t="shared" si="18"/>
        <v>10.276571428571433</v>
      </c>
      <c r="V62" s="22">
        <f t="shared" si="4"/>
        <v>0</v>
      </c>
      <c r="W62" s="22">
        <f t="shared" si="13"/>
        <v>0.432</v>
      </c>
      <c r="X62" s="22">
        <f t="shared" si="14"/>
        <v>0.432</v>
      </c>
      <c r="Y62" s="5">
        <f t="shared" si="19"/>
        <v>7.2342857142857211</v>
      </c>
    </row>
    <row r="63" spans="4:25" ht="15.6">
      <c r="D63" s="56">
        <v>41242</v>
      </c>
      <c r="E63" s="52">
        <v>0.1142857142857143</v>
      </c>
      <c r="F63" s="22">
        <f t="shared" si="0"/>
        <v>9.1428571428571453E-3</v>
      </c>
      <c r="G63" s="22">
        <f t="shared" si="5"/>
        <v>0.432</v>
      </c>
      <c r="H63" s="22">
        <f t="shared" si="6"/>
        <v>0.42285714285714288</v>
      </c>
      <c r="I63" s="5">
        <f t="shared" si="15"/>
        <v>19.826285714285717</v>
      </c>
      <c r="J63" s="22">
        <f t="shared" si="1"/>
        <v>1.3714285714285717E-2</v>
      </c>
      <c r="K63" s="22">
        <f t="shared" si="7"/>
        <v>0.432</v>
      </c>
      <c r="L63" s="22">
        <f t="shared" si="8"/>
        <v>0.41828571428571426</v>
      </c>
      <c r="M63" s="5">
        <f t="shared" si="16"/>
        <v>16.779428571428571</v>
      </c>
      <c r="N63" s="22">
        <f t="shared" si="2"/>
        <v>1.8285714285714291E-2</v>
      </c>
      <c r="O63" s="22">
        <f t="shared" si="9"/>
        <v>0.432</v>
      </c>
      <c r="P63" s="22">
        <f t="shared" si="10"/>
        <v>0.4137142857142857</v>
      </c>
      <c r="Q63" s="5">
        <f t="shared" si="17"/>
        <v>13.732571428571436</v>
      </c>
      <c r="R63" s="22">
        <f t="shared" si="3"/>
        <v>2.2857142857142861E-2</v>
      </c>
      <c r="S63" s="22">
        <f t="shared" si="11"/>
        <v>0.432</v>
      </c>
      <c r="T63" s="22">
        <f t="shared" si="12"/>
        <v>0.40914285714285714</v>
      </c>
      <c r="U63" s="5">
        <f t="shared" si="18"/>
        <v>10.68571428571429</v>
      </c>
      <c r="V63" s="22">
        <f t="shared" si="4"/>
        <v>2.7428571428571434E-2</v>
      </c>
      <c r="W63" s="22">
        <f t="shared" si="13"/>
        <v>0.432</v>
      </c>
      <c r="X63" s="22">
        <f t="shared" si="14"/>
        <v>0.40457142857142858</v>
      </c>
      <c r="Y63" s="5">
        <f t="shared" si="19"/>
        <v>7.6388571428571499</v>
      </c>
    </row>
    <row r="64" spans="4:25" ht="15.6">
      <c r="D64" s="56">
        <v>41243</v>
      </c>
      <c r="E64" s="52">
        <v>1.1428571428571428</v>
      </c>
      <c r="F64" s="22">
        <f t="shared" si="0"/>
        <v>9.1428571428571428E-2</v>
      </c>
      <c r="G64" s="22">
        <f t="shared" si="5"/>
        <v>0.432</v>
      </c>
      <c r="H64" s="22">
        <f t="shared" si="6"/>
        <v>0.34057142857142858</v>
      </c>
      <c r="I64" s="5">
        <f t="shared" si="15"/>
        <v>20.166857142857147</v>
      </c>
      <c r="J64" s="22">
        <f t="shared" si="1"/>
        <v>0.13714285714285715</v>
      </c>
      <c r="K64" s="22">
        <f t="shared" si="7"/>
        <v>0.432</v>
      </c>
      <c r="L64" s="22">
        <f t="shared" si="8"/>
        <v>0.29485714285714282</v>
      </c>
      <c r="M64" s="5">
        <f t="shared" si="16"/>
        <v>17.074285714285715</v>
      </c>
      <c r="N64" s="22">
        <f t="shared" si="2"/>
        <v>0.18285714285714286</v>
      </c>
      <c r="O64" s="22">
        <f t="shared" si="9"/>
        <v>0.432</v>
      </c>
      <c r="P64" s="22">
        <f t="shared" si="10"/>
        <v>0.24914285714285714</v>
      </c>
      <c r="Q64" s="5">
        <f t="shared" si="17"/>
        <v>13.981714285714293</v>
      </c>
      <c r="R64" s="22">
        <f t="shared" si="3"/>
        <v>0.22857142857142856</v>
      </c>
      <c r="S64" s="22">
        <f t="shared" si="11"/>
        <v>0.432</v>
      </c>
      <c r="T64" s="22">
        <f t="shared" si="12"/>
        <v>0.20342857142857143</v>
      </c>
      <c r="U64" s="5">
        <f t="shared" si="18"/>
        <v>10.889142857142861</v>
      </c>
      <c r="V64" s="22">
        <f t="shared" si="4"/>
        <v>0.2742857142857143</v>
      </c>
      <c r="W64" s="22">
        <f t="shared" si="13"/>
        <v>0.432</v>
      </c>
      <c r="X64" s="22">
        <f t="shared" si="14"/>
        <v>0.1577142857142857</v>
      </c>
      <c r="Y64" s="5">
        <f t="shared" si="19"/>
        <v>7.7965714285714354</v>
      </c>
    </row>
    <row r="65" spans="4:25" ht="15.6">
      <c r="D65" s="56">
        <v>41244</v>
      </c>
      <c r="E65" s="52">
        <v>0.3</v>
      </c>
      <c r="F65" s="22">
        <f t="shared" si="0"/>
        <v>2.3999999999999997E-2</v>
      </c>
      <c r="G65" s="22">
        <f t="shared" si="5"/>
        <v>0.432</v>
      </c>
      <c r="H65" s="22">
        <f t="shared" si="6"/>
        <v>0.40799999999999997</v>
      </c>
      <c r="I65" s="5">
        <f t="shared" si="15"/>
        <v>20.574857142857148</v>
      </c>
      <c r="J65" s="22">
        <f t="shared" si="1"/>
        <v>3.5999999999999997E-2</v>
      </c>
      <c r="K65" s="22">
        <f t="shared" si="7"/>
        <v>0.432</v>
      </c>
      <c r="L65" s="22">
        <f t="shared" si="8"/>
        <v>0.39600000000000002</v>
      </c>
      <c r="M65" s="5">
        <f t="shared" si="16"/>
        <v>17.470285714285716</v>
      </c>
      <c r="N65" s="22">
        <f t="shared" si="2"/>
        <v>4.7999999999999994E-2</v>
      </c>
      <c r="O65" s="22">
        <f t="shared" si="9"/>
        <v>0.432</v>
      </c>
      <c r="P65" s="22">
        <f t="shared" si="10"/>
        <v>0.38400000000000001</v>
      </c>
      <c r="Q65" s="5">
        <f t="shared" si="17"/>
        <v>14.365714285714294</v>
      </c>
      <c r="R65" s="22">
        <f t="shared" si="3"/>
        <v>0.06</v>
      </c>
      <c r="S65" s="22">
        <f t="shared" si="11"/>
        <v>0.432</v>
      </c>
      <c r="T65" s="22">
        <f t="shared" si="12"/>
        <v>0.372</v>
      </c>
      <c r="U65" s="5">
        <f t="shared" si="18"/>
        <v>11.261142857142861</v>
      </c>
      <c r="V65" s="22">
        <f t="shared" si="4"/>
        <v>7.1999999999999995E-2</v>
      </c>
      <c r="W65" s="22">
        <f t="shared" si="13"/>
        <v>0.432</v>
      </c>
      <c r="X65" s="22">
        <f t="shared" si="14"/>
        <v>0.36</v>
      </c>
      <c r="Y65" s="5">
        <f t="shared" si="19"/>
        <v>8.1565714285714357</v>
      </c>
    </row>
    <row r="66" spans="4:25" ht="15.6">
      <c r="D66" s="56">
        <v>41245</v>
      </c>
      <c r="E66" s="52">
        <v>11.4</v>
      </c>
      <c r="F66" s="22">
        <f t="shared" si="0"/>
        <v>0.91200000000000014</v>
      </c>
      <c r="G66" s="22">
        <f t="shared" si="5"/>
        <v>0.432</v>
      </c>
      <c r="H66" s="22">
        <f t="shared" si="6"/>
        <v>-0.48000000000000015</v>
      </c>
      <c r="I66" s="5">
        <f t="shared" si="15"/>
        <v>20.094857142857148</v>
      </c>
      <c r="J66" s="22">
        <f t="shared" si="1"/>
        <v>1.3680000000000001</v>
      </c>
      <c r="K66" s="22">
        <f t="shared" si="7"/>
        <v>0.432</v>
      </c>
      <c r="L66" s="22">
        <f t="shared" si="8"/>
        <v>-0.93600000000000017</v>
      </c>
      <c r="M66" s="5">
        <f t="shared" si="16"/>
        <v>16.534285714285716</v>
      </c>
      <c r="N66" s="22">
        <f t="shared" si="2"/>
        <v>1.8240000000000003</v>
      </c>
      <c r="O66" s="22">
        <f t="shared" si="9"/>
        <v>0.432</v>
      </c>
      <c r="P66" s="22">
        <f t="shared" si="10"/>
        <v>-1.3920000000000003</v>
      </c>
      <c r="Q66" s="5">
        <f t="shared" si="17"/>
        <v>12.973714285714294</v>
      </c>
      <c r="R66" s="22">
        <f t="shared" si="3"/>
        <v>2.2800000000000002</v>
      </c>
      <c r="S66" s="22">
        <f t="shared" si="11"/>
        <v>0.432</v>
      </c>
      <c r="T66" s="22">
        <f t="shared" si="12"/>
        <v>-1.8480000000000003</v>
      </c>
      <c r="U66" s="5">
        <f t="shared" si="18"/>
        <v>9.4131428571428604</v>
      </c>
      <c r="V66" s="22">
        <f t="shared" si="4"/>
        <v>2.7360000000000002</v>
      </c>
      <c r="W66" s="22">
        <f t="shared" si="13"/>
        <v>0.432</v>
      </c>
      <c r="X66" s="22">
        <f t="shared" si="14"/>
        <v>-2.3040000000000003</v>
      </c>
      <c r="Y66" s="5">
        <f t="shared" si="19"/>
        <v>5.8525714285714354</v>
      </c>
    </row>
    <row r="67" spans="4:25" ht="15.6">
      <c r="D67" s="56">
        <v>41246</v>
      </c>
      <c r="E67" s="52">
        <v>1.7142857142857142</v>
      </c>
      <c r="F67" s="22">
        <f t="shared" si="0"/>
        <v>0.13714285714285715</v>
      </c>
      <c r="G67" s="22">
        <f t="shared" si="5"/>
        <v>0.432</v>
      </c>
      <c r="H67" s="22">
        <f t="shared" si="6"/>
        <v>0.29485714285714282</v>
      </c>
      <c r="I67" s="5">
        <f t="shared" si="15"/>
        <v>20.389714285714291</v>
      </c>
      <c r="J67" s="22">
        <f t="shared" si="1"/>
        <v>0.20571428571428571</v>
      </c>
      <c r="K67" s="22">
        <f t="shared" si="7"/>
        <v>0.432</v>
      </c>
      <c r="L67" s="22">
        <f t="shared" si="8"/>
        <v>0.22628571428571428</v>
      </c>
      <c r="M67" s="5">
        <f t="shared" si="16"/>
        <v>16.760571428571431</v>
      </c>
      <c r="N67" s="22">
        <f t="shared" si="2"/>
        <v>0.2742857142857143</v>
      </c>
      <c r="O67" s="22">
        <f t="shared" si="9"/>
        <v>0.432</v>
      </c>
      <c r="P67" s="22">
        <f t="shared" si="10"/>
        <v>0.1577142857142857</v>
      </c>
      <c r="Q67" s="5">
        <f t="shared" si="17"/>
        <v>13.131428571428581</v>
      </c>
      <c r="R67" s="22">
        <f t="shared" si="3"/>
        <v>0.34285714285714286</v>
      </c>
      <c r="S67" s="22">
        <f t="shared" si="11"/>
        <v>0.432</v>
      </c>
      <c r="T67" s="22">
        <f t="shared" si="12"/>
        <v>8.9142857142857135E-2</v>
      </c>
      <c r="U67" s="5">
        <f t="shared" si="18"/>
        <v>9.5022857142857173</v>
      </c>
      <c r="V67" s="22">
        <f t="shared" si="4"/>
        <v>0.41142857142857142</v>
      </c>
      <c r="W67" s="22">
        <f t="shared" si="13"/>
        <v>0.432</v>
      </c>
      <c r="X67" s="22">
        <f t="shared" si="14"/>
        <v>2.0571428571428574E-2</v>
      </c>
      <c r="Y67" s="5">
        <f t="shared" si="19"/>
        <v>5.8731428571428639</v>
      </c>
    </row>
    <row r="68" spans="4:25" ht="15.6">
      <c r="D68" s="56">
        <v>41247</v>
      </c>
      <c r="E68" s="52">
        <v>6.8428571428571434</v>
      </c>
      <c r="F68" s="22">
        <f t="shared" ref="F68:F131" si="20">($E68/1000)*$C$4*$F$2</f>
        <v>0.54742857142857149</v>
      </c>
      <c r="G68" s="22">
        <f t="shared" si="5"/>
        <v>0.432</v>
      </c>
      <c r="H68" s="22">
        <f t="shared" si="6"/>
        <v>-0.11542857142857149</v>
      </c>
      <c r="I68" s="5">
        <f t="shared" si="15"/>
        <v>20.274285714285721</v>
      </c>
      <c r="J68" s="22">
        <f t="shared" ref="J68:J131" si="21">($E68/1000)*$C$4*$J$2</f>
        <v>0.82114285714285729</v>
      </c>
      <c r="K68" s="22">
        <f t="shared" si="7"/>
        <v>0.432</v>
      </c>
      <c r="L68" s="22">
        <f t="shared" si="8"/>
        <v>-0.38914285714285729</v>
      </c>
      <c r="M68" s="5">
        <f t="shared" si="16"/>
        <v>16.371428571428574</v>
      </c>
      <c r="N68" s="22">
        <f t="shared" ref="N68:N131" si="22">($E68/1000)*$C$4*$N$2</f>
        <v>1.094857142857143</v>
      </c>
      <c r="O68" s="22">
        <f t="shared" si="9"/>
        <v>0.432</v>
      </c>
      <c r="P68" s="22">
        <f t="shared" si="10"/>
        <v>-0.66285714285714303</v>
      </c>
      <c r="Q68" s="5">
        <f t="shared" si="17"/>
        <v>12.468571428571437</v>
      </c>
      <c r="R68" s="22">
        <f t="shared" ref="R68:R131" si="23">($E68/1000)*$C$4*$R$2</f>
        <v>1.3685714285714288</v>
      </c>
      <c r="S68" s="22">
        <f t="shared" si="11"/>
        <v>0.432</v>
      </c>
      <c r="T68" s="22">
        <f t="shared" si="12"/>
        <v>-0.93657142857142883</v>
      </c>
      <c r="U68" s="5">
        <f t="shared" si="18"/>
        <v>8.5657142857142894</v>
      </c>
      <c r="V68" s="22">
        <f t="shared" ref="V68:V131" si="24">($E68/1000)*$C$4*$V$2</f>
        <v>1.6422857142857146</v>
      </c>
      <c r="W68" s="22">
        <f t="shared" si="13"/>
        <v>0.432</v>
      </c>
      <c r="X68" s="22">
        <f t="shared" si="14"/>
        <v>-1.2102857142857146</v>
      </c>
      <c r="Y68" s="5">
        <f t="shared" si="19"/>
        <v>4.662857142857149</v>
      </c>
    </row>
    <row r="69" spans="4:25" ht="15.6">
      <c r="D69" s="56">
        <v>41248</v>
      </c>
      <c r="E69" s="52">
        <v>3.0857142857142854</v>
      </c>
      <c r="F69" s="22">
        <f t="shared" si="20"/>
        <v>0.24685714285714286</v>
      </c>
      <c r="G69" s="22">
        <f t="shared" ref="G69:G132" si="25">$C$8</f>
        <v>0.432</v>
      </c>
      <c r="H69" s="22">
        <f t="shared" ref="H69:H132" si="26">G69-F69</f>
        <v>0.18514285714285714</v>
      </c>
      <c r="I69" s="5">
        <f t="shared" si="15"/>
        <v>20.459428571428578</v>
      </c>
      <c r="J69" s="22">
        <f t="shared" si="21"/>
        <v>0.37028571428571427</v>
      </c>
      <c r="K69" s="22">
        <f t="shared" ref="K69:K132" si="27">$C$8</f>
        <v>0.432</v>
      </c>
      <c r="L69" s="22">
        <f t="shared" ref="L69:L132" si="28">K69-J69</f>
        <v>6.1714285714285722E-2</v>
      </c>
      <c r="M69" s="5">
        <f t="shared" si="16"/>
        <v>16.433142857142858</v>
      </c>
      <c r="N69" s="22">
        <f t="shared" si="22"/>
        <v>0.49371428571428572</v>
      </c>
      <c r="O69" s="22">
        <f t="shared" ref="O69:O132" si="29">$C$8</f>
        <v>0.432</v>
      </c>
      <c r="P69" s="22">
        <f t="shared" ref="P69:P132" si="30">O69-N69</f>
        <v>-6.1714285714285722E-2</v>
      </c>
      <c r="Q69" s="5">
        <f t="shared" si="17"/>
        <v>12.406857142857151</v>
      </c>
      <c r="R69" s="22">
        <f t="shared" si="23"/>
        <v>0.6171428571428571</v>
      </c>
      <c r="S69" s="22">
        <f t="shared" ref="S69:S132" si="31">$C$8</f>
        <v>0.432</v>
      </c>
      <c r="T69" s="22">
        <f t="shared" ref="T69:T132" si="32">S69-R69</f>
        <v>-0.18514285714285711</v>
      </c>
      <c r="U69" s="5">
        <f t="shared" si="18"/>
        <v>8.3805714285714323</v>
      </c>
      <c r="V69" s="22">
        <f t="shared" si="24"/>
        <v>0.74057142857142855</v>
      </c>
      <c r="W69" s="22">
        <f t="shared" ref="W69:W132" si="33">$C$8</f>
        <v>0.432</v>
      </c>
      <c r="X69" s="22">
        <f t="shared" ref="X69:X132" si="34">W69-V69</f>
        <v>-0.30857142857142855</v>
      </c>
      <c r="Y69" s="5">
        <f t="shared" si="19"/>
        <v>4.3542857142857203</v>
      </c>
    </row>
    <row r="70" spans="4:25" ht="15.6">
      <c r="D70" s="56">
        <v>41249</v>
      </c>
      <c r="E70" s="52">
        <v>16.685714285714287</v>
      </c>
      <c r="F70" s="22">
        <f t="shared" si="20"/>
        <v>1.334857142857143</v>
      </c>
      <c r="G70" s="22">
        <f t="shared" si="25"/>
        <v>0.432</v>
      </c>
      <c r="H70" s="22">
        <f t="shared" si="26"/>
        <v>-0.90285714285714302</v>
      </c>
      <c r="I70" s="5">
        <f t="shared" ref="I70:I133" si="35">H70+I69</f>
        <v>19.556571428571434</v>
      </c>
      <c r="J70" s="22">
        <f t="shared" si="21"/>
        <v>2.0022857142857147</v>
      </c>
      <c r="K70" s="22">
        <f t="shared" si="27"/>
        <v>0.432</v>
      </c>
      <c r="L70" s="22">
        <f t="shared" si="28"/>
        <v>-1.5702857142857147</v>
      </c>
      <c r="M70" s="5">
        <f t="shared" ref="M70:M133" si="36">L70+M69</f>
        <v>14.862857142857143</v>
      </c>
      <c r="N70" s="22">
        <f t="shared" si="22"/>
        <v>2.6697142857142859</v>
      </c>
      <c r="O70" s="22">
        <f t="shared" si="29"/>
        <v>0.432</v>
      </c>
      <c r="P70" s="22">
        <f t="shared" si="30"/>
        <v>-2.237714285714286</v>
      </c>
      <c r="Q70" s="5">
        <f t="shared" ref="Q70:Q133" si="37">P70+Q69</f>
        <v>10.169142857142864</v>
      </c>
      <c r="R70" s="22">
        <f t="shared" si="23"/>
        <v>3.3371428571428576</v>
      </c>
      <c r="S70" s="22">
        <f t="shared" si="31"/>
        <v>0.432</v>
      </c>
      <c r="T70" s="22">
        <f t="shared" si="32"/>
        <v>-2.9051428571428577</v>
      </c>
      <c r="U70" s="5">
        <f t="shared" ref="U70:U133" si="38">T70+U69</f>
        <v>5.4754285714285746</v>
      </c>
      <c r="V70" s="22">
        <f t="shared" si="24"/>
        <v>4.0045714285714293</v>
      </c>
      <c r="W70" s="22">
        <f t="shared" si="33"/>
        <v>0.432</v>
      </c>
      <c r="X70" s="22">
        <f t="shared" si="34"/>
        <v>-3.5725714285714294</v>
      </c>
      <c r="Y70" s="5">
        <f t="shared" ref="Y70:Y133" si="39">X70+Y69</f>
        <v>0.78171428571429091</v>
      </c>
    </row>
    <row r="71" spans="4:25" ht="15.6">
      <c r="D71" s="56">
        <v>41250</v>
      </c>
      <c r="E71" s="52">
        <v>15.242857142857144</v>
      </c>
      <c r="F71" s="22">
        <f t="shared" si="20"/>
        <v>1.2194285714285715</v>
      </c>
      <c r="G71" s="22">
        <f t="shared" si="25"/>
        <v>0.432</v>
      </c>
      <c r="H71" s="22">
        <f t="shared" si="26"/>
        <v>-0.78742857142857159</v>
      </c>
      <c r="I71" s="5">
        <f t="shared" si="35"/>
        <v>18.769142857142864</v>
      </c>
      <c r="J71" s="22">
        <f t="shared" si="21"/>
        <v>1.8291428571428572</v>
      </c>
      <c r="K71" s="22">
        <f t="shared" si="27"/>
        <v>0.432</v>
      </c>
      <c r="L71" s="22">
        <f t="shared" si="28"/>
        <v>-1.3971428571428572</v>
      </c>
      <c r="M71" s="5">
        <f t="shared" si="36"/>
        <v>13.465714285714286</v>
      </c>
      <c r="N71" s="22">
        <f t="shared" si="22"/>
        <v>2.4388571428571431</v>
      </c>
      <c r="O71" s="22">
        <f t="shared" si="29"/>
        <v>0.432</v>
      </c>
      <c r="P71" s="22">
        <f t="shared" si="30"/>
        <v>-2.0068571428571431</v>
      </c>
      <c r="Q71" s="5">
        <f t="shared" si="37"/>
        <v>8.162285714285721</v>
      </c>
      <c r="R71" s="22">
        <f t="shared" si="23"/>
        <v>3.0485714285714285</v>
      </c>
      <c r="S71" s="22">
        <f t="shared" si="31"/>
        <v>0.432</v>
      </c>
      <c r="T71" s="22">
        <f t="shared" si="32"/>
        <v>-2.6165714285714285</v>
      </c>
      <c r="U71" s="5">
        <f t="shared" si="38"/>
        <v>2.8588571428571461</v>
      </c>
      <c r="V71" s="22">
        <f t="shared" si="24"/>
        <v>3.6582857142857144</v>
      </c>
      <c r="W71" s="22">
        <f t="shared" si="33"/>
        <v>0.432</v>
      </c>
      <c r="X71" s="22">
        <f t="shared" si="34"/>
        <v>-3.2262857142857144</v>
      </c>
      <c r="Y71" s="5">
        <f t="shared" si="39"/>
        <v>-2.4445714285714235</v>
      </c>
    </row>
    <row r="72" spans="4:25" ht="15.6">
      <c r="D72" s="56">
        <v>41251</v>
      </c>
      <c r="E72" s="52">
        <v>4.1285714285714281</v>
      </c>
      <c r="F72" s="22">
        <f t="shared" si="20"/>
        <v>0.33028571428571429</v>
      </c>
      <c r="G72" s="22">
        <f t="shared" si="25"/>
        <v>0.432</v>
      </c>
      <c r="H72" s="22">
        <f t="shared" si="26"/>
        <v>0.1017142857142857</v>
      </c>
      <c r="I72" s="5">
        <f t="shared" si="35"/>
        <v>18.870857142857151</v>
      </c>
      <c r="J72" s="22">
        <f t="shared" si="21"/>
        <v>0.49542857142857144</v>
      </c>
      <c r="K72" s="22">
        <f t="shared" si="27"/>
        <v>0.432</v>
      </c>
      <c r="L72" s="22">
        <f t="shared" si="28"/>
        <v>-6.3428571428571445E-2</v>
      </c>
      <c r="M72" s="5">
        <f t="shared" si="36"/>
        <v>13.402285714285714</v>
      </c>
      <c r="N72" s="22">
        <f t="shared" si="22"/>
        <v>0.66057142857142859</v>
      </c>
      <c r="O72" s="22">
        <f t="shared" si="29"/>
        <v>0.432</v>
      </c>
      <c r="P72" s="22">
        <f t="shared" si="30"/>
        <v>-0.22857142857142859</v>
      </c>
      <c r="Q72" s="5">
        <f t="shared" si="37"/>
        <v>7.9337142857142924</v>
      </c>
      <c r="R72" s="22">
        <f t="shared" si="23"/>
        <v>0.82571428571428573</v>
      </c>
      <c r="S72" s="22">
        <f t="shared" si="31"/>
        <v>0.432</v>
      </c>
      <c r="T72" s="22">
        <f t="shared" si="32"/>
        <v>-0.39371428571428574</v>
      </c>
      <c r="U72" s="5">
        <f t="shared" si="38"/>
        <v>2.4651428571428604</v>
      </c>
      <c r="V72" s="22">
        <f t="shared" si="24"/>
        <v>0.99085714285714288</v>
      </c>
      <c r="W72" s="22">
        <f t="shared" si="33"/>
        <v>0.432</v>
      </c>
      <c r="X72" s="22">
        <f t="shared" si="34"/>
        <v>-0.55885714285714294</v>
      </c>
      <c r="Y72" s="5">
        <f t="shared" si="39"/>
        <v>-3.0034285714285662</v>
      </c>
    </row>
    <row r="73" spans="4:25" ht="15.6">
      <c r="D73" s="56">
        <v>41252</v>
      </c>
      <c r="E73" s="52">
        <v>0.3</v>
      </c>
      <c r="F73" s="22">
        <f t="shared" si="20"/>
        <v>2.3999999999999997E-2</v>
      </c>
      <c r="G73" s="22">
        <f t="shared" si="25"/>
        <v>0.432</v>
      </c>
      <c r="H73" s="22">
        <f t="shared" si="26"/>
        <v>0.40799999999999997</v>
      </c>
      <c r="I73" s="5">
        <f t="shared" si="35"/>
        <v>19.278857142857152</v>
      </c>
      <c r="J73" s="22">
        <f t="shared" si="21"/>
        <v>3.5999999999999997E-2</v>
      </c>
      <c r="K73" s="22">
        <f t="shared" si="27"/>
        <v>0.432</v>
      </c>
      <c r="L73" s="22">
        <f t="shared" si="28"/>
        <v>0.39600000000000002</v>
      </c>
      <c r="M73" s="5">
        <f t="shared" si="36"/>
        <v>13.798285714285715</v>
      </c>
      <c r="N73" s="22">
        <f t="shared" si="22"/>
        <v>4.7999999999999994E-2</v>
      </c>
      <c r="O73" s="22">
        <f t="shared" si="29"/>
        <v>0.432</v>
      </c>
      <c r="P73" s="22">
        <f t="shared" si="30"/>
        <v>0.38400000000000001</v>
      </c>
      <c r="Q73" s="5">
        <f t="shared" si="37"/>
        <v>8.3177142857142918</v>
      </c>
      <c r="R73" s="22">
        <f t="shared" si="23"/>
        <v>0.06</v>
      </c>
      <c r="S73" s="22">
        <f t="shared" si="31"/>
        <v>0.432</v>
      </c>
      <c r="T73" s="22">
        <f t="shared" si="32"/>
        <v>0.372</v>
      </c>
      <c r="U73" s="5">
        <f t="shared" si="38"/>
        <v>2.8371428571428603</v>
      </c>
      <c r="V73" s="22">
        <f t="shared" si="24"/>
        <v>7.1999999999999995E-2</v>
      </c>
      <c r="W73" s="22">
        <f t="shared" si="33"/>
        <v>0.432</v>
      </c>
      <c r="X73" s="22">
        <f t="shared" si="34"/>
        <v>0.36</v>
      </c>
      <c r="Y73" s="5">
        <f t="shared" si="39"/>
        <v>-2.6434285714285664</v>
      </c>
    </row>
    <row r="74" spans="4:25" ht="15.6">
      <c r="D74" s="56">
        <v>41253</v>
      </c>
      <c r="E74" s="52">
        <v>7.0142857142857142</v>
      </c>
      <c r="F74" s="22">
        <f t="shared" si="20"/>
        <v>0.56114285714285717</v>
      </c>
      <c r="G74" s="22">
        <f t="shared" si="25"/>
        <v>0.432</v>
      </c>
      <c r="H74" s="22">
        <f t="shared" si="26"/>
        <v>-0.12914285714285717</v>
      </c>
      <c r="I74" s="5">
        <f t="shared" si="35"/>
        <v>19.149714285714296</v>
      </c>
      <c r="J74" s="22">
        <f t="shared" si="21"/>
        <v>0.84171428571428575</v>
      </c>
      <c r="K74" s="22">
        <f t="shared" si="27"/>
        <v>0.432</v>
      </c>
      <c r="L74" s="22">
        <f t="shared" si="28"/>
        <v>-0.40971428571428575</v>
      </c>
      <c r="M74" s="5">
        <f t="shared" si="36"/>
        <v>13.38857142857143</v>
      </c>
      <c r="N74" s="22">
        <f t="shared" si="22"/>
        <v>1.1222857142857143</v>
      </c>
      <c r="O74" s="22">
        <f t="shared" si="29"/>
        <v>0.432</v>
      </c>
      <c r="P74" s="22">
        <f t="shared" si="30"/>
        <v>-0.69028571428571439</v>
      </c>
      <c r="Q74" s="5">
        <f t="shared" si="37"/>
        <v>7.6274285714285774</v>
      </c>
      <c r="R74" s="22">
        <f t="shared" si="23"/>
        <v>1.402857142857143</v>
      </c>
      <c r="S74" s="22">
        <f t="shared" si="31"/>
        <v>0.432</v>
      </c>
      <c r="T74" s="22">
        <f t="shared" si="32"/>
        <v>-0.97085714285714309</v>
      </c>
      <c r="U74" s="5">
        <f t="shared" si="38"/>
        <v>1.8662857142857172</v>
      </c>
      <c r="V74" s="22">
        <f t="shared" si="24"/>
        <v>1.6834285714285715</v>
      </c>
      <c r="W74" s="22">
        <f t="shared" si="33"/>
        <v>0.432</v>
      </c>
      <c r="X74" s="22">
        <f t="shared" si="34"/>
        <v>-1.2514285714285716</v>
      </c>
      <c r="Y74" s="5">
        <f t="shared" si="39"/>
        <v>-3.8948571428571377</v>
      </c>
    </row>
    <row r="75" spans="4:25" ht="15.6">
      <c r="D75" s="56">
        <v>41254</v>
      </c>
      <c r="E75" s="52">
        <v>9.5571428571428587</v>
      </c>
      <c r="F75" s="22">
        <f t="shared" si="20"/>
        <v>0.76457142857142879</v>
      </c>
      <c r="G75" s="22">
        <f t="shared" si="25"/>
        <v>0.432</v>
      </c>
      <c r="H75" s="22">
        <f t="shared" si="26"/>
        <v>-0.3325714285714288</v>
      </c>
      <c r="I75" s="5">
        <f t="shared" si="35"/>
        <v>18.817142857142866</v>
      </c>
      <c r="J75" s="22">
        <f t="shared" si="21"/>
        <v>1.1468571428571432</v>
      </c>
      <c r="K75" s="22">
        <f t="shared" si="27"/>
        <v>0.432</v>
      </c>
      <c r="L75" s="22">
        <f t="shared" si="28"/>
        <v>-0.7148571428571433</v>
      </c>
      <c r="M75" s="5">
        <f t="shared" si="36"/>
        <v>12.673714285714286</v>
      </c>
      <c r="N75" s="22">
        <f t="shared" si="22"/>
        <v>1.5291428571428576</v>
      </c>
      <c r="O75" s="22">
        <f t="shared" si="29"/>
        <v>0.432</v>
      </c>
      <c r="P75" s="22">
        <f t="shared" si="30"/>
        <v>-1.0971428571428576</v>
      </c>
      <c r="Q75" s="5">
        <f t="shared" si="37"/>
        <v>6.5302857142857196</v>
      </c>
      <c r="R75" s="22">
        <f t="shared" si="23"/>
        <v>1.9114285714285719</v>
      </c>
      <c r="S75" s="22">
        <f t="shared" si="31"/>
        <v>0.432</v>
      </c>
      <c r="T75" s="22">
        <f t="shared" si="32"/>
        <v>-1.479428571428572</v>
      </c>
      <c r="U75" s="5">
        <f t="shared" si="38"/>
        <v>0.38685714285714523</v>
      </c>
      <c r="V75" s="22">
        <f t="shared" si="24"/>
        <v>2.2937142857142865</v>
      </c>
      <c r="W75" s="22">
        <f t="shared" si="33"/>
        <v>0.432</v>
      </c>
      <c r="X75" s="22">
        <f t="shared" si="34"/>
        <v>-1.8617142857142865</v>
      </c>
      <c r="Y75" s="5">
        <f t="shared" si="39"/>
        <v>-5.7565714285714247</v>
      </c>
    </row>
    <row r="76" spans="4:25" ht="15.6">
      <c r="D76" s="56">
        <v>41255</v>
      </c>
      <c r="E76" s="52">
        <v>15.042857142857144</v>
      </c>
      <c r="F76" s="22">
        <f t="shared" si="20"/>
        <v>1.2034285714285715</v>
      </c>
      <c r="G76" s="22">
        <f t="shared" si="25"/>
        <v>0.432</v>
      </c>
      <c r="H76" s="22">
        <f t="shared" si="26"/>
        <v>-0.77142857142857157</v>
      </c>
      <c r="I76" s="5">
        <f t="shared" si="35"/>
        <v>18.045714285714293</v>
      </c>
      <c r="J76" s="22">
        <f t="shared" si="21"/>
        <v>1.8051428571428574</v>
      </c>
      <c r="K76" s="22">
        <f t="shared" si="27"/>
        <v>0.432</v>
      </c>
      <c r="L76" s="22">
        <f t="shared" si="28"/>
        <v>-1.3731428571428574</v>
      </c>
      <c r="M76" s="5">
        <f t="shared" si="36"/>
        <v>11.300571428571429</v>
      </c>
      <c r="N76" s="22">
        <f t="shared" si="22"/>
        <v>2.406857142857143</v>
      </c>
      <c r="O76" s="22">
        <f t="shared" si="29"/>
        <v>0.432</v>
      </c>
      <c r="P76" s="22">
        <f t="shared" si="30"/>
        <v>-1.9748571428571431</v>
      </c>
      <c r="Q76" s="5">
        <f t="shared" si="37"/>
        <v>4.5554285714285765</v>
      </c>
      <c r="R76" s="22">
        <f t="shared" si="23"/>
        <v>3.0085714285714289</v>
      </c>
      <c r="S76" s="22">
        <f t="shared" si="31"/>
        <v>0.432</v>
      </c>
      <c r="T76" s="22">
        <f t="shared" si="32"/>
        <v>-2.576571428571429</v>
      </c>
      <c r="U76" s="5">
        <f t="shared" si="38"/>
        <v>-2.1897142857142837</v>
      </c>
      <c r="V76" s="22">
        <f t="shared" si="24"/>
        <v>3.6102857142857148</v>
      </c>
      <c r="W76" s="22">
        <f t="shared" si="33"/>
        <v>0.432</v>
      </c>
      <c r="X76" s="22">
        <f t="shared" si="34"/>
        <v>-3.1782857142857148</v>
      </c>
      <c r="Y76" s="5">
        <f t="shared" si="39"/>
        <v>-8.9348571428571404</v>
      </c>
    </row>
    <row r="77" spans="4:25" ht="15.6">
      <c r="D77" s="56">
        <v>41256</v>
      </c>
      <c r="E77" s="52">
        <v>22.571428571428577</v>
      </c>
      <c r="F77" s="22">
        <f t="shared" si="20"/>
        <v>1.8057142857142863</v>
      </c>
      <c r="G77" s="22">
        <f t="shared" si="25"/>
        <v>0.432</v>
      </c>
      <c r="H77" s="22">
        <f t="shared" si="26"/>
        <v>-1.3737142857142863</v>
      </c>
      <c r="I77" s="5">
        <f t="shared" si="35"/>
        <v>16.672000000000008</v>
      </c>
      <c r="J77" s="22">
        <f t="shared" si="21"/>
        <v>2.7085714285714291</v>
      </c>
      <c r="K77" s="22">
        <f t="shared" si="27"/>
        <v>0.432</v>
      </c>
      <c r="L77" s="22">
        <f t="shared" si="28"/>
        <v>-2.2765714285714291</v>
      </c>
      <c r="M77" s="5">
        <f t="shared" si="36"/>
        <v>9.0239999999999991</v>
      </c>
      <c r="N77" s="22">
        <f t="shared" si="22"/>
        <v>3.6114285714285725</v>
      </c>
      <c r="O77" s="22">
        <f t="shared" si="29"/>
        <v>0.432</v>
      </c>
      <c r="P77" s="22">
        <f t="shared" si="30"/>
        <v>-3.1794285714285726</v>
      </c>
      <c r="Q77" s="5">
        <f t="shared" si="37"/>
        <v>1.3760000000000039</v>
      </c>
      <c r="R77" s="22">
        <f t="shared" si="23"/>
        <v>4.5142857142857151</v>
      </c>
      <c r="S77" s="22">
        <f t="shared" si="31"/>
        <v>0.432</v>
      </c>
      <c r="T77" s="22">
        <f t="shared" si="32"/>
        <v>-4.0822857142857147</v>
      </c>
      <c r="U77" s="5">
        <f t="shared" si="38"/>
        <v>-6.2719999999999985</v>
      </c>
      <c r="V77" s="22">
        <f t="shared" si="24"/>
        <v>5.4171428571428581</v>
      </c>
      <c r="W77" s="22">
        <f t="shared" si="33"/>
        <v>0.432</v>
      </c>
      <c r="X77" s="22">
        <f t="shared" si="34"/>
        <v>-4.9851428571428578</v>
      </c>
      <c r="Y77" s="5">
        <f t="shared" si="39"/>
        <v>-13.919999999999998</v>
      </c>
    </row>
    <row r="78" spans="4:25" ht="15.6">
      <c r="D78" s="56">
        <v>41257</v>
      </c>
      <c r="E78" s="52">
        <v>1.2714285714285711</v>
      </c>
      <c r="F78" s="22">
        <f t="shared" si="20"/>
        <v>0.10171428571428569</v>
      </c>
      <c r="G78" s="22">
        <f t="shared" si="25"/>
        <v>0.432</v>
      </c>
      <c r="H78" s="22">
        <f t="shared" si="26"/>
        <v>0.33028571428571429</v>
      </c>
      <c r="I78" s="5">
        <f t="shared" si="35"/>
        <v>17.002285714285723</v>
      </c>
      <c r="J78" s="22">
        <f t="shared" si="21"/>
        <v>0.15257142857142852</v>
      </c>
      <c r="K78" s="22">
        <f t="shared" si="27"/>
        <v>0.432</v>
      </c>
      <c r="L78" s="22">
        <f t="shared" si="28"/>
        <v>0.27942857142857147</v>
      </c>
      <c r="M78" s="5">
        <f t="shared" si="36"/>
        <v>9.3034285714285705</v>
      </c>
      <c r="N78" s="22">
        <f t="shared" si="22"/>
        <v>0.20342857142857138</v>
      </c>
      <c r="O78" s="22">
        <f t="shared" si="29"/>
        <v>0.432</v>
      </c>
      <c r="P78" s="22">
        <f t="shared" si="30"/>
        <v>0.22857142857142862</v>
      </c>
      <c r="Q78" s="5">
        <f t="shared" si="37"/>
        <v>1.6045714285714325</v>
      </c>
      <c r="R78" s="22">
        <f t="shared" si="23"/>
        <v>0.25428571428571423</v>
      </c>
      <c r="S78" s="22">
        <f t="shared" si="31"/>
        <v>0.432</v>
      </c>
      <c r="T78" s="22">
        <f t="shared" si="32"/>
        <v>0.17771428571428577</v>
      </c>
      <c r="U78" s="5">
        <f t="shared" si="38"/>
        <v>-6.0942857142857125</v>
      </c>
      <c r="V78" s="22">
        <f t="shared" si="24"/>
        <v>0.30514285714285705</v>
      </c>
      <c r="W78" s="22">
        <f t="shared" si="33"/>
        <v>0.432</v>
      </c>
      <c r="X78" s="22">
        <f t="shared" si="34"/>
        <v>0.12685714285714295</v>
      </c>
      <c r="Y78" s="5">
        <f t="shared" si="39"/>
        <v>-13.793142857142856</v>
      </c>
    </row>
    <row r="79" spans="4:25" ht="15.6">
      <c r="D79" s="56">
        <v>41258</v>
      </c>
      <c r="E79" s="52">
        <v>0.91428571428571437</v>
      </c>
      <c r="F79" s="22">
        <f t="shared" si="20"/>
        <v>7.3142857142857162E-2</v>
      </c>
      <c r="G79" s="22">
        <f t="shared" si="25"/>
        <v>0.432</v>
      </c>
      <c r="H79" s="22">
        <f t="shared" si="26"/>
        <v>0.35885714285714282</v>
      </c>
      <c r="I79" s="5">
        <f t="shared" si="35"/>
        <v>17.361142857142866</v>
      </c>
      <c r="J79" s="22">
        <f t="shared" si="21"/>
        <v>0.10971428571428574</v>
      </c>
      <c r="K79" s="22">
        <f t="shared" si="27"/>
        <v>0.432</v>
      </c>
      <c r="L79" s="22">
        <f t="shared" si="28"/>
        <v>0.32228571428571429</v>
      </c>
      <c r="M79" s="5">
        <f t="shared" si="36"/>
        <v>9.6257142857142846</v>
      </c>
      <c r="N79" s="22">
        <f t="shared" si="22"/>
        <v>0.14628571428571432</v>
      </c>
      <c r="O79" s="22">
        <f t="shared" si="29"/>
        <v>0.432</v>
      </c>
      <c r="P79" s="22">
        <f t="shared" si="30"/>
        <v>0.2857142857142857</v>
      </c>
      <c r="Q79" s="5">
        <f t="shared" si="37"/>
        <v>1.8902857142857181</v>
      </c>
      <c r="R79" s="22">
        <f t="shared" si="23"/>
        <v>0.18285714285714288</v>
      </c>
      <c r="S79" s="22">
        <f t="shared" si="31"/>
        <v>0.432</v>
      </c>
      <c r="T79" s="22">
        <f t="shared" si="32"/>
        <v>0.24914285714285711</v>
      </c>
      <c r="U79" s="5">
        <f t="shared" si="38"/>
        <v>-5.8451428571428554</v>
      </c>
      <c r="V79" s="22">
        <f t="shared" si="24"/>
        <v>0.21942857142857147</v>
      </c>
      <c r="W79" s="22">
        <f t="shared" si="33"/>
        <v>0.432</v>
      </c>
      <c r="X79" s="22">
        <f t="shared" si="34"/>
        <v>0.21257142857142852</v>
      </c>
      <c r="Y79" s="5">
        <f t="shared" si="39"/>
        <v>-13.580571428571428</v>
      </c>
    </row>
    <row r="80" spans="4:25" ht="15.6">
      <c r="D80" s="56">
        <v>41259</v>
      </c>
      <c r="E80" s="52">
        <v>0.2857142857142857</v>
      </c>
      <c r="F80" s="22">
        <f t="shared" si="20"/>
        <v>2.2857142857142857E-2</v>
      </c>
      <c r="G80" s="22">
        <f t="shared" si="25"/>
        <v>0.432</v>
      </c>
      <c r="H80" s="22">
        <f t="shared" si="26"/>
        <v>0.40914285714285714</v>
      </c>
      <c r="I80" s="5">
        <f t="shared" si="35"/>
        <v>17.770285714285723</v>
      </c>
      <c r="J80" s="22">
        <f t="shared" si="21"/>
        <v>3.4285714285714287E-2</v>
      </c>
      <c r="K80" s="22">
        <f t="shared" si="27"/>
        <v>0.432</v>
      </c>
      <c r="L80" s="22">
        <f t="shared" si="28"/>
        <v>0.39771428571428569</v>
      </c>
      <c r="M80" s="5">
        <f t="shared" si="36"/>
        <v>10.023428571428571</v>
      </c>
      <c r="N80" s="22">
        <f t="shared" si="22"/>
        <v>4.5714285714285714E-2</v>
      </c>
      <c r="O80" s="22">
        <f t="shared" si="29"/>
        <v>0.432</v>
      </c>
      <c r="P80" s="22">
        <f t="shared" si="30"/>
        <v>0.38628571428571429</v>
      </c>
      <c r="Q80" s="5">
        <f t="shared" si="37"/>
        <v>2.2765714285714322</v>
      </c>
      <c r="R80" s="22">
        <f t="shared" si="23"/>
        <v>5.7142857142857141E-2</v>
      </c>
      <c r="S80" s="22">
        <f t="shared" si="31"/>
        <v>0.432</v>
      </c>
      <c r="T80" s="22">
        <f t="shared" si="32"/>
        <v>0.37485714285714283</v>
      </c>
      <c r="U80" s="5">
        <f t="shared" si="38"/>
        <v>-5.4702857142857129</v>
      </c>
      <c r="V80" s="22">
        <f t="shared" si="24"/>
        <v>6.8571428571428575E-2</v>
      </c>
      <c r="W80" s="22">
        <f t="shared" si="33"/>
        <v>0.432</v>
      </c>
      <c r="X80" s="22">
        <f t="shared" si="34"/>
        <v>0.36342857142857143</v>
      </c>
      <c r="Y80" s="5">
        <f t="shared" si="39"/>
        <v>-13.217142857142857</v>
      </c>
    </row>
    <row r="81" spans="4:25" ht="15.6">
      <c r="D81" s="56">
        <v>41260</v>
      </c>
      <c r="E81" s="52">
        <v>2.9714285714285711</v>
      </c>
      <c r="F81" s="22">
        <f t="shared" si="20"/>
        <v>0.23771428571428571</v>
      </c>
      <c r="G81" s="22">
        <f t="shared" si="25"/>
        <v>0.432</v>
      </c>
      <c r="H81" s="22">
        <f t="shared" si="26"/>
        <v>0.19428571428571428</v>
      </c>
      <c r="I81" s="5">
        <f t="shared" si="35"/>
        <v>17.964571428571439</v>
      </c>
      <c r="J81" s="22">
        <f t="shared" si="21"/>
        <v>0.35657142857142859</v>
      </c>
      <c r="K81" s="22">
        <f t="shared" si="27"/>
        <v>0.432</v>
      </c>
      <c r="L81" s="22">
        <f t="shared" si="28"/>
        <v>7.54285714285714E-2</v>
      </c>
      <c r="M81" s="5">
        <f t="shared" si="36"/>
        <v>10.098857142857142</v>
      </c>
      <c r="N81" s="22">
        <f t="shared" si="22"/>
        <v>0.47542857142857142</v>
      </c>
      <c r="O81" s="22">
        <f t="shared" si="29"/>
        <v>0.432</v>
      </c>
      <c r="P81" s="22">
        <f t="shared" si="30"/>
        <v>-4.3428571428571427E-2</v>
      </c>
      <c r="Q81" s="5">
        <f t="shared" si="37"/>
        <v>2.2331428571428606</v>
      </c>
      <c r="R81" s="22">
        <f t="shared" si="23"/>
        <v>0.59428571428571431</v>
      </c>
      <c r="S81" s="22">
        <f t="shared" si="31"/>
        <v>0.432</v>
      </c>
      <c r="T81" s="22">
        <f t="shared" si="32"/>
        <v>-0.16228571428571431</v>
      </c>
      <c r="U81" s="5">
        <f t="shared" si="38"/>
        <v>-5.6325714285714268</v>
      </c>
      <c r="V81" s="22">
        <f t="shared" si="24"/>
        <v>0.71314285714285719</v>
      </c>
      <c r="W81" s="22">
        <f t="shared" si="33"/>
        <v>0.432</v>
      </c>
      <c r="X81" s="22">
        <f t="shared" si="34"/>
        <v>-0.28114285714285719</v>
      </c>
      <c r="Y81" s="5">
        <f t="shared" si="39"/>
        <v>-13.498285714285714</v>
      </c>
    </row>
    <row r="82" spans="4:25" ht="15.6">
      <c r="D82" s="56">
        <v>41261</v>
      </c>
      <c r="E82" s="52">
        <v>1.7285714285714289</v>
      </c>
      <c r="F82" s="22">
        <f t="shared" si="20"/>
        <v>0.13828571428571432</v>
      </c>
      <c r="G82" s="22">
        <f t="shared" si="25"/>
        <v>0.432</v>
      </c>
      <c r="H82" s="22">
        <f t="shared" si="26"/>
        <v>0.29371428571428571</v>
      </c>
      <c r="I82" s="5">
        <f t="shared" si="35"/>
        <v>18.258285714285726</v>
      </c>
      <c r="J82" s="22">
        <f t="shared" si="21"/>
        <v>0.20742857142857146</v>
      </c>
      <c r="K82" s="22">
        <f t="shared" si="27"/>
        <v>0.432</v>
      </c>
      <c r="L82" s="22">
        <f t="shared" si="28"/>
        <v>0.22457142857142853</v>
      </c>
      <c r="M82" s="5">
        <f t="shared" si="36"/>
        <v>10.32342857142857</v>
      </c>
      <c r="N82" s="22">
        <f t="shared" si="22"/>
        <v>0.27657142857142863</v>
      </c>
      <c r="O82" s="22">
        <f t="shared" si="29"/>
        <v>0.432</v>
      </c>
      <c r="P82" s="22">
        <f t="shared" si="30"/>
        <v>0.15542857142857136</v>
      </c>
      <c r="Q82" s="5">
        <f t="shared" si="37"/>
        <v>2.3885714285714319</v>
      </c>
      <c r="R82" s="22">
        <f t="shared" si="23"/>
        <v>0.34571428571428581</v>
      </c>
      <c r="S82" s="22">
        <f t="shared" si="31"/>
        <v>0.432</v>
      </c>
      <c r="T82" s="22">
        <f t="shared" si="32"/>
        <v>8.6285714285714188E-2</v>
      </c>
      <c r="U82" s="5">
        <f t="shared" si="38"/>
        <v>-5.5462857142857125</v>
      </c>
      <c r="V82" s="22">
        <f t="shared" si="24"/>
        <v>0.41485714285714292</v>
      </c>
      <c r="W82" s="22">
        <f t="shared" si="33"/>
        <v>0.432</v>
      </c>
      <c r="X82" s="22">
        <f t="shared" si="34"/>
        <v>1.7142857142857071E-2</v>
      </c>
      <c r="Y82" s="5">
        <f t="shared" si="39"/>
        <v>-13.481142857142856</v>
      </c>
    </row>
    <row r="83" spans="4:25" ht="15.6">
      <c r="D83" s="56">
        <v>41262</v>
      </c>
      <c r="E83" s="52">
        <v>8.3000000000000007</v>
      </c>
      <c r="F83" s="22">
        <f t="shared" si="20"/>
        <v>0.66400000000000003</v>
      </c>
      <c r="G83" s="22">
        <f t="shared" si="25"/>
        <v>0.432</v>
      </c>
      <c r="H83" s="22">
        <f t="shared" si="26"/>
        <v>-0.23200000000000004</v>
      </c>
      <c r="I83" s="5">
        <f t="shared" si="35"/>
        <v>18.026285714285727</v>
      </c>
      <c r="J83" s="22">
        <f t="shared" si="21"/>
        <v>0.996</v>
      </c>
      <c r="K83" s="22">
        <f t="shared" si="27"/>
        <v>0.432</v>
      </c>
      <c r="L83" s="22">
        <f t="shared" si="28"/>
        <v>-0.56400000000000006</v>
      </c>
      <c r="M83" s="5">
        <f t="shared" si="36"/>
        <v>9.75942857142857</v>
      </c>
      <c r="N83" s="22">
        <f t="shared" si="22"/>
        <v>1.3280000000000001</v>
      </c>
      <c r="O83" s="22">
        <f t="shared" si="29"/>
        <v>0.432</v>
      </c>
      <c r="P83" s="22">
        <f t="shared" si="30"/>
        <v>-0.89600000000000013</v>
      </c>
      <c r="Q83" s="5">
        <f t="shared" si="37"/>
        <v>1.4925714285714318</v>
      </c>
      <c r="R83" s="22">
        <f t="shared" si="23"/>
        <v>1.66</v>
      </c>
      <c r="S83" s="22">
        <f t="shared" si="31"/>
        <v>0.432</v>
      </c>
      <c r="T83" s="22">
        <f t="shared" si="32"/>
        <v>-1.228</v>
      </c>
      <c r="U83" s="5">
        <f t="shared" si="38"/>
        <v>-6.7742857142857122</v>
      </c>
      <c r="V83" s="22">
        <f t="shared" si="24"/>
        <v>1.992</v>
      </c>
      <c r="W83" s="22">
        <f t="shared" si="33"/>
        <v>0.432</v>
      </c>
      <c r="X83" s="22">
        <f t="shared" si="34"/>
        <v>-1.56</v>
      </c>
      <c r="Y83" s="5">
        <f t="shared" si="39"/>
        <v>-15.041142857142857</v>
      </c>
    </row>
    <row r="84" spans="4:25" ht="15.6">
      <c r="D84" s="56">
        <v>41263</v>
      </c>
      <c r="E84" s="52">
        <v>6.8428571428571416</v>
      </c>
      <c r="F84" s="22">
        <f t="shared" si="20"/>
        <v>0.54742857142857138</v>
      </c>
      <c r="G84" s="22">
        <f t="shared" si="25"/>
        <v>0.432</v>
      </c>
      <c r="H84" s="22">
        <f t="shared" si="26"/>
        <v>-0.11542857142857138</v>
      </c>
      <c r="I84" s="5">
        <f t="shared" si="35"/>
        <v>17.910857142857157</v>
      </c>
      <c r="J84" s="22">
        <f t="shared" si="21"/>
        <v>0.82114285714285706</v>
      </c>
      <c r="K84" s="22">
        <f t="shared" si="27"/>
        <v>0.432</v>
      </c>
      <c r="L84" s="22">
        <f t="shared" si="28"/>
        <v>-0.38914285714285707</v>
      </c>
      <c r="M84" s="5">
        <f t="shared" si="36"/>
        <v>9.3702857142857123</v>
      </c>
      <c r="N84" s="22">
        <f t="shared" si="22"/>
        <v>1.0948571428571428</v>
      </c>
      <c r="O84" s="22">
        <f t="shared" si="29"/>
        <v>0.432</v>
      </c>
      <c r="P84" s="22">
        <f t="shared" si="30"/>
        <v>-0.66285714285714281</v>
      </c>
      <c r="Q84" s="5">
        <f t="shared" si="37"/>
        <v>0.82971428571428896</v>
      </c>
      <c r="R84" s="22">
        <f t="shared" si="23"/>
        <v>1.3685714285714283</v>
      </c>
      <c r="S84" s="22">
        <f t="shared" si="31"/>
        <v>0.432</v>
      </c>
      <c r="T84" s="22">
        <f t="shared" si="32"/>
        <v>-0.93657142857142839</v>
      </c>
      <c r="U84" s="5">
        <f t="shared" si="38"/>
        <v>-7.7108571428571402</v>
      </c>
      <c r="V84" s="22">
        <f t="shared" si="24"/>
        <v>1.6422857142857141</v>
      </c>
      <c r="W84" s="22">
        <f t="shared" si="33"/>
        <v>0.432</v>
      </c>
      <c r="X84" s="22">
        <f t="shared" si="34"/>
        <v>-1.2102857142857142</v>
      </c>
      <c r="Y84" s="5">
        <f t="shared" si="39"/>
        <v>-16.251428571428573</v>
      </c>
    </row>
    <row r="85" spans="4:25" ht="15.6">
      <c r="D85" s="56">
        <v>41264</v>
      </c>
      <c r="E85" s="52">
        <v>7.1428571428571425E-2</v>
      </c>
      <c r="F85" s="22">
        <f t="shared" si="20"/>
        <v>5.7142857142857143E-3</v>
      </c>
      <c r="G85" s="22">
        <f t="shared" si="25"/>
        <v>0.432</v>
      </c>
      <c r="H85" s="22">
        <f t="shared" si="26"/>
        <v>0.42628571428571427</v>
      </c>
      <c r="I85" s="5">
        <f t="shared" si="35"/>
        <v>18.337142857142872</v>
      </c>
      <c r="J85" s="22">
        <f t="shared" si="21"/>
        <v>8.5714285714285719E-3</v>
      </c>
      <c r="K85" s="22">
        <f t="shared" si="27"/>
        <v>0.432</v>
      </c>
      <c r="L85" s="22">
        <f t="shared" si="28"/>
        <v>0.42342857142857143</v>
      </c>
      <c r="M85" s="5">
        <f t="shared" si="36"/>
        <v>9.7937142857142838</v>
      </c>
      <c r="N85" s="22">
        <f t="shared" si="22"/>
        <v>1.1428571428571429E-2</v>
      </c>
      <c r="O85" s="22">
        <f t="shared" si="29"/>
        <v>0.432</v>
      </c>
      <c r="P85" s="22">
        <f t="shared" si="30"/>
        <v>0.42057142857142854</v>
      </c>
      <c r="Q85" s="5">
        <f t="shared" si="37"/>
        <v>1.2502857142857176</v>
      </c>
      <c r="R85" s="22">
        <f t="shared" si="23"/>
        <v>1.4285714285714285E-2</v>
      </c>
      <c r="S85" s="22">
        <f t="shared" si="31"/>
        <v>0.432</v>
      </c>
      <c r="T85" s="22">
        <f t="shared" si="32"/>
        <v>0.4177142857142857</v>
      </c>
      <c r="U85" s="5">
        <f t="shared" si="38"/>
        <v>-7.293142857142854</v>
      </c>
      <c r="V85" s="22">
        <f t="shared" si="24"/>
        <v>1.7142857142857144E-2</v>
      </c>
      <c r="W85" s="22">
        <f t="shared" si="33"/>
        <v>0.432</v>
      </c>
      <c r="X85" s="22">
        <f t="shared" si="34"/>
        <v>0.41485714285714287</v>
      </c>
      <c r="Y85" s="5">
        <f t="shared" si="39"/>
        <v>-15.83657142857143</v>
      </c>
    </row>
    <row r="86" spans="4:25" ht="15.6">
      <c r="D86" s="56">
        <v>41265</v>
      </c>
      <c r="E86" s="52">
        <v>1.0285714285714287</v>
      </c>
      <c r="F86" s="22">
        <f t="shared" si="20"/>
        <v>8.2285714285714295E-2</v>
      </c>
      <c r="G86" s="22">
        <f t="shared" si="25"/>
        <v>0.432</v>
      </c>
      <c r="H86" s="22">
        <f t="shared" si="26"/>
        <v>0.3497142857142857</v>
      </c>
      <c r="I86" s="5">
        <f t="shared" si="35"/>
        <v>18.686857142857157</v>
      </c>
      <c r="J86" s="22">
        <f t="shared" si="21"/>
        <v>0.12342857142857144</v>
      </c>
      <c r="K86" s="22">
        <f t="shared" si="27"/>
        <v>0.432</v>
      </c>
      <c r="L86" s="22">
        <f t="shared" si="28"/>
        <v>0.30857142857142855</v>
      </c>
      <c r="M86" s="5">
        <f t="shared" si="36"/>
        <v>10.102285714285712</v>
      </c>
      <c r="N86" s="22">
        <f t="shared" si="22"/>
        <v>0.16457142857142859</v>
      </c>
      <c r="O86" s="22">
        <f t="shared" si="29"/>
        <v>0.432</v>
      </c>
      <c r="P86" s="22">
        <f t="shared" si="30"/>
        <v>0.2674285714285714</v>
      </c>
      <c r="Q86" s="5">
        <f t="shared" si="37"/>
        <v>1.5177142857142889</v>
      </c>
      <c r="R86" s="22">
        <f t="shared" si="23"/>
        <v>0.20571428571428574</v>
      </c>
      <c r="S86" s="22">
        <f t="shared" si="31"/>
        <v>0.432</v>
      </c>
      <c r="T86" s="22">
        <f t="shared" si="32"/>
        <v>0.22628571428571426</v>
      </c>
      <c r="U86" s="5">
        <f t="shared" si="38"/>
        <v>-7.0668571428571401</v>
      </c>
      <c r="V86" s="22">
        <f t="shared" si="24"/>
        <v>0.24685714285714289</v>
      </c>
      <c r="W86" s="22">
        <f t="shared" si="33"/>
        <v>0.432</v>
      </c>
      <c r="X86" s="22">
        <f t="shared" si="34"/>
        <v>0.18514285714285711</v>
      </c>
      <c r="Y86" s="5">
        <f t="shared" si="39"/>
        <v>-15.651428571428573</v>
      </c>
    </row>
    <row r="87" spans="4:25" ht="15.6">
      <c r="D87" s="56">
        <v>41266</v>
      </c>
      <c r="E87" s="52">
        <v>0.74285714285714288</v>
      </c>
      <c r="F87" s="22">
        <f t="shared" si="20"/>
        <v>5.9428571428571428E-2</v>
      </c>
      <c r="G87" s="22">
        <f t="shared" si="25"/>
        <v>0.432</v>
      </c>
      <c r="H87" s="22">
        <f t="shared" si="26"/>
        <v>0.37257142857142855</v>
      </c>
      <c r="I87" s="5">
        <f t="shared" si="35"/>
        <v>19.059428571428587</v>
      </c>
      <c r="J87" s="22">
        <f t="shared" si="21"/>
        <v>8.9142857142857149E-2</v>
      </c>
      <c r="K87" s="22">
        <f t="shared" si="27"/>
        <v>0.432</v>
      </c>
      <c r="L87" s="22">
        <f t="shared" si="28"/>
        <v>0.34285714285714286</v>
      </c>
      <c r="M87" s="5">
        <f t="shared" si="36"/>
        <v>10.445142857142855</v>
      </c>
      <c r="N87" s="22">
        <f t="shared" si="22"/>
        <v>0.11885714285714286</v>
      </c>
      <c r="O87" s="22">
        <f t="shared" si="29"/>
        <v>0.432</v>
      </c>
      <c r="P87" s="22">
        <f t="shared" si="30"/>
        <v>0.31314285714285717</v>
      </c>
      <c r="Q87" s="5">
        <f t="shared" si="37"/>
        <v>1.8308571428571461</v>
      </c>
      <c r="R87" s="22">
        <f t="shared" si="23"/>
        <v>0.14857142857142858</v>
      </c>
      <c r="S87" s="22">
        <f t="shared" si="31"/>
        <v>0.432</v>
      </c>
      <c r="T87" s="22">
        <f t="shared" si="32"/>
        <v>0.28342857142857142</v>
      </c>
      <c r="U87" s="5">
        <f t="shared" si="38"/>
        <v>-6.7834285714285683</v>
      </c>
      <c r="V87" s="22">
        <f t="shared" si="24"/>
        <v>0.1782857142857143</v>
      </c>
      <c r="W87" s="22">
        <f t="shared" si="33"/>
        <v>0.432</v>
      </c>
      <c r="X87" s="22">
        <f t="shared" si="34"/>
        <v>0.25371428571428567</v>
      </c>
      <c r="Y87" s="5">
        <f t="shared" si="39"/>
        <v>-15.397714285714287</v>
      </c>
    </row>
    <row r="88" spans="4:25" ht="15.6">
      <c r="D88" s="56">
        <v>41267</v>
      </c>
      <c r="E88" s="52">
        <v>10.442857142857141</v>
      </c>
      <c r="F88" s="22">
        <f t="shared" si="20"/>
        <v>0.8354285714285713</v>
      </c>
      <c r="G88" s="22">
        <f t="shared" si="25"/>
        <v>0.432</v>
      </c>
      <c r="H88" s="22">
        <f t="shared" si="26"/>
        <v>-0.4034285714285713</v>
      </c>
      <c r="I88" s="5">
        <f t="shared" si="35"/>
        <v>18.656000000000017</v>
      </c>
      <c r="J88" s="22">
        <f t="shared" si="21"/>
        <v>1.2531428571428571</v>
      </c>
      <c r="K88" s="22">
        <f t="shared" si="27"/>
        <v>0.432</v>
      </c>
      <c r="L88" s="22">
        <f t="shared" si="28"/>
        <v>-0.82114285714285717</v>
      </c>
      <c r="M88" s="5">
        <f t="shared" si="36"/>
        <v>9.6239999999999988</v>
      </c>
      <c r="N88" s="22">
        <f t="shared" si="22"/>
        <v>1.6708571428571426</v>
      </c>
      <c r="O88" s="22">
        <f t="shared" si="29"/>
        <v>0.432</v>
      </c>
      <c r="P88" s="22">
        <f t="shared" si="30"/>
        <v>-1.2388571428571427</v>
      </c>
      <c r="Q88" s="5">
        <f t="shared" si="37"/>
        <v>0.59200000000000341</v>
      </c>
      <c r="R88" s="22">
        <f t="shared" si="23"/>
        <v>2.0885714285714285</v>
      </c>
      <c r="S88" s="22">
        <f t="shared" si="31"/>
        <v>0.432</v>
      </c>
      <c r="T88" s="22">
        <f t="shared" si="32"/>
        <v>-1.6565714285714286</v>
      </c>
      <c r="U88" s="5">
        <f t="shared" si="38"/>
        <v>-8.4399999999999977</v>
      </c>
      <c r="V88" s="22">
        <f t="shared" si="24"/>
        <v>2.5062857142857142</v>
      </c>
      <c r="W88" s="22">
        <f t="shared" si="33"/>
        <v>0.432</v>
      </c>
      <c r="X88" s="22">
        <f t="shared" si="34"/>
        <v>-2.0742857142857143</v>
      </c>
      <c r="Y88" s="5">
        <f t="shared" si="39"/>
        <v>-17.472000000000001</v>
      </c>
    </row>
    <row r="89" spans="4:25" ht="15.6">
      <c r="D89" s="56">
        <v>41268</v>
      </c>
      <c r="E89" s="52">
        <v>2.3571428571428572</v>
      </c>
      <c r="F89" s="22">
        <f t="shared" si="20"/>
        <v>0.18857142857142856</v>
      </c>
      <c r="G89" s="22">
        <f t="shared" si="25"/>
        <v>0.432</v>
      </c>
      <c r="H89" s="22">
        <f t="shared" si="26"/>
        <v>0.24342857142857144</v>
      </c>
      <c r="I89" s="5">
        <f t="shared" si="35"/>
        <v>18.899428571428587</v>
      </c>
      <c r="J89" s="22">
        <f t="shared" si="21"/>
        <v>0.28285714285714286</v>
      </c>
      <c r="K89" s="22">
        <f t="shared" si="27"/>
        <v>0.432</v>
      </c>
      <c r="L89" s="22">
        <f t="shared" si="28"/>
        <v>0.14914285714285713</v>
      </c>
      <c r="M89" s="5">
        <f t="shared" si="36"/>
        <v>9.7731428571428562</v>
      </c>
      <c r="N89" s="22">
        <f t="shared" si="22"/>
        <v>0.37714285714285711</v>
      </c>
      <c r="O89" s="22">
        <f t="shared" si="29"/>
        <v>0.432</v>
      </c>
      <c r="P89" s="22">
        <f t="shared" si="30"/>
        <v>5.4857142857142882E-2</v>
      </c>
      <c r="Q89" s="5">
        <f t="shared" si="37"/>
        <v>0.64685714285714635</v>
      </c>
      <c r="R89" s="22">
        <f t="shared" si="23"/>
        <v>0.47142857142857142</v>
      </c>
      <c r="S89" s="22">
        <f t="shared" si="31"/>
        <v>0.432</v>
      </c>
      <c r="T89" s="22">
        <f t="shared" si="32"/>
        <v>-3.9428571428571424E-2</v>
      </c>
      <c r="U89" s="5">
        <f t="shared" si="38"/>
        <v>-8.4794285714285689</v>
      </c>
      <c r="V89" s="22">
        <f t="shared" si="24"/>
        <v>0.56571428571428573</v>
      </c>
      <c r="W89" s="22">
        <f t="shared" si="33"/>
        <v>0.432</v>
      </c>
      <c r="X89" s="22">
        <f t="shared" si="34"/>
        <v>-0.13371428571428573</v>
      </c>
      <c r="Y89" s="5">
        <f t="shared" si="39"/>
        <v>-17.605714285714289</v>
      </c>
    </row>
    <row r="90" spans="4:25" ht="15.6">
      <c r="D90" s="56">
        <v>41269</v>
      </c>
      <c r="E90" s="52">
        <v>4.9428571428571431</v>
      </c>
      <c r="F90" s="22">
        <f t="shared" si="20"/>
        <v>0.39542857142857146</v>
      </c>
      <c r="G90" s="22">
        <f t="shared" si="25"/>
        <v>0.432</v>
      </c>
      <c r="H90" s="22">
        <f t="shared" si="26"/>
        <v>3.6571428571428533E-2</v>
      </c>
      <c r="I90" s="5">
        <f t="shared" si="35"/>
        <v>18.936000000000014</v>
      </c>
      <c r="J90" s="22">
        <f t="shared" si="21"/>
        <v>0.59314285714285719</v>
      </c>
      <c r="K90" s="22">
        <f t="shared" si="27"/>
        <v>0.432</v>
      </c>
      <c r="L90" s="22">
        <f t="shared" si="28"/>
        <v>-0.1611428571428572</v>
      </c>
      <c r="M90" s="5">
        <f t="shared" si="36"/>
        <v>9.6119999999999983</v>
      </c>
      <c r="N90" s="22">
        <f t="shared" si="22"/>
        <v>0.79085714285714293</v>
      </c>
      <c r="O90" s="22">
        <f t="shared" si="29"/>
        <v>0.432</v>
      </c>
      <c r="P90" s="22">
        <f t="shared" si="30"/>
        <v>-0.35885714285714293</v>
      </c>
      <c r="Q90" s="5">
        <f t="shared" si="37"/>
        <v>0.28800000000000342</v>
      </c>
      <c r="R90" s="22">
        <f t="shared" si="23"/>
        <v>0.98857142857142877</v>
      </c>
      <c r="S90" s="22">
        <f t="shared" si="31"/>
        <v>0.432</v>
      </c>
      <c r="T90" s="22">
        <f t="shared" si="32"/>
        <v>-0.55657142857142872</v>
      </c>
      <c r="U90" s="5">
        <f t="shared" si="38"/>
        <v>-9.0359999999999978</v>
      </c>
      <c r="V90" s="22">
        <f t="shared" si="24"/>
        <v>1.1862857142857144</v>
      </c>
      <c r="W90" s="22">
        <f t="shared" si="33"/>
        <v>0.432</v>
      </c>
      <c r="X90" s="22">
        <f t="shared" si="34"/>
        <v>-0.75428571428571445</v>
      </c>
      <c r="Y90" s="5">
        <f t="shared" si="39"/>
        <v>-18.360000000000003</v>
      </c>
    </row>
    <row r="91" spans="4:25" ht="15.6">
      <c r="D91" s="56">
        <v>41270</v>
      </c>
      <c r="E91" s="52">
        <v>8.2285714285714295</v>
      </c>
      <c r="F91" s="22">
        <f t="shared" si="20"/>
        <v>0.65828571428571436</v>
      </c>
      <c r="G91" s="22">
        <f t="shared" si="25"/>
        <v>0.432</v>
      </c>
      <c r="H91" s="22">
        <f t="shared" si="26"/>
        <v>-0.22628571428571437</v>
      </c>
      <c r="I91" s="5">
        <f t="shared" si="35"/>
        <v>18.709714285714298</v>
      </c>
      <c r="J91" s="22">
        <f t="shared" si="21"/>
        <v>0.98742857142857154</v>
      </c>
      <c r="K91" s="22">
        <f t="shared" si="27"/>
        <v>0.432</v>
      </c>
      <c r="L91" s="22">
        <f t="shared" si="28"/>
        <v>-0.5554285714285716</v>
      </c>
      <c r="M91" s="5">
        <f t="shared" si="36"/>
        <v>9.0565714285714272</v>
      </c>
      <c r="N91" s="22">
        <f t="shared" si="22"/>
        <v>1.3165714285714287</v>
      </c>
      <c r="O91" s="22">
        <f t="shared" si="29"/>
        <v>0.432</v>
      </c>
      <c r="P91" s="22">
        <f t="shared" si="30"/>
        <v>-0.88457142857142879</v>
      </c>
      <c r="Q91" s="5">
        <f t="shared" si="37"/>
        <v>-0.59657142857142542</v>
      </c>
      <c r="R91" s="22">
        <f t="shared" si="23"/>
        <v>1.6457142857142859</v>
      </c>
      <c r="S91" s="22">
        <f t="shared" si="31"/>
        <v>0.432</v>
      </c>
      <c r="T91" s="22">
        <f t="shared" si="32"/>
        <v>-1.213714285714286</v>
      </c>
      <c r="U91" s="5">
        <f t="shared" si="38"/>
        <v>-10.249714285714283</v>
      </c>
      <c r="V91" s="22">
        <f t="shared" si="24"/>
        <v>1.9748571428571431</v>
      </c>
      <c r="W91" s="22">
        <f t="shared" si="33"/>
        <v>0.432</v>
      </c>
      <c r="X91" s="22">
        <f t="shared" si="34"/>
        <v>-1.5428571428571431</v>
      </c>
      <c r="Y91" s="5">
        <f t="shared" si="39"/>
        <v>-19.902857142857147</v>
      </c>
    </row>
    <row r="92" spans="4:25" ht="15.6">
      <c r="D92" s="56">
        <v>41271</v>
      </c>
      <c r="E92" s="52">
        <v>0.51428571428571435</v>
      </c>
      <c r="F92" s="22">
        <f t="shared" si="20"/>
        <v>4.1142857142857148E-2</v>
      </c>
      <c r="G92" s="22">
        <f t="shared" si="25"/>
        <v>0.432</v>
      </c>
      <c r="H92" s="22">
        <f t="shared" si="26"/>
        <v>0.39085714285714285</v>
      </c>
      <c r="I92" s="5">
        <f t="shared" si="35"/>
        <v>19.100571428571442</v>
      </c>
      <c r="J92" s="22">
        <f t="shared" si="21"/>
        <v>6.1714285714285722E-2</v>
      </c>
      <c r="K92" s="22">
        <f t="shared" si="27"/>
        <v>0.432</v>
      </c>
      <c r="L92" s="22">
        <f t="shared" si="28"/>
        <v>0.37028571428571427</v>
      </c>
      <c r="M92" s="5">
        <f t="shared" si="36"/>
        <v>9.4268571428571413</v>
      </c>
      <c r="N92" s="22">
        <f t="shared" si="22"/>
        <v>8.2285714285714295E-2</v>
      </c>
      <c r="O92" s="22">
        <f t="shared" si="29"/>
        <v>0.432</v>
      </c>
      <c r="P92" s="22">
        <f t="shared" si="30"/>
        <v>0.3497142857142857</v>
      </c>
      <c r="Q92" s="5">
        <f t="shared" si="37"/>
        <v>-0.24685714285713972</v>
      </c>
      <c r="R92" s="22">
        <f t="shared" si="23"/>
        <v>0.10285714285714287</v>
      </c>
      <c r="S92" s="22">
        <f t="shared" si="31"/>
        <v>0.432</v>
      </c>
      <c r="T92" s="22">
        <f t="shared" si="32"/>
        <v>0.32914285714285713</v>
      </c>
      <c r="U92" s="5">
        <f t="shared" si="38"/>
        <v>-9.9205714285714262</v>
      </c>
      <c r="V92" s="22">
        <f t="shared" si="24"/>
        <v>0.12342857142857144</v>
      </c>
      <c r="W92" s="22">
        <f t="shared" si="33"/>
        <v>0.432</v>
      </c>
      <c r="X92" s="22">
        <f t="shared" si="34"/>
        <v>0.30857142857142855</v>
      </c>
      <c r="Y92" s="5">
        <f t="shared" si="39"/>
        <v>-19.594285714285718</v>
      </c>
    </row>
    <row r="93" spans="4:25" ht="15.6">
      <c r="D93" s="56">
        <v>41272</v>
      </c>
      <c r="E93" s="52">
        <v>1.9000000000000001</v>
      </c>
      <c r="F93" s="22">
        <f t="shared" si="20"/>
        <v>0.15200000000000002</v>
      </c>
      <c r="G93" s="22">
        <f t="shared" si="25"/>
        <v>0.432</v>
      </c>
      <c r="H93" s="22">
        <f t="shared" si="26"/>
        <v>0.27999999999999997</v>
      </c>
      <c r="I93" s="5">
        <f t="shared" si="35"/>
        <v>19.380571428571443</v>
      </c>
      <c r="J93" s="22">
        <f t="shared" si="21"/>
        <v>0.22800000000000004</v>
      </c>
      <c r="K93" s="22">
        <f t="shared" si="27"/>
        <v>0.432</v>
      </c>
      <c r="L93" s="22">
        <f t="shared" si="28"/>
        <v>0.20399999999999996</v>
      </c>
      <c r="M93" s="5">
        <f t="shared" si="36"/>
        <v>9.6308571428571419</v>
      </c>
      <c r="N93" s="22">
        <f t="shared" si="22"/>
        <v>0.30400000000000005</v>
      </c>
      <c r="O93" s="22">
        <f t="shared" si="29"/>
        <v>0.432</v>
      </c>
      <c r="P93" s="22">
        <f t="shared" si="30"/>
        <v>0.12799999999999995</v>
      </c>
      <c r="Q93" s="5">
        <f t="shared" si="37"/>
        <v>-0.11885714285713977</v>
      </c>
      <c r="R93" s="22">
        <f t="shared" si="23"/>
        <v>0.38000000000000006</v>
      </c>
      <c r="S93" s="22">
        <f t="shared" si="31"/>
        <v>0.432</v>
      </c>
      <c r="T93" s="22">
        <f t="shared" si="32"/>
        <v>5.1999999999999935E-2</v>
      </c>
      <c r="U93" s="5">
        <f t="shared" si="38"/>
        <v>-9.8685714285714266</v>
      </c>
      <c r="V93" s="22">
        <f t="shared" si="24"/>
        <v>0.45600000000000007</v>
      </c>
      <c r="W93" s="22">
        <f t="shared" si="33"/>
        <v>0.432</v>
      </c>
      <c r="X93" s="22">
        <f t="shared" si="34"/>
        <v>-2.4000000000000077E-2</v>
      </c>
      <c r="Y93" s="5">
        <f t="shared" si="39"/>
        <v>-19.618285714285719</v>
      </c>
    </row>
    <row r="94" spans="4:25" ht="15.6">
      <c r="D94" s="56">
        <v>41273</v>
      </c>
      <c r="E94" s="52">
        <v>2.7142857142857144</v>
      </c>
      <c r="F94" s="22">
        <f t="shared" si="20"/>
        <v>0.21714285714285717</v>
      </c>
      <c r="G94" s="22">
        <f t="shared" si="25"/>
        <v>0.432</v>
      </c>
      <c r="H94" s="22">
        <f t="shared" si="26"/>
        <v>0.21485714285714283</v>
      </c>
      <c r="I94" s="5">
        <f t="shared" si="35"/>
        <v>19.595428571428585</v>
      </c>
      <c r="J94" s="22">
        <f t="shared" si="21"/>
        <v>0.32571428571428573</v>
      </c>
      <c r="K94" s="22">
        <f t="shared" si="27"/>
        <v>0.432</v>
      </c>
      <c r="L94" s="22">
        <f t="shared" si="28"/>
        <v>0.10628571428571426</v>
      </c>
      <c r="M94" s="5">
        <f t="shared" si="36"/>
        <v>9.7371428571428567</v>
      </c>
      <c r="N94" s="22">
        <f t="shared" si="22"/>
        <v>0.43428571428571433</v>
      </c>
      <c r="O94" s="22">
        <f t="shared" si="29"/>
        <v>0.432</v>
      </c>
      <c r="P94" s="22">
        <f t="shared" si="30"/>
        <v>-2.2857142857143353E-3</v>
      </c>
      <c r="Q94" s="5">
        <f t="shared" si="37"/>
        <v>-0.12114285714285411</v>
      </c>
      <c r="R94" s="22">
        <f t="shared" si="23"/>
        <v>0.54285714285714293</v>
      </c>
      <c r="S94" s="22">
        <f t="shared" si="31"/>
        <v>0.432</v>
      </c>
      <c r="T94" s="22">
        <f t="shared" si="32"/>
        <v>-0.11085714285714293</v>
      </c>
      <c r="U94" s="5">
        <f t="shared" si="38"/>
        <v>-9.9794285714285689</v>
      </c>
      <c r="V94" s="22">
        <f t="shared" si="24"/>
        <v>0.65142857142857147</v>
      </c>
      <c r="W94" s="22">
        <f t="shared" si="33"/>
        <v>0.432</v>
      </c>
      <c r="X94" s="22">
        <f t="shared" si="34"/>
        <v>-0.21942857142857147</v>
      </c>
      <c r="Y94" s="5">
        <f t="shared" si="39"/>
        <v>-19.837714285714291</v>
      </c>
    </row>
    <row r="95" spans="4:25" ht="15.6">
      <c r="D95" s="56">
        <v>41274</v>
      </c>
      <c r="E95" s="52">
        <v>7.5571428571428569</v>
      </c>
      <c r="F95" s="22">
        <f t="shared" si="20"/>
        <v>0.60457142857142865</v>
      </c>
      <c r="G95" s="22">
        <f t="shared" si="25"/>
        <v>0.432</v>
      </c>
      <c r="H95" s="22">
        <f t="shared" si="26"/>
        <v>-0.17257142857142865</v>
      </c>
      <c r="I95" s="5">
        <f t="shared" si="35"/>
        <v>19.422857142857154</v>
      </c>
      <c r="J95" s="22">
        <f t="shared" si="21"/>
        <v>0.90685714285714292</v>
      </c>
      <c r="K95" s="22">
        <f t="shared" si="27"/>
        <v>0.432</v>
      </c>
      <c r="L95" s="22">
        <f t="shared" si="28"/>
        <v>-0.47485714285714292</v>
      </c>
      <c r="M95" s="5">
        <f t="shared" si="36"/>
        <v>9.2622857142857136</v>
      </c>
      <c r="N95" s="22">
        <f t="shared" si="22"/>
        <v>1.2091428571428573</v>
      </c>
      <c r="O95" s="22">
        <f t="shared" si="29"/>
        <v>0.432</v>
      </c>
      <c r="P95" s="22">
        <f t="shared" si="30"/>
        <v>-0.77714285714285736</v>
      </c>
      <c r="Q95" s="5">
        <f t="shared" si="37"/>
        <v>-0.89828571428571147</v>
      </c>
      <c r="R95" s="22">
        <f t="shared" si="23"/>
        <v>1.5114285714285716</v>
      </c>
      <c r="S95" s="22">
        <f t="shared" si="31"/>
        <v>0.432</v>
      </c>
      <c r="T95" s="22">
        <f t="shared" si="32"/>
        <v>-1.0794285714285716</v>
      </c>
      <c r="U95" s="5">
        <f t="shared" si="38"/>
        <v>-11.058857142857141</v>
      </c>
      <c r="V95" s="22">
        <f t="shared" si="24"/>
        <v>1.8137142857142858</v>
      </c>
      <c r="W95" s="22">
        <f t="shared" si="33"/>
        <v>0.432</v>
      </c>
      <c r="X95" s="22">
        <f t="shared" si="34"/>
        <v>-1.3817142857142859</v>
      </c>
      <c r="Y95" s="5">
        <f t="shared" si="39"/>
        <v>-21.219428571428576</v>
      </c>
    </row>
    <row r="96" spans="4:25" ht="15.6">
      <c r="D96" s="56">
        <v>41275</v>
      </c>
      <c r="E96" s="52">
        <v>5.1428571428571432</v>
      </c>
      <c r="F96" s="22">
        <f t="shared" si="20"/>
        <v>0.41142857142857153</v>
      </c>
      <c r="G96" s="22">
        <f t="shared" si="25"/>
        <v>0.432</v>
      </c>
      <c r="H96" s="22">
        <f t="shared" si="26"/>
        <v>2.0571428571428463E-2</v>
      </c>
      <c r="I96" s="5">
        <f t="shared" si="35"/>
        <v>19.443428571428583</v>
      </c>
      <c r="J96" s="22">
        <f t="shared" si="21"/>
        <v>0.61714285714285733</v>
      </c>
      <c r="K96" s="22">
        <f t="shared" si="27"/>
        <v>0.432</v>
      </c>
      <c r="L96" s="22">
        <f t="shared" si="28"/>
        <v>-0.18514285714285733</v>
      </c>
      <c r="M96" s="5">
        <f t="shared" si="36"/>
        <v>9.0771428571428565</v>
      </c>
      <c r="N96" s="22">
        <f t="shared" si="22"/>
        <v>0.82285714285714306</v>
      </c>
      <c r="O96" s="22">
        <f t="shared" si="29"/>
        <v>0.432</v>
      </c>
      <c r="P96" s="22">
        <f t="shared" si="30"/>
        <v>-0.39085714285714307</v>
      </c>
      <c r="Q96" s="5">
        <f t="shared" si="37"/>
        <v>-1.2891428571428545</v>
      </c>
      <c r="R96" s="22">
        <f t="shared" si="23"/>
        <v>1.0285714285714289</v>
      </c>
      <c r="S96" s="22">
        <f t="shared" si="31"/>
        <v>0.432</v>
      </c>
      <c r="T96" s="22">
        <f t="shared" si="32"/>
        <v>-0.59657142857142897</v>
      </c>
      <c r="U96" s="5">
        <f t="shared" si="38"/>
        <v>-11.655428571428569</v>
      </c>
      <c r="V96" s="22">
        <f t="shared" si="24"/>
        <v>1.2342857142857147</v>
      </c>
      <c r="W96" s="22">
        <f t="shared" si="33"/>
        <v>0.432</v>
      </c>
      <c r="X96" s="22">
        <f t="shared" si="34"/>
        <v>-0.80228571428571471</v>
      </c>
      <c r="Y96" s="5">
        <f t="shared" si="39"/>
        <v>-22.021714285714292</v>
      </c>
    </row>
    <row r="97" spans="4:25" ht="15.6">
      <c r="D97" s="56">
        <v>41276</v>
      </c>
      <c r="E97" s="52">
        <v>2.0285714285714285</v>
      </c>
      <c r="F97" s="22">
        <f t="shared" si="20"/>
        <v>0.16228571428571428</v>
      </c>
      <c r="G97" s="22">
        <f t="shared" si="25"/>
        <v>0.432</v>
      </c>
      <c r="H97" s="22">
        <f t="shared" si="26"/>
        <v>0.26971428571428568</v>
      </c>
      <c r="I97" s="5">
        <f t="shared" si="35"/>
        <v>19.71314285714287</v>
      </c>
      <c r="J97" s="22">
        <f t="shared" si="21"/>
        <v>0.24342857142857144</v>
      </c>
      <c r="K97" s="22">
        <f t="shared" si="27"/>
        <v>0.432</v>
      </c>
      <c r="L97" s="22">
        <f t="shared" si="28"/>
        <v>0.18857142857142856</v>
      </c>
      <c r="M97" s="5">
        <f t="shared" si="36"/>
        <v>9.2657142857142851</v>
      </c>
      <c r="N97" s="22">
        <f t="shared" si="22"/>
        <v>0.32457142857142857</v>
      </c>
      <c r="O97" s="22">
        <f t="shared" si="29"/>
        <v>0.432</v>
      </c>
      <c r="P97" s="22">
        <f t="shared" si="30"/>
        <v>0.10742857142857143</v>
      </c>
      <c r="Q97" s="5">
        <f t="shared" si="37"/>
        <v>-1.1817142857142831</v>
      </c>
      <c r="R97" s="22">
        <f t="shared" si="23"/>
        <v>0.40571428571428575</v>
      </c>
      <c r="S97" s="22">
        <f t="shared" si="31"/>
        <v>0.432</v>
      </c>
      <c r="T97" s="22">
        <f t="shared" si="32"/>
        <v>2.6285714285714246E-2</v>
      </c>
      <c r="U97" s="5">
        <f t="shared" si="38"/>
        <v>-11.629142857142854</v>
      </c>
      <c r="V97" s="22">
        <f t="shared" si="24"/>
        <v>0.48685714285714288</v>
      </c>
      <c r="W97" s="22">
        <f t="shared" si="33"/>
        <v>0.432</v>
      </c>
      <c r="X97" s="22">
        <f t="shared" si="34"/>
        <v>-5.4857142857142882E-2</v>
      </c>
      <c r="Y97" s="5">
        <f t="shared" si="39"/>
        <v>-22.076571428571434</v>
      </c>
    </row>
    <row r="98" spans="4:25" ht="15.6">
      <c r="D98" s="56">
        <v>41277</v>
      </c>
      <c r="E98" s="52">
        <v>5.5571428571428569</v>
      </c>
      <c r="F98" s="22">
        <f t="shared" si="20"/>
        <v>0.44457142857142856</v>
      </c>
      <c r="G98" s="22">
        <f t="shared" si="25"/>
        <v>0.432</v>
      </c>
      <c r="H98" s="22">
        <f t="shared" si="26"/>
        <v>-1.2571428571428567E-2</v>
      </c>
      <c r="I98" s="5">
        <f t="shared" si="35"/>
        <v>19.70057142857144</v>
      </c>
      <c r="J98" s="22">
        <f t="shared" si="21"/>
        <v>0.66685714285714282</v>
      </c>
      <c r="K98" s="22">
        <f t="shared" si="27"/>
        <v>0.432</v>
      </c>
      <c r="L98" s="22">
        <f t="shared" si="28"/>
        <v>-0.23485714285714282</v>
      </c>
      <c r="M98" s="5">
        <f t="shared" si="36"/>
        <v>9.0308571428571423</v>
      </c>
      <c r="N98" s="22">
        <f t="shared" si="22"/>
        <v>0.88914285714285712</v>
      </c>
      <c r="O98" s="22">
        <f t="shared" si="29"/>
        <v>0.432</v>
      </c>
      <c r="P98" s="22">
        <f t="shared" si="30"/>
        <v>-0.45714285714285713</v>
      </c>
      <c r="Q98" s="5">
        <f t="shared" si="37"/>
        <v>-1.6388571428571401</v>
      </c>
      <c r="R98" s="22">
        <f t="shared" si="23"/>
        <v>1.1114285714285714</v>
      </c>
      <c r="S98" s="22">
        <f t="shared" si="31"/>
        <v>0.432</v>
      </c>
      <c r="T98" s="22">
        <f t="shared" si="32"/>
        <v>-0.67942857142857149</v>
      </c>
      <c r="U98" s="5">
        <f t="shared" si="38"/>
        <v>-12.308571428571426</v>
      </c>
      <c r="V98" s="22">
        <f t="shared" si="24"/>
        <v>1.3337142857142856</v>
      </c>
      <c r="W98" s="22">
        <f t="shared" si="33"/>
        <v>0.432</v>
      </c>
      <c r="X98" s="22">
        <f t="shared" si="34"/>
        <v>-0.90171428571428569</v>
      </c>
      <c r="Y98" s="5">
        <f t="shared" si="39"/>
        <v>-22.978285714285718</v>
      </c>
    </row>
    <row r="99" spans="4:25" ht="15.6">
      <c r="D99" s="56">
        <v>41278</v>
      </c>
      <c r="E99" s="52">
        <v>4.2571428571428571</v>
      </c>
      <c r="F99" s="22">
        <f t="shared" si="20"/>
        <v>0.34057142857142858</v>
      </c>
      <c r="G99" s="22">
        <f t="shared" si="25"/>
        <v>0.432</v>
      </c>
      <c r="H99" s="22">
        <f t="shared" si="26"/>
        <v>9.1428571428571415E-2</v>
      </c>
      <c r="I99" s="5">
        <f t="shared" si="35"/>
        <v>19.792000000000012</v>
      </c>
      <c r="J99" s="22">
        <f t="shared" si="21"/>
        <v>0.5108571428571429</v>
      </c>
      <c r="K99" s="22">
        <f t="shared" si="27"/>
        <v>0.432</v>
      </c>
      <c r="L99" s="22">
        <f t="shared" si="28"/>
        <v>-7.8857142857142903E-2</v>
      </c>
      <c r="M99" s="5">
        <f t="shared" si="36"/>
        <v>8.952</v>
      </c>
      <c r="N99" s="22">
        <f t="shared" si="22"/>
        <v>0.68114285714285716</v>
      </c>
      <c r="O99" s="22">
        <f t="shared" si="29"/>
        <v>0.432</v>
      </c>
      <c r="P99" s="22">
        <f t="shared" si="30"/>
        <v>-0.24914285714285717</v>
      </c>
      <c r="Q99" s="5">
        <f t="shared" si="37"/>
        <v>-1.8879999999999972</v>
      </c>
      <c r="R99" s="22">
        <f t="shared" si="23"/>
        <v>0.85142857142857142</v>
      </c>
      <c r="S99" s="22">
        <f t="shared" si="31"/>
        <v>0.432</v>
      </c>
      <c r="T99" s="22">
        <f t="shared" si="32"/>
        <v>-0.41942857142857143</v>
      </c>
      <c r="U99" s="5">
        <f t="shared" si="38"/>
        <v>-12.727999999999998</v>
      </c>
      <c r="V99" s="22">
        <f t="shared" si="24"/>
        <v>1.0217142857142858</v>
      </c>
      <c r="W99" s="22">
        <f t="shared" si="33"/>
        <v>0.432</v>
      </c>
      <c r="X99" s="22">
        <f t="shared" si="34"/>
        <v>-0.58971428571428586</v>
      </c>
      <c r="Y99" s="5">
        <f t="shared" si="39"/>
        <v>-23.568000000000005</v>
      </c>
    </row>
    <row r="100" spans="4:25" ht="15.6">
      <c r="D100" s="56">
        <v>41279</v>
      </c>
      <c r="E100" s="52">
        <v>15.185714285714285</v>
      </c>
      <c r="F100" s="22">
        <f t="shared" si="20"/>
        <v>1.2148571428571429</v>
      </c>
      <c r="G100" s="22">
        <f t="shared" si="25"/>
        <v>0.432</v>
      </c>
      <c r="H100" s="22">
        <f t="shared" si="26"/>
        <v>-0.78285714285714292</v>
      </c>
      <c r="I100" s="5">
        <f t="shared" si="35"/>
        <v>19.009142857142869</v>
      </c>
      <c r="J100" s="22">
        <f t="shared" si="21"/>
        <v>1.8222857142857143</v>
      </c>
      <c r="K100" s="22">
        <f t="shared" si="27"/>
        <v>0.432</v>
      </c>
      <c r="L100" s="22">
        <f t="shared" si="28"/>
        <v>-1.3902857142857143</v>
      </c>
      <c r="M100" s="5">
        <f t="shared" si="36"/>
        <v>7.5617142857142854</v>
      </c>
      <c r="N100" s="22">
        <f t="shared" si="22"/>
        <v>2.4297142857142857</v>
      </c>
      <c r="O100" s="22">
        <f t="shared" si="29"/>
        <v>0.432</v>
      </c>
      <c r="P100" s="22">
        <f t="shared" si="30"/>
        <v>-1.9977142857142858</v>
      </c>
      <c r="Q100" s="5">
        <f t="shared" si="37"/>
        <v>-3.885714285714283</v>
      </c>
      <c r="R100" s="22">
        <f t="shared" si="23"/>
        <v>3.0371428571428574</v>
      </c>
      <c r="S100" s="22">
        <f t="shared" si="31"/>
        <v>0.432</v>
      </c>
      <c r="T100" s="22">
        <f t="shared" si="32"/>
        <v>-2.6051428571428574</v>
      </c>
      <c r="U100" s="5">
        <f t="shared" si="38"/>
        <v>-15.333142857142855</v>
      </c>
      <c r="V100" s="22">
        <f t="shared" si="24"/>
        <v>3.6445714285714286</v>
      </c>
      <c r="W100" s="22">
        <f t="shared" si="33"/>
        <v>0.432</v>
      </c>
      <c r="X100" s="22">
        <f t="shared" si="34"/>
        <v>-3.2125714285714286</v>
      </c>
      <c r="Y100" s="5">
        <f t="shared" si="39"/>
        <v>-26.780571428571434</v>
      </c>
    </row>
    <row r="101" spans="4:25" ht="15.6">
      <c r="D101" s="56">
        <v>41280</v>
      </c>
      <c r="E101" s="52">
        <v>9.7714285714285722</v>
      </c>
      <c r="F101" s="22">
        <f t="shared" si="20"/>
        <v>0.78171428571428581</v>
      </c>
      <c r="G101" s="22">
        <f t="shared" si="25"/>
        <v>0.432</v>
      </c>
      <c r="H101" s="22">
        <f t="shared" si="26"/>
        <v>-0.34971428571428581</v>
      </c>
      <c r="I101" s="5">
        <f t="shared" si="35"/>
        <v>18.659428571428585</v>
      </c>
      <c r="J101" s="22">
        <f t="shared" si="21"/>
        <v>1.1725714285714286</v>
      </c>
      <c r="K101" s="22">
        <f t="shared" si="27"/>
        <v>0.432</v>
      </c>
      <c r="L101" s="22">
        <f t="shared" si="28"/>
        <v>-0.74057142857142866</v>
      </c>
      <c r="M101" s="5">
        <f t="shared" si="36"/>
        <v>6.8211428571428563</v>
      </c>
      <c r="N101" s="22">
        <f t="shared" si="22"/>
        <v>1.5634285714285716</v>
      </c>
      <c r="O101" s="22">
        <f t="shared" si="29"/>
        <v>0.432</v>
      </c>
      <c r="P101" s="22">
        <f t="shared" si="30"/>
        <v>-1.1314285714285717</v>
      </c>
      <c r="Q101" s="5">
        <f t="shared" si="37"/>
        <v>-5.0171428571428542</v>
      </c>
      <c r="R101" s="22">
        <f t="shared" si="23"/>
        <v>1.9542857142857144</v>
      </c>
      <c r="S101" s="22">
        <f t="shared" si="31"/>
        <v>0.432</v>
      </c>
      <c r="T101" s="22">
        <f t="shared" si="32"/>
        <v>-1.5222857142857145</v>
      </c>
      <c r="U101" s="5">
        <f t="shared" si="38"/>
        <v>-16.855428571428568</v>
      </c>
      <c r="V101" s="22">
        <f t="shared" si="24"/>
        <v>2.3451428571428572</v>
      </c>
      <c r="W101" s="22">
        <f t="shared" si="33"/>
        <v>0.432</v>
      </c>
      <c r="X101" s="22">
        <f t="shared" si="34"/>
        <v>-1.9131428571428573</v>
      </c>
      <c r="Y101" s="5">
        <f t="shared" si="39"/>
        <v>-28.693714285714293</v>
      </c>
    </row>
    <row r="102" spans="4:25" ht="15.6">
      <c r="D102" s="56">
        <v>41281</v>
      </c>
      <c r="E102" s="52">
        <v>26.414285714285715</v>
      </c>
      <c r="F102" s="22">
        <f t="shared" si="20"/>
        <v>2.113142857142857</v>
      </c>
      <c r="G102" s="22">
        <f t="shared" si="25"/>
        <v>0.432</v>
      </c>
      <c r="H102" s="22">
        <f t="shared" si="26"/>
        <v>-1.681142857142857</v>
      </c>
      <c r="I102" s="5">
        <f t="shared" si="35"/>
        <v>16.978285714285729</v>
      </c>
      <c r="J102" s="22">
        <f t="shared" si="21"/>
        <v>3.1697142857142859</v>
      </c>
      <c r="K102" s="22">
        <f t="shared" si="27"/>
        <v>0.432</v>
      </c>
      <c r="L102" s="22">
        <f t="shared" si="28"/>
        <v>-2.737714285714286</v>
      </c>
      <c r="M102" s="5">
        <f t="shared" si="36"/>
        <v>4.0834285714285699</v>
      </c>
      <c r="N102" s="22">
        <f t="shared" si="22"/>
        <v>4.226285714285714</v>
      </c>
      <c r="O102" s="22">
        <f t="shared" si="29"/>
        <v>0.432</v>
      </c>
      <c r="P102" s="22">
        <f t="shared" si="30"/>
        <v>-3.794285714285714</v>
      </c>
      <c r="Q102" s="5">
        <f t="shared" si="37"/>
        <v>-8.8114285714285678</v>
      </c>
      <c r="R102" s="22">
        <f t="shared" si="23"/>
        <v>5.2828571428571429</v>
      </c>
      <c r="S102" s="22">
        <f t="shared" si="31"/>
        <v>0.432</v>
      </c>
      <c r="T102" s="22">
        <f t="shared" si="32"/>
        <v>-4.8508571428571425</v>
      </c>
      <c r="U102" s="5">
        <f t="shared" si="38"/>
        <v>-21.706285714285713</v>
      </c>
      <c r="V102" s="22">
        <f t="shared" si="24"/>
        <v>6.3394285714285719</v>
      </c>
      <c r="W102" s="22">
        <f t="shared" si="33"/>
        <v>0.432</v>
      </c>
      <c r="X102" s="22">
        <f t="shared" si="34"/>
        <v>-5.9074285714285715</v>
      </c>
      <c r="Y102" s="5">
        <f t="shared" si="39"/>
        <v>-34.601142857142861</v>
      </c>
    </row>
    <row r="103" spans="4:25" ht="15.6">
      <c r="D103" s="56">
        <v>41282</v>
      </c>
      <c r="E103" s="52">
        <v>30.842857142857145</v>
      </c>
      <c r="F103" s="22">
        <f t="shared" si="20"/>
        <v>2.467428571428572</v>
      </c>
      <c r="G103" s="22">
        <f t="shared" si="25"/>
        <v>0.432</v>
      </c>
      <c r="H103" s="22">
        <f t="shared" si="26"/>
        <v>-2.035428571428572</v>
      </c>
      <c r="I103" s="5">
        <f t="shared" si="35"/>
        <v>14.942857142857157</v>
      </c>
      <c r="J103" s="22">
        <f t="shared" si="21"/>
        <v>3.7011428571428575</v>
      </c>
      <c r="K103" s="22">
        <f t="shared" si="27"/>
        <v>0.432</v>
      </c>
      <c r="L103" s="22">
        <f t="shared" si="28"/>
        <v>-3.2691428571428576</v>
      </c>
      <c r="M103" s="5">
        <f t="shared" si="36"/>
        <v>0.81428571428571228</v>
      </c>
      <c r="N103" s="22">
        <f t="shared" si="22"/>
        <v>4.9348571428571439</v>
      </c>
      <c r="O103" s="22">
        <f t="shared" si="29"/>
        <v>0.432</v>
      </c>
      <c r="P103" s="22">
        <f t="shared" si="30"/>
        <v>-4.5028571428571436</v>
      </c>
      <c r="Q103" s="5">
        <f t="shared" si="37"/>
        <v>-13.314285714285711</v>
      </c>
      <c r="R103" s="22">
        <f t="shared" si="23"/>
        <v>6.1685714285714299</v>
      </c>
      <c r="S103" s="22">
        <f t="shared" si="31"/>
        <v>0.432</v>
      </c>
      <c r="T103" s="22">
        <f t="shared" si="32"/>
        <v>-5.7365714285714295</v>
      </c>
      <c r="U103" s="5">
        <f t="shared" si="38"/>
        <v>-27.442857142857143</v>
      </c>
      <c r="V103" s="22">
        <f t="shared" si="24"/>
        <v>7.402285714285715</v>
      </c>
      <c r="W103" s="22">
        <f t="shared" si="33"/>
        <v>0.432</v>
      </c>
      <c r="X103" s="22">
        <f t="shared" si="34"/>
        <v>-6.9702857142857146</v>
      </c>
      <c r="Y103" s="5">
        <f t="shared" si="39"/>
        <v>-41.571428571428577</v>
      </c>
    </row>
    <row r="104" spans="4:25" ht="15.6">
      <c r="D104" s="56">
        <v>41283</v>
      </c>
      <c r="E104" s="52">
        <v>3.5714285714285716</v>
      </c>
      <c r="F104" s="22">
        <f t="shared" si="20"/>
        <v>0.28571428571428575</v>
      </c>
      <c r="G104" s="22">
        <f t="shared" si="25"/>
        <v>0.432</v>
      </c>
      <c r="H104" s="22">
        <f t="shared" si="26"/>
        <v>0.14628571428571424</v>
      </c>
      <c r="I104" s="5">
        <f t="shared" si="35"/>
        <v>15.089142857142871</v>
      </c>
      <c r="J104" s="22">
        <f t="shared" si="21"/>
        <v>0.42857142857142866</v>
      </c>
      <c r="K104" s="22">
        <f t="shared" si="27"/>
        <v>0.432</v>
      </c>
      <c r="L104" s="22">
        <f t="shared" si="28"/>
        <v>3.4285714285713365E-3</v>
      </c>
      <c r="M104" s="5">
        <f t="shared" si="36"/>
        <v>0.81771428571428362</v>
      </c>
      <c r="N104" s="22">
        <f t="shared" si="22"/>
        <v>0.57142857142857151</v>
      </c>
      <c r="O104" s="22">
        <f t="shared" si="29"/>
        <v>0.432</v>
      </c>
      <c r="P104" s="22">
        <f t="shared" si="30"/>
        <v>-0.13942857142857151</v>
      </c>
      <c r="Q104" s="5">
        <f t="shared" si="37"/>
        <v>-13.453714285714282</v>
      </c>
      <c r="R104" s="22">
        <f t="shared" si="23"/>
        <v>0.71428571428571441</v>
      </c>
      <c r="S104" s="22">
        <f t="shared" si="31"/>
        <v>0.432</v>
      </c>
      <c r="T104" s="22">
        <f t="shared" si="32"/>
        <v>-0.28228571428571442</v>
      </c>
      <c r="U104" s="5">
        <f t="shared" si="38"/>
        <v>-27.725142857142856</v>
      </c>
      <c r="V104" s="22">
        <f t="shared" si="24"/>
        <v>0.85714285714285732</v>
      </c>
      <c r="W104" s="22">
        <f t="shared" si="33"/>
        <v>0.432</v>
      </c>
      <c r="X104" s="22">
        <f t="shared" si="34"/>
        <v>-0.42514285714285732</v>
      </c>
      <c r="Y104" s="5">
        <f t="shared" si="39"/>
        <v>-41.996571428571436</v>
      </c>
    </row>
    <row r="105" spans="4:25" ht="15.6">
      <c r="D105" s="56">
        <v>41284</v>
      </c>
      <c r="E105" s="52">
        <v>4.1571428571428575</v>
      </c>
      <c r="F105" s="22">
        <f t="shared" si="20"/>
        <v>0.33257142857142863</v>
      </c>
      <c r="G105" s="22">
        <f t="shared" si="25"/>
        <v>0.432</v>
      </c>
      <c r="H105" s="22">
        <f t="shared" si="26"/>
        <v>9.9428571428571366E-2</v>
      </c>
      <c r="I105" s="5">
        <f t="shared" si="35"/>
        <v>15.188571428571443</v>
      </c>
      <c r="J105" s="22">
        <f t="shared" si="21"/>
        <v>0.49885714285714289</v>
      </c>
      <c r="K105" s="22">
        <f t="shared" si="27"/>
        <v>0.432</v>
      </c>
      <c r="L105" s="22">
        <f t="shared" si="28"/>
        <v>-6.6857142857142893E-2</v>
      </c>
      <c r="M105" s="5">
        <f t="shared" si="36"/>
        <v>0.75085714285714067</v>
      </c>
      <c r="N105" s="22">
        <f t="shared" si="22"/>
        <v>0.66514285714285726</v>
      </c>
      <c r="O105" s="22">
        <f t="shared" si="29"/>
        <v>0.432</v>
      </c>
      <c r="P105" s="22">
        <f t="shared" si="30"/>
        <v>-0.23314285714285726</v>
      </c>
      <c r="Q105" s="5">
        <f t="shared" si="37"/>
        <v>-13.686857142857139</v>
      </c>
      <c r="R105" s="22">
        <f t="shared" si="23"/>
        <v>0.83142857142857152</v>
      </c>
      <c r="S105" s="22">
        <f t="shared" si="31"/>
        <v>0.432</v>
      </c>
      <c r="T105" s="22">
        <f t="shared" si="32"/>
        <v>-0.39942857142857152</v>
      </c>
      <c r="U105" s="5">
        <f t="shared" si="38"/>
        <v>-28.124571428571429</v>
      </c>
      <c r="V105" s="22">
        <f t="shared" si="24"/>
        <v>0.99771428571428578</v>
      </c>
      <c r="W105" s="22">
        <f t="shared" si="33"/>
        <v>0.432</v>
      </c>
      <c r="X105" s="22">
        <f t="shared" si="34"/>
        <v>-0.56571428571428584</v>
      </c>
      <c r="Y105" s="5">
        <f t="shared" si="39"/>
        <v>-42.562285714285721</v>
      </c>
    </row>
    <row r="106" spans="4:25" ht="15.6">
      <c r="D106" s="56">
        <v>41285</v>
      </c>
      <c r="E106" s="52">
        <v>0.15714285714285717</v>
      </c>
      <c r="F106" s="22">
        <f t="shared" si="20"/>
        <v>1.2571428571428572E-2</v>
      </c>
      <c r="G106" s="22">
        <f t="shared" si="25"/>
        <v>0.432</v>
      </c>
      <c r="H106" s="22">
        <f t="shared" si="26"/>
        <v>0.41942857142857143</v>
      </c>
      <c r="I106" s="5">
        <f t="shared" si="35"/>
        <v>15.608000000000015</v>
      </c>
      <c r="J106" s="22">
        <f t="shared" si="21"/>
        <v>1.8857142857142857E-2</v>
      </c>
      <c r="K106" s="22">
        <f t="shared" si="27"/>
        <v>0.432</v>
      </c>
      <c r="L106" s="22">
        <f t="shared" si="28"/>
        <v>0.41314285714285715</v>
      </c>
      <c r="M106" s="5">
        <f t="shared" si="36"/>
        <v>1.1639999999999979</v>
      </c>
      <c r="N106" s="22">
        <f t="shared" si="22"/>
        <v>2.5142857142857144E-2</v>
      </c>
      <c r="O106" s="22">
        <f t="shared" si="29"/>
        <v>0.432</v>
      </c>
      <c r="P106" s="22">
        <f t="shared" si="30"/>
        <v>0.40685714285714286</v>
      </c>
      <c r="Q106" s="5">
        <f t="shared" si="37"/>
        <v>-13.279999999999996</v>
      </c>
      <c r="R106" s="22">
        <f t="shared" si="23"/>
        <v>3.1428571428571431E-2</v>
      </c>
      <c r="S106" s="22">
        <f t="shared" si="31"/>
        <v>0.432</v>
      </c>
      <c r="T106" s="22">
        <f t="shared" si="32"/>
        <v>0.40057142857142858</v>
      </c>
      <c r="U106" s="5">
        <f t="shared" si="38"/>
        <v>-27.724</v>
      </c>
      <c r="V106" s="22">
        <f t="shared" si="24"/>
        <v>3.7714285714285714E-2</v>
      </c>
      <c r="W106" s="22">
        <f t="shared" si="33"/>
        <v>0.432</v>
      </c>
      <c r="X106" s="22">
        <f t="shared" si="34"/>
        <v>0.39428571428571429</v>
      </c>
      <c r="Y106" s="5">
        <f t="shared" si="39"/>
        <v>-42.168000000000006</v>
      </c>
    </row>
    <row r="107" spans="4:25" ht="15.6">
      <c r="D107" s="56">
        <v>41286</v>
      </c>
      <c r="E107" s="52">
        <v>4.2857142857142858E-2</v>
      </c>
      <c r="F107" s="22">
        <f t="shared" si="20"/>
        <v>3.4285714285714284E-3</v>
      </c>
      <c r="G107" s="22">
        <f t="shared" si="25"/>
        <v>0.432</v>
      </c>
      <c r="H107" s="22">
        <f t="shared" si="26"/>
        <v>0.42857142857142855</v>
      </c>
      <c r="I107" s="5">
        <f t="shared" si="35"/>
        <v>16.036571428571442</v>
      </c>
      <c r="J107" s="22">
        <f t="shared" si="21"/>
        <v>5.1428571428571426E-3</v>
      </c>
      <c r="K107" s="22">
        <f t="shared" si="27"/>
        <v>0.432</v>
      </c>
      <c r="L107" s="22">
        <f t="shared" si="28"/>
        <v>0.42685714285714288</v>
      </c>
      <c r="M107" s="5">
        <f t="shared" si="36"/>
        <v>1.5908571428571407</v>
      </c>
      <c r="N107" s="22">
        <f t="shared" si="22"/>
        <v>6.8571428571428568E-3</v>
      </c>
      <c r="O107" s="22">
        <f t="shared" si="29"/>
        <v>0.432</v>
      </c>
      <c r="P107" s="22">
        <f t="shared" si="30"/>
        <v>0.42514285714285716</v>
      </c>
      <c r="Q107" s="5">
        <f t="shared" si="37"/>
        <v>-12.854857142857139</v>
      </c>
      <c r="R107" s="22">
        <f t="shared" si="23"/>
        <v>8.5714285714285701E-3</v>
      </c>
      <c r="S107" s="22">
        <f t="shared" si="31"/>
        <v>0.432</v>
      </c>
      <c r="T107" s="22">
        <f t="shared" si="32"/>
        <v>0.42342857142857143</v>
      </c>
      <c r="U107" s="5">
        <f t="shared" si="38"/>
        <v>-27.30057142857143</v>
      </c>
      <c r="V107" s="22">
        <f t="shared" si="24"/>
        <v>1.0285714285714285E-2</v>
      </c>
      <c r="W107" s="22">
        <f t="shared" si="33"/>
        <v>0.432</v>
      </c>
      <c r="X107" s="22">
        <f t="shared" si="34"/>
        <v>0.42171428571428571</v>
      </c>
      <c r="Y107" s="5">
        <f t="shared" si="39"/>
        <v>-41.746285714285719</v>
      </c>
    </row>
    <row r="108" spans="4:25" ht="15.6">
      <c r="D108" s="56">
        <v>41287</v>
      </c>
      <c r="E108" s="52">
        <v>3.1714285714285717</v>
      </c>
      <c r="F108" s="22">
        <f t="shared" si="20"/>
        <v>0.25371428571428578</v>
      </c>
      <c r="G108" s="22">
        <f t="shared" si="25"/>
        <v>0.432</v>
      </c>
      <c r="H108" s="22">
        <f t="shared" si="26"/>
        <v>0.17828571428571421</v>
      </c>
      <c r="I108" s="5">
        <f t="shared" si="35"/>
        <v>16.214857142857156</v>
      </c>
      <c r="J108" s="22">
        <f t="shared" si="21"/>
        <v>0.38057142857142862</v>
      </c>
      <c r="K108" s="22">
        <f t="shared" si="27"/>
        <v>0.432</v>
      </c>
      <c r="L108" s="22">
        <f t="shared" si="28"/>
        <v>5.1428571428571379E-2</v>
      </c>
      <c r="M108" s="5">
        <f t="shared" si="36"/>
        <v>1.6422857142857121</v>
      </c>
      <c r="N108" s="22">
        <f t="shared" si="22"/>
        <v>0.50742857142857156</v>
      </c>
      <c r="O108" s="22">
        <f t="shared" si="29"/>
        <v>0.432</v>
      </c>
      <c r="P108" s="22">
        <f t="shared" si="30"/>
        <v>-7.5428571428571567E-2</v>
      </c>
      <c r="Q108" s="5">
        <f t="shared" si="37"/>
        <v>-12.930285714285709</v>
      </c>
      <c r="R108" s="22">
        <f t="shared" si="23"/>
        <v>0.63428571428571445</v>
      </c>
      <c r="S108" s="22">
        <f t="shared" si="31"/>
        <v>0.432</v>
      </c>
      <c r="T108" s="22">
        <f t="shared" si="32"/>
        <v>-0.20228571428571446</v>
      </c>
      <c r="U108" s="5">
        <f t="shared" si="38"/>
        <v>-27.502857142857145</v>
      </c>
      <c r="V108" s="22">
        <f t="shared" si="24"/>
        <v>0.76114285714285723</v>
      </c>
      <c r="W108" s="22">
        <f t="shared" si="33"/>
        <v>0.432</v>
      </c>
      <c r="X108" s="22">
        <f t="shared" si="34"/>
        <v>-0.32914285714285724</v>
      </c>
      <c r="Y108" s="5">
        <f t="shared" si="39"/>
        <v>-42.075428571428574</v>
      </c>
    </row>
    <row r="109" spans="4:25" ht="15.6">
      <c r="D109" s="56">
        <v>41288</v>
      </c>
      <c r="E109" s="52">
        <v>7.5000000000000009</v>
      </c>
      <c r="F109" s="22">
        <f t="shared" si="20"/>
        <v>0.60000000000000009</v>
      </c>
      <c r="G109" s="22">
        <f t="shared" si="25"/>
        <v>0.432</v>
      </c>
      <c r="H109" s="22">
        <f t="shared" si="26"/>
        <v>-0.16800000000000009</v>
      </c>
      <c r="I109" s="5">
        <f t="shared" si="35"/>
        <v>16.046857142857156</v>
      </c>
      <c r="J109" s="22">
        <f t="shared" si="21"/>
        <v>0.90000000000000013</v>
      </c>
      <c r="K109" s="22">
        <f t="shared" si="27"/>
        <v>0.432</v>
      </c>
      <c r="L109" s="22">
        <f t="shared" si="28"/>
        <v>-0.46800000000000014</v>
      </c>
      <c r="M109" s="5">
        <f t="shared" si="36"/>
        <v>1.1742857142857119</v>
      </c>
      <c r="N109" s="22">
        <f t="shared" si="22"/>
        <v>1.2000000000000002</v>
      </c>
      <c r="O109" s="22">
        <f t="shared" si="29"/>
        <v>0.432</v>
      </c>
      <c r="P109" s="22">
        <f t="shared" si="30"/>
        <v>-0.76800000000000024</v>
      </c>
      <c r="Q109" s="5">
        <f t="shared" si="37"/>
        <v>-13.69828571428571</v>
      </c>
      <c r="R109" s="22">
        <f t="shared" si="23"/>
        <v>1.5000000000000002</v>
      </c>
      <c r="S109" s="22">
        <f t="shared" si="31"/>
        <v>0.432</v>
      </c>
      <c r="T109" s="22">
        <f t="shared" si="32"/>
        <v>-1.0680000000000003</v>
      </c>
      <c r="U109" s="5">
        <f t="shared" si="38"/>
        <v>-28.570857142857147</v>
      </c>
      <c r="V109" s="22">
        <f t="shared" si="24"/>
        <v>1.8000000000000003</v>
      </c>
      <c r="W109" s="22">
        <f t="shared" si="33"/>
        <v>0.432</v>
      </c>
      <c r="X109" s="22">
        <f t="shared" si="34"/>
        <v>-1.3680000000000003</v>
      </c>
      <c r="Y109" s="5">
        <f t="shared" si="39"/>
        <v>-43.443428571428576</v>
      </c>
    </row>
    <row r="110" spans="4:25" ht="15.6">
      <c r="D110" s="56">
        <v>41289</v>
      </c>
      <c r="E110" s="52">
        <v>0.48571428571428571</v>
      </c>
      <c r="F110" s="22">
        <f t="shared" si="20"/>
        <v>3.8857142857142861E-2</v>
      </c>
      <c r="G110" s="22">
        <f t="shared" si="25"/>
        <v>0.432</v>
      </c>
      <c r="H110" s="22">
        <f t="shared" si="26"/>
        <v>0.39314285714285713</v>
      </c>
      <c r="I110" s="5">
        <f t="shared" si="35"/>
        <v>16.440000000000012</v>
      </c>
      <c r="J110" s="22">
        <f t="shared" si="21"/>
        <v>5.8285714285714288E-2</v>
      </c>
      <c r="K110" s="22">
        <f t="shared" si="27"/>
        <v>0.432</v>
      </c>
      <c r="L110" s="22">
        <f t="shared" si="28"/>
        <v>0.37371428571428572</v>
      </c>
      <c r="M110" s="5">
        <f t="shared" si="36"/>
        <v>1.5479999999999976</v>
      </c>
      <c r="N110" s="22">
        <f t="shared" si="22"/>
        <v>7.7714285714285722E-2</v>
      </c>
      <c r="O110" s="22">
        <f t="shared" si="29"/>
        <v>0.432</v>
      </c>
      <c r="P110" s="22">
        <f t="shared" si="30"/>
        <v>0.35428571428571426</v>
      </c>
      <c r="Q110" s="5">
        <f t="shared" si="37"/>
        <v>-13.343999999999996</v>
      </c>
      <c r="R110" s="22">
        <f t="shared" si="23"/>
        <v>9.7142857142857156E-2</v>
      </c>
      <c r="S110" s="22">
        <f t="shared" si="31"/>
        <v>0.432</v>
      </c>
      <c r="T110" s="22">
        <f t="shared" si="32"/>
        <v>0.33485714285714285</v>
      </c>
      <c r="U110" s="5">
        <f t="shared" si="38"/>
        <v>-28.236000000000004</v>
      </c>
      <c r="V110" s="22">
        <f t="shared" si="24"/>
        <v>0.11657142857142858</v>
      </c>
      <c r="W110" s="22">
        <f t="shared" si="33"/>
        <v>0.432</v>
      </c>
      <c r="X110" s="22">
        <f t="shared" si="34"/>
        <v>0.31542857142857139</v>
      </c>
      <c r="Y110" s="5">
        <f t="shared" si="39"/>
        <v>-43.128000000000007</v>
      </c>
    </row>
    <row r="111" spans="4:25" ht="15.6">
      <c r="D111" s="56">
        <v>41290</v>
      </c>
      <c r="E111" s="52">
        <v>6.6428571428571432</v>
      </c>
      <c r="F111" s="22">
        <f t="shared" si="20"/>
        <v>0.53142857142857147</v>
      </c>
      <c r="G111" s="22">
        <f t="shared" si="25"/>
        <v>0.432</v>
      </c>
      <c r="H111" s="22">
        <f t="shared" si="26"/>
        <v>-9.9428571428571477E-2</v>
      </c>
      <c r="I111" s="5">
        <f t="shared" si="35"/>
        <v>16.34057142857144</v>
      </c>
      <c r="J111" s="22">
        <f t="shared" si="21"/>
        <v>0.79714285714285726</v>
      </c>
      <c r="K111" s="22">
        <f t="shared" si="27"/>
        <v>0.432</v>
      </c>
      <c r="L111" s="22">
        <f t="shared" si="28"/>
        <v>-0.36514285714285727</v>
      </c>
      <c r="M111" s="5">
        <f t="shared" si="36"/>
        <v>1.1828571428571404</v>
      </c>
      <c r="N111" s="22">
        <f t="shared" si="22"/>
        <v>1.0628571428571429</v>
      </c>
      <c r="O111" s="22">
        <f t="shared" si="29"/>
        <v>0.432</v>
      </c>
      <c r="P111" s="22">
        <f t="shared" si="30"/>
        <v>-0.63085714285714301</v>
      </c>
      <c r="Q111" s="5">
        <f t="shared" si="37"/>
        <v>-13.97485714285714</v>
      </c>
      <c r="R111" s="22">
        <f t="shared" si="23"/>
        <v>1.3285714285714287</v>
      </c>
      <c r="S111" s="22">
        <f t="shared" si="31"/>
        <v>0.432</v>
      </c>
      <c r="T111" s="22">
        <f t="shared" si="32"/>
        <v>-0.8965714285714288</v>
      </c>
      <c r="U111" s="5">
        <f t="shared" si="38"/>
        <v>-29.132571428571431</v>
      </c>
      <c r="V111" s="22">
        <f t="shared" si="24"/>
        <v>1.5942857142857145</v>
      </c>
      <c r="W111" s="22">
        <f t="shared" si="33"/>
        <v>0.432</v>
      </c>
      <c r="X111" s="22">
        <f t="shared" si="34"/>
        <v>-1.1622857142857146</v>
      </c>
      <c r="Y111" s="5">
        <f t="shared" si="39"/>
        <v>-44.290285714285723</v>
      </c>
    </row>
    <row r="112" spans="4:25" ht="15.6">
      <c r="D112" s="56">
        <v>41291</v>
      </c>
      <c r="E112" s="52">
        <v>1.7714285714285711</v>
      </c>
      <c r="F112" s="22">
        <f t="shared" si="20"/>
        <v>0.14171428571428571</v>
      </c>
      <c r="G112" s="22">
        <f t="shared" si="25"/>
        <v>0.432</v>
      </c>
      <c r="H112" s="22">
        <f t="shared" si="26"/>
        <v>0.29028571428571426</v>
      </c>
      <c r="I112" s="5">
        <f t="shared" si="35"/>
        <v>16.630857142857156</v>
      </c>
      <c r="J112" s="22">
        <f t="shared" si="21"/>
        <v>0.21257142857142855</v>
      </c>
      <c r="K112" s="22">
        <f t="shared" si="27"/>
        <v>0.432</v>
      </c>
      <c r="L112" s="22">
        <f t="shared" si="28"/>
        <v>0.21942857142857145</v>
      </c>
      <c r="M112" s="5">
        <f t="shared" si="36"/>
        <v>1.4022857142857119</v>
      </c>
      <c r="N112" s="22">
        <f t="shared" si="22"/>
        <v>0.28342857142857142</v>
      </c>
      <c r="O112" s="22">
        <f t="shared" si="29"/>
        <v>0.432</v>
      </c>
      <c r="P112" s="22">
        <f t="shared" si="30"/>
        <v>0.14857142857142858</v>
      </c>
      <c r="Q112" s="5">
        <f t="shared" si="37"/>
        <v>-13.82628571428571</v>
      </c>
      <c r="R112" s="22">
        <f t="shared" si="23"/>
        <v>0.35428571428571426</v>
      </c>
      <c r="S112" s="22">
        <f t="shared" si="31"/>
        <v>0.432</v>
      </c>
      <c r="T112" s="22">
        <f t="shared" si="32"/>
        <v>7.7714285714285736E-2</v>
      </c>
      <c r="U112" s="5">
        <f t="shared" si="38"/>
        <v>-29.054857142857145</v>
      </c>
      <c r="V112" s="22">
        <f t="shared" si="24"/>
        <v>0.4251428571428571</v>
      </c>
      <c r="W112" s="22">
        <f t="shared" si="33"/>
        <v>0.432</v>
      </c>
      <c r="X112" s="22">
        <f t="shared" si="34"/>
        <v>6.857142857142895E-3</v>
      </c>
      <c r="Y112" s="5">
        <f t="shared" si="39"/>
        <v>-44.28342857142858</v>
      </c>
    </row>
    <row r="113" spans="4:25" ht="15.6">
      <c r="D113" s="56">
        <v>41292</v>
      </c>
      <c r="E113" s="52">
        <v>5.7</v>
      </c>
      <c r="F113" s="22">
        <f t="shared" si="20"/>
        <v>0.45600000000000007</v>
      </c>
      <c r="G113" s="22">
        <f t="shared" si="25"/>
        <v>0.432</v>
      </c>
      <c r="H113" s="22">
        <f t="shared" si="26"/>
        <v>-2.4000000000000077E-2</v>
      </c>
      <c r="I113" s="5">
        <f t="shared" si="35"/>
        <v>16.606857142857155</v>
      </c>
      <c r="J113" s="22">
        <f t="shared" si="21"/>
        <v>0.68400000000000005</v>
      </c>
      <c r="K113" s="22">
        <f t="shared" si="27"/>
        <v>0.432</v>
      </c>
      <c r="L113" s="22">
        <f t="shared" si="28"/>
        <v>-0.25200000000000006</v>
      </c>
      <c r="M113" s="5">
        <f t="shared" si="36"/>
        <v>1.1502857142857119</v>
      </c>
      <c r="N113" s="22">
        <f t="shared" si="22"/>
        <v>0.91200000000000014</v>
      </c>
      <c r="O113" s="22">
        <f t="shared" si="29"/>
        <v>0.432</v>
      </c>
      <c r="P113" s="22">
        <f t="shared" si="30"/>
        <v>-0.48000000000000015</v>
      </c>
      <c r="Q113" s="5">
        <f t="shared" si="37"/>
        <v>-14.30628571428571</v>
      </c>
      <c r="R113" s="22">
        <f t="shared" si="23"/>
        <v>1.1400000000000001</v>
      </c>
      <c r="S113" s="22">
        <f t="shared" si="31"/>
        <v>0.432</v>
      </c>
      <c r="T113" s="22">
        <f t="shared" si="32"/>
        <v>-0.70800000000000018</v>
      </c>
      <c r="U113" s="5">
        <f t="shared" si="38"/>
        <v>-29.762857142857143</v>
      </c>
      <c r="V113" s="22">
        <f t="shared" si="24"/>
        <v>1.3680000000000001</v>
      </c>
      <c r="W113" s="22">
        <f t="shared" si="33"/>
        <v>0.432</v>
      </c>
      <c r="X113" s="22">
        <f t="shared" si="34"/>
        <v>-0.93600000000000017</v>
      </c>
      <c r="Y113" s="5">
        <f t="shared" si="39"/>
        <v>-45.21942857142858</v>
      </c>
    </row>
    <row r="114" spans="4:25" ht="15.6">
      <c r="D114" s="56">
        <v>41293</v>
      </c>
      <c r="E114" s="52">
        <v>6.371428571428571</v>
      </c>
      <c r="F114" s="22">
        <f t="shared" si="20"/>
        <v>0.50971428571428579</v>
      </c>
      <c r="G114" s="22">
        <f t="shared" si="25"/>
        <v>0.432</v>
      </c>
      <c r="H114" s="22">
        <f t="shared" si="26"/>
        <v>-7.7714285714285791E-2</v>
      </c>
      <c r="I114" s="5">
        <f t="shared" si="35"/>
        <v>16.529142857142869</v>
      </c>
      <c r="J114" s="22">
        <f t="shared" si="21"/>
        <v>0.76457142857142857</v>
      </c>
      <c r="K114" s="22">
        <f t="shared" si="27"/>
        <v>0.432</v>
      </c>
      <c r="L114" s="22">
        <f t="shared" si="28"/>
        <v>-0.33257142857142857</v>
      </c>
      <c r="M114" s="5">
        <f t="shared" si="36"/>
        <v>0.8177142857142834</v>
      </c>
      <c r="N114" s="22">
        <f t="shared" si="22"/>
        <v>1.0194285714285716</v>
      </c>
      <c r="O114" s="22">
        <f t="shared" si="29"/>
        <v>0.432</v>
      </c>
      <c r="P114" s="22">
        <f t="shared" si="30"/>
        <v>-0.58742857142857163</v>
      </c>
      <c r="Q114" s="5">
        <f t="shared" si="37"/>
        <v>-14.893714285714282</v>
      </c>
      <c r="R114" s="22">
        <f t="shared" si="23"/>
        <v>1.2742857142857142</v>
      </c>
      <c r="S114" s="22">
        <f t="shared" si="31"/>
        <v>0.432</v>
      </c>
      <c r="T114" s="22">
        <f t="shared" si="32"/>
        <v>-0.8422857142857143</v>
      </c>
      <c r="U114" s="5">
        <f t="shared" si="38"/>
        <v>-30.605142857142859</v>
      </c>
      <c r="V114" s="22">
        <f t="shared" si="24"/>
        <v>1.5291428571428571</v>
      </c>
      <c r="W114" s="22">
        <f t="shared" si="33"/>
        <v>0.432</v>
      </c>
      <c r="X114" s="22">
        <f t="shared" si="34"/>
        <v>-1.0971428571428572</v>
      </c>
      <c r="Y114" s="5">
        <f t="shared" si="39"/>
        <v>-46.316571428571436</v>
      </c>
    </row>
    <row r="115" spans="4:25" ht="15.6">
      <c r="D115" s="56">
        <v>41294</v>
      </c>
      <c r="E115" s="52">
        <v>2.8571428571428574E-2</v>
      </c>
      <c r="F115" s="22">
        <f t="shared" si="20"/>
        <v>2.2857142857142863E-3</v>
      </c>
      <c r="G115" s="22">
        <f t="shared" si="25"/>
        <v>0.432</v>
      </c>
      <c r="H115" s="22">
        <f t="shared" si="26"/>
        <v>0.42971428571428572</v>
      </c>
      <c r="I115" s="5">
        <f t="shared" si="35"/>
        <v>16.958857142857156</v>
      </c>
      <c r="J115" s="22">
        <f t="shared" si="21"/>
        <v>3.4285714285714293E-3</v>
      </c>
      <c r="K115" s="22">
        <f t="shared" si="27"/>
        <v>0.432</v>
      </c>
      <c r="L115" s="22">
        <f t="shared" si="28"/>
        <v>0.42857142857142855</v>
      </c>
      <c r="M115" s="5">
        <f t="shared" si="36"/>
        <v>1.246285714285712</v>
      </c>
      <c r="N115" s="22">
        <f t="shared" si="22"/>
        <v>4.5714285714285726E-3</v>
      </c>
      <c r="O115" s="22">
        <f t="shared" si="29"/>
        <v>0.432</v>
      </c>
      <c r="P115" s="22">
        <f t="shared" si="30"/>
        <v>0.42742857142857144</v>
      </c>
      <c r="Q115" s="5">
        <f t="shared" si="37"/>
        <v>-14.466285714285711</v>
      </c>
      <c r="R115" s="22">
        <f t="shared" si="23"/>
        <v>5.7142857142857151E-3</v>
      </c>
      <c r="S115" s="22">
        <f t="shared" si="31"/>
        <v>0.432</v>
      </c>
      <c r="T115" s="22">
        <f t="shared" si="32"/>
        <v>0.42628571428571427</v>
      </c>
      <c r="U115" s="5">
        <f t="shared" si="38"/>
        <v>-30.178857142857144</v>
      </c>
      <c r="V115" s="22">
        <f t="shared" si="24"/>
        <v>6.8571428571428585E-3</v>
      </c>
      <c r="W115" s="22">
        <f t="shared" si="33"/>
        <v>0.432</v>
      </c>
      <c r="X115" s="22">
        <f t="shared" si="34"/>
        <v>0.42514285714285716</v>
      </c>
      <c r="Y115" s="5">
        <f t="shared" si="39"/>
        <v>-45.891428571428577</v>
      </c>
    </row>
    <row r="116" spans="4:25" ht="15.6">
      <c r="D116" s="56">
        <v>41295</v>
      </c>
      <c r="E116" s="52">
        <v>0</v>
      </c>
      <c r="F116" s="22">
        <f t="shared" si="20"/>
        <v>0</v>
      </c>
      <c r="G116" s="22">
        <f t="shared" si="25"/>
        <v>0.432</v>
      </c>
      <c r="H116" s="22">
        <f t="shared" si="26"/>
        <v>0.432</v>
      </c>
      <c r="I116" s="5">
        <f t="shared" si="35"/>
        <v>17.390857142857154</v>
      </c>
      <c r="J116" s="22">
        <f t="shared" si="21"/>
        <v>0</v>
      </c>
      <c r="K116" s="22">
        <f t="shared" si="27"/>
        <v>0.432</v>
      </c>
      <c r="L116" s="22">
        <f t="shared" si="28"/>
        <v>0.432</v>
      </c>
      <c r="M116" s="5">
        <f t="shared" si="36"/>
        <v>1.6782857142857119</v>
      </c>
      <c r="N116" s="22">
        <f t="shared" si="22"/>
        <v>0</v>
      </c>
      <c r="O116" s="22">
        <f t="shared" si="29"/>
        <v>0.432</v>
      </c>
      <c r="P116" s="22">
        <f t="shared" si="30"/>
        <v>0.432</v>
      </c>
      <c r="Q116" s="5">
        <f t="shared" si="37"/>
        <v>-14.03428571428571</v>
      </c>
      <c r="R116" s="22">
        <f t="shared" si="23"/>
        <v>0</v>
      </c>
      <c r="S116" s="22">
        <f t="shared" si="31"/>
        <v>0.432</v>
      </c>
      <c r="T116" s="22">
        <f t="shared" si="32"/>
        <v>0.432</v>
      </c>
      <c r="U116" s="5">
        <f t="shared" si="38"/>
        <v>-29.746857142857145</v>
      </c>
      <c r="V116" s="22">
        <f t="shared" si="24"/>
        <v>0</v>
      </c>
      <c r="W116" s="22">
        <f t="shared" si="33"/>
        <v>0.432</v>
      </c>
      <c r="X116" s="22">
        <f t="shared" si="34"/>
        <v>0.432</v>
      </c>
      <c r="Y116" s="5">
        <f t="shared" si="39"/>
        <v>-45.459428571428575</v>
      </c>
    </row>
    <row r="117" spans="4:25" ht="15.6">
      <c r="D117" s="56">
        <v>41296</v>
      </c>
      <c r="E117" s="52">
        <v>0.55714285714285716</v>
      </c>
      <c r="F117" s="22">
        <f t="shared" si="20"/>
        <v>4.4571428571428574E-2</v>
      </c>
      <c r="G117" s="22">
        <f t="shared" si="25"/>
        <v>0.432</v>
      </c>
      <c r="H117" s="22">
        <f t="shared" si="26"/>
        <v>0.3874285714285714</v>
      </c>
      <c r="I117" s="5">
        <f t="shared" si="35"/>
        <v>17.778285714285726</v>
      </c>
      <c r="J117" s="22">
        <f t="shared" si="21"/>
        <v>6.6857142857142865E-2</v>
      </c>
      <c r="K117" s="22">
        <f t="shared" si="27"/>
        <v>0.432</v>
      </c>
      <c r="L117" s="22">
        <f t="shared" si="28"/>
        <v>0.3651428571428571</v>
      </c>
      <c r="M117" s="5">
        <f t="shared" si="36"/>
        <v>2.0434285714285689</v>
      </c>
      <c r="N117" s="22">
        <f t="shared" si="22"/>
        <v>8.9142857142857149E-2</v>
      </c>
      <c r="O117" s="22">
        <f t="shared" si="29"/>
        <v>0.432</v>
      </c>
      <c r="P117" s="22">
        <f t="shared" si="30"/>
        <v>0.34285714285714286</v>
      </c>
      <c r="Q117" s="5">
        <f t="shared" si="37"/>
        <v>-13.691428571428567</v>
      </c>
      <c r="R117" s="22">
        <f t="shared" si="23"/>
        <v>0.11142857142857145</v>
      </c>
      <c r="S117" s="22">
        <f t="shared" si="31"/>
        <v>0.432</v>
      </c>
      <c r="T117" s="22">
        <f t="shared" si="32"/>
        <v>0.32057142857142856</v>
      </c>
      <c r="U117" s="5">
        <f t="shared" si="38"/>
        <v>-29.426285714285715</v>
      </c>
      <c r="V117" s="22">
        <f t="shared" si="24"/>
        <v>0.13371428571428573</v>
      </c>
      <c r="W117" s="22">
        <f t="shared" si="33"/>
        <v>0.432</v>
      </c>
      <c r="X117" s="22">
        <f t="shared" si="34"/>
        <v>0.29828571428571427</v>
      </c>
      <c r="Y117" s="5">
        <f t="shared" si="39"/>
        <v>-45.161142857142863</v>
      </c>
    </row>
    <row r="118" spans="4:25" ht="15.6">
      <c r="D118" s="56">
        <v>41297</v>
      </c>
      <c r="E118" s="52">
        <v>4.7857142857142856</v>
      </c>
      <c r="F118" s="22">
        <f t="shared" si="20"/>
        <v>0.38285714285714284</v>
      </c>
      <c r="G118" s="22">
        <f t="shared" si="25"/>
        <v>0.432</v>
      </c>
      <c r="H118" s="22">
        <f t="shared" si="26"/>
        <v>4.9142857142857155E-2</v>
      </c>
      <c r="I118" s="5">
        <f t="shared" si="35"/>
        <v>17.827428571428584</v>
      </c>
      <c r="J118" s="22">
        <f t="shared" si="21"/>
        <v>0.57428571428571429</v>
      </c>
      <c r="K118" s="22">
        <f t="shared" si="27"/>
        <v>0.432</v>
      </c>
      <c r="L118" s="22">
        <f t="shared" si="28"/>
        <v>-0.14228571428571429</v>
      </c>
      <c r="M118" s="5">
        <f t="shared" si="36"/>
        <v>1.9011428571428546</v>
      </c>
      <c r="N118" s="22">
        <f t="shared" si="22"/>
        <v>0.76571428571428568</v>
      </c>
      <c r="O118" s="22">
        <f t="shared" si="29"/>
        <v>0.432</v>
      </c>
      <c r="P118" s="22">
        <f t="shared" si="30"/>
        <v>-0.33371428571428569</v>
      </c>
      <c r="Q118" s="5">
        <f t="shared" si="37"/>
        <v>-14.025142857142853</v>
      </c>
      <c r="R118" s="22">
        <f t="shared" si="23"/>
        <v>0.95714285714285718</v>
      </c>
      <c r="S118" s="22">
        <f t="shared" si="31"/>
        <v>0.432</v>
      </c>
      <c r="T118" s="22">
        <f t="shared" si="32"/>
        <v>-0.52514285714285713</v>
      </c>
      <c r="U118" s="5">
        <f t="shared" si="38"/>
        <v>-29.951428571428572</v>
      </c>
      <c r="V118" s="22">
        <f t="shared" si="24"/>
        <v>1.1485714285714286</v>
      </c>
      <c r="W118" s="22">
        <f t="shared" si="33"/>
        <v>0.432</v>
      </c>
      <c r="X118" s="22">
        <f t="shared" si="34"/>
        <v>-0.71657142857142864</v>
      </c>
      <c r="Y118" s="5">
        <f t="shared" si="39"/>
        <v>-45.877714285714291</v>
      </c>
    </row>
    <row r="119" spans="4:25" ht="15.6">
      <c r="D119" s="56">
        <v>41298</v>
      </c>
      <c r="E119" s="52">
        <v>4.0571428571428569</v>
      </c>
      <c r="F119" s="22">
        <f t="shared" si="20"/>
        <v>0.32457142857142857</v>
      </c>
      <c r="G119" s="22">
        <f t="shared" si="25"/>
        <v>0.432</v>
      </c>
      <c r="H119" s="22">
        <f t="shared" si="26"/>
        <v>0.10742857142857143</v>
      </c>
      <c r="I119" s="5">
        <f t="shared" si="35"/>
        <v>17.934857142857155</v>
      </c>
      <c r="J119" s="22">
        <f t="shared" si="21"/>
        <v>0.48685714285714288</v>
      </c>
      <c r="K119" s="22">
        <f t="shared" si="27"/>
        <v>0.432</v>
      </c>
      <c r="L119" s="22">
        <f t="shared" si="28"/>
        <v>-5.4857142857142882E-2</v>
      </c>
      <c r="M119" s="5">
        <f t="shared" si="36"/>
        <v>1.8462857142857116</v>
      </c>
      <c r="N119" s="22">
        <f t="shared" si="22"/>
        <v>0.64914285714285713</v>
      </c>
      <c r="O119" s="22">
        <f t="shared" si="29"/>
        <v>0.432</v>
      </c>
      <c r="P119" s="22">
        <f t="shared" si="30"/>
        <v>-0.21714285714285714</v>
      </c>
      <c r="Q119" s="5">
        <f t="shared" si="37"/>
        <v>-14.24228571428571</v>
      </c>
      <c r="R119" s="22">
        <f t="shared" si="23"/>
        <v>0.8114285714285715</v>
      </c>
      <c r="S119" s="22">
        <f t="shared" si="31"/>
        <v>0.432</v>
      </c>
      <c r="T119" s="22">
        <f t="shared" si="32"/>
        <v>-0.3794285714285715</v>
      </c>
      <c r="U119" s="5">
        <f t="shared" si="38"/>
        <v>-30.330857142857145</v>
      </c>
      <c r="V119" s="22">
        <f t="shared" si="24"/>
        <v>0.97371428571428575</v>
      </c>
      <c r="W119" s="22">
        <f t="shared" si="33"/>
        <v>0.432</v>
      </c>
      <c r="X119" s="22">
        <f t="shared" si="34"/>
        <v>-0.54171428571428581</v>
      </c>
      <c r="Y119" s="5">
        <f t="shared" si="39"/>
        <v>-46.419428571428575</v>
      </c>
    </row>
    <row r="120" spans="4:25" ht="15.6">
      <c r="D120" s="56">
        <v>41299</v>
      </c>
      <c r="E120" s="52">
        <v>5.7</v>
      </c>
      <c r="F120" s="22">
        <f t="shared" si="20"/>
        <v>0.45600000000000007</v>
      </c>
      <c r="G120" s="22">
        <f t="shared" si="25"/>
        <v>0.432</v>
      </c>
      <c r="H120" s="22">
        <f t="shared" si="26"/>
        <v>-2.4000000000000077E-2</v>
      </c>
      <c r="I120" s="5">
        <f t="shared" si="35"/>
        <v>17.910857142857154</v>
      </c>
      <c r="J120" s="22">
        <f t="shared" si="21"/>
        <v>0.68400000000000005</v>
      </c>
      <c r="K120" s="22">
        <f t="shared" si="27"/>
        <v>0.432</v>
      </c>
      <c r="L120" s="22">
        <f t="shared" si="28"/>
        <v>-0.25200000000000006</v>
      </c>
      <c r="M120" s="5">
        <f t="shared" si="36"/>
        <v>1.5942857142857116</v>
      </c>
      <c r="N120" s="22">
        <f t="shared" si="22"/>
        <v>0.91200000000000014</v>
      </c>
      <c r="O120" s="22">
        <f t="shared" si="29"/>
        <v>0.432</v>
      </c>
      <c r="P120" s="22">
        <f t="shared" si="30"/>
        <v>-0.48000000000000015</v>
      </c>
      <c r="Q120" s="5">
        <f t="shared" si="37"/>
        <v>-14.722285714285711</v>
      </c>
      <c r="R120" s="22">
        <f t="shared" si="23"/>
        <v>1.1400000000000001</v>
      </c>
      <c r="S120" s="22">
        <f t="shared" si="31"/>
        <v>0.432</v>
      </c>
      <c r="T120" s="22">
        <f t="shared" si="32"/>
        <v>-0.70800000000000018</v>
      </c>
      <c r="U120" s="5">
        <f t="shared" si="38"/>
        <v>-31.038857142857147</v>
      </c>
      <c r="V120" s="22">
        <f t="shared" si="24"/>
        <v>1.3680000000000001</v>
      </c>
      <c r="W120" s="22">
        <f t="shared" si="33"/>
        <v>0.432</v>
      </c>
      <c r="X120" s="22">
        <f t="shared" si="34"/>
        <v>-0.93600000000000017</v>
      </c>
      <c r="Y120" s="5">
        <f t="shared" si="39"/>
        <v>-47.355428571428575</v>
      </c>
    </row>
    <row r="121" spans="4:25" ht="15.6">
      <c r="D121" s="56">
        <v>41300</v>
      </c>
      <c r="E121" s="52">
        <v>6.9571428571428573</v>
      </c>
      <c r="F121" s="22">
        <f t="shared" si="20"/>
        <v>0.55657142857142861</v>
      </c>
      <c r="G121" s="22">
        <f t="shared" si="25"/>
        <v>0.432</v>
      </c>
      <c r="H121" s="22">
        <f t="shared" si="26"/>
        <v>-0.12457142857142861</v>
      </c>
      <c r="I121" s="5">
        <f t="shared" si="35"/>
        <v>17.786285714285725</v>
      </c>
      <c r="J121" s="22">
        <f t="shared" si="21"/>
        <v>0.83485714285714285</v>
      </c>
      <c r="K121" s="22">
        <f t="shared" si="27"/>
        <v>0.432</v>
      </c>
      <c r="L121" s="22">
        <f t="shared" si="28"/>
        <v>-0.40285714285714286</v>
      </c>
      <c r="M121" s="5">
        <f t="shared" si="36"/>
        <v>1.1914285714285688</v>
      </c>
      <c r="N121" s="22">
        <f t="shared" si="22"/>
        <v>1.1131428571428572</v>
      </c>
      <c r="O121" s="22">
        <f t="shared" si="29"/>
        <v>0.432</v>
      </c>
      <c r="P121" s="22">
        <f t="shared" si="30"/>
        <v>-0.68114285714285727</v>
      </c>
      <c r="Q121" s="5">
        <f t="shared" si="37"/>
        <v>-15.403428571428568</v>
      </c>
      <c r="R121" s="22">
        <f t="shared" si="23"/>
        <v>1.3914285714285715</v>
      </c>
      <c r="S121" s="22">
        <f t="shared" si="31"/>
        <v>0.432</v>
      </c>
      <c r="T121" s="22">
        <f t="shared" si="32"/>
        <v>-0.95942857142857152</v>
      </c>
      <c r="U121" s="5">
        <f t="shared" si="38"/>
        <v>-31.998285714285718</v>
      </c>
      <c r="V121" s="22">
        <f t="shared" si="24"/>
        <v>1.6697142857142857</v>
      </c>
      <c r="W121" s="22">
        <f t="shared" si="33"/>
        <v>0.432</v>
      </c>
      <c r="X121" s="22">
        <f t="shared" si="34"/>
        <v>-1.2377142857142858</v>
      </c>
      <c r="Y121" s="5">
        <f t="shared" si="39"/>
        <v>-48.593142857142858</v>
      </c>
    </row>
    <row r="122" spans="4:25" ht="15.6">
      <c r="D122" s="56">
        <v>41301</v>
      </c>
      <c r="E122" s="52">
        <v>6.7571428571428571</v>
      </c>
      <c r="F122" s="22">
        <f t="shared" si="20"/>
        <v>0.54057142857142859</v>
      </c>
      <c r="G122" s="22">
        <f t="shared" si="25"/>
        <v>0.432</v>
      </c>
      <c r="H122" s="22">
        <f t="shared" si="26"/>
        <v>-0.1085714285714286</v>
      </c>
      <c r="I122" s="5">
        <f t="shared" si="35"/>
        <v>17.677714285714295</v>
      </c>
      <c r="J122" s="22">
        <f t="shared" si="21"/>
        <v>0.81085714285714294</v>
      </c>
      <c r="K122" s="22">
        <f t="shared" si="27"/>
        <v>0.432</v>
      </c>
      <c r="L122" s="22">
        <f t="shared" si="28"/>
        <v>-0.37885714285714295</v>
      </c>
      <c r="M122" s="5">
        <f t="shared" si="36"/>
        <v>0.81257142857142584</v>
      </c>
      <c r="N122" s="22">
        <f t="shared" si="22"/>
        <v>1.0811428571428572</v>
      </c>
      <c r="O122" s="22">
        <f t="shared" si="29"/>
        <v>0.432</v>
      </c>
      <c r="P122" s="22">
        <f t="shared" si="30"/>
        <v>-0.64914285714285724</v>
      </c>
      <c r="Q122" s="5">
        <f t="shared" si="37"/>
        <v>-16.052571428571426</v>
      </c>
      <c r="R122" s="22">
        <f t="shared" si="23"/>
        <v>1.3514285714285716</v>
      </c>
      <c r="S122" s="22">
        <f t="shared" si="31"/>
        <v>0.432</v>
      </c>
      <c r="T122" s="22">
        <f t="shared" si="32"/>
        <v>-0.91942857142857171</v>
      </c>
      <c r="U122" s="5">
        <f t="shared" si="38"/>
        <v>-32.91771428571429</v>
      </c>
      <c r="V122" s="22">
        <f t="shared" si="24"/>
        <v>1.6217142857142859</v>
      </c>
      <c r="W122" s="22">
        <f t="shared" si="33"/>
        <v>0.432</v>
      </c>
      <c r="X122" s="22">
        <f t="shared" si="34"/>
        <v>-1.1897142857142859</v>
      </c>
      <c r="Y122" s="5">
        <f t="shared" si="39"/>
        <v>-49.782857142857146</v>
      </c>
    </row>
    <row r="123" spans="4:25" ht="15.6">
      <c r="D123" s="56">
        <v>41302</v>
      </c>
      <c r="E123" s="52">
        <v>3.6428571428571428</v>
      </c>
      <c r="F123" s="22">
        <f t="shared" si="20"/>
        <v>0.29142857142857148</v>
      </c>
      <c r="G123" s="22">
        <f t="shared" si="25"/>
        <v>0.432</v>
      </c>
      <c r="H123" s="22">
        <f t="shared" si="26"/>
        <v>0.14057142857142851</v>
      </c>
      <c r="I123" s="5">
        <f t="shared" si="35"/>
        <v>17.818285714285722</v>
      </c>
      <c r="J123" s="22">
        <f t="shared" si="21"/>
        <v>0.43714285714285722</v>
      </c>
      <c r="K123" s="22">
        <f t="shared" si="27"/>
        <v>0.432</v>
      </c>
      <c r="L123" s="22">
        <f t="shared" si="28"/>
        <v>-5.1428571428572267E-3</v>
      </c>
      <c r="M123" s="5">
        <f t="shared" si="36"/>
        <v>0.80742857142856861</v>
      </c>
      <c r="N123" s="22">
        <f t="shared" si="22"/>
        <v>0.58285714285714296</v>
      </c>
      <c r="O123" s="22">
        <f t="shared" si="29"/>
        <v>0.432</v>
      </c>
      <c r="P123" s="22">
        <f t="shared" si="30"/>
        <v>-0.15085714285714297</v>
      </c>
      <c r="Q123" s="5">
        <f t="shared" si="37"/>
        <v>-16.203428571428567</v>
      </c>
      <c r="R123" s="22">
        <f t="shared" si="23"/>
        <v>0.72857142857142865</v>
      </c>
      <c r="S123" s="22">
        <f t="shared" si="31"/>
        <v>0.432</v>
      </c>
      <c r="T123" s="22">
        <f t="shared" si="32"/>
        <v>-0.29657142857142865</v>
      </c>
      <c r="U123" s="5">
        <f t="shared" si="38"/>
        <v>-33.214285714285715</v>
      </c>
      <c r="V123" s="22">
        <f t="shared" si="24"/>
        <v>0.87428571428571444</v>
      </c>
      <c r="W123" s="22">
        <f t="shared" si="33"/>
        <v>0.432</v>
      </c>
      <c r="X123" s="22">
        <f t="shared" si="34"/>
        <v>-0.44228571428571445</v>
      </c>
      <c r="Y123" s="5">
        <f t="shared" si="39"/>
        <v>-50.225142857142863</v>
      </c>
    </row>
    <row r="124" spans="4:25" ht="15.6">
      <c r="D124" s="56">
        <v>41303</v>
      </c>
      <c r="E124" s="52">
        <v>1.0571428571428572</v>
      </c>
      <c r="F124" s="22">
        <f t="shared" si="20"/>
        <v>8.4571428571428575E-2</v>
      </c>
      <c r="G124" s="22">
        <f t="shared" si="25"/>
        <v>0.432</v>
      </c>
      <c r="H124" s="22">
        <f t="shared" si="26"/>
        <v>0.34742857142857142</v>
      </c>
      <c r="I124" s="5">
        <f t="shared" si="35"/>
        <v>18.165714285714294</v>
      </c>
      <c r="J124" s="22">
        <f t="shared" si="21"/>
        <v>0.12685714285714286</v>
      </c>
      <c r="K124" s="22">
        <f t="shared" si="27"/>
        <v>0.432</v>
      </c>
      <c r="L124" s="22">
        <f t="shared" si="28"/>
        <v>0.30514285714285716</v>
      </c>
      <c r="M124" s="5">
        <f t="shared" si="36"/>
        <v>1.1125714285714259</v>
      </c>
      <c r="N124" s="22">
        <f t="shared" si="22"/>
        <v>0.16914285714285715</v>
      </c>
      <c r="O124" s="22">
        <f t="shared" si="29"/>
        <v>0.432</v>
      </c>
      <c r="P124" s="22">
        <f t="shared" si="30"/>
        <v>0.26285714285714284</v>
      </c>
      <c r="Q124" s="5">
        <f t="shared" si="37"/>
        <v>-15.940571428571424</v>
      </c>
      <c r="R124" s="22">
        <f t="shared" si="23"/>
        <v>0.21142857142857144</v>
      </c>
      <c r="S124" s="22">
        <f t="shared" si="31"/>
        <v>0.432</v>
      </c>
      <c r="T124" s="22">
        <f t="shared" si="32"/>
        <v>0.22057142857142856</v>
      </c>
      <c r="U124" s="5">
        <f t="shared" si="38"/>
        <v>-32.99371428571429</v>
      </c>
      <c r="V124" s="22">
        <f t="shared" si="24"/>
        <v>0.25371428571428573</v>
      </c>
      <c r="W124" s="22">
        <f t="shared" si="33"/>
        <v>0.432</v>
      </c>
      <c r="X124" s="22">
        <f t="shared" si="34"/>
        <v>0.17828571428571427</v>
      </c>
      <c r="Y124" s="5">
        <f t="shared" si="39"/>
        <v>-50.046857142857149</v>
      </c>
    </row>
    <row r="125" spans="4:25" ht="15.6">
      <c r="D125" s="56">
        <v>41304</v>
      </c>
      <c r="E125" s="52">
        <v>6.3714285714285719</v>
      </c>
      <c r="F125" s="22">
        <f t="shared" si="20"/>
        <v>0.50971428571428579</v>
      </c>
      <c r="G125" s="22">
        <f t="shared" si="25"/>
        <v>0.432</v>
      </c>
      <c r="H125" s="22">
        <f t="shared" si="26"/>
        <v>-7.7714285714285791E-2</v>
      </c>
      <c r="I125" s="5">
        <f t="shared" si="35"/>
        <v>18.088000000000008</v>
      </c>
      <c r="J125" s="22">
        <f t="shared" si="21"/>
        <v>0.76457142857142879</v>
      </c>
      <c r="K125" s="22">
        <f t="shared" si="27"/>
        <v>0.432</v>
      </c>
      <c r="L125" s="22">
        <f t="shared" si="28"/>
        <v>-0.3325714285714288</v>
      </c>
      <c r="M125" s="5">
        <f t="shared" si="36"/>
        <v>0.77999999999999714</v>
      </c>
      <c r="N125" s="22">
        <f t="shared" si="22"/>
        <v>1.0194285714285716</v>
      </c>
      <c r="O125" s="22">
        <f t="shared" si="29"/>
        <v>0.432</v>
      </c>
      <c r="P125" s="22">
        <f t="shared" si="30"/>
        <v>-0.58742857142857163</v>
      </c>
      <c r="Q125" s="5">
        <f t="shared" si="37"/>
        <v>-16.527999999999995</v>
      </c>
      <c r="R125" s="22">
        <f t="shared" si="23"/>
        <v>1.2742857142857145</v>
      </c>
      <c r="S125" s="22">
        <f t="shared" si="31"/>
        <v>0.432</v>
      </c>
      <c r="T125" s="22">
        <f t="shared" si="32"/>
        <v>-0.84228571428571453</v>
      </c>
      <c r="U125" s="5">
        <f t="shared" si="38"/>
        <v>-33.836000000000006</v>
      </c>
      <c r="V125" s="22">
        <f t="shared" si="24"/>
        <v>1.5291428571428576</v>
      </c>
      <c r="W125" s="22">
        <f t="shared" si="33"/>
        <v>0.432</v>
      </c>
      <c r="X125" s="22">
        <f t="shared" si="34"/>
        <v>-1.0971428571428576</v>
      </c>
      <c r="Y125" s="5">
        <f t="shared" si="39"/>
        <v>-51.144000000000005</v>
      </c>
    </row>
    <row r="126" spans="4:25" ht="15.6">
      <c r="D126" s="56">
        <v>41305</v>
      </c>
      <c r="E126" s="52">
        <v>6.7857142857142856</v>
      </c>
      <c r="F126" s="22">
        <f t="shared" si="20"/>
        <v>0.54285714285714282</v>
      </c>
      <c r="G126" s="22">
        <f t="shared" si="25"/>
        <v>0.432</v>
      </c>
      <c r="H126" s="22">
        <f t="shared" si="26"/>
        <v>-0.11085714285714282</v>
      </c>
      <c r="I126" s="5">
        <f t="shared" si="35"/>
        <v>17.977142857142866</v>
      </c>
      <c r="J126" s="22">
        <f t="shared" si="21"/>
        <v>0.81428571428571428</v>
      </c>
      <c r="K126" s="22">
        <f t="shared" si="27"/>
        <v>0.432</v>
      </c>
      <c r="L126" s="22">
        <f t="shared" si="28"/>
        <v>-0.38228571428571428</v>
      </c>
      <c r="M126" s="5">
        <f t="shared" si="36"/>
        <v>0.39771428571428286</v>
      </c>
      <c r="N126" s="22">
        <f t="shared" si="22"/>
        <v>1.0857142857142856</v>
      </c>
      <c r="O126" s="22">
        <f t="shared" si="29"/>
        <v>0.432</v>
      </c>
      <c r="P126" s="22">
        <f t="shared" si="30"/>
        <v>-0.65371428571428569</v>
      </c>
      <c r="Q126" s="5">
        <f t="shared" si="37"/>
        <v>-17.181714285714282</v>
      </c>
      <c r="R126" s="22">
        <f t="shared" si="23"/>
        <v>1.3571428571428572</v>
      </c>
      <c r="S126" s="22">
        <f t="shared" si="31"/>
        <v>0.432</v>
      </c>
      <c r="T126" s="22">
        <f t="shared" si="32"/>
        <v>-0.92514285714285727</v>
      </c>
      <c r="U126" s="5">
        <f t="shared" si="38"/>
        <v>-34.761142857142865</v>
      </c>
      <c r="V126" s="22">
        <f t="shared" si="24"/>
        <v>1.6285714285714286</v>
      </c>
      <c r="W126" s="22">
        <f t="shared" si="33"/>
        <v>0.432</v>
      </c>
      <c r="X126" s="22">
        <f t="shared" si="34"/>
        <v>-1.1965714285714286</v>
      </c>
      <c r="Y126" s="5">
        <f t="shared" si="39"/>
        <v>-52.340571428571437</v>
      </c>
    </row>
    <row r="127" spans="4:25" ht="15.6">
      <c r="D127" s="56">
        <v>41306</v>
      </c>
      <c r="E127" s="52">
        <v>2.4142857142857141</v>
      </c>
      <c r="F127" s="22">
        <f t="shared" si="20"/>
        <v>0.19314285714285714</v>
      </c>
      <c r="G127" s="22">
        <f t="shared" si="25"/>
        <v>0.432</v>
      </c>
      <c r="H127" s="22">
        <f t="shared" si="26"/>
        <v>0.23885714285714285</v>
      </c>
      <c r="I127" s="5">
        <f t="shared" si="35"/>
        <v>18.216000000000008</v>
      </c>
      <c r="J127" s="22">
        <f t="shared" si="21"/>
        <v>0.28971428571428576</v>
      </c>
      <c r="K127" s="22">
        <f t="shared" si="27"/>
        <v>0.432</v>
      </c>
      <c r="L127" s="22">
        <f t="shared" si="28"/>
        <v>0.14228571428571424</v>
      </c>
      <c r="M127" s="5">
        <f t="shared" si="36"/>
        <v>0.53999999999999715</v>
      </c>
      <c r="N127" s="22">
        <f t="shared" si="22"/>
        <v>0.38628571428571429</v>
      </c>
      <c r="O127" s="22">
        <f t="shared" si="29"/>
        <v>0.432</v>
      </c>
      <c r="P127" s="22">
        <f t="shared" si="30"/>
        <v>4.5714285714285707E-2</v>
      </c>
      <c r="Q127" s="5">
        <f t="shared" si="37"/>
        <v>-17.135999999999996</v>
      </c>
      <c r="R127" s="22">
        <f t="shared" si="23"/>
        <v>0.48285714285714287</v>
      </c>
      <c r="S127" s="22">
        <f t="shared" si="31"/>
        <v>0.432</v>
      </c>
      <c r="T127" s="22">
        <f t="shared" si="32"/>
        <v>-5.0857142857142879E-2</v>
      </c>
      <c r="U127" s="5">
        <f t="shared" si="38"/>
        <v>-34.812000000000005</v>
      </c>
      <c r="V127" s="22">
        <f t="shared" si="24"/>
        <v>0.57942857142857151</v>
      </c>
      <c r="W127" s="22">
        <f t="shared" si="33"/>
        <v>0.432</v>
      </c>
      <c r="X127" s="22">
        <f t="shared" si="34"/>
        <v>-0.14742857142857152</v>
      </c>
      <c r="Y127" s="5">
        <f t="shared" si="39"/>
        <v>-52.488000000000007</v>
      </c>
    </row>
    <row r="128" spans="4:25" ht="15.6">
      <c r="D128" s="56">
        <v>41307</v>
      </c>
      <c r="E128" s="52">
        <v>0</v>
      </c>
      <c r="F128" s="22">
        <f t="shared" si="20"/>
        <v>0</v>
      </c>
      <c r="G128" s="22">
        <f t="shared" si="25"/>
        <v>0.432</v>
      </c>
      <c r="H128" s="22">
        <f t="shared" si="26"/>
        <v>0.432</v>
      </c>
      <c r="I128" s="5">
        <f t="shared" si="35"/>
        <v>18.648000000000007</v>
      </c>
      <c r="J128" s="22">
        <f t="shared" si="21"/>
        <v>0</v>
      </c>
      <c r="K128" s="22">
        <f t="shared" si="27"/>
        <v>0.432</v>
      </c>
      <c r="L128" s="22">
        <f t="shared" si="28"/>
        <v>0.432</v>
      </c>
      <c r="M128" s="5">
        <f t="shared" si="36"/>
        <v>0.97199999999999709</v>
      </c>
      <c r="N128" s="22">
        <f t="shared" si="22"/>
        <v>0</v>
      </c>
      <c r="O128" s="22">
        <f t="shared" si="29"/>
        <v>0.432</v>
      </c>
      <c r="P128" s="22">
        <f t="shared" si="30"/>
        <v>0.432</v>
      </c>
      <c r="Q128" s="5">
        <f t="shared" si="37"/>
        <v>-16.703999999999997</v>
      </c>
      <c r="R128" s="22">
        <f t="shared" si="23"/>
        <v>0</v>
      </c>
      <c r="S128" s="22">
        <f t="shared" si="31"/>
        <v>0.432</v>
      </c>
      <c r="T128" s="22">
        <f t="shared" si="32"/>
        <v>0.432</v>
      </c>
      <c r="U128" s="5">
        <f t="shared" si="38"/>
        <v>-34.380000000000003</v>
      </c>
      <c r="V128" s="22">
        <f t="shared" si="24"/>
        <v>0</v>
      </c>
      <c r="W128" s="22">
        <f t="shared" si="33"/>
        <v>0.432</v>
      </c>
      <c r="X128" s="22">
        <f t="shared" si="34"/>
        <v>0.432</v>
      </c>
      <c r="Y128" s="5">
        <f t="shared" si="39"/>
        <v>-52.056000000000004</v>
      </c>
    </row>
    <row r="129" spans="4:25" ht="15.6">
      <c r="D129" s="56">
        <v>41308</v>
      </c>
      <c r="E129" s="52">
        <v>0</v>
      </c>
      <c r="F129" s="22">
        <f t="shared" si="20"/>
        <v>0</v>
      </c>
      <c r="G129" s="22">
        <f t="shared" si="25"/>
        <v>0.432</v>
      </c>
      <c r="H129" s="22">
        <f t="shared" si="26"/>
        <v>0.432</v>
      </c>
      <c r="I129" s="5">
        <f t="shared" si="35"/>
        <v>19.080000000000005</v>
      </c>
      <c r="J129" s="22">
        <f t="shared" si="21"/>
        <v>0</v>
      </c>
      <c r="K129" s="22">
        <f t="shared" si="27"/>
        <v>0.432</v>
      </c>
      <c r="L129" s="22">
        <f t="shared" si="28"/>
        <v>0.432</v>
      </c>
      <c r="M129" s="5">
        <f t="shared" si="36"/>
        <v>1.403999999999997</v>
      </c>
      <c r="N129" s="22">
        <f t="shared" si="22"/>
        <v>0</v>
      </c>
      <c r="O129" s="22">
        <f t="shared" si="29"/>
        <v>0.432</v>
      </c>
      <c r="P129" s="22">
        <f t="shared" si="30"/>
        <v>0.432</v>
      </c>
      <c r="Q129" s="5">
        <f t="shared" si="37"/>
        <v>-16.271999999999998</v>
      </c>
      <c r="R129" s="22">
        <f t="shared" si="23"/>
        <v>0</v>
      </c>
      <c r="S129" s="22">
        <f t="shared" si="31"/>
        <v>0.432</v>
      </c>
      <c r="T129" s="22">
        <f t="shared" si="32"/>
        <v>0.432</v>
      </c>
      <c r="U129" s="5">
        <f t="shared" si="38"/>
        <v>-33.948</v>
      </c>
      <c r="V129" s="22">
        <f t="shared" si="24"/>
        <v>0</v>
      </c>
      <c r="W129" s="22">
        <f t="shared" si="33"/>
        <v>0.432</v>
      </c>
      <c r="X129" s="22">
        <f t="shared" si="34"/>
        <v>0.432</v>
      </c>
      <c r="Y129" s="5">
        <f t="shared" si="39"/>
        <v>-51.624000000000002</v>
      </c>
    </row>
    <row r="130" spans="4:25" ht="15.6">
      <c r="D130" s="56">
        <v>41309</v>
      </c>
      <c r="E130" s="52">
        <v>0</v>
      </c>
      <c r="F130" s="22">
        <f t="shared" si="20"/>
        <v>0</v>
      </c>
      <c r="G130" s="22">
        <f t="shared" si="25"/>
        <v>0.432</v>
      </c>
      <c r="H130" s="22">
        <f t="shared" si="26"/>
        <v>0.432</v>
      </c>
      <c r="I130" s="5">
        <f t="shared" si="35"/>
        <v>19.512000000000004</v>
      </c>
      <c r="J130" s="22">
        <f t="shared" si="21"/>
        <v>0</v>
      </c>
      <c r="K130" s="22">
        <f t="shared" si="27"/>
        <v>0.432</v>
      </c>
      <c r="L130" s="22">
        <f t="shared" si="28"/>
        <v>0.432</v>
      </c>
      <c r="M130" s="5">
        <f t="shared" si="36"/>
        <v>1.835999999999997</v>
      </c>
      <c r="N130" s="22">
        <f t="shared" si="22"/>
        <v>0</v>
      </c>
      <c r="O130" s="22">
        <f t="shared" si="29"/>
        <v>0.432</v>
      </c>
      <c r="P130" s="22">
        <f t="shared" si="30"/>
        <v>0.432</v>
      </c>
      <c r="Q130" s="5">
        <f t="shared" si="37"/>
        <v>-15.839999999999998</v>
      </c>
      <c r="R130" s="22">
        <f t="shared" si="23"/>
        <v>0</v>
      </c>
      <c r="S130" s="22">
        <f t="shared" si="31"/>
        <v>0.432</v>
      </c>
      <c r="T130" s="22">
        <f t="shared" si="32"/>
        <v>0.432</v>
      </c>
      <c r="U130" s="5">
        <f t="shared" si="38"/>
        <v>-33.515999999999998</v>
      </c>
      <c r="V130" s="22">
        <f t="shared" si="24"/>
        <v>0</v>
      </c>
      <c r="W130" s="22">
        <f t="shared" si="33"/>
        <v>0.432</v>
      </c>
      <c r="X130" s="22">
        <f t="shared" si="34"/>
        <v>0.432</v>
      </c>
      <c r="Y130" s="5">
        <f t="shared" si="39"/>
        <v>-51.192</v>
      </c>
    </row>
    <row r="131" spans="4:25" ht="15.6">
      <c r="D131" s="56">
        <v>41310</v>
      </c>
      <c r="E131" s="52">
        <v>0.14285714285714285</v>
      </c>
      <c r="F131" s="22">
        <f t="shared" si="20"/>
        <v>1.1428571428571429E-2</v>
      </c>
      <c r="G131" s="22">
        <f t="shared" si="25"/>
        <v>0.432</v>
      </c>
      <c r="H131" s="22">
        <f t="shared" si="26"/>
        <v>0.42057142857142854</v>
      </c>
      <c r="I131" s="5">
        <f t="shared" si="35"/>
        <v>19.932571428571432</v>
      </c>
      <c r="J131" s="22">
        <f t="shared" si="21"/>
        <v>1.7142857142857144E-2</v>
      </c>
      <c r="K131" s="22">
        <f t="shared" si="27"/>
        <v>0.432</v>
      </c>
      <c r="L131" s="22">
        <f t="shared" si="28"/>
        <v>0.41485714285714287</v>
      </c>
      <c r="M131" s="5">
        <f t="shared" si="36"/>
        <v>2.2508571428571398</v>
      </c>
      <c r="N131" s="22">
        <f t="shared" si="22"/>
        <v>2.2857142857142857E-2</v>
      </c>
      <c r="O131" s="22">
        <f t="shared" si="29"/>
        <v>0.432</v>
      </c>
      <c r="P131" s="22">
        <f t="shared" si="30"/>
        <v>0.40914285714285714</v>
      </c>
      <c r="Q131" s="5">
        <f t="shared" si="37"/>
        <v>-15.430857142857141</v>
      </c>
      <c r="R131" s="22">
        <f t="shared" si="23"/>
        <v>2.8571428571428571E-2</v>
      </c>
      <c r="S131" s="22">
        <f t="shared" si="31"/>
        <v>0.432</v>
      </c>
      <c r="T131" s="22">
        <f t="shared" si="32"/>
        <v>0.40342857142857141</v>
      </c>
      <c r="U131" s="5">
        <f t="shared" si="38"/>
        <v>-33.112571428571428</v>
      </c>
      <c r="V131" s="22">
        <f t="shared" si="24"/>
        <v>3.4285714285714287E-2</v>
      </c>
      <c r="W131" s="22">
        <f t="shared" si="33"/>
        <v>0.432</v>
      </c>
      <c r="X131" s="22">
        <f t="shared" si="34"/>
        <v>0.39771428571428569</v>
      </c>
      <c r="Y131" s="5">
        <f t="shared" si="39"/>
        <v>-50.794285714285714</v>
      </c>
    </row>
    <row r="132" spans="4:25" ht="15.6">
      <c r="D132" s="56">
        <v>41311</v>
      </c>
      <c r="E132" s="52">
        <v>10.585714285714285</v>
      </c>
      <c r="F132" s="22">
        <f t="shared" ref="F132:F195" si="40">($E132/1000)*$C$4*$F$2</f>
        <v>0.84685714285714275</v>
      </c>
      <c r="G132" s="22">
        <f t="shared" si="25"/>
        <v>0.432</v>
      </c>
      <c r="H132" s="22">
        <f t="shared" si="26"/>
        <v>-0.41485714285714276</v>
      </c>
      <c r="I132" s="5">
        <f t="shared" si="35"/>
        <v>19.517714285714288</v>
      </c>
      <c r="J132" s="22">
        <f t="shared" ref="J132:J195" si="41">($E132/1000)*$C$4*$J$2</f>
        <v>1.2702857142857142</v>
      </c>
      <c r="K132" s="22">
        <f t="shared" si="27"/>
        <v>0.432</v>
      </c>
      <c r="L132" s="22">
        <f t="shared" si="28"/>
        <v>-0.8382857142857143</v>
      </c>
      <c r="M132" s="5">
        <f t="shared" si="36"/>
        <v>1.4125714285714255</v>
      </c>
      <c r="N132" s="22">
        <f t="shared" ref="N132:N195" si="42">($E132/1000)*$C$4*$N$2</f>
        <v>1.6937142857142855</v>
      </c>
      <c r="O132" s="22">
        <f t="shared" si="29"/>
        <v>0.432</v>
      </c>
      <c r="P132" s="22">
        <f t="shared" si="30"/>
        <v>-1.2617142857142856</v>
      </c>
      <c r="Q132" s="5">
        <f t="shared" si="37"/>
        <v>-16.692571428571426</v>
      </c>
      <c r="R132" s="22">
        <f t="shared" ref="R132:R195" si="43">($E132/1000)*$C$4*$R$2</f>
        <v>2.117142857142857</v>
      </c>
      <c r="S132" s="22">
        <f t="shared" si="31"/>
        <v>0.432</v>
      </c>
      <c r="T132" s="22">
        <f t="shared" si="32"/>
        <v>-1.6851428571428571</v>
      </c>
      <c r="U132" s="5">
        <f t="shared" si="38"/>
        <v>-34.797714285714285</v>
      </c>
      <c r="V132" s="22">
        <f t="shared" ref="V132:V195" si="44">($E132/1000)*$C$4*$V$2</f>
        <v>2.5405714285714285</v>
      </c>
      <c r="W132" s="22">
        <f t="shared" si="33"/>
        <v>0.432</v>
      </c>
      <c r="X132" s="22">
        <f t="shared" si="34"/>
        <v>-2.1085714285714285</v>
      </c>
      <c r="Y132" s="5">
        <f t="shared" si="39"/>
        <v>-52.902857142857144</v>
      </c>
    </row>
    <row r="133" spans="4:25" ht="15.6">
      <c r="D133" s="56">
        <v>41312</v>
      </c>
      <c r="E133" s="52">
        <v>3.5571428571428574</v>
      </c>
      <c r="F133" s="22">
        <f t="shared" si="40"/>
        <v>0.28457142857142859</v>
      </c>
      <c r="G133" s="22">
        <f t="shared" ref="G133:G196" si="45">$C$8</f>
        <v>0.432</v>
      </c>
      <c r="H133" s="22">
        <f t="shared" ref="H133:H196" si="46">G133-F133</f>
        <v>0.14742857142857141</v>
      </c>
      <c r="I133" s="5">
        <f t="shared" si="35"/>
        <v>19.665142857142857</v>
      </c>
      <c r="J133" s="22">
        <f t="shared" si="41"/>
        <v>0.42685714285714293</v>
      </c>
      <c r="K133" s="22">
        <f t="shared" ref="K133:K196" si="47">$C$8</f>
        <v>0.432</v>
      </c>
      <c r="L133" s="22">
        <f t="shared" ref="L133:L196" si="48">K133-J133</f>
        <v>5.1428571428570602E-3</v>
      </c>
      <c r="M133" s="5">
        <f t="shared" si="36"/>
        <v>1.4177142857142826</v>
      </c>
      <c r="N133" s="22">
        <f t="shared" si="42"/>
        <v>0.56914285714285717</v>
      </c>
      <c r="O133" s="22">
        <f t="shared" ref="O133:O196" si="49">$C$8</f>
        <v>0.432</v>
      </c>
      <c r="P133" s="22">
        <f t="shared" ref="P133:P196" si="50">O133-N133</f>
        <v>-0.13714285714285718</v>
      </c>
      <c r="Q133" s="5">
        <f t="shared" si="37"/>
        <v>-16.829714285714285</v>
      </c>
      <c r="R133" s="22">
        <f t="shared" si="43"/>
        <v>0.71142857142857152</v>
      </c>
      <c r="S133" s="22">
        <f t="shared" ref="S133:S196" si="51">$C$8</f>
        <v>0.432</v>
      </c>
      <c r="T133" s="22">
        <f t="shared" ref="T133:T196" si="52">S133-R133</f>
        <v>-0.27942857142857153</v>
      </c>
      <c r="U133" s="5">
        <f t="shared" si="38"/>
        <v>-35.07714285714286</v>
      </c>
      <c r="V133" s="22">
        <f t="shared" si="44"/>
        <v>0.85371428571428587</v>
      </c>
      <c r="W133" s="22">
        <f t="shared" ref="W133:W196" si="53">$C$8</f>
        <v>0.432</v>
      </c>
      <c r="X133" s="22">
        <f t="shared" ref="X133:X196" si="54">W133-V133</f>
        <v>-0.42171428571428587</v>
      </c>
      <c r="Y133" s="5">
        <f t="shared" si="39"/>
        <v>-53.324571428571431</v>
      </c>
    </row>
    <row r="134" spans="4:25" ht="15.6">
      <c r="D134" s="56">
        <v>41313</v>
      </c>
      <c r="E134" s="52">
        <v>1.5142857142857142</v>
      </c>
      <c r="F134" s="22">
        <f t="shared" si="40"/>
        <v>0.12114285714285716</v>
      </c>
      <c r="G134" s="22">
        <f t="shared" si="45"/>
        <v>0.432</v>
      </c>
      <c r="H134" s="22">
        <f t="shared" si="46"/>
        <v>0.31085714285714283</v>
      </c>
      <c r="I134" s="5">
        <f t="shared" ref="I134:I197" si="55">H134+I133</f>
        <v>19.975999999999999</v>
      </c>
      <c r="J134" s="22">
        <f t="shared" si="41"/>
        <v>0.18171428571428574</v>
      </c>
      <c r="K134" s="22">
        <f t="shared" si="47"/>
        <v>0.432</v>
      </c>
      <c r="L134" s="22">
        <f t="shared" si="48"/>
        <v>0.25028571428571422</v>
      </c>
      <c r="M134" s="5">
        <f t="shared" ref="M134:M197" si="56">L134+M133</f>
        <v>1.6679999999999968</v>
      </c>
      <c r="N134" s="22">
        <f t="shared" si="42"/>
        <v>0.24228571428571433</v>
      </c>
      <c r="O134" s="22">
        <f t="shared" si="49"/>
        <v>0.432</v>
      </c>
      <c r="P134" s="22">
        <f t="shared" si="50"/>
        <v>0.18971428571428567</v>
      </c>
      <c r="Q134" s="5">
        <f t="shared" ref="Q134:Q197" si="57">P134+Q133</f>
        <v>-16.64</v>
      </c>
      <c r="R134" s="22">
        <f t="shared" si="43"/>
        <v>0.30285714285714294</v>
      </c>
      <c r="S134" s="22">
        <f t="shared" si="51"/>
        <v>0.432</v>
      </c>
      <c r="T134" s="22">
        <f t="shared" si="52"/>
        <v>0.12914285714285706</v>
      </c>
      <c r="U134" s="5">
        <f t="shared" ref="U134:U197" si="58">T134+U133</f>
        <v>-34.948</v>
      </c>
      <c r="V134" s="22">
        <f t="shared" si="44"/>
        <v>0.36342857142857149</v>
      </c>
      <c r="W134" s="22">
        <f t="shared" si="53"/>
        <v>0.432</v>
      </c>
      <c r="X134" s="22">
        <f t="shared" si="54"/>
        <v>6.8571428571428505E-2</v>
      </c>
      <c r="Y134" s="5">
        <f t="shared" ref="Y134:Y197" si="59">X134+Y133</f>
        <v>-53.256</v>
      </c>
    </row>
    <row r="135" spans="4:25" ht="15.6">
      <c r="D135" s="56">
        <v>41314</v>
      </c>
      <c r="E135" s="52">
        <v>0.95714285714285718</v>
      </c>
      <c r="F135" s="22">
        <f t="shared" si="40"/>
        <v>7.6571428571428582E-2</v>
      </c>
      <c r="G135" s="22">
        <f t="shared" si="45"/>
        <v>0.432</v>
      </c>
      <c r="H135" s="22">
        <f t="shared" si="46"/>
        <v>0.35542857142857143</v>
      </c>
      <c r="I135" s="5">
        <f t="shared" si="55"/>
        <v>20.331428571428571</v>
      </c>
      <c r="J135" s="22">
        <f t="shared" si="41"/>
        <v>0.11485714285714287</v>
      </c>
      <c r="K135" s="22">
        <f t="shared" si="47"/>
        <v>0.432</v>
      </c>
      <c r="L135" s="22">
        <f t="shared" si="48"/>
        <v>0.31714285714285712</v>
      </c>
      <c r="M135" s="5">
        <f t="shared" si="56"/>
        <v>1.985142857142854</v>
      </c>
      <c r="N135" s="22">
        <f t="shared" si="42"/>
        <v>0.15314285714285716</v>
      </c>
      <c r="O135" s="22">
        <f t="shared" si="49"/>
        <v>0.432</v>
      </c>
      <c r="P135" s="22">
        <f t="shared" si="50"/>
        <v>0.2788571428571428</v>
      </c>
      <c r="Q135" s="5">
        <f t="shared" si="57"/>
        <v>-16.361142857142859</v>
      </c>
      <c r="R135" s="22">
        <f t="shared" si="43"/>
        <v>0.19142857142857145</v>
      </c>
      <c r="S135" s="22">
        <f t="shared" si="51"/>
        <v>0.432</v>
      </c>
      <c r="T135" s="22">
        <f t="shared" si="52"/>
        <v>0.24057142857142855</v>
      </c>
      <c r="U135" s="5">
        <f t="shared" si="58"/>
        <v>-34.707428571428572</v>
      </c>
      <c r="V135" s="22">
        <f t="shared" si="44"/>
        <v>0.22971428571428573</v>
      </c>
      <c r="W135" s="22">
        <f t="shared" si="53"/>
        <v>0.432</v>
      </c>
      <c r="X135" s="22">
        <f t="shared" si="54"/>
        <v>0.20228571428571426</v>
      </c>
      <c r="Y135" s="5">
        <f t="shared" si="59"/>
        <v>-53.053714285714285</v>
      </c>
    </row>
    <row r="136" spans="4:25" ht="15.6">
      <c r="D136" s="56">
        <v>41315</v>
      </c>
      <c r="E136" s="52">
        <v>2.0857142857142859</v>
      </c>
      <c r="F136" s="22">
        <f t="shared" si="40"/>
        <v>0.16685714285714287</v>
      </c>
      <c r="G136" s="22">
        <f t="shared" si="45"/>
        <v>0.432</v>
      </c>
      <c r="H136" s="22">
        <f t="shared" si="46"/>
        <v>0.26514285714285712</v>
      </c>
      <c r="I136" s="5">
        <f t="shared" si="55"/>
        <v>20.59657142857143</v>
      </c>
      <c r="J136" s="22">
        <f t="shared" si="41"/>
        <v>0.25028571428571433</v>
      </c>
      <c r="K136" s="22">
        <f t="shared" si="47"/>
        <v>0.432</v>
      </c>
      <c r="L136" s="22">
        <f t="shared" si="48"/>
        <v>0.18171428571428566</v>
      </c>
      <c r="M136" s="5">
        <f t="shared" si="56"/>
        <v>2.1668571428571397</v>
      </c>
      <c r="N136" s="22">
        <f t="shared" si="42"/>
        <v>0.33371428571428574</v>
      </c>
      <c r="O136" s="22">
        <f t="shared" si="49"/>
        <v>0.432</v>
      </c>
      <c r="P136" s="22">
        <f t="shared" si="50"/>
        <v>9.8285714285714254E-2</v>
      </c>
      <c r="Q136" s="5">
        <f t="shared" si="57"/>
        <v>-16.262857142857143</v>
      </c>
      <c r="R136" s="22">
        <f t="shared" si="43"/>
        <v>0.4171428571428572</v>
      </c>
      <c r="S136" s="22">
        <f t="shared" si="51"/>
        <v>0.432</v>
      </c>
      <c r="T136" s="22">
        <f t="shared" si="52"/>
        <v>1.4857142857142791E-2</v>
      </c>
      <c r="U136" s="5">
        <f t="shared" si="58"/>
        <v>-34.692571428571426</v>
      </c>
      <c r="V136" s="22">
        <f t="shared" si="44"/>
        <v>0.50057142857142867</v>
      </c>
      <c r="W136" s="22">
        <f t="shared" si="53"/>
        <v>0.432</v>
      </c>
      <c r="X136" s="22">
        <f t="shared" si="54"/>
        <v>-6.8571428571428672E-2</v>
      </c>
      <c r="Y136" s="5">
        <f t="shared" si="59"/>
        <v>-53.122285714285717</v>
      </c>
    </row>
    <row r="137" spans="4:25" ht="15.6">
      <c r="D137" s="56">
        <v>41316</v>
      </c>
      <c r="E137" s="52">
        <v>3.871428571428571</v>
      </c>
      <c r="F137" s="22">
        <f t="shared" si="40"/>
        <v>0.30971428571428566</v>
      </c>
      <c r="G137" s="22">
        <f t="shared" si="45"/>
        <v>0.432</v>
      </c>
      <c r="H137" s="22">
        <f t="shared" si="46"/>
        <v>0.12228571428571433</v>
      </c>
      <c r="I137" s="5">
        <f t="shared" si="55"/>
        <v>20.718857142857143</v>
      </c>
      <c r="J137" s="22">
        <f t="shared" si="41"/>
        <v>0.46457142857142852</v>
      </c>
      <c r="K137" s="22">
        <f t="shared" si="47"/>
        <v>0.432</v>
      </c>
      <c r="L137" s="22">
        <f t="shared" si="48"/>
        <v>-3.2571428571428529E-2</v>
      </c>
      <c r="M137" s="5">
        <f t="shared" si="56"/>
        <v>2.1342857142857112</v>
      </c>
      <c r="N137" s="22">
        <f t="shared" si="42"/>
        <v>0.61942857142857133</v>
      </c>
      <c r="O137" s="22">
        <f t="shared" si="49"/>
        <v>0.432</v>
      </c>
      <c r="P137" s="22">
        <f t="shared" si="50"/>
        <v>-0.18742857142857133</v>
      </c>
      <c r="Q137" s="5">
        <f t="shared" si="57"/>
        <v>-16.450285714285716</v>
      </c>
      <c r="R137" s="22">
        <f t="shared" si="43"/>
        <v>0.77428571428571424</v>
      </c>
      <c r="S137" s="22">
        <f t="shared" si="51"/>
        <v>0.432</v>
      </c>
      <c r="T137" s="22">
        <f t="shared" si="52"/>
        <v>-0.34228571428571425</v>
      </c>
      <c r="U137" s="5">
        <f t="shared" si="58"/>
        <v>-35.034857142857142</v>
      </c>
      <c r="V137" s="22">
        <f t="shared" si="44"/>
        <v>0.92914285714285705</v>
      </c>
      <c r="W137" s="22">
        <f t="shared" si="53"/>
        <v>0.432</v>
      </c>
      <c r="X137" s="22">
        <f t="shared" si="54"/>
        <v>-0.49714285714285705</v>
      </c>
      <c r="Y137" s="5">
        <f t="shared" si="59"/>
        <v>-53.619428571428571</v>
      </c>
    </row>
    <row r="138" spans="4:25" ht="15.6">
      <c r="D138" s="56">
        <v>41317</v>
      </c>
      <c r="E138" s="52">
        <v>3.6285714285714286</v>
      </c>
      <c r="F138" s="22">
        <f t="shared" si="40"/>
        <v>0.29028571428571426</v>
      </c>
      <c r="G138" s="22">
        <f t="shared" si="45"/>
        <v>0.432</v>
      </c>
      <c r="H138" s="22">
        <f t="shared" si="46"/>
        <v>0.14171428571428574</v>
      </c>
      <c r="I138" s="5">
        <f t="shared" si="55"/>
        <v>20.860571428571429</v>
      </c>
      <c r="J138" s="22">
        <f t="shared" si="41"/>
        <v>0.43542857142857144</v>
      </c>
      <c r="K138" s="22">
        <f t="shared" si="47"/>
        <v>0.432</v>
      </c>
      <c r="L138" s="22">
        <f t="shared" si="48"/>
        <v>-3.4285714285714475E-3</v>
      </c>
      <c r="M138" s="5">
        <f t="shared" si="56"/>
        <v>2.1308571428571397</v>
      </c>
      <c r="N138" s="22">
        <f t="shared" si="42"/>
        <v>0.58057142857142852</v>
      </c>
      <c r="O138" s="22">
        <f t="shared" si="49"/>
        <v>0.432</v>
      </c>
      <c r="P138" s="22">
        <f t="shared" si="50"/>
        <v>-0.14857142857142852</v>
      </c>
      <c r="Q138" s="5">
        <f t="shared" si="57"/>
        <v>-16.598857142857145</v>
      </c>
      <c r="R138" s="22">
        <f t="shared" si="43"/>
        <v>0.72571428571428565</v>
      </c>
      <c r="S138" s="22">
        <f t="shared" si="51"/>
        <v>0.432</v>
      </c>
      <c r="T138" s="22">
        <f t="shared" si="52"/>
        <v>-0.29371428571428565</v>
      </c>
      <c r="U138" s="5">
        <f t="shared" si="58"/>
        <v>-35.328571428571429</v>
      </c>
      <c r="V138" s="22">
        <f t="shared" si="44"/>
        <v>0.87085714285714289</v>
      </c>
      <c r="W138" s="22">
        <f t="shared" si="53"/>
        <v>0.432</v>
      </c>
      <c r="X138" s="22">
        <f t="shared" si="54"/>
        <v>-0.43885714285714289</v>
      </c>
      <c r="Y138" s="5">
        <f t="shared" si="59"/>
        <v>-54.058285714285716</v>
      </c>
    </row>
    <row r="139" spans="4:25" ht="15.6">
      <c r="D139" s="56">
        <v>41318</v>
      </c>
      <c r="E139" s="52">
        <v>8.9857142857142858</v>
      </c>
      <c r="F139" s="22">
        <f t="shared" si="40"/>
        <v>0.71885714285714297</v>
      </c>
      <c r="G139" s="22">
        <f t="shared" si="45"/>
        <v>0.432</v>
      </c>
      <c r="H139" s="22">
        <f t="shared" si="46"/>
        <v>-0.28685714285714298</v>
      </c>
      <c r="I139" s="5">
        <f t="shared" si="55"/>
        <v>20.573714285714285</v>
      </c>
      <c r="J139" s="22">
        <f t="shared" si="41"/>
        <v>1.0782857142857145</v>
      </c>
      <c r="K139" s="22">
        <f t="shared" si="47"/>
        <v>0.432</v>
      </c>
      <c r="L139" s="22">
        <f t="shared" si="48"/>
        <v>-0.64628571428571457</v>
      </c>
      <c r="M139" s="5">
        <f t="shared" si="56"/>
        <v>1.4845714285714251</v>
      </c>
      <c r="N139" s="22">
        <f t="shared" si="42"/>
        <v>1.4377142857142859</v>
      </c>
      <c r="O139" s="22">
        <f t="shared" si="49"/>
        <v>0.432</v>
      </c>
      <c r="P139" s="22">
        <f t="shared" si="50"/>
        <v>-1.005714285714286</v>
      </c>
      <c r="Q139" s="5">
        <f t="shared" si="57"/>
        <v>-17.604571428571433</v>
      </c>
      <c r="R139" s="22">
        <f t="shared" si="43"/>
        <v>1.7971428571428574</v>
      </c>
      <c r="S139" s="22">
        <f t="shared" si="51"/>
        <v>0.432</v>
      </c>
      <c r="T139" s="22">
        <f t="shared" si="52"/>
        <v>-1.3651428571428574</v>
      </c>
      <c r="U139" s="5">
        <f t="shared" si="58"/>
        <v>-36.693714285714286</v>
      </c>
      <c r="V139" s="22">
        <f t="shared" si="44"/>
        <v>2.156571428571429</v>
      </c>
      <c r="W139" s="22">
        <f t="shared" si="53"/>
        <v>0.432</v>
      </c>
      <c r="X139" s="22">
        <f t="shared" si="54"/>
        <v>-1.7245714285714291</v>
      </c>
      <c r="Y139" s="5">
        <f t="shared" si="59"/>
        <v>-55.782857142857146</v>
      </c>
    </row>
    <row r="140" spans="4:25" ht="15.6">
      <c r="D140" s="56">
        <v>41319</v>
      </c>
      <c r="E140" s="52">
        <v>6.3857142857142852</v>
      </c>
      <c r="F140" s="22">
        <f t="shared" si="40"/>
        <v>0.5108571428571429</v>
      </c>
      <c r="G140" s="22">
        <f t="shared" si="45"/>
        <v>0.432</v>
      </c>
      <c r="H140" s="22">
        <f t="shared" si="46"/>
        <v>-7.8857142857142903E-2</v>
      </c>
      <c r="I140" s="5">
        <f t="shared" si="55"/>
        <v>20.494857142857143</v>
      </c>
      <c r="J140" s="22">
        <f t="shared" si="41"/>
        <v>0.76628571428571424</v>
      </c>
      <c r="K140" s="22">
        <f t="shared" si="47"/>
        <v>0.432</v>
      </c>
      <c r="L140" s="22">
        <f t="shared" si="48"/>
        <v>-0.33428571428571424</v>
      </c>
      <c r="M140" s="5">
        <f t="shared" si="56"/>
        <v>1.1502857142857108</v>
      </c>
      <c r="N140" s="22">
        <f t="shared" si="42"/>
        <v>1.0217142857142858</v>
      </c>
      <c r="O140" s="22">
        <f t="shared" si="49"/>
        <v>0.432</v>
      </c>
      <c r="P140" s="22">
        <f t="shared" si="50"/>
        <v>-0.58971428571428586</v>
      </c>
      <c r="Q140" s="5">
        <f t="shared" si="57"/>
        <v>-18.194285714285719</v>
      </c>
      <c r="R140" s="22">
        <f t="shared" si="43"/>
        <v>1.2771428571428571</v>
      </c>
      <c r="S140" s="22">
        <f t="shared" si="51"/>
        <v>0.432</v>
      </c>
      <c r="T140" s="22">
        <f t="shared" si="52"/>
        <v>-0.8451428571428572</v>
      </c>
      <c r="U140" s="5">
        <f t="shared" si="58"/>
        <v>-37.53885714285714</v>
      </c>
      <c r="V140" s="22">
        <f t="shared" si="44"/>
        <v>1.5325714285714285</v>
      </c>
      <c r="W140" s="22">
        <f t="shared" si="53"/>
        <v>0.432</v>
      </c>
      <c r="X140" s="22">
        <f t="shared" si="54"/>
        <v>-1.1005714285714285</v>
      </c>
      <c r="Y140" s="5">
        <f t="shared" si="59"/>
        <v>-56.883428571428574</v>
      </c>
    </row>
    <row r="141" spans="4:25" ht="15.6">
      <c r="D141" s="56">
        <v>41320</v>
      </c>
      <c r="E141" s="52">
        <v>8.4</v>
      </c>
      <c r="F141" s="22">
        <f t="shared" si="40"/>
        <v>0.67200000000000015</v>
      </c>
      <c r="G141" s="22">
        <f t="shared" si="45"/>
        <v>0.432</v>
      </c>
      <c r="H141" s="22">
        <f t="shared" si="46"/>
        <v>-0.24000000000000016</v>
      </c>
      <c r="I141" s="5">
        <f t="shared" si="55"/>
        <v>20.254857142857144</v>
      </c>
      <c r="J141" s="22">
        <f t="shared" si="41"/>
        <v>1.0080000000000002</v>
      </c>
      <c r="K141" s="22">
        <f t="shared" si="47"/>
        <v>0.432</v>
      </c>
      <c r="L141" s="22">
        <f t="shared" si="48"/>
        <v>-0.57600000000000029</v>
      </c>
      <c r="M141" s="5">
        <f t="shared" si="56"/>
        <v>0.57428571428571051</v>
      </c>
      <c r="N141" s="22">
        <f t="shared" si="42"/>
        <v>1.3440000000000003</v>
      </c>
      <c r="O141" s="22">
        <f t="shared" si="49"/>
        <v>0.432</v>
      </c>
      <c r="P141" s="22">
        <f t="shared" si="50"/>
        <v>-0.91200000000000037</v>
      </c>
      <c r="Q141" s="5">
        <f t="shared" si="57"/>
        <v>-19.106285714285718</v>
      </c>
      <c r="R141" s="22">
        <f t="shared" si="43"/>
        <v>1.6800000000000004</v>
      </c>
      <c r="S141" s="22">
        <f t="shared" si="51"/>
        <v>0.432</v>
      </c>
      <c r="T141" s="22">
        <f t="shared" si="52"/>
        <v>-1.2480000000000004</v>
      </c>
      <c r="U141" s="5">
        <f t="shared" si="58"/>
        <v>-38.786857142857137</v>
      </c>
      <c r="V141" s="22">
        <f t="shared" si="44"/>
        <v>2.0160000000000005</v>
      </c>
      <c r="W141" s="22">
        <f t="shared" si="53"/>
        <v>0.432</v>
      </c>
      <c r="X141" s="22">
        <f t="shared" si="54"/>
        <v>-1.5840000000000005</v>
      </c>
      <c r="Y141" s="5">
        <f t="shared" si="59"/>
        <v>-58.467428571428577</v>
      </c>
    </row>
    <row r="142" spans="4:25" ht="15.6">
      <c r="D142" s="56">
        <v>41321</v>
      </c>
      <c r="E142" s="52">
        <v>5.2142857142857144</v>
      </c>
      <c r="F142" s="22">
        <f t="shared" si="40"/>
        <v>0.41714285714285715</v>
      </c>
      <c r="G142" s="22">
        <f t="shared" si="45"/>
        <v>0.432</v>
      </c>
      <c r="H142" s="22">
        <f t="shared" si="46"/>
        <v>1.4857142857142847E-2</v>
      </c>
      <c r="I142" s="5">
        <f t="shared" si="55"/>
        <v>20.269714285714286</v>
      </c>
      <c r="J142" s="22">
        <f t="shared" si="41"/>
        <v>0.62571428571428578</v>
      </c>
      <c r="K142" s="22">
        <f t="shared" si="47"/>
        <v>0.432</v>
      </c>
      <c r="L142" s="22">
        <f t="shared" si="48"/>
        <v>-0.19371428571428578</v>
      </c>
      <c r="M142" s="5">
        <f t="shared" si="56"/>
        <v>0.38057142857142473</v>
      </c>
      <c r="N142" s="22">
        <f t="shared" si="42"/>
        <v>0.8342857142857143</v>
      </c>
      <c r="O142" s="22">
        <f t="shared" si="49"/>
        <v>0.432</v>
      </c>
      <c r="P142" s="22">
        <f t="shared" si="50"/>
        <v>-0.4022857142857143</v>
      </c>
      <c r="Q142" s="5">
        <f t="shared" si="57"/>
        <v>-19.508571428571432</v>
      </c>
      <c r="R142" s="22">
        <f t="shared" si="43"/>
        <v>1.0428571428571429</v>
      </c>
      <c r="S142" s="22">
        <f t="shared" si="51"/>
        <v>0.432</v>
      </c>
      <c r="T142" s="22">
        <f t="shared" si="52"/>
        <v>-0.61085714285714299</v>
      </c>
      <c r="U142" s="5">
        <f t="shared" si="58"/>
        <v>-39.397714285714279</v>
      </c>
      <c r="V142" s="22">
        <f t="shared" si="44"/>
        <v>1.2514285714285716</v>
      </c>
      <c r="W142" s="22">
        <f t="shared" si="53"/>
        <v>0.432</v>
      </c>
      <c r="X142" s="22">
        <f t="shared" si="54"/>
        <v>-0.81942857142857162</v>
      </c>
      <c r="Y142" s="5">
        <f t="shared" si="59"/>
        <v>-59.286857142857151</v>
      </c>
    </row>
    <row r="143" spans="4:25" ht="15.6">
      <c r="D143" s="56">
        <v>41322</v>
      </c>
      <c r="E143" s="52">
        <v>8.7142857142857135</v>
      </c>
      <c r="F143" s="22">
        <f t="shared" si="40"/>
        <v>0.69714285714285718</v>
      </c>
      <c r="G143" s="22">
        <f t="shared" si="45"/>
        <v>0.432</v>
      </c>
      <c r="H143" s="22">
        <f t="shared" si="46"/>
        <v>-0.26514285714285718</v>
      </c>
      <c r="I143" s="5">
        <f t="shared" si="55"/>
        <v>20.004571428571428</v>
      </c>
      <c r="J143" s="22">
        <f t="shared" si="41"/>
        <v>1.0457142857142858</v>
      </c>
      <c r="K143" s="22">
        <f t="shared" si="47"/>
        <v>0.432</v>
      </c>
      <c r="L143" s="22">
        <f t="shared" si="48"/>
        <v>-0.61371428571428588</v>
      </c>
      <c r="M143" s="5">
        <f t="shared" si="56"/>
        <v>-0.23314285714286115</v>
      </c>
      <c r="N143" s="22">
        <f t="shared" si="42"/>
        <v>1.3942857142857144</v>
      </c>
      <c r="O143" s="22">
        <f t="shared" si="49"/>
        <v>0.432</v>
      </c>
      <c r="P143" s="22">
        <f t="shared" si="50"/>
        <v>-0.96228571428571441</v>
      </c>
      <c r="Q143" s="5">
        <f t="shared" si="57"/>
        <v>-20.470857142857145</v>
      </c>
      <c r="R143" s="22">
        <f t="shared" si="43"/>
        <v>1.7428571428571431</v>
      </c>
      <c r="S143" s="22">
        <f t="shared" si="51"/>
        <v>0.432</v>
      </c>
      <c r="T143" s="22">
        <f t="shared" si="52"/>
        <v>-1.3108571428571432</v>
      </c>
      <c r="U143" s="5">
        <f t="shared" si="58"/>
        <v>-40.708571428571425</v>
      </c>
      <c r="V143" s="22">
        <f t="shared" si="44"/>
        <v>2.0914285714285716</v>
      </c>
      <c r="W143" s="22">
        <f t="shared" si="53"/>
        <v>0.432</v>
      </c>
      <c r="X143" s="22">
        <f t="shared" si="54"/>
        <v>-1.6594285714285717</v>
      </c>
      <c r="Y143" s="5">
        <f t="shared" si="59"/>
        <v>-60.946285714285722</v>
      </c>
    </row>
    <row r="144" spans="4:25" ht="15.6">
      <c r="D144" s="56">
        <v>41323</v>
      </c>
      <c r="E144" s="52">
        <v>2.157142857142857</v>
      </c>
      <c r="F144" s="22">
        <f t="shared" si="40"/>
        <v>0.17257142857142857</v>
      </c>
      <c r="G144" s="22">
        <f t="shared" si="45"/>
        <v>0.432</v>
      </c>
      <c r="H144" s="22">
        <f t="shared" si="46"/>
        <v>0.25942857142857145</v>
      </c>
      <c r="I144" s="5">
        <f t="shared" si="55"/>
        <v>20.263999999999999</v>
      </c>
      <c r="J144" s="22">
        <f t="shared" si="41"/>
        <v>0.25885714285714284</v>
      </c>
      <c r="K144" s="22">
        <f t="shared" si="47"/>
        <v>0.432</v>
      </c>
      <c r="L144" s="22">
        <f t="shared" si="48"/>
        <v>0.17314285714285715</v>
      </c>
      <c r="M144" s="5">
        <f t="shared" si="56"/>
        <v>-6.0000000000003995E-2</v>
      </c>
      <c r="N144" s="22">
        <f t="shared" si="42"/>
        <v>0.34514285714285714</v>
      </c>
      <c r="O144" s="22">
        <f t="shared" si="49"/>
        <v>0.432</v>
      </c>
      <c r="P144" s="22">
        <f t="shared" si="50"/>
        <v>8.6857142857142855E-2</v>
      </c>
      <c r="Q144" s="5">
        <f t="shared" si="57"/>
        <v>-20.384000000000004</v>
      </c>
      <c r="R144" s="22">
        <f t="shared" si="43"/>
        <v>0.43142857142857144</v>
      </c>
      <c r="S144" s="22">
        <f t="shared" si="51"/>
        <v>0.432</v>
      </c>
      <c r="T144" s="22">
        <f t="shared" si="52"/>
        <v>5.7142857142855608E-4</v>
      </c>
      <c r="U144" s="5">
        <f t="shared" si="58"/>
        <v>-40.707999999999998</v>
      </c>
      <c r="V144" s="22">
        <f t="shared" si="44"/>
        <v>0.51771428571428568</v>
      </c>
      <c r="W144" s="22">
        <f t="shared" si="53"/>
        <v>0.432</v>
      </c>
      <c r="X144" s="22">
        <f t="shared" si="54"/>
        <v>-8.5714285714285687E-2</v>
      </c>
      <c r="Y144" s="5">
        <f t="shared" si="59"/>
        <v>-61.032000000000011</v>
      </c>
    </row>
    <row r="145" spans="4:25" ht="15.6">
      <c r="D145" s="56">
        <v>41324</v>
      </c>
      <c r="E145" s="52">
        <v>7.9857142857142858</v>
      </c>
      <c r="F145" s="22">
        <f t="shared" si="40"/>
        <v>0.63885714285714279</v>
      </c>
      <c r="G145" s="22">
        <f t="shared" si="45"/>
        <v>0.432</v>
      </c>
      <c r="H145" s="22">
        <f t="shared" si="46"/>
        <v>-0.2068571428571428</v>
      </c>
      <c r="I145" s="5">
        <f t="shared" si="55"/>
        <v>20.057142857142857</v>
      </c>
      <c r="J145" s="22">
        <f t="shared" si="41"/>
        <v>0.9582857142857143</v>
      </c>
      <c r="K145" s="22">
        <f t="shared" si="47"/>
        <v>0.432</v>
      </c>
      <c r="L145" s="22">
        <f t="shared" si="48"/>
        <v>-0.52628571428571425</v>
      </c>
      <c r="M145" s="5">
        <f t="shared" si="56"/>
        <v>-0.5862857142857183</v>
      </c>
      <c r="N145" s="22">
        <f t="shared" si="42"/>
        <v>1.2777142857142856</v>
      </c>
      <c r="O145" s="22">
        <f t="shared" si="49"/>
        <v>0.432</v>
      </c>
      <c r="P145" s="22">
        <f t="shared" si="50"/>
        <v>-0.84571428571428564</v>
      </c>
      <c r="Q145" s="5">
        <f t="shared" si="57"/>
        <v>-21.229714285714291</v>
      </c>
      <c r="R145" s="22">
        <f t="shared" si="43"/>
        <v>1.5971428571428572</v>
      </c>
      <c r="S145" s="22">
        <f t="shared" si="51"/>
        <v>0.432</v>
      </c>
      <c r="T145" s="22">
        <f t="shared" si="52"/>
        <v>-1.1651428571428573</v>
      </c>
      <c r="U145" s="5">
        <f t="shared" si="58"/>
        <v>-41.873142857142852</v>
      </c>
      <c r="V145" s="22">
        <f t="shared" si="44"/>
        <v>1.9165714285714286</v>
      </c>
      <c r="W145" s="22">
        <f t="shared" si="53"/>
        <v>0.432</v>
      </c>
      <c r="X145" s="22">
        <f t="shared" si="54"/>
        <v>-1.4845714285714287</v>
      </c>
      <c r="Y145" s="5">
        <f t="shared" si="59"/>
        <v>-62.516571428571439</v>
      </c>
    </row>
    <row r="146" spans="4:25" ht="15.6">
      <c r="D146" s="56">
        <v>41325</v>
      </c>
      <c r="E146" s="52">
        <v>3.7857142857142856</v>
      </c>
      <c r="F146" s="22">
        <f t="shared" si="40"/>
        <v>0.30285714285714288</v>
      </c>
      <c r="G146" s="22">
        <f t="shared" si="45"/>
        <v>0.432</v>
      </c>
      <c r="H146" s="22">
        <f t="shared" si="46"/>
        <v>0.12914285714285711</v>
      </c>
      <c r="I146" s="5">
        <f t="shared" si="55"/>
        <v>20.186285714285713</v>
      </c>
      <c r="J146" s="22">
        <f t="shared" si="41"/>
        <v>0.45428571428571429</v>
      </c>
      <c r="K146" s="22">
        <f t="shared" si="47"/>
        <v>0.432</v>
      </c>
      <c r="L146" s="22">
        <f t="shared" si="48"/>
        <v>-2.2285714285714298E-2</v>
      </c>
      <c r="M146" s="5">
        <f t="shared" si="56"/>
        <v>-0.60857142857143254</v>
      </c>
      <c r="N146" s="22">
        <f t="shared" si="42"/>
        <v>0.60571428571428576</v>
      </c>
      <c r="O146" s="22">
        <f t="shared" si="49"/>
        <v>0.432</v>
      </c>
      <c r="P146" s="22">
        <f t="shared" si="50"/>
        <v>-0.17371428571428577</v>
      </c>
      <c r="Q146" s="5">
        <f t="shared" si="57"/>
        <v>-21.403428571428577</v>
      </c>
      <c r="R146" s="22">
        <f t="shared" si="43"/>
        <v>0.75714285714285712</v>
      </c>
      <c r="S146" s="22">
        <f t="shared" si="51"/>
        <v>0.432</v>
      </c>
      <c r="T146" s="22">
        <f t="shared" si="52"/>
        <v>-0.32514285714285712</v>
      </c>
      <c r="U146" s="5">
        <f t="shared" si="58"/>
        <v>-42.19828571428571</v>
      </c>
      <c r="V146" s="22">
        <f t="shared" si="44"/>
        <v>0.90857142857142859</v>
      </c>
      <c r="W146" s="22">
        <f t="shared" si="53"/>
        <v>0.432</v>
      </c>
      <c r="X146" s="22">
        <f t="shared" si="54"/>
        <v>-0.47657142857142859</v>
      </c>
      <c r="Y146" s="5">
        <f t="shared" si="59"/>
        <v>-62.993142857142864</v>
      </c>
    </row>
    <row r="147" spans="4:25" ht="15.6">
      <c r="D147" s="56">
        <v>41326</v>
      </c>
      <c r="E147" s="52">
        <v>5.7285714285714286</v>
      </c>
      <c r="F147" s="22">
        <f t="shared" si="40"/>
        <v>0.4582857142857143</v>
      </c>
      <c r="G147" s="22">
        <f t="shared" si="45"/>
        <v>0.432</v>
      </c>
      <c r="H147" s="22">
        <f t="shared" si="46"/>
        <v>-2.6285714285714301E-2</v>
      </c>
      <c r="I147" s="5">
        <f t="shared" si="55"/>
        <v>20.16</v>
      </c>
      <c r="J147" s="22">
        <f t="shared" si="41"/>
        <v>0.68742857142857139</v>
      </c>
      <c r="K147" s="22">
        <f t="shared" si="47"/>
        <v>0.432</v>
      </c>
      <c r="L147" s="22">
        <f t="shared" si="48"/>
        <v>-0.25542857142857139</v>
      </c>
      <c r="M147" s="5">
        <f t="shared" si="56"/>
        <v>-0.86400000000000388</v>
      </c>
      <c r="N147" s="22">
        <f t="shared" si="42"/>
        <v>0.91657142857142859</v>
      </c>
      <c r="O147" s="22">
        <f t="shared" si="49"/>
        <v>0.432</v>
      </c>
      <c r="P147" s="22">
        <f t="shared" si="50"/>
        <v>-0.4845714285714286</v>
      </c>
      <c r="Q147" s="5">
        <f t="shared" si="57"/>
        <v>-21.888000000000005</v>
      </c>
      <c r="R147" s="22">
        <f t="shared" si="43"/>
        <v>1.1457142857142857</v>
      </c>
      <c r="S147" s="22">
        <f t="shared" si="51"/>
        <v>0.432</v>
      </c>
      <c r="T147" s="22">
        <f t="shared" si="52"/>
        <v>-0.71371428571428575</v>
      </c>
      <c r="U147" s="5">
        <f t="shared" si="58"/>
        <v>-42.911999999999999</v>
      </c>
      <c r="V147" s="22">
        <f t="shared" si="44"/>
        <v>1.3748571428571428</v>
      </c>
      <c r="W147" s="22">
        <f t="shared" si="53"/>
        <v>0.432</v>
      </c>
      <c r="X147" s="22">
        <f t="shared" si="54"/>
        <v>-0.94285714285714284</v>
      </c>
      <c r="Y147" s="5">
        <f t="shared" si="59"/>
        <v>-63.936000000000007</v>
      </c>
    </row>
    <row r="148" spans="4:25" ht="15.6">
      <c r="D148" s="56">
        <v>41327</v>
      </c>
      <c r="E148" s="52">
        <v>0.82857142857142851</v>
      </c>
      <c r="F148" s="22">
        <f t="shared" si="40"/>
        <v>6.6285714285714281E-2</v>
      </c>
      <c r="G148" s="22">
        <f t="shared" si="45"/>
        <v>0.432</v>
      </c>
      <c r="H148" s="22">
        <f t="shared" si="46"/>
        <v>0.36571428571428571</v>
      </c>
      <c r="I148" s="5">
        <f t="shared" si="55"/>
        <v>20.525714285714287</v>
      </c>
      <c r="J148" s="22">
        <f t="shared" si="41"/>
        <v>9.9428571428571436E-2</v>
      </c>
      <c r="K148" s="22">
        <f t="shared" si="47"/>
        <v>0.432</v>
      </c>
      <c r="L148" s="22">
        <f t="shared" si="48"/>
        <v>0.33257142857142857</v>
      </c>
      <c r="M148" s="5">
        <f t="shared" si="56"/>
        <v>-0.53142857142857536</v>
      </c>
      <c r="N148" s="22">
        <f t="shared" si="42"/>
        <v>0.13257142857142856</v>
      </c>
      <c r="O148" s="22">
        <f t="shared" si="49"/>
        <v>0.432</v>
      </c>
      <c r="P148" s="22">
        <f t="shared" si="50"/>
        <v>0.29942857142857143</v>
      </c>
      <c r="Q148" s="5">
        <f t="shared" si="57"/>
        <v>-21.588571428571434</v>
      </c>
      <c r="R148" s="22">
        <f t="shared" si="43"/>
        <v>0.16571428571428573</v>
      </c>
      <c r="S148" s="22">
        <f t="shared" si="51"/>
        <v>0.432</v>
      </c>
      <c r="T148" s="22">
        <f t="shared" si="52"/>
        <v>0.26628571428571424</v>
      </c>
      <c r="U148" s="5">
        <f t="shared" si="58"/>
        <v>-42.645714285714284</v>
      </c>
      <c r="V148" s="22">
        <f t="shared" si="44"/>
        <v>0.19885714285714287</v>
      </c>
      <c r="W148" s="22">
        <f t="shared" si="53"/>
        <v>0.432</v>
      </c>
      <c r="X148" s="22">
        <f t="shared" si="54"/>
        <v>0.23314285714285712</v>
      </c>
      <c r="Y148" s="5">
        <f t="shared" si="59"/>
        <v>-63.702857142857148</v>
      </c>
    </row>
    <row r="149" spans="4:25" ht="15.6">
      <c r="D149" s="56">
        <v>41328</v>
      </c>
      <c r="E149" s="52">
        <v>0.67142857142857149</v>
      </c>
      <c r="F149" s="22">
        <f t="shared" si="40"/>
        <v>5.3714285714285721E-2</v>
      </c>
      <c r="G149" s="22">
        <f t="shared" si="45"/>
        <v>0.432</v>
      </c>
      <c r="H149" s="22">
        <f t="shared" si="46"/>
        <v>0.37828571428571428</v>
      </c>
      <c r="I149" s="5">
        <f t="shared" si="55"/>
        <v>20.904</v>
      </c>
      <c r="J149" s="22">
        <f t="shared" si="41"/>
        <v>8.0571428571428585E-2</v>
      </c>
      <c r="K149" s="22">
        <f t="shared" si="47"/>
        <v>0.432</v>
      </c>
      <c r="L149" s="22">
        <f t="shared" si="48"/>
        <v>0.35142857142857142</v>
      </c>
      <c r="M149" s="5">
        <f t="shared" si="56"/>
        <v>-0.18000000000000393</v>
      </c>
      <c r="N149" s="22">
        <f t="shared" si="42"/>
        <v>0.10742857142857144</v>
      </c>
      <c r="O149" s="22">
        <f t="shared" si="49"/>
        <v>0.432</v>
      </c>
      <c r="P149" s="22">
        <f t="shared" si="50"/>
        <v>0.32457142857142857</v>
      </c>
      <c r="Q149" s="5">
        <f t="shared" si="57"/>
        <v>-21.264000000000006</v>
      </c>
      <c r="R149" s="22">
        <f t="shared" si="43"/>
        <v>0.13428571428571431</v>
      </c>
      <c r="S149" s="22">
        <f t="shared" si="51"/>
        <v>0.432</v>
      </c>
      <c r="T149" s="22">
        <f t="shared" si="52"/>
        <v>0.29771428571428571</v>
      </c>
      <c r="U149" s="5">
        <f t="shared" si="58"/>
        <v>-42.347999999999999</v>
      </c>
      <c r="V149" s="22">
        <f t="shared" si="44"/>
        <v>0.16114285714285717</v>
      </c>
      <c r="W149" s="22">
        <f t="shared" si="53"/>
        <v>0.432</v>
      </c>
      <c r="X149" s="22">
        <f t="shared" si="54"/>
        <v>0.2708571428571428</v>
      </c>
      <c r="Y149" s="5">
        <f t="shared" si="59"/>
        <v>-63.432000000000002</v>
      </c>
    </row>
    <row r="150" spans="4:25" ht="15.6">
      <c r="D150" s="56">
        <v>41329</v>
      </c>
      <c r="E150" s="52">
        <v>4.2857142857142858E-2</v>
      </c>
      <c r="F150" s="22">
        <f t="shared" si="40"/>
        <v>3.4285714285714284E-3</v>
      </c>
      <c r="G150" s="22">
        <f t="shared" si="45"/>
        <v>0.432</v>
      </c>
      <c r="H150" s="22">
        <f t="shared" si="46"/>
        <v>0.42857142857142855</v>
      </c>
      <c r="I150" s="5">
        <f t="shared" si="55"/>
        <v>21.332571428571427</v>
      </c>
      <c r="J150" s="22">
        <f t="shared" si="41"/>
        <v>5.1428571428571426E-3</v>
      </c>
      <c r="K150" s="22">
        <f t="shared" si="47"/>
        <v>0.432</v>
      </c>
      <c r="L150" s="22">
        <f t="shared" si="48"/>
        <v>0.42685714285714288</v>
      </c>
      <c r="M150" s="5">
        <f t="shared" si="56"/>
        <v>0.24685714285713894</v>
      </c>
      <c r="N150" s="22">
        <f t="shared" si="42"/>
        <v>6.8571428571428568E-3</v>
      </c>
      <c r="O150" s="22">
        <f t="shared" si="49"/>
        <v>0.432</v>
      </c>
      <c r="P150" s="22">
        <f t="shared" si="50"/>
        <v>0.42514285714285716</v>
      </c>
      <c r="Q150" s="5">
        <f t="shared" si="57"/>
        <v>-20.838857142857151</v>
      </c>
      <c r="R150" s="22">
        <f t="shared" si="43"/>
        <v>8.5714285714285701E-3</v>
      </c>
      <c r="S150" s="22">
        <f t="shared" si="51"/>
        <v>0.432</v>
      </c>
      <c r="T150" s="22">
        <f t="shared" si="52"/>
        <v>0.42342857142857143</v>
      </c>
      <c r="U150" s="5">
        <f t="shared" si="58"/>
        <v>-41.924571428571426</v>
      </c>
      <c r="V150" s="22">
        <f t="shared" si="44"/>
        <v>1.0285714285714285E-2</v>
      </c>
      <c r="W150" s="22">
        <f t="shared" si="53"/>
        <v>0.432</v>
      </c>
      <c r="X150" s="22">
        <f t="shared" si="54"/>
        <v>0.42171428571428571</v>
      </c>
      <c r="Y150" s="5">
        <f t="shared" si="59"/>
        <v>-63.010285714285715</v>
      </c>
    </row>
    <row r="151" spans="4:25" ht="15.6">
      <c r="D151" s="56">
        <v>41330</v>
      </c>
      <c r="E151" s="52">
        <v>0.14285714285714285</v>
      </c>
      <c r="F151" s="22">
        <f t="shared" si="40"/>
        <v>1.1428571428571429E-2</v>
      </c>
      <c r="G151" s="22">
        <f t="shared" si="45"/>
        <v>0.432</v>
      </c>
      <c r="H151" s="22">
        <f t="shared" si="46"/>
        <v>0.42057142857142854</v>
      </c>
      <c r="I151" s="5">
        <f t="shared" si="55"/>
        <v>21.753142857142855</v>
      </c>
      <c r="J151" s="22">
        <f t="shared" si="41"/>
        <v>1.7142857142857144E-2</v>
      </c>
      <c r="K151" s="22">
        <f t="shared" si="47"/>
        <v>0.432</v>
      </c>
      <c r="L151" s="22">
        <f t="shared" si="48"/>
        <v>0.41485714285714287</v>
      </c>
      <c r="M151" s="5">
        <f t="shared" si="56"/>
        <v>0.66171428571428181</v>
      </c>
      <c r="N151" s="22">
        <f t="shared" si="42"/>
        <v>2.2857142857142857E-2</v>
      </c>
      <c r="O151" s="22">
        <f t="shared" si="49"/>
        <v>0.432</v>
      </c>
      <c r="P151" s="22">
        <f t="shared" si="50"/>
        <v>0.40914285714285714</v>
      </c>
      <c r="Q151" s="5">
        <f t="shared" si="57"/>
        <v>-20.429714285714294</v>
      </c>
      <c r="R151" s="22">
        <f t="shared" si="43"/>
        <v>2.8571428571428571E-2</v>
      </c>
      <c r="S151" s="22">
        <f t="shared" si="51"/>
        <v>0.432</v>
      </c>
      <c r="T151" s="22">
        <f t="shared" si="52"/>
        <v>0.40342857142857141</v>
      </c>
      <c r="U151" s="5">
        <f t="shared" si="58"/>
        <v>-41.521142857142856</v>
      </c>
      <c r="V151" s="22">
        <f t="shared" si="44"/>
        <v>3.4285714285714287E-2</v>
      </c>
      <c r="W151" s="22">
        <f t="shared" si="53"/>
        <v>0.432</v>
      </c>
      <c r="X151" s="22">
        <f t="shared" si="54"/>
        <v>0.39771428571428569</v>
      </c>
      <c r="Y151" s="5">
        <f t="shared" si="59"/>
        <v>-62.612571428571428</v>
      </c>
    </row>
    <row r="152" spans="4:25" ht="15.6">
      <c r="D152" s="56">
        <v>41331</v>
      </c>
      <c r="E152" s="52">
        <v>2.7714285714285714</v>
      </c>
      <c r="F152" s="22">
        <f t="shared" si="40"/>
        <v>0.22171428571428572</v>
      </c>
      <c r="G152" s="22">
        <f t="shared" si="45"/>
        <v>0.432</v>
      </c>
      <c r="H152" s="22">
        <f t="shared" si="46"/>
        <v>0.21028571428571427</v>
      </c>
      <c r="I152" s="5">
        <f t="shared" si="55"/>
        <v>21.963428571428569</v>
      </c>
      <c r="J152" s="22">
        <f t="shared" si="41"/>
        <v>0.33257142857142857</v>
      </c>
      <c r="K152" s="22">
        <f t="shared" si="47"/>
        <v>0.432</v>
      </c>
      <c r="L152" s="22">
        <f t="shared" si="48"/>
        <v>9.9428571428571422E-2</v>
      </c>
      <c r="M152" s="5">
        <f t="shared" si="56"/>
        <v>0.76114285714285324</v>
      </c>
      <c r="N152" s="22">
        <f t="shared" si="42"/>
        <v>0.44342857142857145</v>
      </c>
      <c r="O152" s="22">
        <f t="shared" si="49"/>
        <v>0.432</v>
      </c>
      <c r="P152" s="22">
        <f t="shared" si="50"/>
        <v>-1.1428571428571455E-2</v>
      </c>
      <c r="Q152" s="5">
        <f t="shared" si="57"/>
        <v>-20.441142857142864</v>
      </c>
      <c r="R152" s="22">
        <f t="shared" si="43"/>
        <v>0.55428571428571427</v>
      </c>
      <c r="S152" s="22">
        <f t="shared" si="51"/>
        <v>0.432</v>
      </c>
      <c r="T152" s="22">
        <f t="shared" si="52"/>
        <v>-0.12228571428571428</v>
      </c>
      <c r="U152" s="5">
        <f t="shared" si="58"/>
        <v>-41.643428571428572</v>
      </c>
      <c r="V152" s="22">
        <f t="shared" si="44"/>
        <v>0.66514285714285715</v>
      </c>
      <c r="W152" s="22">
        <f t="shared" si="53"/>
        <v>0.432</v>
      </c>
      <c r="X152" s="22">
        <f t="shared" si="54"/>
        <v>-0.23314285714285715</v>
      </c>
      <c r="Y152" s="5">
        <f t="shared" si="59"/>
        <v>-62.845714285714287</v>
      </c>
    </row>
    <row r="153" spans="4:25" ht="15.6">
      <c r="D153" s="56">
        <v>41332</v>
      </c>
      <c r="E153" s="52">
        <v>5.5285714285714294</v>
      </c>
      <c r="F153" s="22">
        <f t="shared" si="40"/>
        <v>0.44228571428571439</v>
      </c>
      <c r="G153" s="22">
        <f t="shared" si="45"/>
        <v>0.432</v>
      </c>
      <c r="H153" s="22">
        <f t="shared" si="46"/>
        <v>-1.0285714285714398E-2</v>
      </c>
      <c r="I153" s="5">
        <f t="shared" si="55"/>
        <v>21.953142857142854</v>
      </c>
      <c r="J153" s="22">
        <f t="shared" si="41"/>
        <v>0.66342857142857159</v>
      </c>
      <c r="K153" s="22">
        <f t="shared" si="47"/>
        <v>0.432</v>
      </c>
      <c r="L153" s="22">
        <f t="shared" si="48"/>
        <v>-0.23142857142857159</v>
      </c>
      <c r="M153" s="5">
        <f t="shared" si="56"/>
        <v>0.52971428571428159</v>
      </c>
      <c r="N153" s="22">
        <f t="shared" si="42"/>
        <v>0.88457142857142879</v>
      </c>
      <c r="O153" s="22">
        <f t="shared" si="49"/>
        <v>0.432</v>
      </c>
      <c r="P153" s="22">
        <f t="shared" si="50"/>
        <v>-0.45257142857142879</v>
      </c>
      <c r="Q153" s="5">
        <f t="shared" si="57"/>
        <v>-20.893714285714292</v>
      </c>
      <c r="R153" s="22">
        <f t="shared" si="43"/>
        <v>1.1057142857142861</v>
      </c>
      <c r="S153" s="22">
        <f t="shared" si="51"/>
        <v>0.432</v>
      </c>
      <c r="T153" s="22">
        <f t="shared" si="52"/>
        <v>-0.67371428571428615</v>
      </c>
      <c r="U153" s="5">
        <f t="shared" si="58"/>
        <v>-42.317142857142855</v>
      </c>
      <c r="V153" s="22">
        <f t="shared" si="44"/>
        <v>1.3268571428571432</v>
      </c>
      <c r="W153" s="22">
        <f t="shared" si="53"/>
        <v>0.432</v>
      </c>
      <c r="X153" s="22">
        <f t="shared" si="54"/>
        <v>-0.89485714285714324</v>
      </c>
      <c r="Y153" s="5">
        <f t="shared" si="59"/>
        <v>-63.740571428571428</v>
      </c>
    </row>
    <row r="154" spans="4:25" ht="15.6">
      <c r="D154" s="56">
        <v>41333</v>
      </c>
      <c r="E154" s="52">
        <v>5.9285714285714288</v>
      </c>
      <c r="F154" s="22">
        <f t="shared" si="40"/>
        <v>0.47428571428571431</v>
      </c>
      <c r="G154" s="22">
        <f t="shared" si="45"/>
        <v>0.432</v>
      </c>
      <c r="H154" s="22">
        <f t="shared" si="46"/>
        <v>-4.2285714285714315E-2</v>
      </c>
      <c r="I154" s="5">
        <f t="shared" si="55"/>
        <v>21.910857142857139</v>
      </c>
      <c r="J154" s="22">
        <f t="shared" si="41"/>
        <v>0.71142857142857152</v>
      </c>
      <c r="K154" s="22">
        <f t="shared" si="47"/>
        <v>0.432</v>
      </c>
      <c r="L154" s="22">
        <f t="shared" si="48"/>
        <v>-0.27942857142857153</v>
      </c>
      <c r="M154" s="5">
        <f t="shared" si="56"/>
        <v>0.25028571428571006</v>
      </c>
      <c r="N154" s="22">
        <f t="shared" si="42"/>
        <v>0.94857142857142862</v>
      </c>
      <c r="O154" s="22">
        <f t="shared" si="49"/>
        <v>0.432</v>
      </c>
      <c r="P154" s="22">
        <f t="shared" si="50"/>
        <v>-0.51657142857142868</v>
      </c>
      <c r="Q154" s="5">
        <f t="shared" si="57"/>
        <v>-21.41028571428572</v>
      </c>
      <c r="R154" s="22">
        <f t="shared" si="43"/>
        <v>1.1857142857142857</v>
      </c>
      <c r="S154" s="22">
        <f t="shared" si="51"/>
        <v>0.432</v>
      </c>
      <c r="T154" s="22">
        <f t="shared" si="52"/>
        <v>-0.75371428571428578</v>
      </c>
      <c r="U154" s="5">
        <f t="shared" si="58"/>
        <v>-43.070857142857143</v>
      </c>
      <c r="V154" s="22">
        <f t="shared" si="44"/>
        <v>1.422857142857143</v>
      </c>
      <c r="W154" s="22">
        <f t="shared" si="53"/>
        <v>0.432</v>
      </c>
      <c r="X154" s="22">
        <f t="shared" si="54"/>
        <v>-0.9908571428571431</v>
      </c>
      <c r="Y154" s="5">
        <f t="shared" si="59"/>
        <v>-64.731428571428566</v>
      </c>
    </row>
    <row r="155" spans="4:25" ht="15.6">
      <c r="D155" s="56">
        <v>41334</v>
      </c>
      <c r="E155" s="52">
        <v>0.31428571428571433</v>
      </c>
      <c r="F155" s="22">
        <f t="shared" si="40"/>
        <v>2.5142857142857144E-2</v>
      </c>
      <c r="G155" s="22">
        <f t="shared" si="45"/>
        <v>0.432</v>
      </c>
      <c r="H155" s="22">
        <f t="shared" si="46"/>
        <v>0.40685714285714286</v>
      </c>
      <c r="I155" s="5">
        <f t="shared" si="55"/>
        <v>22.317714285714281</v>
      </c>
      <c r="J155" s="22">
        <f t="shared" si="41"/>
        <v>3.7714285714285714E-2</v>
      </c>
      <c r="K155" s="22">
        <f t="shared" si="47"/>
        <v>0.432</v>
      </c>
      <c r="L155" s="22">
        <f t="shared" si="48"/>
        <v>0.39428571428571429</v>
      </c>
      <c r="M155" s="5">
        <f t="shared" si="56"/>
        <v>0.64457142857142435</v>
      </c>
      <c r="N155" s="22">
        <f t="shared" si="42"/>
        <v>5.0285714285714288E-2</v>
      </c>
      <c r="O155" s="22">
        <f t="shared" si="49"/>
        <v>0.432</v>
      </c>
      <c r="P155" s="22">
        <f t="shared" si="50"/>
        <v>0.38171428571428573</v>
      </c>
      <c r="Q155" s="5">
        <f t="shared" si="57"/>
        <v>-21.028571428571436</v>
      </c>
      <c r="R155" s="22">
        <f t="shared" si="43"/>
        <v>6.2857142857142861E-2</v>
      </c>
      <c r="S155" s="22">
        <f t="shared" si="51"/>
        <v>0.432</v>
      </c>
      <c r="T155" s="22">
        <f t="shared" si="52"/>
        <v>0.36914285714285711</v>
      </c>
      <c r="U155" s="5">
        <f t="shared" si="58"/>
        <v>-42.701714285714289</v>
      </c>
      <c r="V155" s="22">
        <f t="shared" si="44"/>
        <v>7.5428571428571428E-2</v>
      </c>
      <c r="W155" s="22">
        <f t="shared" si="53"/>
        <v>0.432</v>
      </c>
      <c r="X155" s="22">
        <f t="shared" si="54"/>
        <v>0.35657142857142854</v>
      </c>
      <c r="Y155" s="5">
        <f t="shared" si="59"/>
        <v>-64.374857142857138</v>
      </c>
    </row>
    <row r="156" spans="4:25" ht="15.6">
      <c r="D156" s="56">
        <v>41335</v>
      </c>
      <c r="E156" s="52">
        <v>0.88571428571428579</v>
      </c>
      <c r="F156" s="22">
        <f t="shared" si="40"/>
        <v>7.0857142857142869E-2</v>
      </c>
      <c r="G156" s="22">
        <f t="shared" si="45"/>
        <v>0.432</v>
      </c>
      <c r="H156" s="22">
        <f t="shared" si="46"/>
        <v>0.3611428571428571</v>
      </c>
      <c r="I156" s="5">
        <f t="shared" si="55"/>
        <v>22.678857142857137</v>
      </c>
      <c r="J156" s="22">
        <f t="shared" si="41"/>
        <v>0.10628571428571429</v>
      </c>
      <c r="K156" s="22">
        <f t="shared" si="47"/>
        <v>0.432</v>
      </c>
      <c r="L156" s="22">
        <f t="shared" si="48"/>
        <v>0.32571428571428573</v>
      </c>
      <c r="M156" s="5">
        <f t="shared" si="56"/>
        <v>0.97028571428571009</v>
      </c>
      <c r="N156" s="22">
        <f t="shared" si="42"/>
        <v>0.14171428571428574</v>
      </c>
      <c r="O156" s="22">
        <f t="shared" si="49"/>
        <v>0.432</v>
      </c>
      <c r="P156" s="22">
        <f t="shared" si="50"/>
        <v>0.29028571428571426</v>
      </c>
      <c r="Q156" s="5">
        <f t="shared" si="57"/>
        <v>-20.73828571428572</v>
      </c>
      <c r="R156" s="22">
        <f t="shared" si="43"/>
        <v>0.17714285714285716</v>
      </c>
      <c r="S156" s="22">
        <f t="shared" si="51"/>
        <v>0.432</v>
      </c>
      <c r="T156" s="22">
        <f t="shared" si="52"/>
        <v>0.25485714285714284</v>
      </c>
      <c r="U156" s="5">
        <f t="shared" si="58"/>
        <v>-42.446857142857148</v>
      </c>
      <c r="V156" s="22">
        <f t="shared" si="44"/>
        <v>0.21257142857142858</v>
      </c>
      <c r="W156" s="22">
        <f t="shared" si="53"/>
        <v>0.432</v>
      </c>
      <c r="X156" s="22">
        <f t="shared" si="54"/>
        <v>0.21942857142857142</v>
      </c>
      <c r="Y156" s="5">
        <f t="shared" si="59"/>
        <v>-64.155428571428573</v>
      </c>
    </row>
    <row r="157" spans="4:25" ht="15.6">
      <c r="D157" s="56">
        <v>41336</v>
      </c>
      <c r="E157" s="52">
        <v>1.2</v>
      </c>
      <c r="F157" s="22">
        <f t="shared" si="40"/>
        <v>9.5999999999999988E-2</v>
      </c>
      <c r="G157" s="22">
        <f t="shared" si="45"/>
        <v>0.432</v>
      </c>
      <c r="H157" s="22">
        <f t="shared" si="46"/>
        <v>0.33600000000000002</v>
      </c>
      <c r="I157" s="5">
        <f t="shared" si="55"/>
        <v>23.014857142857135</v>
      </c>
      <c r="J157" s="22">
        <f t="shared" si="41"/>
        <v>0.14399999999999999</v>
      </c>
      <c r="K157" s="22">
        <f t="shared" si="47"/>
        <v>0.432</v>
      </c>
      <c r="L157" s="22">
        <f t="shared" si="48"/>
        <v>0.28800000000000003</v>
      </c>
      <c r="M157" s="5">
        <f t="shared" si="56"/>
        <v>1.25828571428571</v>
      </c>
      <c r="N157" s="22">
        <f t="shared" si="42"/>
        <v>0.19199999999999998</v>
      </c>
      <c r="O157" s="22">
        <f t="shared" si="49"/>
        <v>0.432</v>
      </c>
      <c r="P157" s="22">
        <f t="shared" si="50"/>
        <v>0.24000000000000002</v>
      </c>
      <c r="Q157" s="5">
        <f t="shared" si="57"/>
        <v>-20.498285714285721</v>
      </c>
      <c r="R157" s="22">
        <f t="shared" si="43"/>
        <v>0.24</v>
      </c>
      <c r="S157" s="22">
        <f t="shared" si="51"/>
        <v>0.432</v>
      </c>
      <c r="T157" s="22">
        <f t="shared" si="52"/>
        <v>0.192</v>
      </c>
      <c r="U157" s="5">
        <f t="shared" si="58"/>
        <v>-42.254857142857148</v>
      </c>
      <c r="V157" s="22">
        <f t="shared" si="44"/>
        <v>0.28799999999999998</v>
      </c>
      <c r="W157" s="22">
        <f t="shared" si="53"/>
        <v>0.432</v>
      </c>
      <c r="X157" s="22">
        <f t="shared" si="54"/>
        <v>0.14400000000000002</v>
      </c>
      <c r="Y157" s="5">
        <f t="shared" si="59"/>
        <v>-64.011428571428567</v>
      </c>
    </row>
    <row r="158" spans="4:25" ht="15.6">
      <c r="D158" s="56">
        <v>41337</v>
      </c>
      <c r="E158" s="52">
        <v>0.42857142857142855</v>
      </c>
      <c r="F158" s="22">
        <f t="shared" si="40"/>
        <v>3.4285714285714287E-2</v>
      </c>
      <c r="G158" s="22">
        <f t="shared" si="45"/>
        <v>0.432</v>
      </c>
      <c r="H158" s="22">
        <f t="shared" si="46"/>
        <v>0.39771428571428569</v>
      </c>
      <c r="I158" s="5">
        <f t="shared" si="55"/>
        <v>23.412571428571422</v>
      </c>
      <c r="J158" s="22">
        <f t="shared" si="41"/>
        <v>5.1428571428571428E-2</v>
      </c>
      <c r="K158" s="22">
        <f t="shared" si="47"/>
        <v>0.432</v>
      </c>
      <c r="L158" s="22">
        <f t="shared" si="48"/>
        <v>0.38057142857142856</v>
      </c>
      <c r="M158" s="5">
        <f t="shared" si="56"/>
        <v>1.6388571428571386</v>
      </c>
      <c r="N158" s="22">
        <f t="shared" si="42"/>
        <v>6.8571428571428575E-2</v>
      </c>
      <c r="O158" s="22">
        <f t="shared" si="49"/>
        <v>0.432</v>
      </c>
      <c r="P158" s="22">
        <f t="shared" si="50"/>
        <v>0.36342857142857143</v>
      </c>
      <c r="Q158" s="5">
        <f t="shared" si="57"/>
        <v>-20.13485714285715</v>
      </c>
      <c r="R158" s="22">
        <f t="shared" si="43"/>
        <v>8.5714285714285715E-2</v>
      </c>
      <c r="S158" s="22">
        <f t="shared" si="51"/>
        <v>0.432</v>
      </c>
      <c r="T158" s="22">
        <f t="shared" si="52"/>
        <v>0.34628571428571431</v>
      </c>
      <c r="U158" s="5">
        <f t="shared" si="58"/>
        <v>-41.908571428571435</v>
      </c>
      <c r="V158" s="22">
        <f t="shared" si="44"/>
        <v>0.10285714285714286</v>
      </c>
      <c r="W158" s="22">
        <f t="shared" si="53"/>
        <v>0.432</v>
      </c>
      <c r="X158" s="22">
        <f t="shared" si="54"/>
        <v>0.32914285714285713</v>
      </c>
      <c r="Y158" s="5">
        <f t="shared" si="59"/>
        <v>-63.682285714285712</v>
      </c>
    </row>
    <row r="159" spans="4:25" ht="15.6">
      <c r="D159" s="56">
        <v>41338</v>
      </c>
      <c r="E159" s="52">
        <v>0.51428571428571435</v>
      </c>
      <c r="F159" s="22">
        <f t="shared" si="40"/>
        <v>4.1142857142857148E-2</v>
      </c>
      <c r="G159" s="22">
        <f t="shared" si="45"/>
        <v>0.432</v>
      </c>
      <c r="H159" s="22">
        <f t="shared" si="46"/>
        <v>0.39085714285714285</v>
      </c>
      <c r="I159" s="5">
        <f t="shared" si="55"/>
        <v>23.803428571428565</v>
      </c>
      <c r="J159" s="22">
        <f t="shared" si="41"/>
        <v>6.1714285714285722E-2</v>
      </c>
      <c r="K159" s="22">
        <f t="shared" si="47"/>
        <v>0.432</v>
      </c>
      <c r="L159" s="22">
        <f t="shared" si="48"/>
        <v>0.37028571428571427</v>
      </c>
      <c r="M159" s="5">
        <f t="shared" si="56"/>
        <v>2.0091428571428529</v>
      </c>
      <c r="N159" s="22">
        <f t="shared" si="42"/>
        <v>8.2285714285714295E-2</v>
      </c>
      <c r="O159" s="22">
        <f t="shared" si="49"/>
        <v>0.432</v>
      </c>
      <c r="P159" s="22">
        <f t="shared" si="50"/>
        <v>0.3497142857142857</v>
      </c>
      <c r="Q159" s="5">
        <f t="shared" si="57"/>
        <v>-19.785142857142866</v>
      </c>
      <c r="R159" s="22">
        <f t="shared" si="43"/>
        <v>0.10285714285714287</v>
      </c>
      <c r="S159" s="22">
        <f t="shared" si="51"/>
        <v>0.432</v>
      </c>
      <c r="T159" s="22">
        <f t="shared" si="52"/>
        <v>0.32914285714285713</v>
      </c>
      <c r="U159" s="5">
        <f t="shared" si="58"/>
        <v>-41.579428571428579</v>
      </c>
      <c r="V159" s="22">
        <f t="shared" si="44"/>
        <v>0.12342857142857144</v>
      </c>
      <c r="W159" s="22">
        <f t="shared" si="53"/>
        <v>0.432</v>
      </c>
      <c r="X159" s="22">
        <f t="shared" si="54"/>
        <v>0.30857142857142855</v>
      </c>
      <c r="Y159" s="5">
        <f t="shared" si="59"/>
        <v>-63.373714285714286</v>
      </c>
    </row>
    <row r="160" spans="4:25" ht="15.6">
      <c r="D160" s="56">
        <v>41339</v>
      </c>
      <c r="E160" s="52">
        <v>0</v>
      </c>
      <c r="F160" s="22">
        <f t="shared" si="40"/>
        <v>0</v>
      </c>
      <c r="G160" s="22">
        <f t="shared" si="45"/>
        <v>0.432</v>
      </c>
      <c r="H160" s="22">
        <f t="shared" si="46"/>
        <v>0.432</v>
      </c>
      <c r="I160" s="5">
        <f t="shared" si="55"/>
        <v>24.235428571428564</v>
      </c>
      <c r="J160" s="22">
        <f t="shared" si="41"/>
        <v>0</v>
      </c>
      <c r="K160" s="22">
        <f t="shared" si="47"/>
        <v>0.432</v>
      </c>
      <c r="L160" s="22">
        <f t="shared" si="48"/>
        <v>0.432</v>
      </c>
      <c r="M160" s="5">
        <f t="shared" si="56"/>
        <v>2.4411428571428528</v>
      </c>
      <c r="N160" s="22">
        <f t="shared" si="42"/>
        <v>0</v>
      </c>
      <c r="O160" s="22">
        <f t="shared" si="49"/>
        <v>0.432</v>
      </c>
      <c r="P160" s="22">
        <f t="shared" si="50"/>
        <v>0.432</v>
      </c>
      <c r="Q160" s="5">
        <f t="shared" si="57"/>
        <v>-19.353142857142867</v>
      </c>
      <c r="R160" s="22">
        <f t="shared" si="43"/>
        <v>0</v>
      </c>
      <c r="S160" s="22">
        <f t="shared" si="51"/>
        <v>0.432</v>
      </c>
      <c r="T160" s="22">
        <f t="shared" si="52"/>
        <v>0.432</v>
      </c>
      <c r="U160" s="5">
        <f t="shared" si="58"/>
        <v>-41.147428571428577</v>
      </c>
      <c r="V160" s="22">
        <f t="shared" si="44"/>
        <v>0</v>
      </c>
      <c r="W160" s="22">
        <f t="shared" si="53"/>
        <v>0.432</v>
      </c>
      <c r="X160" s="22">
        <f t="shared" si="54"/>
        <v>0.432</v>
      </c>
      <c r="Y160" s="5">
        <f t="shared" si="59"/>
        <v>-62.941714285714284</v>
      </c>
    </row>
    <row r="161" spans="4:25" ht="15.6">
      <c r="D161" s="56">
        <v>41340</v>
      </c>
      <c r="E161" s="52">
        <v>0</v>
      </c>
      <c r="F161" s="22">
        <f t="shared" si="40"/>
        <v>0</v>
      </c>
      <c r="G161" s="22">
        <f t="shared" si="45"/>
        <v>0.432</v>
      </c>
      <c r="H161" s="22">
        <f t="shared" si="46"/>
        <v>0.432</v>
      </c>
      <c r="I161" s="5">
        <f t="shared" si="55"/>
        <v>24.667428571428562</v>
      </c>
      <c r="J161" s="22">
        <f t="shared" si="41"/>
        <v>0</v>
      </c>
      <c r="K161" s="22">
        <f t="shared" si="47"/>
        <v>0.432</v>
      </c>
      <c r="L161" s="22">
        <f t="shared" si="48"/>
        <v>0.432</v>
      </c>
      <c r="M161" s="5">
        <f t="shared" si="56"/>
        <v>2.8731428571428528</v>
      </c>
      <c r="N161" s="22">
        <f t="shared" si="42"/>
        <v>0</v>
      </c>
      <c r="O161" s="22">
        <f t="shared" si="49"/>
        <v>0.432</v>
      </c>
      <c r="P161" s="22">
        <f t="shared" si="50"/>
        <v>0.432</v>
      </c>
      <c r="Q161" s="5">
        <f t="shared" si="57"/>
        <v>-18.921142857142868</v>
      </c>
      <c r="R161" s="22">
        <f t="shared" si="43"/>
        <v>0</v>
      </c>
      <c r="S161" s="22">
        <f t="shared" si="51"/>
        <v>0.432</v>
      </c>
      <c r="T161" s="22">
        <f t="shared" si="52"/>
        <v>0.432</v>
      </c>
      <c r="U161" s="5">
        <f t="shared" si="58"/>
        <v>-40.715428571428575</v>
      </c>
      <c r="V161" s="22">
        <f t="shared" si="44"/>
        <v>0</v>
      </c>
      <c r="W161" s="22">
        <f t="shared" si="53"/>
        <v>0.432</v>
      </c>
      <c r="X161" s="22">
        <f t="shared" si="54"/>
        <v>0.432</v>
      </c>
      <c r="Y161" s="5">
        <f t="shared" si="59"/>
        <v>-62.509714285714281</v>
      </c>
    </row>
    <row r="162" spans="4:25" ht="15.6">
      <c r="D162" s="56">
        <v>41341</v>
      </c>
      <c r="E162" s="52">
        <v>0</v>
      </c>
      <c r="F162" s="22">
        <f t="shared" si="40"/>
        <v>0</v>
      </c>
      <c r="G162" s="22">
        <f t="shared" si="45"/>
        <v>0.432</v>
      </c>
      <c r="H162" s="22">
        <f t="shared" si="46"/>
        <v>0.432</v>
      </c>
      <c r="I162" s="5">
        <f t="shared" si="55"/>
        <v>25.099428571428561</v>
      </c>
      <c r="J162" s="22">
        <f t="shared" si="41"/>
        <v>0</v>
      </c>
      <c r="K162" s="22">
        <f t="shared" si="47"/>
        <v>0.432</v>
      </c>
      <c r="L162" s="22">
        <f t="shared" si="48"/>
        <v>0.432</v>
      </c>
      <c r="M162" s="5">
        <f t="shared" si="56"/>
        <v>3.3051428571428527</v>
      </c>
      <c r="N162" s="22">
        <f t="shared" si="42"/>
        <v>0</v>
      </c>
      <c r="O162" s="22">
        <f t="shared" si="49"/>
        <v>0.432</v>
      </c>
      <c r="P162" s="22">
        <f t="shared" si="50"/>
        <v>0.432</v>
      </c>
      <c r="Q162" s="5">
        <f t="shared" si="57"/>
        <v>-18.48914285714287</v>
      </c>
      <c r="R162" s="22">
        <f t="shared" si="43"/>
        <v>0</v>
      </c>
      <c r="S162" s="22">
        <f t="shared" si="51"/>
        <v>0.432</v>
      </c>
      <c r="T162" s="22">
        <f t="shared" si="52"/>
        <v>0.432</v>
      </c>
      <c r="U162" s="5">
        <f t="shared" si="58"/>
        <v>-40.283428571428573</v>
      </c>
      <c r="V162" s="22">
        <f t="shared" si="44"/>
        <v>0</v>
      </c>
      <c r="W162" s="22">
        <f t="shared" si="53"/>
        <v>0.432</v>
      </c>
      <c r="X162" s="22">
        <f t="shared" si="54"/>
        <v>0.432</v>
      </c>
      <c r="Y162" s="5">
        <f t="shared" si="59"/>
        <v>-62.077714285714279</v>
      </c>
    </row>
    <row r="163" spans="4:25" ht="15.6">
      <c r="D163" s="56">
        <v>41342</v>
      </c>
      <c r="E163" s="52">
        <v>2.6857142857142859</v>
      </c>
      <c r="F163" s="22">
        <f t="shared" si="40"/>
        <v>0.21485714285714289</v>
      </c>
      <c r="G163" s="22">
        <f t="shared" si="45"/>
        <v>0.432</v>
      </c>
      <c r="H163" s="22">
        <f t="shared" si="46"/>
        <v>0.21714285714285711</v>
      </c>
      <c r="I163" s="5">
        <f t="shared" si="55"/>
        <v>25.316571428571418</v>
      </c>
      <c r="J163" s="22">
        <f t="shared" si="41"/>
        <v>0.32228571428571434</v>
      </c>
      <c r="K163" s="22">
        <f t="shared" si="47"/>
        <v>0.432</v>
      </c>
      <c r="L163" s="22">
        <f t="shared" si="48"/>
        <v>0.10971428571428565</v>
      </c>
      <c r="M163" s="5">
        <f t="shared" si="56"/>
        <v>3.4148571428571382</v>
      </c>
      <c r="N163" s="22">
        <f t="shared" si="42"/>
        <v>0.42971428571428577</v>
      </c>
      <c r="O163" s="22">
        <f t="shared" si="49"/>
        <v>0.432</v>
      </c>
      <c r="P163" s="22">
        <f t="shared" si="50"/>
        <v>2.2857142857142243E-3</v>
      </c>
      <c r="Q163" s="5">
        <f t="shared" si="57"/>
        <v>-18.486857142857154</v>
      </c>
      <c r="R163" s="22">
        <f t="shared" si="43"/>
        <v>0.53714285714285726</v>
      </c>
      <c r="S163" s="22">
        <f t="shared" si="51"/>
        <v>0.432</v>
      </c>
      <c r="T163" s="22">
        <f t="shared" si="52"/>
        <v>-0.10514285714285726</v>
      </c>
      <c r="U163" s="5">
        <f t="shared" si="58"/>
        <v>-40.388571428571431</v>
      </c>
      <c r="V163" s="22">
        <f t="shared" si="44"/>
        <v>0.64457142857142868</v>
      </c>
      <c r="W163" s="22">
        <f t="shared" si="53"/>
        <v>0.432</v>
      </c>
      <c r="X163" s="22">
        <f t="shared" si="54"/>
        <v>-0.21257142857142869</v>
      </c>
      <c r="Y163" s="5">
        <f t="shared" si="59"/>
        <v>-62.290285714285709</v>
      </c>
    </row>
    <row r="164" spans="4:25" ht="15.6">
      <c r="D164" s="56">
        <v>41343</v>
      </c>
      <c r="E164" s="52">
        <v>0.34285714285714292</v>
      </c>
      <c r="F164" s="22">
        <f t="shared" si="40"/>
        <v>2.7428571428571434E-2</v>
      </c>
      <c r="G164" s="22">
        <f t="shared" si="45"/>
        <v>0.432</v>
      </c>
      <c r="H164" s="22">
        <f t="shared" si="46"/>
        <v>0.40457142857142858</v>
      </c>
      <c r="I164" s="5">
        <f t="shared" si="55"/>
        <v>25.721142857142848</v>
      </c>
      <c r="J164" s="22">
        <f t="shared" si="41"/>
        <v>4.1142857142857148E-2</v>
      </c>
      <c r="K164" s="22">
        <f t="shared" si="47"/>
        <v>0.432</v>
      </c>
      <c r="L164" s="22">
        <f t="shared" si="48"/>
        <v>0.39085714285714285</v>
      </c>
      <c r="M164" s="5">
        <f t="shared" si="56"/>
        <v>3.8057142857142812</v>
      </c>
      <c r="N164" s="22">
        <f t="shared" si="42"/>
        <v>5.4857142857142868E-2</v>
      </c>
      <c r="O164" s="22">
        <f t="shared" si="49"/>
        <v>0.432</v>
      </c>
      <c r="P164" s="22">
        <f t="shared" si="50"/>
        <v>0.37714285714285711</v>
      </c>
      <c r="Q164" s="5">
        <f t="shared" si="57"/>
        <v>-18.109714285714297</v>
      </c>
      <c r="R164" s="22">
        <f t="shared" si="43"/>
        <v>6.8571428571428575E-2</v>
      </c>
      <c r="S164" s="22">
        <f t="shared" si="51"/>
        <v>0.432</v>
      </c>
      <c r="T164" s="22">
        <f t="shared" si="52"/>
        <v>0.36342857142857143</v>
      </c>
      <c r="U164" s="5">
        <f t="shared" si="58"/>
        <v>-40.02514285714286</v>
      </c>
      <c r="V164" s="22">
        <f t="shared" si="44"/>
        <v>8.2285714285714295E-2</v>
      </c>
      <c r="W164" s="22">
        <f t="shared" si="53"/>
        <v>0.432</v>
      </c>
      <c r="X164" s="22">
        <f t="shared" si="54"/>
        <v>0.3497142857142857</v>
      </c>
      <c r="Y164" s="5">
        <f t="shared" si="59"/>
        <v>-61.940571428571424</v>
      </c>
    </row>
    <row r="165" spans="4:25" ht="15.6">
      <c r="D165" s="56">
        <v>41344</v>
      </c>
      <c r="E165" s="52">
        <v>2.2000000000000002</v>
      </c>
      <c r="F165" s="22">
        <f t="shared" si="40"/>
        <v>0.17600000000000002</v>
      </c>
      <c r="G165" s="22">
        <f t="shared" si="45"/>
        <v>0.432</v>
      </c>
      <c r="H165" s="22">
        <f t="shared" si="46"/>
        <v>0.25600000000000001</v>
      </c>
      <c r="I165" s="5">
        <f t="shared" si="55"/>
        <v>25.977142857142848</v>
      </c>
      <c r="J165" s="22">
        <f t="shared" si="41"/>
        <v>0.26400000000000007</v>
      </c>
      <c r="K165" s="22">
        <f t="shared" si="47"/>
        <v>0.432</v>
      </c>
      <c r="L165" s="22">
        <f t="shared" si="48"/>
        <v>0.16799999999999993</v>
      </c>
      <c r="M165" s="5">
        <f t="shared" si="56"/>
        <v>3.9737142857142809</v>
      </c>
      <c r="N165" s="22">
        <f t="shared" si="42"/>
        <v>0.35200000000000004</v>
      </c>
      <c r="O165" s="22">
        <f t="shared" si="49"/>
        <v>0.432</v>
      </c>
      <c r="P165" s="22">
        <f t="shared" si="50"/>
        <v>7.999999999999996E-2</v>
      </c>
      <c r="Q165" s="5">
        <f t="shared" si="57"/>
        <v>-18.029714285714299</v>
      </c>
      <c r="R165" s="22">
        <f t="shared" si="43"/>
        <v>0.44000000000000006</v>
      </c>
      <c r="S165" s="22">
        <f t="shared" si="51"/>
        <v>0.432</v>
      </c>
      <c r="T165" s="22">
        <f t="shared" si="52"/>
        <v>-8.0000000000000626E-3</v>
      </c>
      <c r="U165" s="5">
        <f t="shared" si="58"/>
        <v>-40.033142857142863</v>
      </c>
      <c r="V165" s="22">
        <f t="shared" si="44"/>
        <v>0.52800000000000014</v>
      </c>
      <c r="W165" s="22">
        <f t="shared" si="53"/>
        <v>0.432</v>
      </c>
      <c r="X165" s="22">
        <f t="shared" si="54"/>
        <v>-9.6000000000000141E-2</v>
      </c>
      <c r="Y165" s="5">
        <f t="shared" si="59"/>
        <v>-62.036571428571428</v>
      </c>
    </row>
    <row r="166" spans="4:25" ht="15.6">
      <c r="D166" s="56">
        <v>41345</v>
      </c>
      <c r="E166" s="52">
        <v>5.5</v>
      </c>
      <c r="F166" s="22">
        <f t="shared" si="40"/>
        <v>0.44</v>
      </c>
      <c r="G166" s="22">
        <f t="shared" si="45"/>
        <v>0.432</v>
      </c>
      <c r="H166" s="22">
        <f t="shared" si="46"/>
        <v>-8.0000000000000071E-3</v>
      </c>
      <c r="I166" s="5">
        <f t="shared" si="55"/>
        <v>25.969142857142849</v>
      </c>
      <c r="J166" s="22">
        <f t="shared" si="41"/>
        <v>0.66</v>
      </c>
      <c r="K166" s="22">
        <f t="shared" si="47"/>
        <v>0.432</v>
      </c>
      <c r="L166" s="22">
        <f t="shared" si="48"/>
        <v>-0.22800000000000004</v>
      </c>
      <c r="M166" s="5">
        <f t="shared" si="56"/>
        <v>3.7457142857142807</v>
      </c>
      <c r="N166" s="22">
        <f t="shared" si="42"/>
        <v>0.88</v>
      </c>
      <c r="O166" s="22">
        <f t="shared" si="49"/>
        <v>0.432</v>
      </c>
      <c r="P166" s="22">
        <f t="shared" si="50"/>
        <v>-0.44800000000000001</v>
      </c>
      <c r="Q166" s="5">
        <f t="shared" si="57"/>
        <v>-18.477714285714299</v>
      </c>
      <c r="R166" s="22">
        <f t="shared" si="43"/>
        <v>1.1000000000000001</v>
      </c>
      <c r="S166" s="22">
        <f t="shared" si="51"/>
        <v>0.432</v>
      </c>
      <c r="T166" s="22">
        <f t="shared" si="52"/>
        <v>-0.66800000000000015</v>
      </c>
      <c r="U166" s="5">
        <f t="shared" si="58"/>
        <v>-40.701142857142862</v>
      </c>
      <c r="V166" s="22">
        <f t="shared" si="44"/>
        <v>1.32</v>
      </c>
      <c r="W166" s="22">
        <f t="shared" si="53"/>
        <v>0.432</v>
      </c>
      <c r="X166" s="22">
        <f t="shared" si="54"/>
        <v>-0.88800000000000012</v>
      </c>
      <c r="Y166" s="5">
        <f t="shared" si="59"/>
        <v>-62.924571428571426</v>
      </c>
    </row>
    <row r="167" spans="4:25" ht="15.6">
      <c r="D167" s="56">
        <v>41346</v>
      </c>
      <c r="E167" s="52">
        <v>4.2442857142857147</v>
      </c>
      <c r="F167" s="22">
        <f t="shared" si="40"/>
        <v>0.3395428571428572</v>
      </c>
      <c r="G167" s="22">
        <f t="shared" si="45"/>
        <v>0.432</v>
      </c>
      <c r="H167" s="22">
        <f t="shared" si="46"/>
        <v>9.2457142857142793E-2</v>
      </c>
      <c r="I167" s="5">
        <f t="shared" si="55"/>
        <v>26.061599999999991</v>
      </c>
      <c r="J167" s="22">
        <f t="shared" si="41"/>
        <v>0.50931428571428572</v>
      </c>
      <c r="K167" s="22">
        <f t="shared" si="47"/>
        <v>0.432</v>
      </c>
      <c r="L167" s="22">
        <f t="shared" si="48"/>
        <v>-7.7314285714285724E-2</v>
      </c>
      <c r="M167" s="5">
        <f t="shared" si="56"/>
        <v>3.6683999999999948</v>
      </c>
      <c r="N167" s="22">
        <f t="shared" si="42"/>
        <v>0.6790857142857144</v>
      </c>
      <c r="O167" s="22">
        <f t="shared" si="49"/>
        <v>0.432</v>
      </c>
      <c r="P167" s="22">
        <f t="shared" si="50"/>
        <v>-0.24708571428571441</v>
      </c>
      <c r="Q167" s="5">
        <f t="shared" si="57"/>
        <v>-18.724800000000013</v>
      </c>
      <c r="R167" s="22">
        <f t="shared" si="43"/>
        <v>0.84885714285714298</v>
      </c>
      <c r="S167" s="22">
        <f t="shared" si="51"/>
        <v>0.432</v>
      </c>
      <c r="T167" s="22">
        <f t="shared" si="52"/>
        <v>-0.41685714285714298</v>
      </c>
      <c r="U167" s="5">
        <f t="shared" si="58"/>
        <v>-41.118000000000002</v>
      </c>
      <c r="V167" s="22">
        <f t="shared" si="44"/>
        <v>1.0186285714285714</v>
      </c>
      <c r="W167" s="22">
        <f t="shared" si="53"/>
        <v>0.432</v>
      </c>
      <c r="X167" s="22">
        <f t="shared" si="54"/>
        <v>-0.5866285714285715</v>
      </c>
      <c r="Y167" s="5">
        <f t="shared" si="59"/>
        <v>-63.511199999999995</v>
      </c>
    </row>
    <row r="168" spans="4:25" ht="15.6">
      <c r="D168" s="56">
        <v>41347</v>
      </c>
      <c r="E168" s="52">
        <v>5.9428571428571431</v>
      </c>
      <c r="F168" s="22">
        <f t="shared" si="40"/>
        <v>0.47542857142857142</v>
      </c>
      <c r="G168" s="22">
        <f t="shared" si="45"/>
        <v>0.432</v>
      </c>
      <c r="H168" s="22">
        <f t="shared" si="46"/>
        <v>-4.3428571428571427E-2</v>
      </c>
      <c r="I168" s="5">
        <f t="shared" si="55"/>
        <v>26.018171428571421</v>
      </c>
      <c r="J168" s="22">
        <f t="shared" si="41"/>
        <v>0.71314285714285719</v>
      </c>
      <c r="K168" s="22">
        <f t="shared" si="47"/>
        <v>0.432</v>
      </c>
      <c r="L168" s="22">
        <f t="shared" si="48"/>
        <v>-0.28114285714285719</v>
      </c>
      <c r="M168" s="5">
        <f t="shared" si="56"/>
        <v>3.3872571428571376</v>
      </c>
      <c r="N168" s="22">
        <f t="shared" si="42"/>
        <v>0.95085714285714285</v>
      </c>
      <c r="O168" s="22">
        <f t="shared" si="49"/>
        <v>0.432</v>
      </c>
      <c r="P168" s="22">
        <f t="shared" si="50"/>
        <v>-0.51885714285714291</v>
      </c>
      <c r="Q168" s="5">
        <f t="shared" si="57"/>
        <v>-19.243657142857156</v>
      </c>
      <c r="R168" s="22">
        <f t="shared" si="43"/>
        <v>1.1885714285714286</v>
      </c>
      <c r="S168" s="22">
        <f t="shared" si="51"/>
        <v>0.432</v>
      </c>
      <c r="T168" s="22">
        <f t="shared" si="52"/>
        <v>-0.75657142857142867</v>
      </c>
      <c r="U168" s="5">
        <f t="shared" si="58"/>
        <v>-41.874571428571429</v>
      </c>
      <c r="V168" s="22">
        <f t="shared" si="44"/>
        <v>1.4262857142857144</v>
      </c>
      <c r="W168" s="22">
        <f t="shared" si="53"/>
        <v>0.432</v>
      </c>
      <c r="X168" s="22">
        <f t="shared" si="54"/>
        <v>-0.99428571428571444</v>
      </c>
      <c r="Y168" s="5">
        <f t="shared" si="59"/>
        <v>-64.505485714285712</v>
      </c>
    </row>
    <row r="169" spans="4:25" ht="15.6">
      <c r="D169" s="56">
        <v>41348</v>
      </c>
      <c r="E169" s="52">
        <v>0.70000000000000007</v>
      </c>
      <c r="F169" s="22">
        <f t="shared" si="40"/>
        <v>5.6000000000000008E-2</v>
      </c>
      <c r="G169" s="22">
        <f t="shared" si="45"/>
        <v>0.432</v>
      </c>
      <c r="H169" s="22">
        <f t="shared" si="46"/>
        <v>0.376</v>
      </c>
      <c r="I169" s="5">
        <f t="shared" si="55"/>
        <v>26.394171428571422</v>
      </c>
      <c r="J169" s="22">
        <f t="shared" si="41"/>
        <v>8.4000000000000005E-2</v>
      </c>
      <c r="K169" s="22">
        <f t="shared" si="47"/>
        <v>0.432</v>
      </c>
      <c r="L169" s="22">
        <f t="shared" si="48"/>
        <v>0.34799999999999998</v>
      </c>
      <c r="M169" s="5">
        <f t="shared" si="56"/>
        <v>3.7352571428571375</v>
      </c>
      <c r="N169" s="22">
        <f t="shared" si="42"/>
        <v>0.11200000000000002</v>
      </c>
      <c r="O169" s="22">
        <f t="shared" si="49"/>
        <v>0.432</v>
      </c>
      <c r="P169" s="22">
        <f t="shared" si="50"/>
        <v>0.31999999999999995</v>
      </c>
      <c r="Q169" s="5">
        <f t="shared" si="57"/>
        <v>-18.923657142857156</v>
      </c>
      <c r="R169" s="22">
        <f t="shared" si="43"/>
        <v>0.14000000000000001</v>
      </c>
      <c r="S169" s="22">
        <f t="shared" si="51"/>
        <v>0.432</v>
      </c>
      <c r="T169" s="22">
        <f t="shared" si="52"/>
        <v>0.29199999999999998</v>
      </c>
      <c r="U169" s="5">
        <f t="shared" si="58"/>
        <v>-41.582571428571427</v>
      </c>
      <c r="V169" s="22">
        <f t="shared" si="44"/>
        <v>0.16800000000000001</v>
      </c>
      <c r="W169" s="22">
        <f t="shared" si="53"/>
        <v>0.432</v>
      </c>
      <c r="X169" s="22">
        <f t="shared" si="54"/>
        <v>0.26400000000000001</v>
      </c>
      <c r="Y169" s="5">
        <f t="shared" si="59"/>
        <v>-64.241485714285716</v>
      </c>
    </row>
    <row r="170" spans="4:25" ht="15.6">
      <c r="D170" s="56">
        <v>41349</v>
      </c>
      <c r="E170" s="52">
        <v>3.0428571428571431</v>
      </c>
      <c r="F170" s="22">
        <f t="shared" si="40"/>
        <v>0.24342857142857147</v>
      </c>
      <c r="G170" s="22">
        <f t="shared" si="45"/>
        <v>0.432</v>
      </c>
      <c r="H170" s="22">
        <f t="shared" si="46"/>
        <v>0.18857142857142853</v>
      </c>
      <c r="I170" s="5">
        <f t="shared" si="55"/>
        <v>26.582742857142851</v>
      </c>
      <c r="J170" s="22">
        <f t="shared" si="41"/>
        <v>0.36514285714285721</v>
      </c>
      <c r="K170" s="22">
        <f t="shared" si="47"/>
        <v>0.432</v>
      </c>
      <c r="L170" s="22">
        <f t="shared" si="48"/>
        <v>6.6857142857142782E-2</v>
      </c>
      <c r="M170" s="5">
        <f t="shared" si="56"/>
        <v>3.8021142857142802</v>
      </c>
      <c r="N170" s="22">
        <f t="shared" si="42"/>
        <v>0.48685714285714293</v>
      </c>
      <c r="O170" s="22">
        <f t="shared" si="49"/>
        <v>0.432</v>
      </c>
      <c r="P170" s="22">
        <f t="shared" si="50"/>
        <v>-5.4857142857142938E-2</v>
      </c>
      <c r="Q170" s="5">
        <f t="shared" si="57"/>
        <v>-18.978514285714297</v>
      </c>
      <c r="R170" s="22">
        <f t="shared" si="43"/>
        <v>0.60857142857142865</v>
      </c>
      <c r="S170" s="22">
        <f t="shared" si="51"/>
        <v>0.432</v>
      </c>
      <c r="T170" s="22">
        <f t="shared" si="52"/>
        <v>-0.17657142857142866</v>
      </c>
      <c r="U170" s="5">
        <f t="shared" si="58"/>
        <v>-41.759142857142855</v>
      </c>
      <c r="V170" s="22">
        <f t="shared" si="44"/>
        <v>0.73028571428571443</v>
      </c>
      <c r="W170" s="22">
        <f t="shared" si="53"/>
        <v>0.432</v>
      </c>
      <c r="X170" s="22">
        <f t="shared" si="54"/>
        <v>-0.29828571428571443</v>
      </c>
      <c r="Y170" s="5">
        <f t="shared" si="59"/>
        <v>-64.539771428571427</v>
      </c>
    </row>
    <row r="171" spans="4:25" ht="15.6">
      <c r="D171" s="56">
        <v>41350</v>
      </c>
      <c r="E171" s="52">
        <v>0.47142857142857142</v>
      </c>
      <c r="F171" s="22">
        <f t="shared" si="40"/>
        <v>3.7714285714285714E-2</v>
      </c>
      <c r="G171" s="22">
        <f t="shared" si="45"/>
        <v>0.432</v>
      </c>
      <c r="H171" s="22">
        <f t="shared" si="46"/>
        <v>0.39428571428571429</v>
      </c>
      <c r="I171" s="5">
        <f t="shared" si="55"/>
        <v>26.977028571428566</v>
      </c>
      <c r="J171" s="22">
        <f t="shared" si="41"/>
        <v>5.6571428571428571E-2</v>
      </c>
      <c r="K171" s="22">
        <f t="shared" si="47"/>
        <v>0.432</v>
      </c>
      <c r="L171" s="22">
        <f t="shared" si="48"/>
        <v>0.37542857142857144</v>
      </c>
      <c r="M171" s="5">
        <f t="shared" si="56"/>
        <v>4.1775428571428517</v>
      </c>
      <c r="N171" s="22">
        <f t="shared" si="42"/>
        <v>7.5428571428571428E-2</v>
      </c>
      <c r="O171" s="22">
        <f t="shared" si="49"/>
        <v>0.432</v>
      </c>
      <c r="P171" s="22">
        <f t="shared" si="50"/>
        <v>0.35657142857142854</v>
      </c>
      <c r="Q171" s="5">
        <f t="shared" si="57"/>
        <v>-18.621942857142869</v>
      </c>
      <c r="R171" s="22">
        <f t="shared" si="43"/>
        <v>9.4285714285714278E-2</v>
      </c>
      <c r="S171" s="22">
        <f t="shared" si="51"/>
        <v>0.432</v>
      </c>
      <c r="T171" s="22">
        <f t="shared" si="52"/>
        <v>0.33771428571428574</v>
      </c>
      <c r="U171" s="5">
        <f t="shared" si="58"/>
        <v>-41.421428571428571</v>
      </c>
      <c r="V171" s="22">
        <f t="shared" si="44"/>
        <v>0.11314285714285714</v>
      </c>
      <c r="W171" s="22">
        <f t="shared" si="53"/>
        <v>0.432</v>
      </c>
      <c r="X171" s="22">
        <f t="shared" si="54"/>
        <v>0.31885714285714284</v>
      </c>
      <c r="Y171" s="5">
        <f t="shared" si="59"/>
        <v>-64.220914285714287</v>
      </c>
    </row>
    <row r="172" spans="4:25" ht="15.6">
      <c r="D172" s="56">
        <v>41351</v>
      </c>
      <c r="E172" s="52">
        <v>0</v>
      </c>
      <c r="F172" s="22">
        <f t="shared" si="40"/>
        <v>0</v>
      </c>
      <c r="G172" s="22">
        <f t="shared" si="45"/>
        <v>0.432</v>
      </c>
      <c r="H172" s="22">
        <f t="shared" si="46"/>
        <v>0.432</v>
      </c>
      <c r="I172" s="5">
        <f t="shared" si="55"/>
        <v>27.409028571428564</v>
      </c>
      <c r="J172" s="22">
        <f t="shared" si="41"/>
        <v>0</v>
      </c>
      <c r="K172" s="22">
        <f t="shared" si="47"/>
        <v>0.432</v>
      </c>
      <c r="L172" s="22">
        <f t="shared" si="48"/>
        <v>0.432</v>
      </c>
      <c r="M172" s="5">
        <f t="shared" si="56"/>
        <v>4.6095428571428521</v>
      </c>
      <c r="N172" s="22">
        <f t="shared" si="42"/>
        <v>0</v>
      </c>
      <c r="O172" s="22">
        <f t="shared" si="49"/>
        <v>0.432</v>
      </c>
      <c r="P172" s="22">
        <f t="shared" si="50"/>
        <v>0.432</v>
      </c>
      <c r="Q172" s="5">
        <f t="shared" si="57"/>
        <v>-18.189942857142871</v>
      </c>
      <c r="R172" s="22">
        <f t="shared" si="43"/>
        <v>0</v>
      </c>
      <c r="S172" s="22">
        <f t="shared" si="51"/>
        <v>0.432</v>
      </c>
      <c r="T172" s="22">
        <f t="shared" si="52"/>
        <v>0.432</v>
      </c>
      <c r="U172" s="5">
        <f t="shared" si="58"/>
        <v>-40.989428571428569</v>
      </c>
      <c r="V172" s="22">
        <f t="shared" si="44"/>
        <v>0</v>
      </c>
      <c r="W172" s="22">
        <f t="shared" si="53"/>
        <v>0.432</v>
      </c>
      <c r="X172" s="22">
        <f t="shared" si="54"/>
        <v>0.432</v>
      </c>
      <c r="Y172" s="5">
        <f t="shared" si="59"/>
        <v>-63.788914285714284</v>
      </c>
    </row>
    <row r="173" spans="4:25" ht="15.6">
      <c r="D173" s="56">
        <v>41352</v>
      </c>
      <c r="E173" s="52">
        <v>0</v>
      </c>
      <c r="F173" s="22">
        <f t="shared" si="40"/>
        <v>0</v>
      </c>
      <c r="G173" s="22">
        <f t="shared" si="45"/>
        <v>0.432</v>
      </c>
      <c r="H173" s="22">
        <f t="shared" si="46"/>
        <v>0.432</v>
      </c>
      <c r="I173" s="5">
        <f t="shared" si="55"/>
        <v>27.841028571428563</v>
      </c>
      <c r="J173" s="22">
        <f t="shared" si="41"/>
        <v>0</v>
      </c>
      <c r="K173" s="22">
        <f t="shared" si="47"/>
        <v>0.432</v>
      </c>
      <c r="L173" s="22">
        <f t="shared" si="48"/>
        <v>0.432</v>
      </c>
      <c r="M173" s="5">
        <f t="shared" si="56"/>
        <v>5.0415428571428524</v>
      </c>
      <c r="N173" s="22">
        <f t="shared" si="42"/>
        <v>0</v>
      </c>
      <c r="O173" s="22">
        <f t="shared" si="49"/>
        <v>0.432</v>
      </c>
      <c r="P173" s="22">
        <f t="shared" si="50"/>
        <v>0.432</v>
      </c>
      <c r="Q173" s="5">
        <f t="shared" si="57"/>
        <v>-17.757942857142872</v>
      </c>
      <c r="R173" s="22">
        <f t="shared" si="43"/>
        <v>0</v>
      </c>
      <c r="S173" s="22">
        <f t="shared" si="51"/>
        <v>0.432</v>
      </c>
      <c r="T173" s="22">
        <f t="shared" si="52"/>
        <v>0.432</v>
      </c>
      <c r="U173" s="5">
        <f t="shared" si="58"/>
        <v>-40.557428571428566</v>
      </c>
      <c r="V173" s="22">
        <f t="shared" si="44"/>
        <v>0</v>
      </c>
      <c r="W173" s="22">
        <f t="shared" si="53"/>
        <v>0.432</v>
      </c>
      <c r="X173" s="22">
        <f t="shared" si="54"/>
        <v>0.432</v>
      </c>
      <c r="Y173" s="5">
        <f t="shared" si="59"/>
        <v>-63.356914285714282</v>
      </c>
    </row>
    <row r="174" spans="4:25" ht="15.6">
      <c r="D174" s="56">
        <v>41353</v>
      </c>
      <c r="E174" s="52">
        <v>0</v>
      </c>
      <c r="F174" s="22">
        <f t="shared" si="40"/>
        <v>0</v>
      </c>
      <c r="G174" s="22">
        <f t="shared" si="45"/>
        <v>0.432</v>
      </c>
      <c r="H174" s="22">
        <f t="shared" si="46"/>
        <v>0.432</v>
      </c>
      <c r="I174" s="5">
        <f t="shared" si="55"/>
        <v>28.273028571428561</v>
      </c>
      <c r="J174" s="22">
        <f t="shared" si="41"/>
        <v>0</v>
      </c>
      <c r="K174" s="22">
        <f t="shared" si="47"/>
        <v>0.432</v>
      </c>
      <c r="L174" s="22">
        <f t="shared" si="48"/>
        <v>0.432</v>
      </c>
      <c r="M174" s="5">
        <f t="shared" si="56"/>
        <v>5.4735428571428528</v>
      </c>
      <c r="N174" s="22">
        <f t="shared" si="42"/>
        <v>0</v>
      </c>
      <c r="O174" s="22">
        <f t="shared" si="49"/>
        <v>0.432</v>
      </c>
      <c r="P174" s="22">
        <f t="shared" si="50"/>
        <v>0.432</v>
      </c>
      <c r="Q174" s="5">
        <f t="shared" si="57"/>
        <v>-17.325942857142874</v>
      </c>
      <c r="R174" s="22">
        <f t="shared" si="43"/>
        <v>0</v>
      </c>
      <c r="S174" s="22">
        <f t="shared" si="51"/>
        <v>0.432</v>
      </c>
      <c r="T174" s="22">
        <f t="shared" si="52"/>
        <v>0.432</v>
      </c>
      <c r="U174" s="5">
        <f t="shared" si="58"/>
        <v>-40.125428571428564</v>
      </c>
      <c r="V174" s="22">
        <f t="shared" si="44"/>
        <v>0</v>
      </c>
      <c r="W174" s="22">
        <f t="shared" si="53"/>
        <v>0.432</v>
      </c>
      <c r="X174" s="22">
        <f t="shared" si="54"/>
        <v>0.432</v>
      </c>
      <c r="Y174" s="5">
        <f t="shared" si="59"/>
        <v>-62.92491428571428</v>
      </c>
    </row>
    <row r="175" spans="4:25" ht="15.6">
      <c r="D175" s="56">
        <v>41354</v>
      </c>
      <c r="E175" s="52">
        <v>0.31428571428571433</v>
      </c>
      <c r="F175" s="22">
        <f t="shared" si="40"/>
        <v>2.5142857142857144E-2</v>
      </c>
      <c r="G175" s="22">
        <f t="shared" si="45"/>
        <v>0.432</v>
      </c>
      <c r="H175" s="22">
        <f t="shared" si="46"/>
        <v>0.40685714285714286</v>
      </c>
      <c r="I175" s="5">
        <f t="shared" si="55"/>
        <v>28.679885714285703</v>
      </c>
      <c r="J175" s="22">
        <f t="shared" si="41"/>
        <v>3.7714285714285714E-2</v>
      </c>
      <c r="K175" s="22">
        <f t="shared" si="47"/>
        <v>0.432</v>
      </c>
      <c r="L175" s="22">
        <f t="shared" si="48"/>
        <v>0.39428571428571429</v>
      </c>
      <c r="M175" s="5">
        <f t="shared" si="56"/>
        <v>5.867828571428567</v>
      </c>
      <c r="N175" s="22">
        <f t="shared" si="42"/>
        <v>5.0285714285714288E-2</v>
      </c>
      <c r="O175" s="22">
        <f t="shared" si="49"/>
        <v>0.432</v>
      </c>
      <c r="P175" s="22">
        <f t="shared" si="50"/>
        <v>0.38171428571428573</v>
      </c>
      <c r="Q175" s="5">
        <f t="shared" si="57"/>
        <v>-16.944228571428589</v>
      </c>
      <c r="R175" s="22">
        <f t="shared" si="43"/>
        <v>6.2857142857142861E-2</v>
      </c>
      <c r="S175" s="22">
        <f t="shared" si="51"/>
        <v>0.432</v>
      </c>
      <c r="T175" s="22">
        <f t="shared" si="52"/>
        <v>0.36914285714285711</v>
      </c>
      <c r="U175" s="5">
        <f t="shared" si="58"/>
        <v>-39.75628571428571</v>
      </c>
      <c r="V175" s="22">
        <f t="shared" si="44"/>
        <v>7.5428571428571428E-2</v>
      </c>
      <c r="W175" s="22">
        <f t="shared" si="53"/>
        <v>0.432</v>
      </c>
      <c r="X175" s="22">
        <f t="shared" si="54"/>
        <v>0.35657142857142854</v>
      </c>
      <c r="Y175" s="5">
        <f t="shared" si="59"/>
        <v>-62.568342857142852</v>
      </c>
    </row>
    <row r="176" spans="4:25" ht="15.6">
      <c r="D176" s="56">
        <v>41355</v>
      </c>
      <c r="E176" s="52">
        <v>0</v>
      </c>
      <c r="F176" s="22">
        <f t="shared" si="40"/>
        <v>0</v>
      </c>
      <c r="G176" s="22">
        <f t="shared" si="45"/>
        <v>0.432</v>
      </c>
      <c r="H176" s="22">
        <f t="shared" si="46"/>
        <v>0.432</v>
      </c>
      <c r="I176" s="5">
        <f t="shared" si="55"/>
        <v>29.111885714285702</v>
      </c>
      <c r="J176" s="22">
        <f t="shared" si="41"/>
        <v>0</v>
      </c>
      <c r="K176" s="22">
        <f t="shared" si="47"/>
        <v>0.432</v>
      </c>
      <c r="L176" s="22">
        <f t="shared" si="48"/>
        <v>0.432</v>
      </c>
      <c r="M176" s="5">
        <f t="shared" si="56"/>
        <v>6.2998285714285673</v>
      </c>
      <c r="N176" s="22">
        <f t="shared" si="42"/>
        <v>0</v>
      </c>
      <c r="O176" s="22">
        <f t="shared" si="49"/>
        <v>0.432</v>
      </c>
      <c r="P176" s="22">
        <f t="shared" si="50"/>
        <v>0.432</v>
      </c>
      <c r="Q176" s="5">
        <f t="shared" si="57"/>
        <v>-16.51222857142859</v>
      </c>
      <c r="R176" s="22">
        <f t="shared" si="43"/>
        <v>0</v>
      </c>
      <c r="S176" s="22">
        <f t="shared" si="51"/>
        <v>0.432</v>
      </c>
      <c r="T176" s="22">
        <f t="shared" si="52"/>
        <v>0.432</v>
      </c>
      <c r="U176" s="5">
        <f t="shared" si="58"/>
        <v>-39.324285714285708</v>
      </c>
      <c r="V176" s="22">
        <f t="shared" si="44"/>
        <v>0</v>
      </c>
      <c r="W176" s="22">
        <f t="shared" si="53"/>
        <v>0.432</v>
      </c>
      <c r="X176" s="22">
        <f t="shared" si="54"/>
        <v>0.432</v>
      </c>
      <c r="Y176" s="5">
        <f t="shared" si="59"/>
        <v>-62.13634285714285</v>
      </c>
    </row>
    <row r="177" spans="4:25" ht="15.6">
      <c r="D177" s="56">
        <v>41356</v>
      </c>
      <c r="E177" s="52">
        <v>8.5714285714285715E-2</v>
      </c>
      <c r="F177" s="22">
        <f t="shared" si="40"/>
        <v>6.8571428571428568E-3</v>
      </c>
      <c r="G177" s="22">
        <f t="shared" si="45"/>
        <v>0.432</v>
      </c>
      <c r="H177" s="22">
        <f t="shared" si="46"/>
        <v>0.42514285714285716</v>
      </c>
      <c r="I177" s="5">
        <f t="shared" si="55"/>
        <v>29.537028571428557</v>
      </c>
      <c r="J177" s="22">
        <f t="shared" si="41"/>
        <v>1.0285714285714285E-2</v>
      </c>
      <c r="K177" s="22">
        <f t="shared" si="47"/>
        <v>0.432</v>
      </c>
      <c r="L177" s="22">
        <f t="shared" si="48"/>
        <v>0.42171428571428571</v>
      </c>
      <c r="M177" s="5">
        <f t="shared" si="56"/>
        <v>6.721542857142853</v>
      </c>
      <c r="N177" s="22">
        <f t="shared" si="42"/>
        <v>1.3714285714285714E-2</v>
      </c>
      <c r="O177" s="22">
        <f t="shared" si="49"/>
        <v>0.432</v>
      </c>
      <c r="P177" s="22">
        <f t="shared" si="50"/>
        <v>0.41828571428571426</v>
      </c>
      <c r="Q177" s="5">
        <f t="shared" si="57"/>
        <v>-16.093942857142874</v>
      </c>
      <c r="R177" s="22">
        <f t="shared" si="43"/>
        <v>1.714285714285714E-2</v>
      </c>
      <c r="S177" s="22">
        <f t="shared" si="51"/>
        <v>0.432</v>
      </c>
      <c r="T177" s="22">
        <f t="shared" si="52"/>
        <v>0.41485714285714287</v>
      </c>
      <c r="U177" s="5">
        <f t="shared" si="58"/>
        <v>-38.909428571428563</v>
      </c>
      <c r="V177" s="22">
        <f t="shared" si="44"/>
        <v>2.057142857142857E-2</v>
      </c>
      <c r="W177" s="22">
        <f t="shared" si="53"/>
        <v>0.432</v>
      </c>
      <c r="X177" s="22">
        <f t="shared" si="54"/>
        <v>0.41142857142857142</v>
      </c>
      <c r="Y177" s="5">
        <f t="shared" si="59"/>
        <v>-61.724914285714277</v>
      </c>
    </row>
    <row r="178" spans="4:25" ht="15.6">
      <c r="D178" s="56">
        <v>41357</v>
      </c>
      <c r="E178" s="52">
        <v>2.5285714285714285</v>
      </c>
      <c r="F178" s="22">
        <f t="shared" si="40"/>
        <v>0.20228571428571432</v>
      </c>
      <c r="G178" s="22">
        <f t="shared" si="45"/>
        <v>0.432</v>
      </c>
      <c r="H178" s="22">
        <f t="shared" si="46"/>
        <v>0.22971428571428568</v>
      </c>
      <c r="I178" s="5">
        <f t="shared" si="55"/>
        <v>29.766742857142845</v>
      </c>
      <c r="J178" s="22">
        <f t="shared" si="41"/>
        <v>0.30342857142857144</v>
      </c>
      <c r="K178" s="22">
        <f t="shared" si="47"/>
        <v>0.432</v>
      </c>
      <c r="L178" s="22">
        <f t="shared" si="48"/>
        <v>0.12857142857142856</v>
      </c>
      <c r="M178" s="5">
        <f t="shared" si="56"/>
        <v>6.850114285714282</v>
      </c>
      <c r="N178" s="22">
        <f t="shared" si="42"/>
        <v>0.40457142857142864</v>
      </c>
      <c r="O178" s="22">
        <f t="shared" si="49"/>
        <v>0.432</v>
      </c>
      <c r="P178" s="22">
        <f t="shared" si="50"/>
        <v>2.7428571428571358E-2</v>
      </c>
      <c r="Q178" s="5">
        <f t="shared" si="57"/>
        <v>-16.066514285714302</v>
      </c>
      <c r="R178" s="22">
        <f t="shared" si="43"/>
        <v>0.50571428571428578</v>
      </c>
      <c r="S178" s="22">
        <f t="shared" si="51"/>
        <v>0.432</v>
      </c>
      <c r="T178" s="22">
        <f t="shared" si="52"/>
        <v>-7.3714285714285788E-2</v>
      </c>
      <c r="U178" s="5">
        <f t="shared" si="58"/>
        <v>-38.983142857142852</v>
      </c>
      <c r="V178" s="22">
        <f t="shared" si="44"/>
        <v>0.60685714285714287</v>
      </c>
      <c r="W178" s="22">
        <f t="shared" si="53"/>
        <v>0.432</v>
      </c>
      <c r="X178" s="22">
        <f t="shared" si="54"/>
        <v>-0.17485714285714288</v>
      </c>
      <c r="Y178" s="5">
        <f t="shared" si="59"/>
        <v>-61.89977142857142</v>
      </c>
    </row>
    <row r="179" spans="4:25" ht="15.6">
      <c r="D179" s="56">
        <v>41358</v>
      </c>
      <c r="E179" s="52">
        <v>0.35714285714285715</v>
      </c>
      <c r="F179" s="22">
        <f t="shared" si="40"/>
        <v>2.8571428571428574E-2</v>
      </c>
      <c r="G179" s="22">
        <f t="shared" si="45"/>
        <v>0.432</v>
      </c>
      <c r="H179" s="22">
        <f t="shared" si="46"/>
        <v>0.40342857142857141</v>
      </c>
      <c r="I179" s="5">
        <f t="shared" si="55"/>
        <v>30.170171428571415</v>
      </c>
      <c r="J179" s="22">
        <f t="shared" si="41"/>
        <v>4.2857142857142858E-2</v>
      </c>
      <c r="K179" s="22">
        <f t="shared" si="47"/>
        <v>0.432</v>
      </c>
      <c r="L179" s="22">
        <f t="shared" si="48"/>
        <v>0.38914285714285712</v>
      </c>
      <c r="M179" s="5">
        <f t="shared" si="56"/>
        <v>7.2392571428571388</v>
      </c>
      <c r="N179" s="22">
        <f t="shared" si="42"/>
        <v>5.7142857142857148E-2</v>
      </c>
      <c r="O179" s="22">
        <f t="shared" si="49"/>
        <v>0.432</v>
      </c>
      <c r="P179" s="22">
        <f t="shared" si="50"/>
        <v>0.37485714285714283</v>
      </c>
      <c r="Q179" s="5">
        <f t="shared" si="57"/>
        <v>-15.691657142857158</v>
      </c>
      <c r="R179" s="22">
        <f t="shared" si="43"/>
        <v>7.1428571428571438E-2</v>
      </c>
      <c r="S179" s="22">
        <f t="shared" si="51"/>
        <v>0.432</v>
      </c>
      <c r="T179" s="22">
        <f t="shared" si="52"/>
        <v>0.36057142857142854</v>
      </c>
      <c r="U179" s="5">
        <f t="shared" si="58"/>
        <v>-38.622571428571426</v>
      </c>
      <c r="V179" s="22">
        <f t="shared" si="44"/>
        <v>8.5714285714285715E-2</v>
      </c>
      <c r="W179" s="22">
        <f t="shared" si="53"/>
        <v>0.432</v>
      </c>
      <c r="X179" s="22">
        <f t="shared" si="54"/>
        <v>0.34628571428571431</v>
      </c>
      <c r="Y179" s="5">
        <f t="shared" si="59"/>
        <v>-61.553485714285706</v>
      </c>
    </row>
    <row r="180" spans="4:25" ht="15.6">
      <c r="D180" s="56">
        <v>41359</v>
      </c>
      <c r="E180" s="52">
        <v>0</v>
      </c>
      <c r="F180" s="22">
        <f t="shared" si="40"/>
        <v>0</v>
      </c>
      <c r="G180" s="22">
        <f t="shared" si="45"/>
        <v>0.432</v>
      </c>
      <c r="H180" s="22">
        <f t="shared" si="46"/>
        <v>0.432</v>
      </c>
      <c r="I180" s="5">
        <f t="shared" si="55"/>
        <v>30.602171428571413</v>
      </c>
      <c r="J180" s="22">
        <f t="shared" si="41"/>
        <v>0</v>
      </c>
      <c r="K180" s="22">
        <f t="shared" si="47"/>
        <v>0.432</v>
      </c>
      <c r="L180" s="22">
        <f t="shared" si="48"/>
        <v>0.432</v>
      </c>
      <c r="M180" s="5">
        <f t="shared" si="56"/>
        <v>7.6712571428571392</v>
      </c>
      <c r="N180" s="22">
        <f t="shared" si="42"/>
        <v>0</v>
      </c>
      <c r="O180" s="22">
        <f t="shared" si="49"/>
        <v>0.432</v>
      </c>
      <c r="P180" s="22">
        <f t="shared" si="50"/>
        <v>0.432</v>
      </c>
      <c r="Q180" s="5">
        <f t="shared" si="57"/>
        <v>-15.259657142857158</v>
      </c>
      <c r="R180" s="22">
        <f t="shared" si="43"/>
        <v>0</v>
      </c>
      <c r="S180" s="22">
        <f t="shared" si="51"/>
        <v>0.432</v>
      </c>
      <c r="T180" s="22">
        <f t="shared" si="52"/>
        <v>0.432</v>
      </c>
      <c r="U180" s="5">
        <f t="shared" si="58"/>
        <v>-38.190571428571424</v>
      </c>
      <c r="V180" s="22">
        <f t="shared" si="44"/>
        <v>0</v>
      </c>
      <c r="W180" s="22">
        <f t="shared" si="53"/>
        <v>0.432</v>
      </c>
      <c r="X180" s="22">
        <f t="shared" si="54"/>
        <v>0.432</v>
      </c>
      <c r="Y180" s="5">
        <f t="shared" si="59"/>
        <v>-61.121485714285704</v>
      </c>
    </row>
    <row r="181" spans="4:25" ht="15.6">
      <c r="D181" s="56">
        <v>41360</v>
      </c>
      <c r="E181" s="52">
        <v>0.6428571428571429</v>
      </c>
      <c r="F181" s="22">
        <f t="shared" si="40"/>
        <v>5.1428571428571442E-2</v>
      </c>
      <c r="G181" s="22">
        <f t="shared" si="45"/>
        <v>0.432</v>
      </c>
      <c r="H181" s="22">
        <f t="shared" si="46"/>
        <v>0.38057142857142856</v>
      </c>
      <c r="I181" s="5">
        <f t="shared" si="55"/>
        <v>30.982742857142842</v>
      </c>
      <c r="J181" s="22">
        <f t="shared" si="41"/>
        <v>7.7142857142857166E-2</v>
      </c>
      <c r="K181" s="22">
        <f t="shared" si="47"/>
        <v>0.432</v>
      </c>
      <c r="L181" s="22">
        <f t="shared" si="48"/>
        <v>0.35485714285714282</v>
      </c>
      <c r="M181" s="5">
        <f t="shared" si="56"/>
        <v>8.0261142857142822</v>
      </c>
      <c r="N181" s="22">
        <f t="shared" si="42"/>
        <v>0.10285714285714288</v>
      </c>
      <c r="O181" s="22">
        <f t="shared" si="49"/>
        <v>0.432</v>
      </c>
      <c r="P181" s="22">
        <f t="shared" si="50"/>
        <v>0.32914285714285713</v>
      </c>
      <c r="Q181" s="5">
        <f t="shared" si="57"/>
        <v>-14.930514285714301</v>
      </c>
      <c r="R181" s="22">
        <f t="shared" si="43"/>
        <v>0.12857142857142861</v>
      </c>
      <c r="S181" s="22">
        <f t="shared" si="51"/>
        <v>0.432</v>
      </c>
      <c r="T181" s="22">
        <f t="shared" si="52"/>
        <v>0.30342857142857138</v>
      </c>
      <c r="U181" s="5">
        <f t="shared" si="58"/>
        <v>-37.887142857142855</v>
      </c>
      <c r="V181" s="22">
        <f t="shared" si="44"/>
        <v>0.15428571428571433</v>
      </c>
      <c r="W181" s="22">
        <f t="shared" si="53"/>
        <v>0.432</v>
      </c>
      <c r="X181" s="22">
        <f t="shared" si="54"/>
        <v>0.27771428571428569</v>
      </c>
      <c r="Y181" s="5">
        <f t="shared" si="59"/>
        <v>-60.843771428571415</v>
      </c>
    </row>
    <row r="182" spans="4:25" ht="15.6">
      <c r="D182" s="56">
        <v>41361</v>
      </c>
      <c r="E182" s="52">
        <v>0.25714285714285712</v>
      </c>
      <c r="F182" s="22">
        <f t="shared" si="40"/>
        <v>2.057142857142857E-2</v>
      </c>
      <c r="G182" s="22">
        <f t="shared" si="45"/>
        <v>0.432</v>
      </c>
      <c r="H182" s="22">
        <f t="shared" si="46"/>
        <v>0.41142857142857142</v>
      </c>
      <c r="I182" s="5">
        <f t="shared" si="55"/>
        <v>31.394171428571415</v>
      </c>
      <c r="J182" s="22">
        <f t="shared" si="41"/>
        <v>3.0857142857142854E-2</v>
      </c>
      <c r="K182" s="22">
        <f t="shared" si="47"/>
        <v>0.432</v>
      </c>
      <c r="L182" s="22">
        <f t="shared" si="48"/>
        <v>0.40114285714285713</v>
      </c>
      <c r="M182" s="5">
        <f t="shared" si="56"/>
        <v>8.4272571428571386</v>
      </c>
      <c r="N182" s="22">
        <f t="shared" si="42"/>
        <v>4.1142857142857141E-2</v>
      </c>
      <c r="O182" s="22">
        <f t="shared" si="49"/>
        <v>0.432</v>
      </c>
      <c r="P182" s="22">
        <f t="shared" si="50"/>
        <v>0.39085714285714285</v>
      </c>
      <c r="Q182" s="5">
        <f t="shared" si="57"/>
        <v>-14.539657142857157</v>
      </c>
      <c r="R182" s="22">
        <f t="shared" si="43"/>
        <v>5.1428571428571421E-2</v>
      </c>
      <c r="S182" s="22">
        <f t="shared" si="51"/>
        <v>0.432</v>
      </c>
      <c r="T182" s="22">
        <f t="shared" si="52"/>
        <v>0.38057142857142856</v>
      </c>
      <c r="U182" s="5">
        <f t="shared" si="58"/>
        <v>-37.506571428571426</v>
      </c>
      <c r="V182" s="22">
        <f t="shared" si="44"/>
        <v>6.1714285714285708E-2</v>
      </c>
      <c r="W182" s="22">
        <f t="shared" si="53"/>
        <v>0.432</v>
      </c>
      <c r="X182" s="22">
        <f t="shared" si="54"/>
        <v>0.37028571428571427</v>
      </c>
      <c r="Y182" s="5">
        <f t="shared" si="59"/>
        <v>-60.473485714285701</v>
      </c>
    </row>
    <row r="183" spans="4:25" ht="15.6">
      <c r="D183" s="56">
        <v>41362</v>
      </c>
      <c r="E183" s="52">
        <v>0.6</v>
      </c>
      <c r="F183" s="22">
        <f t="shared" si="40"/>
        <v>4.7999999999999994E-2</v>
      </c>
      <c r="G183" s="22">
        <f t="shared" si="45"/>
        <v>0.432</v>
      </c>
      <c r="H183" s="22">
        <f t="shared" si="46"/>
        <v>0.38400000000000001</v>
      </c>
      <c r="I183" s="5">
        <f t="shared" si="55"/>
        <v>31.778171428571415</v>
      </c>
      <c r="J183" s="22">
        <f t="shared" si="41"/>
        <v>7.1999999999999995E-2</v>
      </c>
      <c r="K183" s="22">
        <f t="shared" si="47"/>
        <v>0.432</v>
      </c>
      <c r="L183" s="22">
        <f t="shared" si="48"/>
        <v>0.36</v>
      </c>
      <c r="M183" s="5">
        <f t="shared" si="56"/>
        <v>8.787257142857138</v>
      </c>
      <c r="N183" s="22">
        <f t="shared" si="42"/>
        <v>9.5999999999999988E-2</v>
      </c>
      <c r="O183" s="22">
        <f t="shared" si="49"/>
        <v>0.432</v>
      </c>
      <c r="P183" s="22">
        <f t="shared" si="50"/>
        <v>0.33600000000000002</v>
      </c>
      <c r="Q183" s="5">
        <f t="shared" si="57"/>
        <v>-14.203657142857157</v>
      </c>
      <c r="R183" s="22">
        <f t="shared" si="43"/>
        <v>0.12</v>
      </c>
      <c r="S183" s="22">
        <f t="shared" si="51"/>
        <v>0.432</v>
      </c>
      <c r="T183" s="22">
        <f t="shared" si="52"/>
        <v>0.312</v>
      </c>
      <c r="U183" s="5">
        <f t="shared" si="58"/>
        <v>-37.194571428571429</v>
      </c>
      <c r="V183" s="22">
        <f t="shared" si="44"/>
        <v>0.14399999999999999</v>
      </c>
      <c r="W183" s="22">
        <f t="shared" si="53"/>
        <v>0.432</v>
      </c>
      <c r="X183" s="22">
        <f t="shared" si="54"/>
        <v>0.28800000000000003</v>
      </c>
      <c r="Y183" s="5">
        <f t="shared" si="59"/>
        <v>-60.185485714285704</v>
      </c>
    </row>
    <row r="184" spans="4:25" ht="15.6">
      <c r="D184" s="56">
        <v>41363</v>
      </c>
      <c r="E184" s="52">
        <v>5.8142857142857149</v>
      </c>
      <c r="F184" s="22">
        <f t="shared" si="40"/>
        <v>0.46514285714285719</v>
      </c>
      <c r="G184" s="22">
        <f t="shared" si="45"/>
        <v>0.432</v>
      </c>
      <c r="H184" s="22">
        <f t="shared" si="46"/>
        <v>-3.3142857142857196E-2</v>
      </c>
      <c r="I184" s="5">
        <f t="shared" si="55"/>
        <v>31.745028571428559</v>
      </c>
      <c r="J184" s="22">
        <f t="shared" si="41"/>
        <v>0.69771428571428584</v>
      </c>
      <c r="K184" s="22">
        <f t="shared" si="47"/>
        <v>0.432</v>
      </c>
      <c r="L184" s="22">
        <f t="shared" si="48"/>
        <v>-0.26571428571428585</v>
      </c>
      <c r="M184" s="5">
        <f t="shared" si="56"/>
        <v>8.5215428571428529</v>
      </c>
      <c r="N184" s="22">
        <f t="shared" si="42"/>
        <v>0.93028571428571438</v>
      </c>
      <c r="O184" s="22">
        <f t="shared" si="49"/>
        <v>0.432</v>
      </c>
      <c r="P184" s="22">
        <f t="shared" si="50"/>
        <v>-0.49828571428571439</v>
      </c>
      <c r="Q184" s="5">
        <f t="shared" si="57"/>
        <v>-14.701942857142871</v>
      </c>
      <c r="R184" s="22">
        <f t="shared" si="43"/>
        <v>1.162857142857143</v>
      </c>
      <c r="S184" s="22">
        <f t="shared" si="51"/>
        <v>0.432</v>
      </c>
      <c r="T184" s="22">
        <f t="shared" si="52"/>
        <v>-0.73085714285714309</v>
      </c>
      <c r="U184" s="5">
        <f t="shared" si="58"/>
        <v>-37.925428571428569</v>
      </c>
      <c r="V184" s="22">
        <f t="shared" si="44"/>
        <v>1.3954285714285717</v>
      </c>
      <c r="W184" s="22">
        <f t="shared" si="53"/>
        <v>0.432</v>
      </c>
      <c r="X184" s="22">
        <f t="shared" si="54"/>
        <v>-0.96342857142857175</v>
      </c>
      <c r="Y184" s="5">
        <f t="shared" si="59"/>
        <v>-61.148914285714277</v>
      </c>
    </row>
    <row r="185" spans="4:25" ht="15.6">
      <c r="D185" s="56">
        <v>41364</v>
      </c>
      <c r="E185" s="52">
        <v>3.2142857142857144</v>
      </c>
      <c r="F185" s="22">
        <f t="shared" si="40"/>
        <v>0.25714285714285717</v>
      </c>
      <c r="G185" s="22">
        <f t="shared" si="45"/>
        <v>0.432</v>
      </c>
      <c r="H185" s="22">
        <f t="shared" si="46"/>
        <v>0.17485714285714282</v>
      </c>
      <c r="I185" s="5">
        <f t="shared" si="55"/>
        <v>31.919885714285702</v>
      </c>
      <c r="J185" s="22">
        <f t="shared" si="41"/>
        <v>0.38571428571428579</v>
      </c>
      <c r="K185" s="22">
        <f t="shared" si="47"/>
        <v>0.432</v>
      </c>
      <c r="L185" s="22">
        <f t="shared" si="48"/>
        <v>4.6285714285714208E-2</v>
      </c>
      <c r="M185" s="5">
        <f t="shared" si="56"/>
        <v>8.5678285714285671</v>
      </c>
      <c r="N185" s="22">
        <f t="shared" si="42"/>
        <v>0.51428571428571435</v>
      </c>
      <c r="O185" s="22">
        <f t="shared" si="49"/>
        <v>0.432</v>
      </c>
      <c r="P185" s="22">
        <f t="shared" si="50"/>
        <v>-8.2285714285714351E-2</v>
      </c>
      <c r="Q185" s="5">
        <f t="shared" si="57"/>
        <v>-14.784228571428585</v>
      </c>
      <c r="R185" s="22">
        <f t="shared" si="43"/>
        <v>0.6428571428571429</v>
      </c>
      <c r="S185" s="22">
        <f t="shared" si="51"/>
        <v>0.432</v>
      </c>
      <c r="T185" s="22">
        <f t="shared" si="52"/>
        <v>-0.21085714285714291</v>
      </c>
      <c r="U185" s="5">
        <f t="shared" si="58"/>
        <v>-38.136285714285712</v>
      </c>
      <c r="V185" s="22">
        <f t="shared" si="44"/>
        <v>0.77142857142857157</v>
      </c>
      <c r="W185" s="22">
        <f t="shared" si="53"/>
        <v>0.432</v>
      </c>
      <c r="X185" s="22">
        <f t="shared" si="54"/>
        <v>-0.33942857142857158</v>
      </c>
      <c r="Y185" s="5">
        <f t="shared" si="59"/>
        <v>-61.488342857142847</v>
      </c>
    </row>
    <row r="186" spans="4:25" ht="15.6">
      <c r="D186" s="56">
        <v>41365</v>
      </c>
      <c r="E186" s="52">
        <v>0.8571428571428571</v>
      </c>
      <c r="F186" s="22">
        <f t="shared" si="40"/>
        <v>6.8571428571428575E-2</v>
      </c>
      <c r="G186" s="22">
        <f t="shared" si="45"/>
        <v>0.432</v>
      </c>
      <c r="H186" s="22">
        <f t="shared" si="46"/>
        <v>0.36342857142857143</v>
      </c>
      <c r="I186" s="5">
        <f t="shared" si="55"/>
        <v>32.283314285714276</v>
      </c>
      <c r="J186" s="22">
        <f t="shared" si="41"/>
        <v>0.10285714285714286</v>
      </c>
      <c r="K186" s="22">
        <f t="shared" si="47"/>
        <v>0.432</v>
      </c>
      <c r="L186" s="22">
        <f t="shared" si="48"/>
        <v>0.32914285714285713</v>
      </c>
      <c r="M186" s="5">
        <f t="shared" si="56"/>
        <v>8.8969714285714243</v>
      </c>
      <c r="N186" s="22">
        <f t="shared" si="42"/>
        <v>0.13714285714285715</v>
      </c>
      <c r="O186" s="22">
        <f t="shared" si="49"/>
        <v>0.432</v>
      </c>
      <c r="P186" s="22">
        <f t="shared" si="50"/>
        <v>0.29485714285714282</v>
      </c>
      <c r="Q186" s="5">
        <f t="shared" si="57"/>
        <v>-14.489371428571442</v>
      </c>
      <c r="R186" s="22">
        <f t="shared" si="43"/>
        <v>0.17142857142857143</v>
      </c>
      <c r="S186" s="22">
        <f t="shared" si="51"/>
        <v>0.432</v>
      </c>
      <c r="T186" s="22">
        <f t="shared" si="52"/>
        <v>0.26057142857142856</v>
      </c>
      <c r="U186" s="5">
        <f t="shared" si="58"/>
        <v>-37.875714285714281</v>
      </c>
      <c r="V186" s="22">
        <f t="shared" si="44"/>
        <v>0.20571428571428571</v>
      </c>
      <c r="W186" s="22">
        <f t="shared" si="53"/>
        <v>0.432</v>
      </c>
      <c r="X186" s="22">
        <f t="shared" si="54"/>
        <v>0.22628571428571428</v>
      </c>
      <c r="Y186" s="5">
        <f t="shared" si="59"/>
        <v>-61.262057142857131</v>
      </c>
    </row>
    <row r="187" spans="4:25" ht="15.6">
      <c r="D187" s="56">
        <v>41366</v>
      </c>
      <c r="E187" s="52">
        <v>0.3</v>
      </c>
      <c r="F187" s="22">
        <f t="shared" si="40"/>
        <v>2.3999999999999997E-2</v>
      </c>
      <c r="G187" s="22">
        <f t="shared" si="45"/>
        <v>0.432</v>
      </c>
      <c r="H187" s="22">
        <f t="shared" si="46"/>
        <v>0.40799999999999997</v>
      </c>
      <c r="I187" s="5">
        <f t="shared" si="55"/>
        <v>32.691314285714277</v>
      </c>
      <c r="J187" s="22">
        <f t="shared" si="41"/>
        <v>3.5999999999999997E-2</v>
      </c>
      <c r="K187" s="22">
        <f t="shared" si="47"/>
        <v>0.432</v>
      </c>
      <c r="L187" s="22">
        <f t="shared" si="48"/>
        <v>0.39600000000000002</v>
      </c>
      <c r="M187" s="5">
        <f t="shared" si="56"/>
        <v>9.2929714285714251</v>
      </c>
      <c r="N187" s="22">
        <f t="shared" si="42"/>
        <v>4.7999999999999994E-2</v>
      </c>
      <c r="O187" s="22">
        <f t="shared" si="49"/>
        <v>0.432</v>
      </c>
      <c r="P187" s="22">
        <f t="shared" si="50"/>
        <v>0.38400000000000001</v>
      </c>
      <c r="Q187" s="5">
        <f t="shared" si="57"/>
        <v>-14.105371428571441</v>
      </c>
      <c r="R187" s="22">
        <f t="shared" si="43"/>
        <v>0.06</v>
      </c>
      <c r="S187" s="22">
        <f t="shared" si="51"/>
        <v>0.432</v>
      </c>
      <c r="T187" s="22">
        <f t="shared" si="52"/>
        <v>0.372</v>
      </c>
      <c r="U187" s="5">
        <f t="shared" si="58"/>
        <v>-37.503714285714281</v>
      </c>
      <c r="V187" s="22">
        <f t="shared" si="44"/>
        <v>7.1999999999999995E-2</v>
      </c>
      <c r="W187" s="22">
        <f t="shared" si="53"/>
        <v>0.432</v>
      </c>
      <c r="X187" s="22">
        <f t="shared" si="54"/>
        <v>0.36</v>
      </c>
      <c r="Y187" s="5">
        <f t="shared" si="59"/>
        <v>-60.902057142857132</v>
      </c>
    </row>
    <row r="188" spans="4:25" ht="15.6">
      <c r="D188" s="56">
        <v>41367</v>
      </c>
      <c r="E188" s="52">
        <v>0</v>
      </c>
      <c r="F188" s="22">
        <f t="shared" si="40"/>
        <v>0</v>
      </c>
      <c r="G188" s="22">
        <f t="shared" si="45"/>
        <v>0.432</v>
      </c>
      <c r="H188" s="22">
        <f t="shared" si="46"/>
        <v>0.432</v>
      </c>
      <c r="I188" s="5">
        <f t="shared" si="55"/>
        <v>33.123314285714279</v>
      </c>
      <c r="J188" s="22">
        <f t="shared" si="41"/>
        <v>0</v>
      </c>
      <c r="K188" s="22">
        <f t="shared" si="47"/>
        <v>0.432</v>
      </c>
      <c r="L188" s="22">
        <f t="shared" si="48"/>
        <v>0.432</v>
      </c>
      <c r="M188" s="5">
        <f t="shared" si="56"/>
        <v>9.7249714285714255</v>
      </c>
      <c r="N188" s="22">
        <f t="shared" si="42"/>
        <v>0</v>
      </c>
      <c r="O188" s="22">
        <f t="shared" si="49"/>
        <v>0.432</v>
      </c>
      <c r="P188" s="22">
        <f t="shared" si="50"/>
        <v>0.432</v>
      </c>
      <c r="Q188" s="5">
        <f t="shared" si="57"/>
        <v>-13.673371428571441</v>
      </c>
      <c r="R188" s="22">
        <f t="shared" si="43"/>
        <v>0</v>
      </c>
      <c r="S188" s="22">
        <f t="shared" si="51"/>
        <v>0.432</v>
      </c>
      <c r="T188" s="22">
        <f t="shared" si="52"/>
        <v>0.432</v>
      </c>
      <c r="U188" s="5">
        <f t="shared" si="58"/>
        <v>-37.071714285714279</v>
      </c>
      <c r="V188" s="22">
        <f t="shared" si="44"/>
        <v>0</v>
      </c>
      <c r="W188" s="22">
        <f t="shared" si="53"/>
        <v>0.432</v>
      </c>
      <c r="X188" s="22">
        <f t="shared" si="54"/>
        <v>0.432</v>
      </c>
      <c r="Y188" s="5">
        <f t="shared" si="59"/>
        <v>-60.470057142857129</v>
      </c>
    </row>
    <row r="189" spans="4:25" ht="15.6">
      <c r="D189" s="56">
        <v>41368</v>
      </c>
      <c r="E189" s="52">
        <v>0</v>
      </c>
      <c r="F189" s="22">
        <f t="shared" si="40"/>
        <v>0</v>
      </c>
      <c r="G189" s="22">
        <f t="shared" si="45"/>
        <v>0.432</v>
      </c>
      <c r="H189" s="22">
        <f t="shared" si="46"/>
        <v>0.432</v>
      </c>
      <c r="I189" s="5">
        <f t="shared" si="55"/>
        <v>33.555314285714282</v>
      </c>
      <c r="J189" s="22">
        <f t="shared" si="41"/>
        <v>0</v>
      </c>
      <c r="K189" s="22">
        <f t="shared" si="47"/>
        <v>0.432</v>
      </c>
      <c r="L189" s="22">
        <f t="shared" si="48"/>
        <v>0.432</v>
      </c>
      <c r="M189" s="5">
        <f t="shared" si="56"/>
        <v>10.156971428571426</v>
      </c>
      <c r="N189" s="22">
        <f t="shared" si="42"/>
        <v>0</v>
      </c>
      <c r="O189" s="22">
        <f t="shared" si="49"/>
        <v>0.432</v>
      </c>
      <c r="P189" s="22">
        <f t="shared" si="50"/>
        <v>0.432</v>
      </c>
      <c r="Q189" s="5">
        <f t="shared" si="57"/>
        <v>-13.241371428571441</v>
      </c>
      <c r="R189" s="22">
        <f t="shared" si="43"/>
        <v>0</v>
      </c>
      <c r="S189" s="22">
        <f t="shared" si="51"/>
        <v>0.432</v>
      </c>
      <c r="T189" s="22">
        <f t="shared" si="52"/>
        <v>0.432</v>
      </c>
      <c r="U189" s="5">
        <f t="shared" si="58"/>
        <v>-36.639714285714277</v>
      </c>
      <c r="V189" s="22">
        <f t="shared" si="44"/>
        <v>0</v>
      </c>
      <c r="W189" s="22">
        <f t="shared" si="53"/>
        <v>0.432</v>
      </c>
      <c r="X189" s="22">
        <f t="shared" si="54"/>
        <v>0.432</v>
      </c>
      <c r="Y189" s="5">
        <f t="shared" si="59"/>
        <v>-60.038057142857127</v>
      </c>
    </row>
    <row r="190" spans="4:25" ht="15.6">
      <c r="D190" s="56">
        <v>41369</v>
      </c>
      <c r="E190" s="52">
        <v>0.45714285714285718</v>
      </c>
      <c r="F190" s="22">
        <f t="shared" si="40"/>
        <v>3.6571428571428581E-2</v>
      </c>
      <c r="G190" s="22">
        <f t="shared" si="45"/>
        <v>0.432</v>
      </c>
      <c r="H190" s="22">
        <f t="shared" si="46"/>
        <v>0.39542857142857141</v>
      </c>
      <c r="I190" s="5">
        <f t="shared" si="55"/>
        <v>33.950742857142856</v>
      </c>
      <c r="J190" s="22">
        <f t="shared" si="41"/>
        <v>5.4857142857142868E-2</v>
      </c>
      <c r="K190" s="22">
        <f t="shared" si="47"/>
        <v>0.432</v>
      </c>
      <c r="L190" s="22">
        <f t="shared" si="48"/>
        <v>0.37714285714285711</v>
      </c>
      <c r="M190" s="5">
        <f t="shared" si="56"/>
        <v>10.534114285714283</v>
      </c>
      <c r="N190" s="22">
        <f t="shared" si="42"/>
        <v>7.3142857142857162E-2</v>
      </c>
      <c r="O190" s="22">
        <f t="shared" si="49"/>
        <v>0.432</v>
      </c>
      <c r="P190" s="22">
        <f t="shared" si="50"/>
        <v>0.35885714285714282</v>
      </c>
      <c r="Q190" s="5">
        <f t="shared" si="57"/>
        <v>-12.882514285714297</v>
      </c>
      <c r="R190" s="22">
        <f t="shared" si="43"/>
        <v>9.1428571428571442E-2</v>
      </c>
      <c r="S190" s="22">
        <f t="shared" si="51"/>
        <v>0.432</v>
      </c>
      <c r="T190" s="22">
        <f t="shared" si="52"/>
        <v>0.34057142857142852</v>
      </c>
      <c r="U190" s="5">
        <f t="shared" si="58"/>
        <v>-36.299142857142847</v>
      </c>
      <c r="V190" s="22">
        <f t="shared" si="44"/>
        <v>0.10971428571428574</v>
      </c>
      <c r="W190" s="22">
        <f t="shared" si="53"/>
        <v>0.432</v>
      </c>
      <c r="X190" s="22">
        <f t="shared" si="54"/>
        <v>0.32228571428571429</v>
      </c>
      <c r="Y190" s="5">
        <f t="shared" si="59"/>
        <v>-59.715771428571415</v>
      </c>
    </row>
    <row r="191" spans="4:25" ht="15.6">
      <c r="D191" s="56">
        <v>41370</v>
      </c>
      <c r="E191" s="52">
        <v>0.14285714285714285</v>
      </c>
      <c r="F191" s="22">
        <f t="shared" si="40"/>
        <v>1.1428571428571429E-2</v>
      </c>
      <c r="G191" s="22">
        <f t="shared" si="45"/>
        <v>0.432</v>
      </c>
      <c r="H191" s="22">
        <f t="shared" si="46"/>
        <v>0.42057142857142854</v>
      </c>
      <c r="I191" s="5">
        <f t="shared" si="55"/>
        <v>34.371314285714284</v>
      </c>
      <c r="J191" s="22">
        <f t="shared" si="41"/>
        <v>1.7142857142857144E-2</v>
      </c>
      <c r="K191" s="22">
        <f t="shared" si="47"/>
        <v>0.432</v>
      </c>
      <c r="L191" s="22">
        <f t="shared" si="48"/>
        <v>0.41485714285714287</v>
      </c>
      <c r="M191" s="5">
        <f t="shared" si="56"/>
        <v>10.948971428571426</v>
      </c>
      <c r="N191" s="22">
        <f t="shared" si="42"/>
        <v>2.2857142857142857E-2</v>
      </c>
      <c r="O191" s="22">
        <f t="shared" si="49"/>
        <v>0.432</v>
      </c>
      <c r="P191" s="22">
        <f t="shared" si="50"/>
        <v>0.40914285714285714</v>
      </c>
      <c r="Q191" s="5">
        <f t="shared" si="57"/>
        <v>-12.47337142857144</v>
      </c>
      <c r="R191" s="22">
        <f t="shared" si="43"/>
        <v>2.8571428571428571E-2</v>
      </c>
      <c r="S191" s="22">
        <f t="shared" si="51"/>
        <v>0.432</v>
      </c>
      <c r="T191" s="22">
        <f t="shared" si="52"/>
        <v>0.40342857142857141</v>
      </c>
      <c r="U191" s="5">
        <f t="shared" si="58"/>
        <v>-35.895714285714277</v>
      </c>
      <c r="V191" s="22">
        <f t="shared" si="44"/>
        <v>3.4285714285714287E-2</v>
      </c>
      <c r="W191" s="22">
        <f t="shared" si="53"/>
        <v>0.432</v>
      </c>
      <c r="X191" s="22">
        <f t="shared" si="54"/>
        <v>0.39771428571428569</v>
      </c>
      <c r="Y191" s="5">
        <f t="shared" si="59"/>
        <v>-59.318057142857128</v>
      </c>
    </row>
    <row r="192" spans="4:25" ht="15.6">
      <c r="D192" s="56">
        <v>41371</v>
      </c>
      <c r="E192" s="52">
        <v>0</v>
      </c>
      <c r="F192" s="22">
        <f t="shared" si="40"/>
        <v>0</v>
      </c>
      <c r="G192" s="22">
        <f t="shared" si="45"/>
        <v>0.432</v>
      </c>
      <c r="H192" s="22">
        <f t="shared" si="46"/>
        <v>0.432</v>
      </c>
      <c r="I192" s="5">
        <f t="shared" si="55"/>
        <v>34.803314285714286</v>
      </c>
      <c r="J192" s="22">
        <f t="shared" si="41"/>
        <v>0</v>
      </c>
      <c r="K192" s="22">
        <f t="shared" si="47"/>
        <v>0.432</v>
      </c>
      <c r="L192" s="22">
        <f t="shared" si="48"/>
        <v>0.432</v>
      </c>
      <c r="M192" s="5">
        <f t="shared" si="56"/>
        <v>11.380971428571426</v>
      </c>
      <c r="N192" s="22">
        <f t="shared" si="42"/>
        <v>0</v>
      </c>
      <c r="O192" s="22">
        <f t="shared" si="49"/>
        <v>0.432</v>
      </c>
      <c r="P192" s="22">
        <f t="shared" si="50"/>
        <v>0.432</v>
      </c>
      <c r="Q192" s="5">
        <f t="shared" si="57"/>
        <v>-12.041371428571439</v>
      </c>
      <c r="R192" s="22">
        <f t="shared" si="43"/>
        <v>0</v>
      </c>
      <c r="S192" s="22">
        <f t="shared" si="51"/>
        <v>0.432</v>
      </c>
      <c r="T192" s="22">
        <f t="shared" si="52"/>
        <v>0.432</v>
      </c>
      <c r="U192" s="5">
        <f t="shared" si="58"/>
        <v>-35.463714285714275</v>
      </c>
      <c r="V192" s="22">
        <f t="shared" si="44"/>
        <v>0</v>
      </c>
      <c r="W192" s="22">
        <f t="shared" si="53"/>
        <v>0.432</v>
      </c>
      <c r="X192" s="22">
        <f t="shared" si="54"/>
        <v>0.432</v>
      </c>
      <c r="Y192" s="5">
        <f t="shared" si="59"/>
        <v>-58.886057142857126</v>
      </c>
    </row>
    <row r="193" spans="4:25" ht="15.6">
      <c r="D193" s="56">
        <v>41372</v>
      </c>
      <c r="E193" s="52">
        <v>0</v>
      </c>
      <c r="F193" s="22">
        <f t="shared" si="40"/>
        <v>0</v>
      </c>
      <c r="G193" s="22">
        <f t="shared" si="45"/>
        <v>0.432</v>
      </c>
      <c r="H193" s="22">
        <f t="shared" si="46"/>
        <v>0.432</v>
      </c>
      <c r="I193" s="5">
        <f t="shared" si="55"/>
        <v>35.235314285714288</v>
      </c>
      <c r="J193" s="22">
        <f t="shared" si="41"/>
        <v>0</v>
      </c>
      <c r="K193" s="22">
        <f t="shared" si="47"/>
        <v>0.432</v>
      </c>
      <c r="L193" s="22">
        <f t="shared" si="48"/>
        <v>0.432</v>
      </c>
      <c r="M193" s="5">
        <f t="shared" si="56"/>
        <v>11.812971428571426</v>
      </c>
      <c r="N193" s="22">
        <f t="shared" si="42"/>
        <v>0</v>
      </c>
      <c r="O193" s="22">
        <f t="shared" si="49"/>
        <v>0.432</v>
      </c>
      <c r="P193" s="22">
        <f t="shared" si="50"/>
        <v>0.432</v>
      </c>
      <c r="Q193" s="5">
        <f t="shared" si="57"/>
        <v>-11.609371428571439</v>
      </c>
      <c r="R193" s="22">
        <f t="shared" si="43"/>
        <v>0</v>
      </c>
      <c r="S193" s="22">
        <f t="shared" si="51"/>
        <v>0.432</v>
      </c>
      <c r="T193" s="22">
        <f t="shared" si="52"/>
        <v>0.432</v>
      </c>
      <c r="U193" s="5">
        <f t="shared" si="58"/>
        <v>-35.031714285714273</v>
      </c>
      <c r="V193" s="22">
        <f t="shared" si="44"/>
        <v>0</v>
      </c>
      <c r="W193" s="22">
        <f t="shared" si="53"/>
        <v>0.432</v>
      </c>
      <c r="X193" s="22">
        <f t="shared" si="54"/>
        <v>0.432</v>
      </c>
      <c r="Y193" s="5">
        <f t="shared" si="59"/>
        <v>-58.454057142857124</v>
      </c>
    </row>
    <row r="194" spans="4:25" ht="15.6">
      <c r="D194" s="56">
        <v>41373</v>
      </c>
      <c r="E194" s="52">
        <v>8.5714285714285729E-2</v>
      </c>
      <c r="F194" s="22">
        <f t="shared" si="40"/>
        <v>6.8571428571428585E-3</v>
      </c>
      <c r="G194" s="22">
        <f t="shared" si="45"/>
        <v>0.432</v>
      </c>
      <c r="H194" s="22">
        <f t="shared" si="46"/>
        <v>0.42514285714285716</v>
      </c>
      <c r="I194" s="5">
        <f t="shared" si="55"/>
        <v>35.660457142857148</v>
      </c>
      <c r="J194" s="22">
        <f t="shared" si="41"/>
        <v>1.0285714285714287E-2</v>
      </c>
      <c r="K194" s="22">
        <f t="shared" si="47"/>
        <v>0.432</v>
      </c>
      <c r="L194" s="22">
        <f t="shared" si="48"/>
        <v>0.42171428571428571</v>
      </c>
      <c r="M194" s="5">
        <f t="shared" si="56"/>
        <v>12.234685714285712</v>
      </c>
      <c r="N194" s="22">
        <f t="shared" si="42"/>
        <v>1.3714285714285717E-2</v>
      </c>
      <c r="O194" s="22">
        <f t="shared" si="49"/>
        <v>0.432</v>
      </c>
      <c r="P194" s="22">
        <f t="shared" si="50"/>
        <v>0.41828571428571426</v>
      </c>
      <c r="Q194" s="5">
        <f t="shared" si="57"/>
        <v>-11.191085714285725</v>
      </c>
      <c r="R194" s="22">
        <f t="shared" si="43"/>
        <v>1.7142857142857144E-2</v>
      </c>
      <c r="S194" s="22">
        <f t="shared" si="51"/>
        <v>0.432</v>
      </c>
      <c r="T194" s="22">
        <f t="shared" si="52"/>
        <v>0.41485714285714287</v>
      </c>
      <c r="U194" s="5">
        <f t="shared" si="58"/>
        <v>-34.616857142857128</v>
      </c>
      <c r="V194" s="22">
        <f t="shared" si="44"/>
        <v>2.0571428571428574E-2</v>
      </c>
      <c r="W194" s="22">
        <f t="shared" si="53"/>
        <v>0.432</v>
      </c>
      <c r="X194" s="22">
        <f t="shared" si="54"/>
        <v>0.41142857142857142</v>
      </c>
      <c r="Y194" s="5">
        <f t="shared" si="59"/>
        <v>-58.042628571428551</v>
      </c>
    </row>
    <row r="195" spans="4:25" ht="15.6">
      <c r="D195" s="56">
        <v>41374</v>
      </c>
      <c r="E195" s="52">
        <v>2.0571428571428574</v>
      </c>
      <c r="F195" s="22">
        <f t="shared" si="40"/>
        <v>0.16457142857142859</v>
      </c>
      <c r="G195" s="22">
        <f t="shared" si="45"/>
        <v>0.432</v>
      </c>
      <c r="H195" s="22">
        <f t="shared" si="46"/>
        <v>0.2674285714285714</v>
      </c>
      <c r="I195" s="5">
        <f t="shared" si="55"/>
        <v>35.927885714285722</v>
      </c>
      <c r="J195" s="22">
        <f t="shared" si="41"/>
        <v>0.24685714285714289</v>
      </c>
      <c r="K195" s="22">
        <f t="shared" si="47"/>
        <v>0.432</v>
      </c>
      <c r="L195" s="22">
        <f t="shared" si="48"/>
        <v>0.18514285714285711</v>
      </c>
      <c r="M195" s="5">
        <f t="shared" si="56"/>
        <v>12.419828571428569</v>
      </c>
      <c r="N195" s="22">
        <f t="shared" si="42"/>
        <v>0.32914285714285718</v>
      </c>
      <c r="O195" s="22">
        <f t="shared" si="49"/>
        <v>0.432</v>
      </c>
      <c r="P195" s="22">
        <f t="shared" si="50"/>
        <v>0.10285714285714281</v>
      </c>
      <c r="Q195" s="5">
        <f t="shared" si="57"/>
        <v>-11.088228571428582</v>
      </c>
      <c r="R195" s="22">
        <f t="shared" si="43"/>
        <v>0.41142857142857148</v>
      </c>
      <c r="S195" s="22">
        <f t="shared" si="51"/>
        <v>0.432</v>
      </c>
      <c r="T195" s="22">
        <f t="shared" si="52"/>
        <v>2.0571428571428518E-2</v>
      </c>
      <c r="U195" s="5">
        <f t="shared" si="58"/>
        <v>-34.596285714285699</v>
      </c>
      <c r="V195" s="22">
        <f t="shared" si="44"/>
        <v>0.49371428571428577</v>
      </c>
      <c r="W195" s="22">
        <f t="shared" si="53"/>
        <v>0.432</v>
      </c>
      <c r="X195" s="22">
        <f t="shared" si="54"/>
        <v>-6.1714285714285777E-2</v>
      </c>
      <c r="Y195" s="5">
        <f t="shared" si="59"/>
        <v>-58.104342857142839</v>
      </c>
    </row>
    <row r="196" spans="4:25" ht="15.6">
      <c r="D196" s="56">
        <v>41375</v>
      </c>
      <c r="E196" s="52">
        <v>4.1285714285714281</v>
      </c>
      <c r="F196" s="22">
        <f t="shared" ref="F196:F247" si="60">($E196/1000)*$C$4*$F$2</f>
        <v>0.33028571428571429</v>
      </c>
      <c r="G196" s="22">
        <f t="shared" si="45"/>
        <v>0.432</v>
      </c>
      <c r="H196" s="22">
        <f t="shared" si="46"/>
        <v>0.1017142857142857</v>
      </c>
      <c r="I196" s="5">
        <f t="shared" si="55"/>
        <v>36.029600000000009</v>
      </c>
      <c r="J196" s="22">
        <f t="shared" ref="J196:J246" si="61">($E196/1000)*$C$4*$J$2</f>
        <v>0.49542857142857144</v>
      </c>
      <c r="K196" s="22">
        <f t="shared" si="47"/>
        <v>0.432</v>
      </c>
      <c r="L196" s="22">
        <f t="shared" si="48"/>
        <v>-6.3428571428571445E-2</v>
      </c>
      <c r="M196" s="5">
        <f t="shared" si="56"/>
        <v>12.356399999999997</v>
      </c>
      <c r="N196" s="22">
        <f t="shared" ref="N196:N247" si="62">($E196/1000)*$C$4*$N$2</f>
        <v>0.66057142857142859</v>
      </c>
      <c r="O196" s="22">
        <f t="shared" si="49"/>
        <v>0.432</v>
      </c>
      <c r="P196" s="22">
        <f t="shared" si="50"/>
        <v>-0.22857142857142859</v>
      </c>
      <c r="Q196" s="5">
        <f t="shared" si="57"/>
        <v>-11.31680000000001</v>
      </c>
      <c r="R196" s="22">
        <f t="shared" ref="R196:R246" si="63">($E196/1000)*$C$4*$R$2</f>
        <v>0.82571428571428573</v>
      </c>
      <c r="S196" s="22">
        <f t="shared" si="51"/>
        <v>0.432</v>
      </c>
      <c r="T196" s="22">
        <f t="shared" si="52"/>
        <v>-0.39371428571428574</v>
      </c>
      <c r="U196" s="5">
        <f t="shared" si="58"/>
        <v>-34.989999999999988</v>
      </c>
      <c r="V196" s="22">
        <f t="shared" ref="V196:V246" si="64">($E196/1000)*$C$4*$V$2</f>
        <v>0.99085714285714288</v>
      </c>
      <c r="W196" s="22">
        <f t="shared" si="53"/>
        <v>0.432</v>
      </c>
      <c r="X196" s="22">
        <f t="shared" si="54"/>
        <v>-0.55885714285714294</v>
      </c>
      <c r="Y196" s="5">
        <f t="shared" si="59"/>
        <v>-58.663199999999982</v>
      </c>
    </row>
    <row r="197" spans="4:25" ht="15.6">
      <c r="D197" s="56">
        <v>41376</v>
      </c>
      <c r="E197" s="52">
        <v>3.7714285714285714</v>
      </c>
      <c r="F197" s="22">
        <f t="shared" si="60"/>
        <v>0.30171428571428571</v>
      </c>
      <c r="G197" s="22">
        <f t="shared" ref="G197:G246" si="65">$C$8</f>
        <v>0.432</v>
      </c>
      <c r="H197" s="22">
        <f t="shared" ref="H197:H246" si="66">G197-F197</f>
        <v>0.13028571428571428</v>
      </c>
      <c r="I197" s="5">
        <f t="shared" si="55"/>
        <v>36.159885714285721</v>
      </c>
      <c r="J197" s="22">
        <f t="shared" si="61"/>
        <v>0.45257142857142857</v>
      </c>
      <c r="K197" s="22">
        <f t="shared" ref="K197:K246" si="67">$C$8</f>
        <v>0.432</v>
      </c>
      <c r="L197" s="22">
        <f t="shared" ref="L197:L246" si="68">K197-J197</f>
        <v>-2.0571428571428574E-2</v>
      </c>
      <c r="M197" s="5">
        <f t="shared" si="56"/>
        <v>12.335828571428568</v>
      </c>
      <c r="N197" s="22">
        <f t="shared" si="62"/>
        <v>0.60342857142857143</v>
      </c>
      <c r="O197" s="22">
        <f t="shared" ref="O197:O246" si="69">$C$8</f>
        <v>0.432</v>
      </c>
      <c r="P197" s="22">
        <f t="shared" ref="P197:P246" si="70">O197-N197</f>
        <v>-0.17142857142857143</v>
      </c>
      <c r="Q197" s="5">
        <f t="shared" si="57"/>
        <v>-11.48822857142858</v>
      </c>
      <c r="R197" s="22">
        <f t="shared" si="63"/>
        <v>0.75428571428571423</v>
      </c>
      <c r="S197" s="22">
        <f t="shared" ref="S197:S246" si="71">$C$8</f>
        <v>0.432</v>
      </c>
      <c r="T197" s="22">
        <f t="shared" ref="T197:T246" si="72">S197-R197</f>
        <v>-0.32228571428571423</v>
      </c>
      <c r="U197" s="5">
        <f t="shared" si="58"/>
        <v>-35.3122857142857</v>
      </c>
      <c r="V197" s="22">
        <f t="shared" si="64"/>
        <v>0.90514285714285714</v>
      </c>
      <c r="W197" s="22">
        <f t="shared" ref="W197:W246" si="73">$C$8</f>
        <v>0.432</v>
      </c>
      <c r="X197" s="22">
        <f t="shared" ref="X197:X246" si="74">W197-V197</f>
        <v>-0.47314285714285714</v>
      </c>
      <c r="Y197" s="5">
        <f t="shared" si="59"/>
        <v>-59.136342857142836</v>
      </c>
    </row>
    <row r="198" spans="4:25" ht="15.6">
      <c r="D198" s="56">
        <v>41377</v>
      </c>
      <c r="E198" s="52">
        <v>0.32857142857142857</v>
      </c>
      <c r="F198" s="22">
        <f t="shared" si="60"/>
        <v>2.6285714285714287E-2</v>
      </c>
      <c r="G198" s="22">
        <f t="shared" si="65"/>
        <v>0.432</v>
      </c>
      <c r="H198" s="22">
        <f t="shared" si="66"/>
        <v>0.40571428571428569</v>
      </c>
      <c r="I198" s="5">
        <f t="shared" ref="I198:I246" si="75">H198+I197</f>
        <v>36.565600000000003</v>
      </c>
      <c r="J198" s="22">
        <f t="shared" si="61"/>
        <v>3.9428571428571431E-2</v>
      </c>
      <c r="K198" s="22">
        <f t="shared" si="67"/>
        <v>0.432</v>
      </c>
      <c r="L198" s="22">
        <f t="shared" si="68"/>
        <v>0.39257142857142857</v>
      </c>
      <c r="M198" s="5">
        <f t="shared" ref="M198:M246" si="76">L198+M197</f>
        <v>12.728399999999997</v>
      </c>
      <c r="N198" s="22">
        <f t="shared" si="62"/>
        <v>5.2571428571428575E-2</v>
      </c>
      <c r="O198" s="22">
        <f t="shared" si="69"/>
        <v>0.432</v>
      </c>
      <c r="P198" s="22">
        <f t="shared" si="70"/>
        <v>0.37942857142857145</v>
      </c>
      <c r="Q198" s="5">
        <f t="shared" ref="Q198:Q246" si="77">P198+Q197</f>
        <v>-11.108800000000009</v>
      </c>
      <c r="R198" s="22">
        <f t="shared" si="63"/>
        <v>6.5714285714285711E-2</v>
      </c>
      <c r="S198" s="22">
        <f t="shared" si="71"/>
        <v>0.432</v>
      </c>
      <c r="T198" s="22">
        <f t="shared" si="72"/>
        <v>0.36628571428571427</v>
      </c>
      <c r="U198" s="5">
        <f t="shared" ref="U198:U246" si="78">T198+U197</f>
        <v>-34.945999999999984</v>
      </c>
      <c r="V198" s="22">
        <f t="shared" si="64"/>
        <v>7.8857142857142862E-2</v>
      </c>
      <c r="W198" s="22">
        <f t="shared" si="73"/>
        <v>0.432</v>
      </c>
      <c r="X198" s="22">
        <f t="shared" si="74"/>
        <v>0.35314285714285715</v>
      </c>
      <c r="Y198" s="5">
        <f t="shared" ref="Y198:Y246" si="79">X198+Y197</f>
        <v>-58.783199999999979</v>
      </c>
    </row>
    <row r="199" spans="4:25" ht="15.6">
      <c r="D199" s="56">
        <v>41378</v>
      </c>
      <c r="E199" s="52">
        <v>8.5714285714285715E-2</v>
      </c>
      <c r="F199" s="22">
        <f t="shared" si="60"/>
        <v>6.8571428571428568E-3</v>
      </c>
      <c r="G199" s="22">
        <f t="shared" si="65"/>
        <v>0.432</v>
      </c>
      <c r="H199" s="22">
        <f t="shared" si="66"/>
        <v>0.42514285714285716</v>
      </c>
      <c r="I199" s="5">
        <f t="shared" si="75"/>
        <v>36.990742857142862</v>
      </c>
      <c r="J199" s="22">
        <f t="shared" si="61"/>
        <v>1.0285714285714285E-2</v>
      </c>
      <c r="K199" s="22">
        <f t="shared" si="67"/>
        <v>0.432</v>
      </c>
      <c r="L199" s="22">
        <f t="shared" si="68"/>
        <v>0.42171428571428571</v>
      </c>
      <c r="M199" s="5">
        <f t="shared" si="76"/>
        <v>13.150114285714283</v>
      </c>
      <c r="N199" s="22">
        <f t="shared" si="62"/>
        <v>1.3714285714285714E-2</v>
      </c>
      <c r="O199" s="22">
        <f t="shared" si="69"/>
        <v>0.432</v>
      </c>
      <c r="P199" s="22">
        <f t="shared" si="70"/>
        <v>0.41828571428571426</v>
      </c>
      <c r="Q199" s="5">
        <f t="shared" si="77"/>
        <v>-10.690514285714295</v>
      </c>
      <c r="R199" s="22">
        <f t="shared" si="63"/>
        <v>1.714285714285714E-2</v>
      </c>
      <c r="S199" s="22">
        <f t="shared" si="71"/>
        <v>0.432</v>
      </c>
      <c r="T199" s="22">
        <f t="shared" si="72"/>
        <v>0.41485714285714287</v>
      </c>
      <c r="U199" s="5">
        <f t="shared" si="78"/>
        <v>-34.531142857142839</v>
      </c>
      <c r="V199" s="22">
        <f t="shared" si="64"/>
        <v>2.057142857142857E-2</v>
      </c>
      <c r="W199" s="22">
        <f t="shared" si="73"/>
        <v>0.432</v>
      </c>
      <c r="X199" s="22">
        <f t="shared" si="74"/>
        <v>0.41142857142857142</v>
      </c>
      <c r="Y199" s="5">
        <f t="shared" si="79"/>
        <v>-58.371771428571407</v>
      </c>
    </row>
    <row r="200" spans="4:25" ht="15.6">
      <c r="D200" s="56">
        <v>41379</v>
      </c>
      <c r="E200" s="52">
        <v>0.67142857142857149</v>
      </c>
      <c r="F200" s="22">
        <f t="shared" si="60"/>
        <v>5.3714285714285721E-2</v>
      </c>
      <c r="G200" s="22">
        <f t="shared" si="65"/>
        <v>0.432</v>
      </c>
      <c r="H200" s="22">
        <f t="shared" si="66"/>
        <v>0.37828571428571428</v>
      </c>
      <c r="I200" s="5">
        <f t="shared" si="75"/>
        <v>37.369028571428579</v>
      </c>
      <c r="J200" s="22">
        <f t="shared" si="61"/>
        <v>8.0571428571428585E-2</v>
      </c>
      <c r="K200" s="22">
        <f t="shared" si="67"/>
        <v>0.432</v>
      </c>
      <c r="L200" s="22">
        <f t="shared" si="68"/>
        <v>0.35142857142857142</v>
      </c>
      <c r="M200" s="5">
        <f t="shared" si="76"/>
        <v>13.501542857142855</v>
      </c>
      <c r="N200" s="22">
        <f t="shared" si="62"/>
        <v>0.10742857142857144</v>
      </c>
      <c r="O200" s="22">
        <f t="shared" si="69"/>
        <v>0.432</v>
      </c>
      <c r="P200" s="22">
        <f t="shared" si="70"/>
        <v>0.32457142857142857</v>
      </c>
      <c r="Q200" s="5">
        <f t="shared" si="77"/>
        <v>-10.365942857142867</v>
      </c>
      <c r="R200" s="22">
        <f t="shared" si="63"/>
        <v>0.13428571428571431</v>
      </c>
      <c r="S200" s="22">
        <f t="shared" si="71"/>
        <v>0.432</v>
      </c>
      <c r="T200" s="22">
        <f t="shared" si="72"/>
        <v>0.29771428571428571</v>
      </c>
      <c r="U200" s="5">
        <f t="shared" si="78"/>
        <v>-34.233428571428554</v>
      </c>
      <c r="V200" s="22">
        <f t="shared" si="64"/>
        <v>0.16114285714285717</v>
      </c>
      <c r="W200" s="22">
        <f t="shared" si="73"/>
        <v>0.432</v>
      </c>
      <c r="X200" s="22">
        <f t="shared" si="74"/>
        <v>0.2708571428571428</v>
      </c>
      <c r="Y200" s="5">
        <f t="shared" si="79"/>
        <v>-58.100914285714261</v>
      </c>
    </row>
    <row r="201" spans="4:25" ht="15.6">
      <c r="D201" s="56">
        <v>41380</v>
      </c>
      <c r="E201" s="52">
        <v>0.8571428571428571</v>
      </c>
      <c r="F201" s="22">
        <f t="shared" si="60"/>
        <v>6.8571428571428575E-2</v>
      </c>
      <c r="G201" s="22">
        <f t="shared" si="65"/>
        <v>0.432</v>
      </c>
      <c r="H201" s="22">
        <f t="shared" si="66"/>
        <v>0.36342857142857143</v>
      </c>
      <c r="I201" s="5">
        <f t="shared" si="75"/>
        <v>37.73245714285715</v>
      </c>
      <c r="J201" s="22">
        <f t="shared" si="61"/>
        <v>0.10285714285714286</v>
      </c>
      <c r="K201" s="22">
        <f t="shared" si="67"/>
        <v>0.432</v>
      </c>
      <c r="L201" s="22">
        <f t="shared" si="68"/>
        <v>0.32914285714285713</v>
      </c>
      <c r="M201" s="5">
        <f t="shared" si="76"/>
        <v>13.830685714285712</v>
      </c>
      <c r="N201" s="22">
        <f t="shared" si="62"/>
        <v>0.13714285714285715</v>
      </c>
      <c r="O201" s="22">
        <f t="shared" si="69"/>
        <v>0.432</v>
      </c>
      <c r="P201" s="22">
        <f t="shared" si="70"/>
        <v>0.29485714285714282</v>
      </c>
      <c r="Q201" s="5">
        <f t="shared" si="77"/>
        <v>-10.071085714285724</v>
      </c>
      <c r="R201" s="22">
        <f t="shared" si="63"/>
        <v>0.17142857142857143</v>
      </c>
      <c r="S201" s="22">
        <f t="shared" si="71"/>
        <v>0.432</v>
      </c>
      <c r="T201" s="22">
        <f t="shared" si="72"/>
        <v>0.26057142857142856</v>
      </c>
      <c r="U201" s="5">
        <f t="shared" si="78"/>
        <v>-33.972857142857123</v>
      </c>
      <c r="V201" s="22">
        <f t="shared" si="64"/>
        <v>0.20571428571428571</v>
      </c>
      <c r="W201" s="22">
        <f t="shared" si="73"/>
        <v>0.432</v>
      </c>
      <c r="X201" s="22">
        <f t="shared" si="74"/>
        <v>0.22628571428571428</v>
      </c>
      <c r="Y201" s="5">
        <f t="shared" si="79"/>
        <v>-57.874628571428545</v>
      </c>
    </row>
    <row r="202" spans="4:25" ht="15.6">
      <c r="D202" s="56">
        <v>41381</v>
      </c>
      <c r="E202" s="52">
        <v>1.3285714285714287</v>
      </c>
      <c r="F202" s="22">
        <f t="shared" si="60"/>
        <v>0.10628571428571429</v>
      </c>
      <c r="G202" s="22">
        <f t="shared" si="65"/>
        <v>0.432</v>
      </c>
      <c r="H202" s="22">
        <f t="shared" si="66"/>
        <v>0.32571428571428573</v>
      </c>
      <c r="I202" s="5">
        <f t="shared" si="75"/>
        <v>38.058171428571434</v>
      </c>
      <c r="J202" s="22">
        <f t="shared" si="61"/>
        <v>0.15942857142857145</v>
      </c>
      <c r="K202" s="22">
        <f t="shared" si="67"/>
        <v>0.432</v>
      </c>
      <c r="L202" s="22">
        <f t="shared" si="68"/>
        <v>0.27257142857142858</v>
      </c>
      <c r="M202" s="5">
        <f t="shared" si="76"/>
        <v>14.10325714285714</v>
      </c>
      <c r="N202" s="22">
        <f t="shared" si="62"/>
        <v>0.21257142857142858</v>
      </c>
      <c r="O202" s="22">
        <f t="shared" si="69"/>
        <v>0.432</v>
      </c>
      <c r="P202" s="22">
        <f t="shared" si="70"/>
        <v>0.21942857142857142</v>
      </c>
      <c r="Q202" s="5">
        <f t="shared" si="77"/>
        <v>-9.8516571428571531</v>
      </c>
      <c r="R202" s="22">
        <f t="shared" si="63"/>
        <v>0.26571428571428574</v>
      </c>
      <c r="S202" s="22">
        <f t="shared" si="71"/>
        <v>0.432</v>
      </c>
      <c r="T202" s="22">
        <f t="shared" si="72"/>
        <v>0.16628571428571426</v>
      </c>
      <c r="U202" s="5">
        <f t="shared" si="78"/>
        <v>-33.806571428571409</v>
      </c>
      <c r="V202" s="22">
        <f t="shared" si="64"/>
        <v>0.31885714285714289</v>
      </c>
      <c r="W202" s="22">
        <f t="shared" si="73"/>
        <v>0.432</v>
      </c>
      <c r="X202" s="22">
        <f t="shared" si="74"/>
        <v>0.1131428571428571</v>
      </c>
      <c r="Y202" s="5">
        <f t="shared" si="79"/>
        <v>-57.761485714285691</v>
      </c>
    </row>
    <row r="203" spans="4:25" ht="15.6">
      <c r="D203" s="56">
        <v>41382</v>
      </c>
      <c r="E203" s="52">
        <v>4.2857142857142858E-2</v>
      </c>
      <c r="F203" s="22">
        <f t="shared" si="60"/>
        <v>3.4285714285714284E-3</v>
      </c>
      <c r="G203" s="22">
        <f t="shared" si="65"/>
        <v>0.432</v>
      </c>
      <c r="H203" s="22">
        <f t="shared" si="66"/>
        <v>0.42857142857142855</v>
      </c>
      <c r="I203" s="5">
        <f t="shared" si="75"/>
        <v>38.486742857142865</v>
      </c>
      <c r="J203" s="22">
        <f t="shared" si="61"/>
        <v>5.1428571428571426E-3</v>
      </c>
      <c r="K203" s="22">
        <f t="shared" si="67"/>
        <v>0.432</v>
      </c>
      <c r="L203" s="22">
        <f t="shared" si="68"/>
        <v>0.42685714285714288</v>
      </c>
      <c r="M203" s="5">
        <f t="shared" si="76"/>
        <v>14.530114285714284</v>
      </c>
      <c r="N203" s="22">
        <f t="shared" si="62"/>
        <v>6.8571428571428568E-3</v>
      </c>
      <c r="O203" s="22">
        <f t="shared" si="69"/>
        <v>0.432</v>
      </c>
      <c r="P203" s="22">
        <f t="shared" si="70"/>
        <v>0.42514285714285716</v>
      </c>
      <c r="Q203" s="5">
        <f t="shared" si="77"/>
        <v>-9.4265142857142958</v>
      </c>
      <c r="R203" s="22">
        <f t="shared" si="63"/>
        <v>8.5714285714285701E-3</v>
      </c>
      <c r="S203" s="22">
        <f t="shared" si="71"/>
        <v>0.432</v>
      </c>
      <c r="T203" s="22">
        <f t="shared" si="72"/>
        <v>0.42342857142857143</v>
      </c>
      <c r="U203" s="5">
        <f t="shared" si="78"/>
        <v>-33.383142857142836</v>
      </c>
      <c r="V203" s="22">
        <f t="shared" si="64"/>
        <v>1.0285714285714285E-2</v>
      </c>
      <c r="W203" s="22">
        <f t="shared" si="73"/>
        <v>0.432</v>
      </c>
      <c r="X203" s="22">
        <f t="shared" si="74"/>
        <v>0.42171428571428571</v>
      </c>
      <c r="Y203" s="5">
        <f t="shared" si="79"/>
        <v>-57.339771428571403</v>
      </c>
    </row>
    <row r="204" spans="4:25" ht="15.6">
      <c r="D204" s="56">
        <v>41383</v>
      </c>
      <c r="E204" s="52">
        <v>0.41428571428571426</v>
      </c>
      <c r="F204" s="22">
        <f t="shared" si="60"/>
        <v>3.3142857142857141E-2</v>
      </c>
      <c r="G204" s="22">
        <f t="shared" si="65"/>
        <v>0.432</v>
      </c>
      <c r="H204" s="22">
        <f t="shared" si="66"/>
        <v>0.39885714285714285</v>
      </c>
      <c r="I204" s="5">
        <f t="shared" si="75"/>
        <v>38.885600000000011</v>
      </c>
      <c r="J204" s="22">
        <f t="shared" si="61"/>
        <v>4.9714285714285718E-2</v>
      </c>
      <c r="K204" s="22">
        <f t="shared" si="67"/>
        <v>0.432</v>
      </c>
      <c r="L204" s="22">
        <f t="shared" si="68"/>
        <v>0.38228571428571428</v>
      </c>
      <c r="M204" s="5">
        <f t="shared" si="76"/>
        <v>14.912399999999998</v>
      </c>
      <c r="N204" s="22">
        <f t="shared" si="62"/>
        <v>6.6285714285714281E-2</v>
      </c>
      <c r="O204" s="22">
        <f t="shared" si="69"/>
        <v>0.432</v>
      </c>
      <c r="P204" s="22">
        <f t="shared" si="70"/>
        <v>0.36571428571428571</v>
      </c>
      <c r="Q204" s="5">
        <f t="shared" si="77"/>
        <v>-9.0608000000000093</v>
      </c>
      <c r="R204" s="22">
        <f t="shared" si="63"/>
        <v>8.2857142857142865E-2</v>
      </c>
      <c r="S204" s="22">
        <f t="shared" si="71"/>
        <v>0.432</v>
      </c>
      <c r="T204" s="22">
        <f t="shared" si="72"/>
        <v>0.34914285714285714</v>
      </c>
      <c r="U204" s="5">
        <f t="shared" si="78"/>
        <v>-33.033999999999978</v>
      </c>
      <c r="V204" s="22">
        <f t="shared" si="64"/>
        <v>9.9428571428571436E-2</v>
      </c>
      <c r="W204" s="22">
        <f t="shared" si="73"/>
        <v>0.432</v>
      </c>
      <c r="X204" s="22">
        <f t="shared" si="74"/>
        <v>0.33257142857142857</v>
      </c>
      <c r="Y204" s="5">
        <f t="shared" si="79"/>
        <v>-57.007199999999976</v>
      </c>
    </row>
    <row r="205" spans="4:25" ht="15.6">
      <c r="D205" s="56">
        <v>41384</v>
      </c>
      <c r="E205" s="52">
        <v>3.9142857142857146</v>
      </c>
      <c r="F205" s="22">
        <f t="shared" si="60"/>
        <v>0.31314285714285717</v>
      </c>
      <c r="G205" s="22">
        <f t="shared" si="65"/>
        <v>0.432</v>
      </c>
      <c r="H205" s="22">
        <f t="shared" si="66"/>
        <v>0.11885714285714283</v>
      </c>
      <c r="I205" s="5">
        <f t="shared" si="75"/>
        <v>39.004457142857156</v>
      </c>
      <c r="J205" s="22">
        <f t="shared" si="61"/>
        <v>0.46971428571428581</v>
      </c>
      <c r="K205" s="22">
        <f t="shared" si="67"/>
        <v>0.432</v>
      </c>
      <c r="L205" s="22">
        <f t="shared" si="68"/>
        <v>-3.7714285714285811E-2</v>
      </c>
      <c r="M205" s="5">
        <f t="shared" si="76"/>
        <v>14.874685714285713</v>
      </c>
      <c r="N205" s="22">
        <f t="shared" si="62"/>
        <v>0.62628571428571433</v>
      </c>
      <c r="O205" s="22">
        <f t="shared" si="69"/>
        <v>0.432</v>
      </c>
      <c r="P205" s="22">
        <f t="shared" si="70"/>
        <v>-0.19428571428571434</v>
      </c>
      <c r="Q205" s="5">
        <f t="shared" si="77"/>
        <v>-9.2550857142857232</v>
      </c>
      <c r="R205" s="22">
        <f t="shared" si="63"/>
        <v>0.78285714285714303</v>
      </c>
      <c r="S205" s="22">
        <f t="shared" si="71"/>
        <v>0.432</v>
      </c>
      <c r="T205" s="22">
        <f t="shared" si="72"/>
        <v>-0.35085714285714303</v>
      </c>
      <c r="U205" s="5">
        <f t="shared" si="78"/>
        <v>-33.384857142857122</v>
      </c>
      <c r="V205" s="22">
        <f t="shared" si="64"/>
        <v>0.93942857142857161</v>
      </c>
      <c r="W205" s="22">
        <f t="shared" si="73"/>
        <v>0.432</v>
      </c>
      <c r="X205" s="22">
        <f t="shared" si="74"/>
        <v>-0.50742857142857156</v>
      </c>
      <c r="Y205" s="5">
        <f t="shared" si="79"/>
        <v>-57.514628571428545</v>
      </c>
    </row>
    <row r="206" spans="4:25" ht="15.6">
      <c r="D206" s="56">
        <v>41385</v>
      </c>
      <c r="E206" s="52">
        <v>2.9285714285714284</v>
      </c>
      <c r="F206" s="22">
        <f t="shared" si="60"/>
        <v>0.23428571428571432</v>
      </c>
      <c r="G206" s="22">
        <f t="shared" si="65"/>
        <v>0.432</v>
      </c>
      <c r="H206" s="22">
        <f t="shared" si="66"/>
        <v>0.19771428571428568</v>
      </c>
      <c r="I206" s="5">
        <f t="shared" si="75"/>
        <v>39.20217142857144</v>
      </c>
      <c r="J206" s="22">
        <f t="shared" si="61"/>
        <v>0.35142857142857148</v>
      </c>
      <c r="K206" s="22">
        <f t="shared" si="67"/>
        <v>0.432</v>
      </c>
      <c r="L206" s="22">
        <f t="shared" si="68"/>
        <v>8.0571428571428516E-2</v>
      </c>
      <c r="M206" s="5">
        <f t="shared" si="76"/>
        <v>14.955257142857141</v>
      </c>
      <c r="N206" s="22">
        <f t="shared" si="62"/>
        <v>0.46857142857142864</v>
      </c>
      <c r="O206" s="22">
        <f t="shared" si="69"/>
        <v>0.432</v>
      </c>
      <c r="P206" s="22">
        <f t="shared" si="70"/>
        <v>-3.6571428571428644E-2</v>
      </c>
      <c r="Q206" s="5">
        <f t="shared" si="77"/>
        <v>-9.2916571428571526</v>
      </c>
      <c r="R206" s="22">
        <f t="shared" si="63"/>
        <v>0.58571428571428574</v>
      </c>
      <c r="S206" s="22">
        <f t="shared" si="71"/>
        <v>0.432</v>
      </c>
      <c r="T206" s="22">
        <f t="shared" si="72"/>
        <v>-0.15371428571428575</v>
      </c>
      <c r="U206" s="5">
        <f t="shared" si="78"/>
        <v>-33.538571428571409</v>
      </c>
      <c r="V206" s="22">
        <f t="shared" si="64"/>
        <v>0.70285714285714296</v>
      </c>
      <c r="W206" s="22">
        <f t="shared" si="73"/>
        <v>0.432</v>
      </c>
      <c r="X206" s="22">
        <f t="shared" si="74"/>
        <v>-0.27085714285714296</v>
      </c>
      <c r="Y206" s="5">
        <f t="shared" si="79"/>
        <v>-57.785485714285691</v>
      </c>
    </row>
    <row r="207" spans="4:25" ht="15.6">
      <c r="D207" s="56">
        <v>41386</v>
      </c>
      <c r="E207" s="52">
        <v>4.2857142857142864E-2</v>
      </c>
      <c r="F207" s="22">
        <f t="shared" si="60"/>
        <v>3.4285714285714293E-3</v>
      </c>
      <c r="G207" s="22">
        <f t="shared" si="65"/>
        <v>0.432</v>
      </c>
      <c r="H207" s="22">
        <f t="shared" si="66"/>
        <v>0.42857142857142855</v>
      </c>
      <c r="I207" s="5">
        <f t="shared" si="75"/>
        <v>39.63074285714287</v>
      </c>
      <c r="J207" s="22">
        <f t="shared" si="61"/>
        <v>5.1428571428571435E-3</v>
      </c>
      <c r="K207" s="22">
        <f t="shared" si="67"/>
        <v>0.432</v>
      </c>
      <c r="L207" s="22">
        <f t="shared" si="68"/>
        <v>0.42685714285714282</v>
      </c>
      <c r="M207" s="5">
        <f t="shared" si="76"/>
        <v>15.382114285714284</v>
      </c>
      <c r="N207" s="22">
        <f t="shared" si="62"/>
        <v>6.8571428571428585E-3</v>
      </c>
      <c r="O207" s="22">
        <f t="shared" si="69"/>
        <v>0.432</v>
      </c>
      <c r="P207" s="22">
        <f t="shared" si="70"/>
        <v>0.42514285714285716</v>
      </c>
      <c r="Q207" s="5">
        <f t="shared" si="77"/>
        <v>-8.8665142857142953</v>
      </c>
      <c r="R207" s="22">
        <f t="shared" si="63"/>
        <v>8.5714285714285719E-3</v>
      </c>
      <c r="S207" s="22">
        <f t="shared" si="71"/>
        <v>0.432</v>
      </c>
      <c r="T207" s="22">
        <f t="shared" si="72"/>
        <v>0.42342857142857143</v>
      </c>
      <c r="U207" s="5">
        <f t="shared" si="78"/>
        <v>-33.115142857142835</v>
      </c>
      <c r="V207" s="22">
        <f t="shared" si="64"/>
        <v>1.0285714285714287E-2</v>
      </c>
      <c r="W207" s="22">
        <f t="shared" si="73"/>
        <v>0.432</v>
      </c>
      <c r="X207" s="22">
        <f t="shared" si="74"/>
        <v>0.42171428571428571</v>
      </c>
      <c r="Y207" s="5">
        <f t="shared" si="79"/>
        <v>-57.363771428571404</v>
      </c>
    </row>
    <row r="208" spans="4:25" ht="15.6">
      <c r="D208" s="56">
        <v>41387</v>
      </c>
      <c r="E208" s="52">
        <v>0.42857142857142855</v>
      </c>
      <c r="F208" s="22">
        <f t="shared" si="60"/>
        <v>3.4285714285714287E-2</v>
      </c>
      <c r="G208" s="22">
        <f t="shared" si="65"/>
        <v>0.432</v>
      </c>
      <c r="H208" s="22">
        <f t="shared" si="66"/>
        <v>0.39771428571428569</v>
      </c>
      <c r="I208" s="5">
        <f t="shared" si="75"/>
        <v>40.028457142857157</v>
      </c>
      <c r="J208" s="22">
        <f t="shared" si="61"/>
        <v>5.1428571428571428E-2</v>
      </c>
      <c r="K208" s="22">
        <f t="shared" si="67"/>
        <v>0.432</v>
      </c>
      <c r="L208" s="22">
        <f t="shared" si="68"/>
        <v>0.38057142857142856</v>
      </c>
      <c r="M208" s="5">
        <f t="shared" si="76"/>
        <v>15.762685714285713</v>
      </c>
      <c r="N208" s="22">
        <f t="shared" si="62"/>
        <v>6.8571428571428575E-2</v>
      </c>
      <c r="O208" s="22">
        <f t="shared" si="69"/>
        <v>0.432</v>
      </c>
      <c r="P208" s="22">
        <f t="shared" si="70"/>
        <v>0.36342857142857143</v>
      </c>
      <c r="Q208" s="5">
        <f t="shared" si="77"/>
        <v>-8.5030857142857244</v>
      </c>
      <c r="R208" s="22">
        <f t="shared" si="63"/>
        <v>8.5714285714285715E-2</v>
      </c>
      <c r="S208" s="22">
        <f t="shared" si="71"/>
        <v>0.432</v>
      </c>
      <c r="T208" s="22">
        <f t="shared" si="72"/>
        <v>0.34628571428571431</v>
      </c>
      <c r="U208" s="5">
        <f t="shared" si="78"/>
        <v>-32.768857142857122</v>
      </c>
      <c r="V208" s="22">
        <f t="shared" si="64"/>
        <v>0.10285714285714286</v>
      </c>
      <c r="W208" s="22">
        <f t="shared" si="73"/>
        <v>0.432</v>
      </c>
      <c r="X208" s="22">
        <f t="shared" si="74"/>
        <v>0.32914285714285713</v>
      </c>
      <c r="Y208" s="5">
        <f t="shared" si="79"/>
        <v>-57.034628571428549</v>
      </c>
    </row>
    <row r="209" spans="4:25" ht="15.6">
      <c r="D209" s="56">
        <v>41388</v>
      </c>
      <c r="E209" s="52">
        <v>0</v>
      </c>
      <c r="F209" s="22">
        <f t="shared" si="60"/>
        <v>0</v>
      </c>
      <c r="G209" s="22">
        <f t="shared" si="65"/>
        <v>0.432</v>
      </c>
      <c r="H209" s="22">
        <f t="shared" si="66"/>
        <v>0.432</v>
      </c>
      <c r="I209" s="5">
        <f t="shared" si="75"/>
        <v>40.460457142857159</v>
      </c>
      <c r="J209" s="22">
        <f t="shared" si="61"/>
        <v>0</v>
      </c>
      <c r="K209" s="22">
        <f t="shared" si="67"/>
        <v>0.432</v>
      </c>
      <c r="L209" s="22">
        <f t="shared" si="68"/>
        <v>0.432</v>
      </c>
      <c r="M209" s="5">
        <f t="shared" si="76"/>
        <v>16.194685714285711</v>
      </c>
      <c r="N209" s="22">
        <f t="shared" si="62"/>
        <v>0</v>
      </c>
      <c r="O209" s="22">
        <f t="shared" si="69"/>
        <v>0.432</v>
      </c>
      <c r="P209" s="22">
        <f t="shared" si="70"/>
        <v>0.432</v>
      </c>
      <c r="Q209" s="5">
        <f t="shared" si="77"/>
        <v>-8.071085714285724</v>
      </c>
      <c r="R209" s="22">
        <f t="shared" si="63"/>
        <v>0</v>
      </c>
      <c r="S209" s="22">
        <f t="shared" si="71"/>
        <v>0.432</v>
      </c>
      <c r="T209" s="22">
        <f t="shared" si="72"/>
        <v>0.432</v>
      </c>
      <c r="U209" s="5">
        <f t="shared" si="78"/>
        <v>-32.33685714285712</v>
      </c>
      <c r="V209" s="22">
        <f t="shared" si="64"/>
        <v>0</v>
      </c>
      <c r="W209" s="22">
        <f t="shared" si="73"/>
        <v>0.432</v>
      </c>
      <c r="X209" s="22">
        <f t="shared" si="74"/>
        <v>0.432</v>
      </c>
      <c r="Y209" s="5">
        <f t="shared" si="79"/>
        <v>-56.602628571428546</v>
      </c>
    </row>
    <row r="210" spans="4:25" ht="15.6">
      <c r="D210" s="56">
        <v>41389</v>
      </c>
      <c r="E210" s="52">
        <v>2.8571428571428574E-2</v>
      </c>
      <c r="F210" s="22">
        <f t="shared" si="60"/>
        <v>2.2857142857142863E-3</v>
      </c>
      <c r="G210" s="22">
        <f t="shared" si="65"/>
        <v>0.432</v>
      </c>
      <c r="H210" s="22">
        <f t="shared" si="66"/>
        <v>0.42971428571428572</v>
      </c>
      <c r="I210" s="5">
        <f t="shared" si="75"/>
        <v>40.890171428571442</v>
      </c>
      <c r="J210" s="22">
        <f t="shared" si="61"/>
        <v>3.4285714285714293E-3</v>
      </c>
      <c r="K210" s="22">
        <f t="shared" si="67"/>
        <v>0.432</v>
      </c>
      <c r="L210" s="22">
        <f t="shared" si="68"/>
        <v>0.42857142857142855</v>
      </c>
      <c r="M210" s="5">
        <f t="shared" si="76"/>
        <v>16.623257142857138</v>
      </c>
      <c r="N210" s="22">
        <f t="shared" si="62"/>
        <v>4.5714285714285726E-3</v>
      </c>
      <c r="O210" s="22">
        <f t="shared" si="69"/>
        <v>0.432</v>
      </c>
      <c r="P210" s="22">
        <f t="shared" si="70"/>
        <v>0.42742857142857144</v>
      </c>
      <c r="Q210" s="5">
        <f t="shared" si="77"/>
        <v>-7.6436571428571529</v>
      </c>
      <c r="R210" s="22">
        <f t="shared" si="63"/>
        <v>5.7142857142857151E-3</v>
      </c>
      <c r="S210" s="22">
        <f t="shared" si="71"/>
        <v>0.432</v>
      </c>
      <c r="T210" s="22">
        <f t="shared" si="72"/>
        <v>0.42628571428571427</v>
      </c>
      <c r="U210" s="5">
        <f t="shared" si="78"/>
        <v>-31.910571428571405</v>
      </c>
      <c r="V210" s="22">
        <f t="shared" si="64"/>
        <v>6.8571428571428585E-3</v>
      </c>
      <c r="W210" s="22">
        <f t="shared" si="73"/>
        <v>0.432</v>
      </c>
      <c r="X210" s="22">
        <f t="shared" si="74"/>
        <v>0.42514285714285716</v>
      </c>
      <c r="Y210" s="5">
        <f t="shared" si="79"/>
        <v>-56.177485714285687</v>
      </c>
    </row>
    <row r="211" spans="4:25" ht="15.6">
      <c r="D211" s="56">
        <v>41390</v>
      </c>
      <c r="E211" s="52">
        <v>1.0285714285714287</v>
      </c>
      <c r="F211" s="22">
        <f t="shared" si="60"/>
        <v>8.2285714285714295E-2</v>
      </c>
      <c r="G211" s="22">
        <f t="shared" si="65"/>
        <v>0.432</v>
      </c>
      <c r="H211" s="22">
        <f t="shared" si="66"/>
        <v>0.3497142857142857</v>
      </c>
      <c r="I211" s="5">
        <f t="shared" si="75"/>
        <v>41.239885714285727</v>
      </c>
      <c r="J211" s="22">
        <f t="shared" si="61"/>
        <v>0.12342857142857144</v>
      </c>
      <c r="K211" s="22">
        <f t="shared" si="67"/>
        <v>0.432</v>
      </c>
      <c r="L211" s="22">
        <f t="shared" si="68"/>
        <v>0.30857142857142855</v>
      </c>
      <c r="M211" s="5">
        <f t="shared" si="76"/>
        <v>16.931828571428568</v>
      </c>
      <c r="N211" s="22">
        <f t="shared" si="62"/>
        <v>0.16457142857142859</v>
      </c>
      <c r="O211" s="22">
        <f t="shared" si="69"/>
        <v>0.432</v>
      </c>
      <c r="P211" s="22">
        <f t="shared" si="70"/>
        <v>0.2674285714285714</v>
      </c>
      <c r="Q211" s="5">
        <f t="shared" si="77"/>
        <v>-7.3762285714285811</v>
      </c>
      <c r="R211" s="22">
        <f t="shared" si="63"/>
        <v>0.20571428571428574</v>
      </c>
      <c r="S211" s="22">
        <f t="shared" si="71"/>
        <v>0.432</v>
      </c>
      <c r="T211" s="22">
        <f t="shared" si="72"/>
        <v>0.22628571428571426</v>
      </c>
      <c r="U211" s="5">
        <f t="shared" si="78"/>
        <v>-31.684285714285689</v>
      </c>
      <c r="V211" s="22">
        <f t="shared" si="64"/>
        <v>0.24685714285714289</v>
      </c>
      <c r="W211" s="22">
        <f t="shared" si="73"/>
        <v>0.432</v>
      </c>
      <c r="X211" s="22">
        <f t="shared" si="74"/>
        <v>0.18514285714285711</v>
      </c>
      <c r="Y211" s="5">
        <f t="shared" si="79"/>
        <v>-55.99234285714283</v>
      </c>
    </row>
    <row r="212" spans="4:25" ht="15.6">
      <c r="D212" s="56">
        <v>41391</v>
      </c>
      <c r="E212" s="52">
        <v>0</v>
      </c>
      <c r="F212" s="22">
        <f t="shared" si="60"/>
        <v>0</v>
      </c>
      <c r="G212" s="22">
        <f t="shared" si="65"/>
        <v>0.432</v>
      </c>
      <c r="H212" s="22">
        <f t="shared" si="66"/>
        <v>0.432</v>
      </c>
      <c r="I212" s="5">
        <f t="shared" si="75"/>
        <v>41.671885714285729</v>
      </c>
      <c r="J212" s="22">
        <f t="shared" si="61"/>
        <v>0</v>
      </c>
      <c r="K212" s="22">
        <f t="shared" si="67"/>
        <v>0.432</v>
      </c>
      <c r="L212" s="22">
        <f t="shared" si="68"/>
        <v>0.432</v>
      </c>
      <c r="M212" s="5">
        <f t="shared" si="76"/>
        <v>17.363828571428567</v>
      </c>
      <c r="N212" s="22">
        <f t="shared" si="62"/>
        <v>0</v>
      </c>
      <c r="O212" s="22">
        <f t="shared" si="69"/>
        <v>0.432</v>
      </c>
      <c r="P212" s="22">
        <f t="shared" si="70"/>
        <v>0.432</v>
      </c>
      <c r="Q212" s="5">
        <f t="shared" si="77"/>
        <v>-6.9442285714285807</v>
      </c>
      <c r="R212" s="22">
        <f t="shared" si="63"/>
        <v>0</v>
      </c>
      <c r="S212" s="22">
        <f t="shared" si="71"/>
        <v>0.432</v>
      </c>
      <c r="T212" s="22">
        <f t="shared" si="72"/>
        <v>0.432</v>
      </c>
      <c r="U212" s="5">
        <f t="shared" si="78"/>
        <v>-31.252285714285691</v>
      </c>
      <c r="V212" s="22">
        <f t="shared" si="64"/>
        <v>0</v>
      </c>
      <c r="W212" s="22">
        <f t="shared" si="73"/>
        <v>0.432</v>
      </c>
      <c r="X212" s="22">
        <f t="shared" si="74"/>
        <v>0.432</v>
      </c>
      <c r="Y212" s="5">
        <f t="shared" si="79"/>
        <v>-55.560342857142828</v>
      </c>
    </row>
    <row r="213" spans="4:25" ht="15.6">
      <c r="D213" s="56">
        <v>41392</v>
      </c>
      <c r="E213" s="52">
        <v>0</v>
      </c>
      <c r="F213" s="22">
        <f t="shared" si="60"/>
        <v>0</v>
      </c>
      <c r="G213" s="22">
        <f t="shared" si="65"/>
        <v>0.432</v>
      </c>
      <c r="H213" s="22">
        <f t="shared" si="66"/>
        <v>0.432</v>
      </c>
      <c r="I213" s="5">
        <f t="shared" si="75"/>
        <v>42.103885714285731</v>
      </c>
      <c r="J213" s="22">
        <f t="shared" si="61"/>
        <v>0</v>
      </c>
      <c r="K213" s="22">
        <f t="shared" si="67"/>
        <v>0.432</v>
      </c>
      <c r="L213" s="22">
        <f t="shared" si="68"/>
        <v>0.432</v>
      </c>
      <c r="M213" s="5">
        <f t="shared" si="76"/>
        <v>17.795828571428565</v>
      </c>
      <c r="N213" s="22">
        <f t="shared" si="62"/>
        <v>0</v>
      </c>
      <c r="O213" s="22">
        <f t="shared" si="69"/>
        <v>0.432</v>
      </c>
      <c r="P213" s="22">
        <f t="shared" si="70"/>
        <v>0.432</v>
      </c>
      <c r="Q213" s="5">
        <f t="shared" si="77"/>
        <v>-6.5122285714285804</v>
      </c>
      <c r="R213" s="22">
        <f t="shared" si="63"/>
        <v>0</v>
      </c>
      <c r="S213" s="22">
        <f t="shared" si="71"/>
        <v>0.432</v>
      </c>
      <c r="T213" s="22">
        <f t="shared" si="72"/>
        <v>0.432</v>
      </c>
      <c r="U213" s="5">
        <f t="shared" si="78"/>
        <v>-30.820285714285692</v>
      </c>
      <c r="V213" s="22">
        <f t="shared" si="64"/>
        <v>0</v>
      </c>
      <c r="W213" s="22">
        <f t="shared" si="73"/>
        <v>0.432</v>
      </c>
      <c r="X213" s="22">
        <f t="shared" si="74"/>
        <v>0.432</v>
      </c>
      <c r="Y213" s="5">
        <f t="shared" si="79"/>
        <v>-55.128342857142826</v>
      </c>
    </row>
    <row r="214" spans="4:25" ht="15.6">
      <c r="D214" s="56">
        <v>41393</v>
      </c>
      <c r="E214" s="52">
        <v>0</v>
      </c>
      <c r="F214" s="22">
        <f t="shared" si="60"/>
        <v>0</v>
      </c>
      <c r="G214" s="22">
        <f t="shared" si="65"/>
        <v>0.432</v>
      </c>
      <c r="H214" s="22">
        <f t="shared" si="66"/>
        <v>0.432</v>
      </c>
      <c r="I214" s="5">
        <f t="shared" si="75"/>
        <v>42.535885714285733</v>
      </c>
      <c r="J214" s="22">
        <f t="shared" si="61"/>
        <v>0</v>
      </c>
      <c r="K214" s="22">
        <f t="shared" si="67"/>
        <v>0.432</v>
      </c>
      <c r="L214" s="22">
        <f t="shared" si="68"/>
        <v>0.432</v>
      </c>
      <c r="M214" s="5">
        <f t="shared" si="76"/>
        <v>18.227828571428564</v>
      </c>
      <c r="N214" s="22">
        <f t="shared" si="62"/>
        <v>0</v>
      </c>
      <c r="O214" s="22">
        <f t="shared" si="69"/>
        <v>0.432</v>
      </c>
      <c r="P214" s="22">
        <f t="shared" si="70"/>
        <v>0.432</v>
      </c>
      <c r="Q214" s="5">
        <f t="shared" si="77"/>
        <v>-6.08022857142858</v>
      </c>
      <c r="R214" s="22">
        <f t="shared" si="63"/>
        <v>0</v>
      </c>
      <c r="S214" s="22">
        <f t="shared" si="71"/>
        <v>0.432</v>
      </c>
      <c r="T214" s="22">
        <f t="shared" si="72"/>
        <v>0.432</v>
      </c>
      <c r="U214" s="5">
        <f t="shared" si="78"/>
        <v>-30.388285714285693</v>
      </c>
      <c r="V214" s="22">
        <f t="shared" si="64"/>
        <v>0</v>
      </c>
      <c r="W214" s="22">
        <f t="shared" si="73"/>
        <v>0.432</v>
      </c>
      <c r="X214" s="22">
        <f t="shared" si="74"/>
        <v>0.432</v>
      </c>
      <c r="Y214" s="5">
        <f t="shared" si="79"/>
        <v>-54.696342857142824</v>
      </c>
    </row>
    <row r="215" spans="4:25" ht="15.6">
      <c r="D215" s="56">
        <v>41394</v>
      </c>
      <c r="E215" s="52">
        <v>0</v>
      </c>
      <c r="F215" s="22">
        <f t="shared" si="60"/>
        <v>0</v>
      </c>
      <c r="G215" s="22">
        <f t="shared" si="65"/>
        <v>0.432</v>
      </c>
      <c r="H215" s="22">
        <f t="shared" si="66"/>
        <v>0.432</v>
      </c>
      <c r="I215" s="5">
        <f t="shared" si="75"/>
        <v>42.967885714285735</v>
      </c>
      <c r="J215" s="22">
        <f t="shared" si="61"/>
        <v>0</v>
      </c>
      <c r="K215" s="22">
        <f t="shared" si="67"/>
        <v>0.432</v>
      </c>
      <c r="L215" s="22">
        <f t="shared" si="68"/>
        <v>0.432</v>
      </c>
      <c r="M215" s="5">
        <f t="shared" si="76"/>
        <v>18.659828571428562</v>
      </c>
      <c r="N215" s="22">
        <f t="shared" si="62"/>
        <v>0</v>
      </c>
      <c r="O215" s="22">
        <f t="shared" si="69"/>
        <v>0.432</v>
      </c>
      <c r="P215" s="22">
        <f t="shared" si="70"/>
        <v>0.432</v>
      </c>
      <c r="Q215" s="5">
        <f t="shared" si="77"/>
        <v>-5.6482285714285796</v>
      </c>
      <c r="R215" s="22">
        <f t="shared" si="63"/>
        <v>0</v>
      </c>
      <c r="S215" s="22">
        <f t="shared" si="71"/>
        <v>0.432</v>
      </c>
      <c r="T215" s="22">
        <f t="shared" si="72"/>
        <v>0.432</v>
      </c>
      <c r="U215" s="5">
        <f t="shared" si="78"/>
        <v>-29.956285714285695</v>
      </c>
      <c r="V215" s="22">
        <f t="shared" si="64"/>
        <v>0</v>
      </c>
      <c r="W215" s="22">
        <f t="shared" si="73"/>
        <v>0.432</v>
      </c>
      <c r="X215" s="22">
        <f t="shared" si="74"/>
        <v>0.432</v>
      </c>
      <c r="Y215" s="5">
        <f t="shared" si="79"/>
        <v>-54.264342857142822</v>
      </c>
    </row>
    <row r="216" spans="4:25" ht="15.6">
      <c r="D216" s="56">
        <v>41395</v>
      </c>
      <c r="E216" s="52">
        <v>0</v>
      </c>
      <c r="F216" s="22">
        <f t="shared" si="60"/>
        <v>0</v>
      </c>
      <c r="G216" s="22">
        <f t="shared" si="65"/>
        <v>0.432</v>
      </c>
      <c r="H216" s="22">
        <f t="shared" si="66"/>
        <v>0.432</v>
      </c>
      <c r="I216" s="5">
        <f t="shared" si="75"/>
        <v>43.399885714285737</v>
      </c>
      <c r="J216" s="22">
        <f t="shared" si="61"/>
        <v>0</v>
      </c>
      <c r="K216" s="22">
        <f t="shared" si="67"/>
        <v>0.432</v>
      </c>
      <c r="L216" s="22">
        <f t="shared" si="68"/>
        <v>0.432</v>
      </c>
      <c r="M216" s="5">
        <f t="shared" si="76"/>
        <v>19.091828571428561</v>
      </c>
      <c r="N216" s="22">
        <f t="shared" si="62"/>
        <v>0</v>
      </c>
      <c r="O216" s="22">
        <f t="shared" si="69"/>
        <v>0.432</v>
      </c>
      <c r="P216" s="22">
        <f t="shared" si="70"/>
        <v>0.432</v>
      </c>
      <c r="Q216" s="5">
        <f t="shared" si="77"/>
        <v>-5.2162285714285792</v>
      </c>
      <c r="R216" s="22">
        <f t="shared" si="63"/>
        <v>0</v>
      </c>
      <c r="S216" s="22">
        <f t="shared" si="71"/>
        <v>0.432</v>
      </c>
      <c r="T216" s="22">
        <f t="shared" si="72"/>
        <v>0.432</v>
      </c>
      <c r="U216" s="5">
        <f t="shared" si="78"/>
        <v>-29.524285714285696</v>
      </c>
      <c r="V216" s="22">
        <f t="shared" si="64"/>
        <v>0</v>
      </c>
      <c r="W216" s="22">
        <f t="shared" si="73"/>
        <v>0.432</v>
      </c>
      <c r="X216" s="22">
        <f t="shared" si="74"/>
        <v>0.432</v>
      </c>
      <c r="Y216" s="5">
        <f t="shared" si="79"/>
        <v>-53.83234285714282</v>
      </c>
    </row>
    <row r="217" spans="4:25" ht="15.6">
      <c r="D217" s="56">
        <v>41396</v>
      </c>
      <c r="E217" s="52">
        <v>0</v>
      </c>
      <c r="F217" s="22">
        <f t="shared" si="60"/>
        <v>0</v>
      </c>
      <c r="G217" s="22">
        <f t="shared" si="65"/>
        <v>0.432</v>
      </c>
      <c r="H217" s="22">
        <f t="shared" si="66"/>
        <v>0.432</v>
      </c>
      <c r="I217" s="5">
        <f t="shared" si="75"/>
        <v>43.83188571428574</v>
      </c>
      <c r="J217" s="22">
        <f t="shared" si="61"/>
        <v>0</v>
      </c>
      <c r="K217" s="22">
        <f t="shared" si="67"/>
        <v>0.432</v>
      </c>
      <c r="L217" s="22">
        <f t="shared" si="68"/>
        <v>0.432</v>
      </c>
      <c r="M217" s="5">
        <f t="shared" si="76"/>
        <v>19.52382857142856</v>
      </c>
      <c r="N217" s="22">
        <f t="shared" si="62"/>
        <v>0</v>
      </c>
      <c r="O217" s="22">
        <f t="shared" si="69"/>
        <v>0.432</v>
      </c>
      <c r="P217" s="22">
        <f t="shared" si="70"/>
        <v>0.432</v>
      </c>
      <c r="Q217" s="5">
        <f t="shared" si="77"/>
        <v>-4.7842285714285788</v>
      </c>
      <c r="R217" s="22">
        <f t="shared" si="63"/>
        <v>0</v>
      </c>
      <c r="S217" s="22">
        <f t="shared" si="71"/>
        <v>0.432</v>
      </c>
      <c r="T217" s="22">
        <f t="shared" si="72"/>
        <v>0.432</v>
      </c>
      <c r="U217" s="5">
        <f t="shared" si="78"/>
        <v>-29.092285714285698</v>
      </c>
      <c r="V217" s="22">
        <f t="shared" si="64"/>
        <v>0</v>
      </c>
      <c r="W217" s="22">
        <f t="shared" si="73"/>
        <v>0.432</v>
      </c>
      <c r="X217" s="22">
        <f t="shared" si="74"/>
        <v>0.432</v>
      </c>
      <c r="Y217" s="5">
        <f t="shared" si="79"/>
        <v>-53.400342857142817</v>
      </c>
    </row>
    <row r="218" spans="4:25" ht="15.6">
      <c r="D218" s="56">
        <v>41397</v>
      </c>
      <c r="E218" s="52">
        <v>0</v>
      </c>
      <c r="F218" s="22">
        <f t="shared" si="60"/>
        <v>0</v>
      </c>
      <c r="G218" s="22">
        <f t="shared" si="65"/>
        <v>0.432</v>
      </c>
      <c r="H218" s="22">
        <f t="shared" si="66"/>
        <v>0.432</v>
      </c>
      <c r="I218" s="5">
        <f t="shared" si="75"/>
        <v>44.263885714285742</v>
      </c>
      <c r="J218" s="22">
        <f t="shared" si="61"/>
        <v>0</v>
      </c>
      <c r="K218" s="22">
        <f t="shared" si="67"/>
        <v>0.432</v>
      </c>
      <c r="L218" s="22">
        <f t="shared" si="68"/>
        <v>0.432</v>
      </c>
      <c r="M218" s="5">
        <f t="shared" si="76"/>
        <v>19.955828571428558</v>
      </c>
      <c r="N218" s="22">
        <f t="shared" si="62"/>
        <v>0</v>
      </c>
      <c r="O218" s="22">
        <f t="shared" si="69"/>
        <v>0.432</v>
      </c>
      <c r="P218" s="22">
        <f t="shared" si="70"/>
        <v>0.432</v>
      </c>
      <c r="Q218" s="5">
        <f t="shared" si="77"/>
        <v>-4.3522285714285784</v>
      </c>
      <c r="R218" s="22">
        <f t="shared" si="63"/>
        <v>0</v>
      </c>
      <c r="S218" s="22">
        <f t="shared" si="71"/>
        <v>0.432</v>
      </c>
      <c r="T218" s="22">
        <f t="shared" si="72"/>
        <v>0.432</v>
      </c>
      <c r="U218" s="5">
        <f t="shared" si="78"/>
        <v>-28.660285714285699</v>
      </c>
      <c r="V218" s="22">
        <f t="shared" si="64"/>
        <v>0</v>
      </c>
      <c r="W218" s="22">
        <f t="shared" si="73"/>
        <v>0.432</v>
      </c>
      <c r="X218" s="22">
        <f t="shared" si="74"/>
        <v>0.432</v>
      </c>
      <c r="Y218" s="5">
        <f t="shared" si="79"/>
        <v>-52.968342857142815</v>
      </c>
    </row>
    <row r="219" spans="4:25" ht="15.6">
      <c r="D219" s="56">
        <v>41398</v>
      </c>
      <c r="E219" s="52">
        <v>0</v>
      </c>
      <c r="F219" s="22">
        <f t="shared" si="60"/>
        <v>0</v>
      </c>
      <c r="G219" s="22">
        <f t="shared" si="65"/>
        <v>0.432</v>
      </c>
      <c r="H219" s="22">
        <f t="shared" si="66"/>
        <v>0.432</v>
      </c>
      <c r="I219" s="5">
        <f t="shared" si="75"/>
        <v>44.695885714285744</v>
      </c>
      <c r="J219" s="22">
        <f t="shared" si="61"/>
        <v>0</v>
      </c>
      <c r="K219" s="22">
        <f t="shared" si="67"/>
        <v>0.432</v>
      </c>
      <c r="L219" s="22">
        <f t="shared" si="68"/>
        <v>0.432</v>
      </c>
      <c r="M219" s="5">
        <f t="shared" si="76"/>
        <v>20.387828571428557</v>
      </c>
      <c r="N219" s="22">
        <f t="shared" si="62"/>
        <v>0</v>
      </c>
      <c r="O219" s="22">
        <f t="shared" si="69"/>
        <v>0.432</v>
      </c>
      <c r="P219" s="22">
        <f t="shared" si="70"/>
        <v>0.432</v>
      </c>
      <c r="Q219" s="5">
        <f t="shared" si="77"/>
        <v>-3.9202285714285785</v>
      </c>
      <c r="R219" s="22">
        <f t="shared" si="63"/>
        <v>0</v>
      </c>
      <c r="S219" s="22">
        <f t="shared" si="71"/>
        <v>0.432</v>
      </c>
      <c r="T219" s="22">
        <f t="shared" si="72"/>
        <v>0.432</v>
      </c>
      <c r="U219" s="5">
        <f t="shared" si="78"/>
        <v>-28.2282857142857</v>
      </c>
      <c r="V219" s="22">
        <f t="shared" si="64"/>
        <v>0</v>
      </c>
      <c r="W219" s="22">
        <f t="shared" si="73"/>
        <v>0.432</v>
      </c>
      <c r="X219" s="22">
        <f t="shared" si="74"/>
        <v>0.432</v>
      </c>
      <c r="Y219" s="5">
        <f t="shared" si="79"/>
        <v>-52.536342857142813</v>
      </c>
    </row>
    <row r="220" spans="4:25" ht="15.6">
      <c r="D220" s="56">
        <v>41399</v>
      </c>
      <c r="E220" s="52">
        <v>0</v>
      </c>
      <c r="F220" s="22">
        <f t="shared" si="60"/>
        <v>0</v>
      </c>
      <c r="G220" s="22">
        <f t="shared" si="65"/>
        <v>0.432</v>
      </c>
      <c r="H220" s="22">
        <f t="shared" si="66"/>
        <v>0.432</v>
      </c>
      <c r="I220" s="5">
        <f t="shared" si="75"/>
        <v>45.127885714285746</v>
      </c>
      <c r="J220" s="22">
        <f t="shared" si="61"/>
        <v>0</v>
      </c>
      <c r="K220" s="22">
        <f t="shared" si="67"/>
        <v>0.432</v>
      </c>
      <c r="L220" s="22">
        <f t="shared" si="68"/>
        <v>0.432</v>
      </c>
      <c r="M220" s="5">
        <f t="shared" si="76"/>
        <v>20.819828571428555</v>
      </c>
      <c r="N220" s="22">
        <f t="shared" si="62"/>
        <v>0</v>
      </c>
      <c r="O220" s="22">
        <f t="shared" si="69"/>
        <v>0.432</v>
      </c>
      <c r="P220" s="22">
        <f t="shared" si="70"/>
        <v>0.432</v>
      </c>
      <c r="Q220" s="5">
        <f t="shared" si="77"/>
        <v>-3.4882285714285786</v>
      </c>
      <c r="R220" s="22">
        <f t="shared" si="63"/>
        <v>0</v>
      </c>
      <c r="S220" s="22">
        <f t="shared" si="71"/>
        <v>0.432</v>
      </c>
      <c r="T220" s="22">
        <f t="shared" si="72"/>
        <v>0.432</v>
      </c>
      <c r="U220" s="5">
        <f t="shared" si="78"/>
        <v>-27.796285714285702</v>
      </c>
      <c r="V220" s="22">
        <f t="shared" si="64"/>
        <v>0</v>
      </c>
      <c r="W220" s="22">
        <f t="shared" si="73"/>
        <v>0.432</v>
      </c>
      <c r="X220" s="22">
        <f t="shared" si="74"/>
        <v>0.432</v>
      </c>
      <c r="Y220" s="5">
        <f t="shared" si="79"/>
        <v>-52.104342857142811</v>
      </c>
    </row>
    <row r="221" spans="4:25" ht="15.6">
      <c r="D221" s="56">
        <v>41400</v>
      </c>
      <c r="E221" s="52">
        <v>0</v>
      </c>
      <c r="F221" s="22">
        <f t="shared" si="60"/>
        <v>0</v>
      </c>
      <c r="G221" s="22">
        <f t="shared" si="65"/>
        <v>0.432</v>
      </c>
      <c r="H221" s="22">
        <f t="shared" si="66"/>
        <v>0.432</v>
      </c>
      <c r="I221" s="5">
        <f t="shared" si="75"/>
        <v>45.559885714285748</v>
      </c>
      <c r="J221" s="22">
        <f t="shared" si="61"/>
        <v>0</v>
      </c>
      <c r="K221" s="22">
        <f t="shared" si="67"/>
        <v>0.432</v>
      </c>
      <c r="L221" s="22">
        <f t="shared" si="68"/>
        <v>0.432</v>
      </c>
      <c r="M221" s="5">
        <f t="shared" si="76"/>
        <v>21.251828571428554</v>
      </c>
      <c r="N221" s="22">
        <f t="shared" si="62"/>
        <v>0</v>
      </c>
      <c r="O221" s="22">
        <f t="shared" si="69"/>
        <v>0.432</v>
      </c>
      <c r="P221" s="22">
        <f t="shared" si="70"/>
        <v>0.432</v>
      </c>
      <c r="Q221" s="5">
        <f t="shared" si="77"/>
        <v>-3.0562285714285786</v>
      </c>
      <c r="R221" s="22">
        <f t="shared" si="63"/>
        <v>0</v>
      </c>
      <c r="S221" s="22">
        <f t="shared" si="71"/>
        <v>0.432</v>
      </c>
      <c r="T221" s="22">
        <f t="shared" si="72"/>
        <v>0.432</v>
      </c>
      <c r="U221" s="5">
        <f t="shared" si="78"/>
        <v>-27.364285714285703</v>
      </c>
      <c r="V221" s="22">
        <f t="shared" si="64"/>
        <v>0</v>
      </c>
      <c r="W221" s="22">
        <f t="shared" si="73"/>
        <v>0.432</v>
      </c>
      <c r="X221" s="22">
        <f t="shared" si="74"/>
        <v>0.432</v>
      </c>
      <c r="Y221" s="5">
        <f t="shared" si="79"/>
        <v>-51.672342857142809</v>
      </c>
    </row>
    <row r="222" spans="4:25" ht="15.6">
      <c r="D222" s="56">
        <v>41401</v>
      </c>
      <c r="E222" s="52">
        <v>3.3428571428571425</v>
      </c>
      <c r="F222" s="22">
        <f t="shared" si="60"/>
        <v>0.2674285714285714</v>
      </c>
      <c r="G222" s="22">
        <f t="shared" si="65"/>
        <v>0.432</v>
      </c>
      <c r="H222" s="22">
        <f t="shared" si="66"/>
        <v>0.16457142857142859</v>
      </c>
      <c r="I222" s="5">
        <f t="shared" si="75"/>
        <v>45.724457142857176</v>
      </c>
      <c r="J222" s="22">
        <f t="shared" si="61"/>
        <v>0.40114285714285713</v>
      </c>
      <c r="K222" s="22">
        <f t="shared" si="67"/>
        <v>0.432</v>
      </c>
      <c r="L222" s="22">
        <f t="shared" si="68"/>
        <v>3.0857142857142861E-2</v>
      </c>
      <c r="M222" s="5">
        <f t="shared" si="76"/>
        <v>21.282685714285698</v>
      </c>
      <c r="N222" s="22">
        <f t="shared" si="62"/>
        <v>0.53485714285714281</v>
      </c>
      <c r="O222" s="22">
        <f t="shared" si="69"/>
        <v>0.432</v>
      </c>
      <c r="P222" s="22">
        <f t="shared" si="70"/>
        <v>-0.10285714285714281</v>
      </c>
      <c r="Q222" s="5">
        <f t="shared" si="77"/>
        <v>-3.1590857142857214</v>
      </c>
      <c r="R222" s="22">
        <f t="shared" si="63"/>
        <v>0.66857142857142848</v>
      </c>
      <c r="S222" s="22">
        <f t="shared" si="71"/>
        <v>0.432</v>
      </c>
      <c r="T222" s="22">
        <f t="shared" si="72"/>
        <v>-0.23657142857142849</v>
      </c>
      <c r="U222" s="5">
        <f t="shared" si="78"/>
        <v>-27.60085714285713</v>
      </c>
      <c r="V222" s="22">
        <f t="shared" si="64"/>
        <v>0.80228571428571427</v>
      </c>
      <c r="W222" s="22">
        <f t="shared" si="73"/>
        <v>0.432</v>
      </c>
      <c r="X222" s="22">
        <f t="shared" si="74"/>
        <v>-0.37028571428571427</v>
      </c>
      <c r="Y222" s="5">
        <f t="shared" si="79"/>
        <v>-52.042628571428523</v>
      </c>
    </row>
    <row r="223" spans="4:25" ht="15.6">
      <c r="D223" s="56">
        <v>41402</v>
      </c>
      <c r="E223" s="52">
        <v>0.5</v>
      </c>
      <c r="F223" s="22">
        <f t="shared" si="60"/>
        <v>0.04</v>
      </c>
      <c r="G223" s="22">
        <f t="shared" si="65"/>
        <v>0.432</v>
      </c>
      <c r="H223" s="22">
        <f t="shared" si="66"/>
        <v>0.39200000000000002</v>
      </c>
      <c r="I223" s="5">
        <f t="shared" si="75"/>
        <v>46.116457142857179</v>
      </c>
      <c r="J223" s="22">
        <f t="shared" si="61"/>
        <v>6.0000000000000005E-2</v>
      </c>
      <c r="K223" s="22">
        <f t="shared" si="67"/>
        <v>0.432</v>
      </c>
      <c r="L223" s="22">
        <f t="shared" si="68"/>
        <v>0.372</v>
      </c>
      <c r="M223" s="5">
        <f t="shared" si="76"/>
        <v>21.654685714285698</v>
      </c>
      <c r="N223" s="22">
        <f t="shared" si="62"/>
        <v>0.08</v>
      </c>
      <c r="O223" s="22">
        <f t="shared" si="69"/>
        <v>0.432</v>
      </c>
      <c r="P223" s="22">
        <f t="shared" si="70"/>
        <v>0.35199999999999998</v>
      </c>
      <c r="Q223" s="5">
        <f t="shared" si="77"/>
        <v>-2.8070857142857215</v>
      </c>
      <c r="R223" s="22">
        <f t="shared" si="63"/>
        <v>0.1</v>
      </c>
      <c r="S223" s="22">
        <f t="shared" si="71"/>
        <v>0.432</v>
      </c>
      <c r="T223" s="22">
        <f t="shared" si="72"/>
        <v>0.33199999999999996</v>
      </c>
      <c r="U223" s="5">
        <f t="shared" si="78"/>
        <v>-27.268857142857129</v>
      </c>
      <c r="V223" s="22">
        <f t="shared" si="64"/>
        <v>0.12000000000000001</v>
      </c>
      <c r="W223" s="22">
        <f t="shared" si="73"/>
        <v>0.432</v>
      </c>
      <c r="X223" s="22">
        <f t="shared" si="74"/>
        <v>0.312</v>
      </c>
      <c r="Y223" s="5">
        <f t="shared" si="79"/>
        <v>-51.730628571428525</v>
      </c>
    </row>
    <row r="224" spans="4:25" ht="15.6">
      <c r="D224" s="56">
        <v>41403</v>
      </c>
      <c r="E224" s="52">
        <v>0</v>
      </c>
      <c r="F224" s="22">
        <f t="shared" si="60"/>
        <v>0</v>
      </c>
      <c r="G224" s="22">
        <f t="shared" si="65"/>
        <v>0.432</v>
      </c>
      <c r="H224" s="22">
        <f t="shared" si="66"/>
        <v>0.432</v>
      </c>
      <c r="I224" s="5">
        <f t="shared" si="75"/>
        <v>46.548457142857181</v>
      </c>
      <c r="J224" s="22">
        <f t="shared" si="61"/>
        <v>0</v>
      </c>
      <c r="K224" s="22">
        <f t="shared" si="67"/>
        <v>0.432</v>
      </c>
      <c r="L224" s="22">
        <f t="shared" si="68"/>
        <v>0.432</v>
      </c>
      <c r="M224" s="5">
        <f t="shared" si="76"/>
        <v>22.086685714285696</v>
      </c>
      <c r="N224" s="22">
        <f t="shared" si="62"/>
        <v>0</v>
      </c>
      <c r="O224" s="22">
        <f t="shared" si="69"/>
        <v>0.432</v>
      </c>
      <c r="P224" s="22">
        <f t="shared" si="70"/>
        <v>0.432</v>
      </c>
      <c r="Q224" s="5">
        <f t="shared" si="77"/>
        <v>-2.3750857142857216</v>
      </c>
      <c r="R224" s="22">
        <f t="shared" si="63"/>
        <v>0</v>
      </c>
      <c r="S224" s="22">
        <f t="shared" si="71"/>
        <v>0.432</v>
      </c>
      <c r="T224" s="22">
        <f t="shared" si="72"/>
        <v>0.432</v>
      </c>
      <c r="U224" s="5">
        <f t="shared" si="78"/>
        <v>-26.836857142857131</v>
      </c>
      <c r="V224" s="22">
        <f t="shared" si="64"/>
        <v>0</v>
      </c>
      <c r="W224" s="22">
        <f t="shared" si="73"/>
        <v>0.432</v>
      </c>
      <c r="X224" s="22">
        <f t="shared" si="74"/>
        <v>0.432</v>
      </c>
      <c r="Y224" s="5">
        <f t="shared" si="79"/>
        <v>-51.298628571428523</v>
      </c>
    </row>
    <row r="225" spans="4:25" ht="15.6">
      <c r="D225" s="56">
        <v>41404</v>
      </c>
      <c r="E225" s="52">
        <v>0</v>
      </c>
      <c r="F225" s="22">
        <f t="shared" si="60"/>
        <v>0</v>
      </c>
      <c r="G225" s="22">
        <f t="shared" si="65"/>
        <v>0.432</v>
      </c>
      <c r="H225" s="22">
        <f t="shared" si="66"/>
        <v>0.432</v>
      </c>
      <c r="I225" s="5">
        <f t="shared" si="75"/>
        <v>46.980457142857183</v>
      </c>
      <c r="J225" s="22">
        <f t="shared" si="61"/>
        <v>0</v>
      </c>
      <c r="K225" s="22">
        <f t="shared" si="67"/>
        <v>0.432</v>
      </c>
      <c r="L225" s="22">
        <f t="shared" si="68"/>
        <v>0.432</v>
      </c>
      <c r="M225" s="5">
        <f t="shared" si="76"/>
        <v>22.518685714285695</v>
      </c>
      <c r="N225" s="22">
        <f t="shared" si="62"/>
        <v>0</v>
      </c>
      <c r="O225" s="22">
        <f t="shared" si="69"/>
        <v>0.432</v>
      </c>
      <c r="P225" s="22">
        <f t="shared" si="70"/>
        <v>0.432</v>
      </c>
      <c r="Q225" s="5">
        <f t="shared" si="77"/>
        <v>-1.9430857142857216</v>
      </c>
      <c r="R225" s="22">
        <f t="shared" si="63"/>
        <v>0</v>
      </c>
      <c r="S225" s="22">
        <f t="shared" si="71"/>
        <v>0.432</v>
      </c>
      <c r="T225" s="22">
        <f t="shared" si="72"/>
        <v>0.432</v>
      </c>
      <c r="U225" s="5">
        <f t="shared" si="78"/>
        <v>-26.404857142857132</v>
      </c>
      <c r="V225" s="22">
        <f t="shared" si="64"/>
        <v>0</v>
      </c>
      <c r="W225" s="22">
        <f t="shared" si="73"/>
        <v>0.432</v>
      </c>
      <c r="X225" s="22">
        <f t="shared" si="74"/>
        <v>0.432</v>
      </c>
      <c r="Y225" s="5">
        <f t="shared" si="79"/>
        <v>-50.866628571428521</v>
      </c>
    </row>
    <row r="226" spans="4:25" ht="15.6">
      <c r="D226" s="56">
        <v>41405</v>
      </c>
      <c r="E226" s="52">
        <v>5.7142857142857148E-2</v>
      </c>
      <c r="F226" s="22">
        <f t="shared" si="60"/>
        <v>4.5714285714285726E-3</v>
      </c>
      <c r="G226" s="22">
        <f t="shared" si="65"/>
        <v>0.432</v>
      </c>
      <c r="H226" s="22">
        <f t="shared" si="66"/>
        <v>0.42742857142857144</v>
      </c>
      <c r="I226" s="5">
        <f t="shared" si="75"/>
        <v>47.407885714285754</v>
      </c>
      <c r="J226" s="22">
        <f t="shared" si="61"/>
        <v>6.8571428571428585E-3</v>
      </c>
      <c r="K226" s="22">
        <f t="shared" si="67"/>
        <v>0.432</v>
      </c>
      <c r="L226" s="22">
        <f t="shared" si="68"/>
        <v>0.42514285714285716</v>
      </c>
      <c r="M226" s="5">
        <f t="shared" si="76"/>
        <v>22.943828571428551</v>
      </c>
      <c r="N226" s="22">
        <f t="shared" si="62"/>
        <v>9.1428571428571453E-3</v>
      </c>
      <c r="O226" s="22">
        <f t="shared" si="69"/>
        <v>0.432</v>
      </c>
      <c r="P226" s="22">
        <f t="shared" si="70"/>
        <v>0.42285714285714288</v>
      </c>
      <c r="Q226" s="5">
        <f t="shared" si="77"/>
        <v>-1.5202285714285788</v>
      </c>
      <c r="R226" s="22">
        <f t="shared" si="63"/>
        <v>1.142857142857143E-2</v>
      </c>
      <c r="S226" s="22">
        <f t="shared" si="71"/>
        <v>0.432</v>
      </c>
      <c r="T226" s="22">
        <f t="shared" si="72"/>
        <v>0.42057142857142854</v>
      </c>
      <c r="U226" s="5">
        <f t="shared" si="78"/>
        <v>-25.984285714285704</v>
      </c>
      <c r="V226" s="22">
        <f t="shared" si="64"/>
        <v>1.3714285714285717E-2</v>
      </c>
      <c r="W226" s="22">
        <f t="shared" si="73"/>
        <v>0.432</v>
      </c>
      <c r="X226" s="22">
        <f t="shared" si="74"/>
        <v>0.41828571428571426</v>
      </c>
      <c r="Y226" s="5">
        <f t="shared" si="79"/>
        <v>-50.448342857142805</v>
      </c>
    </row>
    <row r="227" spans="4:25" ht="15.6">
      <c r="D227" s="56">
        <v>41406</v>
      </c>
      <c r="E227" s="52">
        <v>0.37142857142857144</v>
      </c>
      <c r="F227" s="22">
        <f t="shared" si="60"/>
        <v>2.9714285714285714E-2</v>
      </c>
      <c r="G227" s="22">
        <f t="shared" si="65"/>
        <v>0.432</v>
      </c>
      <c r="H227" s="22">
        <f t="shared" si="66"/>
        <v>0.4022857142857143</v>
      </c>
      <c r="I227" s="5">
        <f t="shared" si="75"/>
        <v>47.810171428571472</v>
      </c>
      <c r="J227" s="22">
        <f t="shared" si="61"/>
        <v>4.4571428571428574E-2</v>
      </c>
      <c r="K227" s="22">
        <f t="shared" si="67"/>
        <v>0.432</v>
      </c>
      <c r="L227" s="22">
        <f t="shared" si="68"/>
        <v>0.3874285714285714</v>
      </c>
      <c r="M227" s="5">
        <f t="shared" si="76"/>
        <v>23.331257142857122</v>
      </c>
      <c r="N227" s="22">
        <f t="shared" si="62"/>
        <v>5.9428571428571428E-2</v>
      </c>
      <c r="O227" s="22">
        <f t="shared" si="69"/>
        <v>0.432</v>
      </c>
      <c r="P227" s="22">
        <f t="shared" si="70"/>
        <v>0.37257142857142855</v>
      </c>
      <c r="Q227" s="5">
        <f t="shared" si="77"/>
        <v>-1.1476571428571503</v>
      </c>
      <c r="R227" s="22">
        <f t="shared" si="63"/>
        <v>7.4285714285714288E-2</v>
      </c>
      <c r="S227" s="22">
        <f t="shared" si="71"/>
        <v>0.432</v>
      </c>
      <c r="T227" s="22">
        <f t="shared" si="72"/>
        <v>0.35771428571428571</v>
      </c>
      <c r="U227" s="5">
        <f t="shared" si="78"/>
        <v>-25.626571428571417</v>
      </c>
      <c r="V227" s="22">
        <f t="shared" si="64"/>
        <v>8.9142857142857149E-2</v>
      </c>
      <c r="W227" s="22">
        <f t="shared" si="73"/>
        <v>0.432</v>
      </c>
      <c r="X227" s="22">
        <f t="shared" si="74"/>
        <v>0.34285714285714286</v>
      </c>
      <c r="Y227" s="5">
        <f t="shared" si="79"/>
        <v>-50.105485714285663</v>
      </c>
    </row>
    <row r="228" spans="4:25" ht="15.6">
      <c r="D228" s="56">
        <v>41407</v>
      </c>
      <c r="E228" s="52">
        <v>0.44285714285714278</v>
      </c>
      <c r="F228" s="22">
        <f t="shared" si="60"/>
        <v>3.5428571428571427E-2</v>
      </c>
      <c r="G228" s="22">
        <f t="shared" si="65"/>
        <v>0.432</v>
      </c>
      <c r="H228" s="22">
        <f t="shared" si="66"/>
        <v>0.39657142857142857</v>
      </c>
      <c r="I228" s="5">
        <f t="shared" si="75"/>
        <v>48.206742857142899</v>
      </c>
      <c r="J228" s="22">
        <f t="shared" si="61"/>
        <v>5.3142857142857138E-2</v>
      </c>
      <c r="K228" s="22">
        <f t="shared" si="67"/>
        <v>0.432</v>
      </c>
      <c r="L228" s="22">
        <f t="shared" si="68"/>
        <v>0.37885714285714284</v>
      </c>
      <c r="M228" s="5">
        <f t="shared" si="76"/>
        <v>23.710114285714265</v>
      </c>
      <c r="N228" s="22">
        <f t="shared" si="62"/>
        <v>7.0857142857142855E-2</v>
      </c>
      <c r="O228" s="22">
        <f t="shared" si="69"/>
        <v>0.432</v>
      </c>
      <c r="P228" s="22">
        <f t="shared" si="70"/>
        <v>0.36114285714285715</v>
      </c>
      <c r="Q228" s="5">
        <f t="shared" si="77"/>
        <v>-0.78651428571429305</v>
      </c>
      <c r="R228" s="22">
        <f t="shared" si="63"/>
        <v>8.8571428571428565E-2</v>
      </c>
      <c r="S228" s="22">
        <f t="shared" si="71"/>
        <v>0.432</v>
      </c>
      <c r="T228" s="22">
        <f t="shared" si="72"/>
        <v>0.34342857142857142</v>
      </c>
      <c r="U228" s="5">
        <f t="shared" si="78"/>
        <v>-25.283142857142845</v>
      </c>
      <c r="V228" s="22">
        <f t="shared" si="64"/>
        <v>0.10628571428571428</v>
      </c>
      <c r="W228" s="22">
        <f t="shared" si="73"/>
        <v>0.432</v>
      </c>
      <c r="X228" s="22">
        <f t="shared" si="74"/>
        <v>0.32571428571428573</v>
      </c>
      <c r="Y228" s="5">
        <f t="shared" si="79"/>
        <v>-49.779771428571379</v>
      </c>
    </row>
    <row r="229" spans="4:25" ht="15.6">
      <c r="D229" s="56">
        <v>41408</v>
      </c>
      <c r="E229" s="52">
        <v>0.79999999999999993</v>
      </c>
      <c r="F229" s="22">
        <f t="shared" si="60"/>
        <v>6.4000000000000001E-2</v>
      </c>
      <c r="G229" s="22">
        <f t="shared" si="65"/>
        <v>0.432</v>
      </c>
      <c r="H229" s="22">
        <f t="shared" si="66"/>
        <v>0.36799999999999999</v>
      </c>
      <c r="I229" s="5">
        <f t="shared" si="75"/>
        <v>48.574742857142901</v>
      </c>
      <c r="J229" s="22">
        <f t="shared" si="61"/>
        <v>9.5999999999999988E-2</v>
      </c>
      <c r="K229" s="22">
        <f t="shared" si="67"/>
        <v>0.432</v>
      </c>
      <c r="L229" s="22">
        <f t="shared" si="68"/>
        <v>0.33600000000000002</v>
      </c>
      <c r="M229" s="5">
        <f t="shared" si="76"/>
        <v>24.046114285714264</v>
      </c>
      <c r="N229" s="22">
        <f t="shared" si="62"/>
        <v>0.128</v>
      </c>
      <c r="O229" s="22">
        <f t="shared" si="69"/>
        <v>0.432</v>
      </c>
      <c r="P229" s="22">
        <f t="shared" si="70"/>
        <v>0.30399999999999999</v>
      </c>
      <c r="Q229" s="5">
        <f t="shared" si="77"/>
        <v>-0.48251428571429306</v>
      </c>
      <c r="R229" s="22">
        <f t="shared" si="63"/>
        <v>0.15999999999999998</v>
      </c>
      <c r="S229" s="22">
        <f t="shared" si="71"/>
        <v>0.432</v>
      </c>
      <c r="T229" s="22">
        <f t="shared" si="72"/>
        <v>0.27200000000000002</v>
      </c>
      <c r="U229" s="5">
        <f t="shared" si="78"/>
        <v>-25.011142857142847</v>
      </c>
      <c r="V229" s="22">
        <f t="shared" si="64"/>
        <v>0.19199999999999998</v>
      </c>
      <c r="W229" s="22">
        <f t="shared" si="73"/>
        <v>0.432</v>
      </c>
      <c r="X229" s="22">
        <f t="shared" si="74"/>
        <v>0.24000000000000002</v>
      </c>
      <c r="Y229" s="5">
        <f t="shared" si="79"/>
        <v>-49.539771428571377</v>
      </c>
    </row>
    <row r="230" spans="4:25" ht="15.6">
      <c r="D230" s="56">
        <v>41409</v>
      </c>
      <c r="E230" s="52">
        <v>0.1142857142857143</v>
      </c>
      <c r="F230" s="22">
        <f t="shared" si="60"/>
        <v>9.1428571428571453E-3</v>
      </c>
      <c r="G230" s="22">
        <f t="shared" si="65"/>
        <v>0.432</v>
      </c>
      <c r="H230" s="22">
        <f t="shared" si="66"/>
        <v>0.42285714285714288</v>
      </c>
      <c r="I230" s="5">
        <f t="shared" si="75"/>
        <v>48.997600000000041</v>
      </c>
      <c r="J230" s="22">
        <f t="shared" si="61"/>
        <v>1.3714285714285717E-2</v>
      </c>
      <c r="K230" s="22">
        <f t="shared" si="67"/>
        <v>0.432</v>
      </c>
      <c r="L230" s="22">
        <f t="shared" si="68"/>
        <v>0.41828571428571426</v>
      </c>
      <c r="M230" s="5">
        <f t="shared" si="76"/>
        <v>24.46439999999998</v>
      </c>
      <c r="N230" s="22">
        <f t="shared" si="62"/>
        <v>1.8285714285714291E-2</v>
      </c>
      <c r="O230" s="22">
        <f t="shared" si="69"/>
        <v>0.432</v>
      </c>
      <c r="P230" s="22">
        <f t="shared" si="70"/>
        <v>0.4137142857142857</v>
      </c>
      <c r="Q230" s="5">
        <f t="shared" si="77"/>
        <v>-6.8800000000007355E-2</v>
      </c>
      <c r="R230" s="22">
        <f t="shared" si="63"/>
        <v>2.2857142857142861E-2</v>
      </c>
      <c r="S230" s="22">
        <f t="shared" si="71"/>
        <v>0.432</v>
      </c>
      <c r="T230" s="22">
        <f t="shared" si="72"/>
        <v>0.40914285714285714</v>
      </c>
      <c r="U230" s="5">
        <f t="shared" si="78"/>
        <v>-24.60199999999999</v>
      </c>
      <c r="V230" s="22">
        <f t="shared" si="64"/>
        <v>2.7428571428571434E-2</v>
      </c>
      <c r="W230" s="22">
        <f t="shared" si="73"/>
        <v>0.432</v>
      </c>
      <c r="X230" s="22">
        <f t="shared" si="74"/>
        <v>0.40457142857142858</v>
      </c>
      <c r="Y230" s="5">
        <f t="shared" si="79"/>
        <v>-49.135199999999948</v>
      </c>
    </row>
    <row r="231" spans="4:25" ht="15.6">
      <c r="D231" s="56">
        <v>41410</v>
      </c>
      <c r="E231" s="52">
        <v>0</v>
      </c>
      <c r="F231" s="22">
        <f t="shared" si="60"/>
        <v>0</v>
      </c>
      <c r="G231" s="22">
        <f t="shared" si="65"/>
        <v>0.432</v>
      </c>
      <c r="H231" s="22">
        <f t="shared" si="66"/>
        <v>0.432</v>
      </c>
      <c r="I231" s="5">
        <f t="shared" si="75"/>
        <v>49.429600000000043</v>
      </c>
      <c r="J231" s="22">
        <f t="shared" si="61"/>
        <v>0</v>
      </c>
      <c r="K231" s="22">
        <f t="shared" si="67"/>
        <v>0.432</v>
      </c>
      <c r="L231" s="22">
        <f t="shared" si="68"/>
        <v>0.432</v>
      </c>
      <c r="M231" s="5">
        <f t="shared" si="76"/>
        <v>24.896399999999979</v>
      </c>
      <c r="N231" s="22">
        <f t="shared" si="62"/>
        <v>0</v>
      </c>
      <c r="O231" s="22">
        <f t="shared" si="69"/>
        <v>0.432</v>
      </c>
      <c r="P231" s="22">
        <f t="shared" si="70"/>
        <v>0.432</v>
      </c>
      <c r="Q231" s="5">
        <f t="shared" si="77"/>
        <v>0.36319999999999264</v>
      </c>
      <c r="R231" s="22">
        <f t="shared" si="63"/>
        <v>0</v>
      </c>
      <c r="S231" s="22">
        <f t="shared" si="71"/>
        <v>0.432</v>
      </c>
      <c r="T231" s="22">
        <f t="shared" si="72"/>
        <v>0.432</v>
      </c>
      <c r="U231" s="5">
        <f t="shared" si="78"/>
        <v>-24.169999999999991</v>
      </c>
      <c r="V231" s="22">
        <f t="shared" si="64"/>
        <v>0</v>
      </c>
      <c r="W231" s="22">
        <f t="shared" si="73"/>
        <v>0.432</v>
      </c>
      <c r="X231" s="22">
        <f t="shared" si="74"/>
        <v>0.432</v>
      </c>
      <c r="Y231" s="5">
        <f t="shared" si="79"/>
        <v>-48.703199999999946</v>
      </c>
    </row>
    <row r="232" spans="4:25" ht="15.6">
      <c r="D232" s="56">
        <v>41411</v>
      </c>
      <c r="E232" s="52">
        <v>0</v>
      </c>
      <c r="F232" s="22">
        <f t="shared" si="60"/>
        <v>0</v>
      </c>
      <c r="G232" s="22">
        <f t="shared" si="65"/>
        <v>0.432</v>
      </c>
      <c r="H232" s="22">
        <f t="shared" si="66"/>
        <v>0.432</v>
      </c>
      <c r="I232" s="5">
        <f t="shared" si="75"/>
        <v>49.861600000000045</v>
      </c>
      <c r="J232" s="22">
        <f t="shared" si="61"/>
        <v>0</v>
      </c>
      <c r="K232" s="22">
        <f t="shared" si="67"/>
        <v>0.432</v>
      </c>
      <c r="L232" s="22">
        <f t="shared" si="68"/>
        <v>0.432</v>
      </c>
      <c r="M232" s="5">
        <f t="shared" si="76"/>
        <v>25.328399999999977</v>
      </c>
      <c r="N232" s="22">
        <f t="shared" si="62"/>
        <v>0</v>
      </c>
      <c r="O232" s="22">
        <f t="shared" si="69"/>
        <v>0.432</v>
      </c>
      <c r="P232" s="22">
        <f t="shared" si="70"/>
        <v>0.432</v>
      </c>
      <c r="Q232" s="5">
        <f t="shared" si="77"/>
        <v>0.79519999999999258</v>
      </c>
      <c r="R232" s="22">
        <f t="shared" si="63"/>
        <v>0</v>
      </c>
      <c r="S232" s="22">
        <f t="shared" si="71"/>
        <v>0.432</v>
      </c>
      <c r="T232" s="22">
        <f t="shared" si="72"/>
        <v>0.432</v>
      </c>
      <c r="U232" s="5">
        <f t="shared" si="78"/>
        <v>-23.737999999999992</v>
      </c>
      <c r="V232" s="22">
        <f t="shared" si="64"/>
        <v>0</v>
      </c>
      <c r="W232" s="22">
        <f t="shared" si="73"/>
        <v>0.432</v>
      </c>
      <c r="X232" s="22">
        <f t="shared" si="74"/>
        <v>0.432</v>
      </c>
      <c r="Y232" s="5">
        <f t="shared" si="79"/>
        <v>-48.271199999999943</v>
      </c>
    </row>
    <row r="233" spans="4:25" ht="15.6">
      <c r="D233" s="56">
        <v>41412</v>
      </c>
      <c r="E233" s="52">
        <v>0</v>
      </c>
      <c r="F233" s="22">
        <f t="shared" si="60"/>
        <v>0</v>
      </c>
      <c r="G233" s="22">
        <f t="shared" si="65"/>
        <v>0.432</v>
      </c>
      <c r="H233" s="22">
        <f t="shared" si="66"/>
        <v>0.432</v>
      </c>
      <c r="I233" s="5">
        <f t="shared" si="75"/>
        <v>50.293600000000048</v>
      </c>
      <c r="J233" s="22">
        <f t="shared" si="61"/>
        <v>0</v>
      </c>
      <c r="K233" s="22">
        <f t="shared" si="67"/>
        <v>0.432</v>
      </c>
      <c r="L233" s="22">
        <f t="shared" si="68"/>
        <v>0.432</v>
      </c>
      <c r="M233" s="5">
        <f t="shared" si="76"/>
        <v>25.760399999999976</v>
      </c>
      <c r="N233" s="22">
        <f t="shared" si="62"/>
        <v>0</v>
      </c>
      <c r="O233" s="22">
        <f t="shared" si="69"/>
        <v>0.432</v>
      </c>
      <c r="P233" s="22">
        <f t="shared" si="70"/>
        <v>0.432</v>
      </c>
      <c r="Q233" s="5">
        <f t="shared" si="77"/>
        <v>1.2271999999999925</v>
      </c>
      <c r="R233" s="22">
        <f t="shared" si="63"/>
        <v>0</v>
      </c>
      <c r="S233" s="22">
        <f t="shared" si="71"/>
        <v>0.432</v>
      </c>
      <c r="T233" s="22">
        <f t="shared" si="72"/>
        <v>0.432</v>
      </c>
      <c r="U233" s="5">
        <f t="shared" si="78"/>
        <v>-23.305999999999994</v>
      </c>
      <c r="V233" s="22">
        <f t="shared" si="64"/>
        <v>0</v>
      </c>
      <c r="W233" s="22">
        <f t="shared" si="73"/>
        <v>0.432</v>
      </c>
      <c r="X233" s="22">
        <f t="shared" si="74"/>
        <v>0.432</v>
      </c>
      <c r="Y233" s="5">
        <f t="shared" si="79"/>
        <v>-47.839199999999941</v>
      </c>
    </row>
    <row r="234" spans="4:25" ht="15.6">
      <c r="D234" s="56">
        <v>41413</v>
      </c>
      <c r="E234" s="52">
        <v>0</v>
      </c>
      <c r="F234" s="22">
        <f t="shared" si="60"/>
        <v>0</v>
      </c>
      <c r="G234" s="22">
        <f t="shared" si="65"/>
        <v>0.432</v>
      </c>
      <c r="H234" s="22">
        <f t="shared" si="66"/>
        <v>0.432</v>
      </c>
      <c r="I234" s="5">
        <f t="shared" si="75"/>
        <v>50.72560000000005</v>
      </c>
      <c r="J234" s="22">
        <f t="shared" si="61"/>
        <v>0</v>
      </c>
      <c r="K234" s="22">
        <f t="shared" si="67"/>
        <v>0.432</v>
      </c>
      <c r="L234" s="22">
        <f t="shared" si="68"/>
        <v>0.432</v>
      </c>
      <c r="M234" s="5">
        <f t="shared" si="76"/>
        <v>26.192399999999974</v>
      </c>
      <c r="N234" s="22">
        <f t="shared" si="62"/>
        <v>0</v>
      </c>
      <c r="O234" s="22">
        <f t="shared" si="69"/>
        <v>0.432</v>
      </c>
      <c r="P234" s="22">
        <f t="shared" si="70"/>
        <v>0.432</v>
      </c>
      <c r="Q234" s="5">
        <f t="shared" si="77"/>
        <v>1.6591999999999925</v>
      </c>
      <c r="R234" s="22">
        <f t="shared" si="63"/>
        <v>0</v>
      </c>
      <c r="S234" s="22">
        <f t="shared" si="71"/>
        <v>0.432</v>
      </c>
      <c r="T234" s="22">
        <f t="shared" si="72"/>
        <v>0.432</v>
      </c>
      <c r="U234" s="5">
        <f t="shared" si="78"/>
        <v>-22.873999999999995</v>
      </c>
      <c r="V234" s="22">
        <f t="shared" si="64"/>
        <v>0</v>
      </c>
      <c r="W234" s="22">
        <f t="shared" si="73"/>
        <v>0.432</v>
      </c>
      <c r="X234" s="22">
        <f t="shared" si="74"/>
        <v>0.432</v>
      </c>
      <c r="Y234" s="5">
        <f t="shared" si="79"/>
        <v>-47.407199999999939</v>
      </c>
    </row>
    <row r="235" spans="4:25" ht="15.6">
      <c r="D235" s="56">
        <v>41414</v>
      </c>
      <c r="E235" s="52">
        <v>0</v>
      </c>
      <c r="F235" s="22">
        <f t="shared" si="60"/>
        <v>0</v>
      </c>
      <c r="G235" s="22">
        <f t="shared" si="65"/>
        <v>0.432</v>
      </c>
      <c r="H235" s="22">
        <f t="shared" si="66"/>
        <v>0.432</v>
      </c>
      <c r="I235" s="5">
        <f t="shared" si="75"/>
        <v>51.157600000000052</v>
      </c>
      <c r="J235" s="22">
        <f t="shared" si="61"/>
        <v>0</v>
      </c>
      <c r="K235" s="22">
        <f t="shared" si="67"/>
        <v>0.432</v>
      </c>
      <c r="L235" s="22">
        <f t="shared" si="68"/>
        <v>0.432</v>
      </c>
      <c r="M235" s="5">
        <f t="shared" si="76"/>
        <v>26.624399999999973</v>
      </c>
      <c r="N235" s="22">
        <f t="shared" si="62"/>
        <v>0</v>
      </c>
      <c r="O235" s="22">
        <f t="shared" si="69"/>
        <v>0.432</v>
      </c>
      <c r="P235" s="22">
        <f t="shared" si="70"/>
        <v>0.432</v>
      </c>
      <c r="Q235" s="5">
        <f t="shared" si="77"/>
        <v>2.0911999999999926</v>
      </c>
      <c r="R235" s="22">
        <f t="shared" si="63"/>
        <v>0</v>
      </c>
      <c r="S235" s="22">
        <f t="shared" si="71"/>
        <v>0.432</v>
      </c>
      <c r="T235" s="22">
        <f t="shared" si="72"/>
        <v>0.432</v>
      </c>
      <c r="U235" s="5">
        <f t="shared" si="78"/>
        <v>-22.441999999999997</v>
      </c>
      <c r="V235" s="22">
        <f t="shared" si="64"/>
        <v>0</v>
      </c>
      <c r="W235" s="22">
        <f t="shared" si="73"/>
        <v>0.432</v>
      </c>
      <c r="X235" s="22">
        <f t="shared" si="74"/>
        <v>0.432</v>
      </c>
      <c r="Y235" s="5">
        <f t="shared" si="79"/>
        <v>-46.975199999999937</v>
      </c>
    </row>
    <row r="236" spans="4:25" ht="15.6">
      <c r="D236" s="56">
        <v>41415</v>
      </c>
      <c r="E236" s="52">
        <v>0</v>
      </c>
      <c r="F236" s="22">
        <f t="shared" si="60"/>
        <v>0</v>
      </c>
      <c r="G236" s="22">
        <f t="shared" si="65"/>
        <v>0.432</v>
      </c>
      <c r="H236" s="22">
        <f t="shared" si="66"/>
        <v>0.432</v>
      </c>
      <c r="I236" s="5">
        <f t="shared" si="75"/>
        <v>51.589600000000054</v>
      </c>
      <c r="J236" s="22">
        <f t="shared" si="61"/>
        <v>0</v>
      </c>
      <c r="K236" s="22">
        <f t="shared" si="67"/>
        <v>0.432</v>
      </c>
      <c r="L236" s="22">
        <f t="shared" si="68"/>
        <v>0.432</v>
      </c>
      <c r="M236" s="5">
        <f t="shared" si="76"/>
        <v>27.056399999999972</v>
      </c>
      <c r="N236" s="22">
        <f t="shared" si="62"/>
        <v>0</v>
      </c>
      <c r="O236" s="22">
        <f t="shared" si="69"/>
        <v>0.432</v>
      </c>
      <c r="P236" s="22">
        <f t="shared" si="70"/>
        <v>0.432</v>
      </c>
      <c r="Q236" s="5">
        <f t="shared" si="77"/>
        <v>2.5231999999999926</v>
      </c>
      <c r="R236" s="22">
        <f t="shared" si="63"/>
        <v>0</v>
      </c>
      <c r="S236" s="22">
        <f t="shared" si="71"/>
        <v>0.432</v>
      </c>
      <c r="T236" s="22">
        <f t="shared" si="72"/>
        <v>0.432</v>
      </c>
      <c r="U236" s="5">
        <f t="shared" si="78"/>
        <v>-22.009999999999998</v>
      </c>
      <c r="V236" s="22">
        <f t="shared" si="64"/>
        <v>0</v>
      </c>
      <c r="W236" s="22">
        <f t="shared" si="73"/>
        <v>0.432</v>
      </c>
      <c r="X236" s="22">
        <f t="shared" si="74"/>
        <v>0.432</v>
      </c>
      <c r="Y236" s="5">
        <f t="shared" si="79"/>
        <v>-46.543199999999935</v>
      </c>
    </row>
    <row r="237" spans="4:25" ht="15.6">
      <c r="D237" s="56">
        <v>41416</v>
      </c>
      <c r="E237" s="52">
        <v>0</v>
      </c>
      <c r="F237" s="22">
        <f t="shared" si="60"/>
        <v>0</v>
      </c>
      <c r="G237" s="22">
        <f t="shared" si="65"/>
        <v>0.432</v>
      </c>
      <c r="H237" s="22">
        <f t="shared" si="66"/>
        <v>0.432</v>
      </c>
      <c r="I237" s="5">
        <f t="shared" si="75"/>
        <v>52.021600000000056</v>
      </c>
      <c r="J237" s="22">
        <f t="shared" si="61"/>
        <v>0</v>
      </c>
      <c r="K237" s="22">
        <f t="shared" si="67"/>
        <v>0.432</v>
      </c>
      <c r="L237" s="22">
        <f t="shared" si="68"/>
        <v>0.432</v>
      </c>
      <c r="M237" s="5">
        <f t="shared" si="76"/>
        <v>27.48839999999997</v>
      </c>
      <c r="N237" s="22">
        <f t="shared" si="62"/>
        <v>0</v>
      </c>
      <c r="O237" s="22">
        <f t="shared" si="69"/>
        <v>0.432</v>
      </c>
      <c r="P237" s="22">
        <f t="shared" si="70"/>
        <v>0.432</v>
      </c>
      <c r="Q237" s="5">
        <f t="shared" si="77"/>
        <v>2.9551999999999925</v>
      </c>
      <c r="R237" s="22">
        <f t="shared" si="63"/>
        <v>0</v>
      </c>
      <c r="S237" s="22">
        <f t="shared" si="71"/>
        <v>0.432</v>
      </c>
      <c r="T237" s="22">
        <f t="shared" si="72"/>
        <v>0.432</v>
      </c>
      <c r="U237" s="5">
        <f t="shared" si="78"/>
        <v>-21.577999999999999</v>
      </c>
      <c r="V237" s="22">
        <f t="shared" si="64"/>
        <v>0</v>
      </c>
      <c r="W237" s="22">
        <f t="shared" si="73"/>
        <v>0.432</v>
      </c>
      <c r="X237" s="22">
        <f t="shared" si="74"/>
        <v>0.432</v>
      </c>
      <c r="Y237" s="5">
        <f t="shared" si="79"/>
        <v>-46.111199999999933</v>
      </c>
    </row>
    <row r="238" spans="4:25" ht="15.6">
      <c r="D238" s="56">
        <v>41417</v>
      </c>
      <c r="E238" s="52">
        <v>0.25714285714285717</v>
      </c>
      <c r="F238" s="22">
        <f t="shared" si="60"/>
        <v>2.0571428571428574E-2</v>
      </c>
      <c r="G238" s="22">
        <f t="shared" si="65"/>
        <v>0.432</v>
      </c>
      <c r="H238" s="22">
        <f t="shared" si="66"/>
        <v>0.41142857142857142</v>
      </c>
      <c r="I238" s="5">
        <f t="shared" si="75"/>
        <v>52.433028571428629</v>
      </c>
      <c r="J238" s="22">
        <f t="shared" si="61"/>
        <v>3.0857142857142861E-2</v>
      </c>
      <c r="K238" s="22">
        <f t="shared" si="67"/>
        <v>0.432</v>
      </c>
      <c r="L238" s="22">
        <f t="shared" si="68"/>
        <v>0.40114285714285713</v>
      </c>
      <c r="M238" s="5">
        <f t="shared" si="76"/>
        <v>27.889542857142828</v>
      </c>
      <c r="N238" s="22">
        <f t="shared" si="62"/>
        <v>4.1142857142857148E-2</v>
      </c>
      <c r="O238" s="22">
        <f t="shared" si="69"/>
        <v>0.432</v>
      </c>
      <c r="P238" s="22">
        <f t="shared" si="70"/>
        <v>0.39085714285714285</v>
      </c>
      <c r="Q238" s="5">
        <f t="shared" si="77"/>
        <v>3.3460571428571355</v>
      </c>
      <c r="R238" s="22">
        <f t="shared" si="63"/>
        <v>5.1428571428571435E-2</v>
      </c>
      <c r="S238" s="22">
        <f t="shared" si="71"/>
        <v>0.432</v>
      </c>
      <c r="T238" s="22">
        <f t="shared" si="72"/>
        <v>0.38057142857142856</v>
      </c>
      <c r="U238" s="5">
        <f t="shared" si="78"/>
        <v>-21.197428571428571</v>
      </c>
      <c r="V238" s="22">
        <f t="shared" si="64"/>
        <v>6.1714285714285722E-2</v>
      </c>
      <c r="W238" s="22">
        <f t="shared" si="73"/>
        <v>0.432</v>
      </c>
      <c r="X238" s="22">
        <f t="shared" si="74"/>
        <v>0.37028571428571427</v>
      </c>
      <c r="Y238" s="5">
        <f t="shared" si="79"/>
        <v>-45.740914285714219</v>
      </c>
    </row>
    <row r="239" spans="4:25" ht="15.6">
      <c r="D239" s="56">
        <v>41418</v>
      </c>
      <c r="E239" s="52">
        <v>0.12857142857142859</v>
      </c>
      <c r="F239" s="22">
        <f t="shared" si="60"/>
        <v>1.0285714285714287E-2</v>
      </c>
      <c r="G239" s="22">
        <f t="shared" si="65"/>
        <v>0.432</v>
      </c>
      <c r="H239" s="22">
        <f t="shared" si="66"/>
        <v>0.42171428571428571</v>
      </c>
      <c r="I239" s="5">
        <f t="shared" si="75"/>
        <v>52.854742857142917</v>
      </c>
      <c r="J239" s="22">
        <f t="shared" si="61"/>
        <v>1.542857142857143E-2</v>
      </c>
      <c r="K239" s="22">
        <f t="shared" si="67"/>
        <v>0.432</v>
      </c>
      <c r="L239" s="22">
        <f t="shared" si="68"/>
        <v>0.41657142857142859</v>
      </c>
      <c r="M239" s="5">
        <f t="shared" si="76"/>
        <v>28.306114285714258</v>
      </c>
      <c r="N239" s="22">
        <f t="shared" si="62"/>
        <v>2.0571428571428574E-2</v>
      </c>
      <c r="O239" s="22">
        <f t="shared" si="69"/>
        <v>0.432</v>
      </c>
      <c r="P239" s="22">
        <f t="shared" si="70"/>
        <v>0.41142857142857142</v>
      </c>
      <c r="Q239" s="5">
        <f t="shared" si="77"/>
        <v>3.757485714285707</v>
      </c>
      <c r="R239" s="22">
        <f t="shared" si="63"/>
        <v>2.5714285714285717E-2</v>
      </c>
      <c r="S239" s="22">
        <f t="shared" si="71"/>
        <v>0.432</v>
      </c>
      <c r="T239" s="22">
        <f t="shared" si="72"/>
        <v>0.40628571428571425</v>
      </c>
      <c r="U239" s="5">
        <f t="shared" si="78"/>
        <v>-20.791142857142855</v>
      </c>
      <c r="V239" s="22">
        <f t="shared" si="64"/>
        <v>3.0857142857142861E-2</v>
      </c>
      <c r="W239" s="22">
        <f t="shared" si="73"/>
        <v>0.432</v>
      </c>
      <c r="X239" s="22">
        <f t="shared" si="74"/>
        <v>0.40114285714285713</v>
      </c>
      <c r="Y239" s="5">
        <f t="shared" si="79"/>
        <v>-45.33977142857136</v>
      </c>
    </row>
    <row r="240" spans="4:25" ht="15.6">
      <c r="D240" s="56">
        <v>41419</v>
      </c>
      <c r="E240" s="52">
        <v>0</v>
      </c>
      <c r="F240" s="22">
        <f t="shared" si="60"/>
        <v>0</v>
      </c>
      <c r="G240" s="22">
        <f t="shared" si="65"/>
        <v>0.432</v>
      </c>
      <c r="H240" s="22">
        <f t="shared" si="66"/>
        <v>0.432</v>
      </c>
      <c r="I240" s="5">
        <f t="shared" si="75"/>
        <v>53.286742857142919</v>
      </c>
      <c r="J240" s="22">
        <f t="shared" si="61"/>
        <v>0</v>
      </c>
      <c r="K240" s="22">
        <f t="shared" si="67"/>
        <v>0.432</v>
      </c>
      <c r="L240" s="22">
        <f t="shared" si="68"/>
        <v>0.432</v>
      </c>
      <c r="M240" s="5">
        <f t="shared" si="76"/>
        <v>28.738114285714257</v>
      </c>
      <c r="N240" s="22">
        <f t="shared" si="62"/>
        <v>0</v>
      </c>
      <c r="O240" s="22">
        <f t="shared" si="69"/>
        <v>0.432</v>
      </c>
      <c r="P240" s="22">
        <f t="shared" si="70"/>
        <v>0.432</v>
      </c>
      <c r="Q240" s="5">
        <f t="shared" si="77"/>
        <v>4.1894857142857074</v>
      </c>
      <c r="R240" s="22">
        <f t="shared" si="63"/>
        <v>0</v>
      </c>
      <c r="S240" s="22">
        <f t="shared" si="71"/>
        <v>0.432</v>
      </c>
      <c r="T240" s="22">
        <f t="shared" si="72"/>
        <v>0.432</v>
      </c>
      <c r="U240" s="5">
        <f t="shared" si="78"/>
        <v>-20.359142857142857</v>
      </c>
      <c r="V240" s="22">
        <f t="shared" si="64"/>
        <v>0</v>
      </c>
      <c r="W240" s="22">
        <f t="shared" si="73"/>
        <v>0.432</v>
      </c>
      <c r="X240" s="22">
        <f t="shared" si="74"/>
        <v>0.432</v>
      </c>
      <c r="Y240" s="5">
        <f t="shared" si="79"/>
        <v>-44.907771428571358</v>
      </c>
    </row>
    <row r="241" spans="4:25" ht="15.6">
      <c r="D241" s="56">
        <v>41420</v>
      </c>
      <c r="E241" s="52">
        <v>0</v>
      </c>
      <c r="F241" s="22">
        <f t="shared" si="60"/>
        <v>0</v>
      </c>
      <c r="G241" s="22">
        <f t="shared" si="65"/>
        <v>0.432</v>
      </c>
      <c r="H241" s="22">
        <f t="shared" si="66"/>
        <v>0.432</v>
      </c>
      <c r="I241" s="5">
        <f t="shared" si="75"/>
        <v>53.718742857142921</v>
      </c>
      <c r="J241" s="22">
        <f t="shared" si="61"/>
        <v>0</v>
      </c>
      <c r="K241" s="22">
        <f t="shared" si="67"/>
        <v>0.432</v>
      </c>
      <c r="L241" s="22">
        <f t="shared" si="68"/>
        <v>0.432</v>
      </c>
      <c r="M241" s="5">
        <f t="shared" si="76"/>
        <v>29.170114285714256</v>
      </c>
      <c r="N241" s="22">
        <f t="shared" si="62"/>
        <v>0</v>
      </c>
      <c r="O241" s="22">
        <f t="shared" si="69"/>
        <v>0.432</v>
      </c>
      <c r="P241" s="22">
        <f t="shared" si="70"/>
        <v>0.432</v>
      </c>
      <c r="Q241" s="5">
        <f t="shared" si="77"/>
        <v>4.6214857142857078</v>
      </c>
      <c r="R241" s="22">
        <f t="shared" si="63"/>
        <v>0</v>
      </c>
      <c r="S241" s="22">
        <f t="shared" si="71"/>
        <v>0.432</v>
      </c>
      <c r="T241" s="22">
        <f t="shared" si="72"/>
        <v>0.432</v>
      </c>
      <c r="U241" s="5">
        <f t="shared" si="78"/>
        <v>-19.927142857142858</v>
      </c>
      <c r="V241" s="22">
        <f t="shared" si="64"/>
        <v>0</v>
      </c>
      <c r="W241" s="22">
        <f t="shared" si="73"/>
        <v>0.432</v>
      </c>
      <c r="X241" s="22">
        <f t="shared" si="74"/>
        <v>0.432</v>
      </c>
      <c r="Y241" s="5">
        <f t="shared" si="79"/>
        <v>-44.475771428571356</v>
      </c>
    </row>
    <row r="242" spans="4:25" ht="15.6">
      <c r="D242" s="56">
        <v>41421</v>
      </c>
      <c r="E242" s="52">
        <v>0</v>
      </c>
      <c r="F242" s="22">
        <f t="shared" si="60"/>
        <v>0</v>
      </c>
      <c r="G242" s="22">
        <f t="shared" si="65"/>
        <v>0.432</v>
      </c>
      <c r="H242" s="22">
        <f t="shared" si="66"/>
        <v>0.432</v>
      </c>
      <c r="I242" s="5">
        <f t="shared" si="75"/>
        <v>54.150742857142923</v>
      </c>
      <c r="J242" s="22">
        <f t="shared" si="61"/>
        <v>0</v>
      </c>
      <c r="K242" s="22">
        <f t="shared" si="67"/>
        <v>0.432</v>
      </c>
      <c r="L242" s="22">
        <f t="shared" si="68"/>
        <v>0.432</v>
      </c>
      <c r="M242" s="5">
        <f t="shared" si="76"/>
        <v>29.602114285714254</v>
      </c>
      <c r="N242" s="22">
        <f t="shared" si="62"/>
        <v>0</v>
      </c>
      <c r="O242" s="22">
        <f t="shared" si="69"/>
        <v>0.432</v>
      </c>
      <c r="P242" s="22">
        <f t="shared" si="70"/>
        <v>0.432</v>
      </c>
      <c r="Q242" s="5">
        <f t="shared" si="77"/>
        <v>5.0534857142857081</v>
      </c>
      <c r="R242" s="22">
        <f t="shared" si="63"/>
        <v>0</v>
      </c>
      <c r="S242" s="22">
        <f t="shared" si="71"/>
        <v>0.432</v>
      </c>
      <c r="T242" s="22">
        <f t="shared" si="72"/>
        <v>0.432</v>
      </c>
      <c r="U242" s="5">
        <f t="shared" si="78"/>
        <v>-19.495142857142859</v>
      </c>
      <c r="V242" s="22">
        <f t="shared" si="64"/>
        <v>0</v>
      </c>
      <c r="W242" s="22">
        <f t="shared" si="73"/>
        <v>0.432</v>
      </c>
      <c r="X242" s="22">
        <f t="shared" si="74"/>
        <v>0.432</v>
      </c>
      <c r="Y242" s="5">
        <f t="shared" si="79"/>
        <v>-44.043771428571354</v>
      </c>
    </row>
    <row r="243" spans="4:25" ht="15.6">
      <c r="D243" s="56">
        <v>41422</v>
      </c>
      <c r="E243" s="52">
        <v>0</v>
      </c>
      <c r="F243" s="22">
        <f t="shared" si="60"/>
        <v>0</v>
      </c>
      <c r="G243" s="22">
        <f t="shared" si="65"/>
        <v>0.432</v>
      </c>
      <c r="H243" s="22">
        <f t="shared" si="66"/>
        <v>0.432</v>
      </c>
      <c r="I243" s="5">
        <f t="shared" si="75"/>
        <v>54.582742857142925</v>
      </c>
      <c r="J243" s="22">
        <f t="shared" si="61"/>
        <v>0</v>
      </c>
      <c r="K243" s="22">
        <f t="shared" si="67"/>
        <v>0.432</v>
      </c>
      <c r="L243" s="22">
        <f t="shared" si="68"/>
        <v>0.432</v>
      </c>
      <c r="M243" s="5">
        <f t="shared" si="76"/>
        <v>30.034114285714253</v>
      </c>
      <c r="N243" s="22">
        <f t="shared" si="62"/>
        <v>0</v>
      </c>
      <c r="O243" s="22">
        <f t="shared" si="69"/>
        <v>0.432</v>
      </c>
      <c r="P243" s="22">
        <f t="shared" si="70"/>
        <v>0.432</v>
      </c>
      <c r="Q243" s="5">
        <f t="shared" si="77"/>
        <v>5.4854857142857085</v>
      </c>
      <c r="R243" s="22">
        <f t="shared" si="63"/>
        <v>0</v>
      </c>
      <c r="S243" s="22">
        <f t="shared" si="71"/>
        <v>0.432</v>
      </c>
      <c r="T243" s="22">
        <f t="shared" si="72"/>
        <v>0.432</v>
      </c>
      <c r="U243" s="5">
        <f t="shared" si="78"/>
        <v>-19.063142857142861</v>
      </c>
      <c r="V243" s="22">
        <f t="shared" si="64"/>
        <v>0</v>
      </c>
      <c r="W243" s="22">
        <f t="shared" si="73"/>
        <v>0.432</v>
      </c>
      <c r="X243" s="22">
        <f t="shared" si="74"/>
        <v>0.432</v>
      </c>
      <c r="Y243" s="5">
        <f t="shared" si="79"/>
        <v>-43.611771428571352</v>
      </c>
    </row>
    <row r="244" spans="4:25" ht="15.6">
      <c r="D244" s="56">
        <v>41423</v>
      </c>
      <c r="E244" s="52">
        <v>0</v>
      </c>
      <c r="F244" s="22">
        <f t="shared" si="60"/>
        <v>0</v>
      </c>
      <c r="G244" s="22">
        <f t="shared" si="65"/>
        <v>0.432</v>
      </c>
      <c r="H244" s="22">
        <f t="shared" si="66"/>
        <v>0.432</v>
      </c>
      <c r="I244" s="5">
        <f t="shared" si="75"/>
        <v>55.014742857142927</v>
      </c>
      <c r="J244" s="22">
        <f t="shared" si="61"/>
        <v>0</v>
      </c>
      <c r="K244" s="22">
        <f t="shared" si="67"/>
        <v>0.432</v>
      </c>
      <c r="L244" s="22">
        <f t="shared" si="68"/>
        <v>0.432</v>
      </c>
      <c r="M244" s="5">
        <f t="shared" si="76"/>
        <v>30.466114285714252</v>
      </c>
      <c r="N244" s="22">
        <f t="shared" si="62"/>
        <v>0</v>
      </c>
      <c r="O244" s="22">
        <f t="shared" si="69"/>
        <v>0.432</v>
      </c>
      <c r="P244" s="22">
        <f t="shared" si="70"/>
        <v>0.432</v>
      </c>
      <c r="Q244" s="5">
        <f t="shared" si="77"/>
        <v>5.9174857142857089</v>
      </c>
      <c r="R244" s="22">
        <f t="shared" si="63"/>
        <v>0</v>
      </c>
      <c r="S244" s="22">
        <f t="shared" si="71"/>
        <v>0.432</v>
      </c>
      <c r="T244" s="22">
        <f t="shared" si="72"/>
        <v>0.432</v>
      </c>
      <c r="U244" s="5">
        <f t="shared" si="78"/>
        <v>-18.631142857142862</v>
      </c>
      <c r="V244" s="22">
        <f t="shared" si="64"/>
        <v>0</v>
      </c>
      <c r="W244" s="22">
        <f t="shared" si="73"/>
        <v>0.432</v>
      </c>
      <c r="X244" s="22">
        <f t="shared" si="74"/>
        <v>0.432</v>
      </c>
      <c r="Y244" s="5">
        <f t="shared" si="79"/>
        <v>-43.17977142857135</v>
      </c>
    </row>
    <row r="245" spans="4:25" ht="15.6">
      <c r="D245" s="56">
        <v>41424</v>
      </c>
      <c r="E245" s="52">
        <v>0</v>
      </c>
      <c r="F245" s="22">
        <f t="shared" si="60"/>
        <v>0</v>
      </c>
      <c r="G245" s="22">
        <f t="shared" si="65"/>
        <v>0.432</v>
      </c>
      <c r="H245" s="22">
        <f t="shared" si="66"/>
        <v>0.432</v>
      </c>
      <c r="I245" s="5">
        <f t="shared" si="75"/>
        <v>55.446742857142929</v>
      </c>
      <c r="J245" s="22">
        <f t="shared" si="61"/>
        <v>0</v>
      </c>
      <c r="K245" s="22">
        <f t="shared" si="67"/>
        <v>0.432</v>
      </c>
      <c r="L245" s="22">
        <f t="shared" si="68"/>
        <v>0.432</v>
      </c>
      <c r="M245" s="5">
        <f t="shared" si="76"/>
        <v>30.89811428571425</v>
      </c>
      <c r="N245" s="22">
        <f t="shared" si="62"/>
        <v>0</v>
      </c>
      <c r="O245" s="22">
        <f t="shared" si="69"/>
        <v>0.432</v>
      </c>
      <c r="P245" s="22">
        <f t="shared" si="70"/>
        <v>0.432</v>
      </c>
      <c r="Q245" s="5">
        <f t="shared" si="77"/>
        <v>6.3494857142857093</v>
      </c>
      <c r="R245" s="22">
        <f t="shared" si="63"/>
        <v>0</v>
      </c>
      <c r="S245" s="22">
        <f t="shared" si="71"/>
        <v>0.432</v>
      </c>
      <c r="T245" s="22">
        <f t="shared" si="72"/>
        <v>0.432</v>
      </c>
      <c r="U245" s="5">
        <f t="shared" si="78"/>
        <v>-18.199142857142864</v>
      </c>
      <c r="V245" s="22">
        <f t="shared" si="64"/>
        <v>0</v>
      </c>
      <c r="W245" s="22">
        <f t="shared" si="73"/>
        <v>0.432</v>
      </c>
      <c r="X245" s="22">
        <f t="shared" si="74"/>
        <v>0.432</v>
      </c>
      <c r="Y245" s="5">
        <f t="shared" si="79"/>
        <v>-42.747771428571347</v>
      </c>
    </row>
    <row r="246" spans="4:25" ht="15.6">
      <c r="D246" s="56">
        <v>41425</v>
      </c>
      <c r="E246" s="52">
        <v>0</v>
      </c>
      <c r="F246" s="22">
        <f t="shared" si="60"/>
        <v>0</v>
      </c>
      <c r="G246" s="22">
        <f t="shared" si="65"/>
        <v>0.432</v>
      </c>
      <c r="H246" s="22">
        <f t="shared" si="66"/>
        <v>0.432</v>
      </c>
      <c r="I246" s="5">
        <f t="shared" si="75"/>
        <v>55.878742857142932</v>
      </c>
      <c r="J246" s="22">
        <f t="shared" si="61"/>
        <v>0</v>
      </c>
      <c r="K246" s="22">
        <f t="shared" si="67"/>
        <v>0.432</v>
      </c>
      <c r="L246" s="22">
        <f t="shared" si="68"/>
        <v>0.432</v>
      </c>
      <c r="M246" s="5">
        <f t="shared" si="76"/>
        <v>31.330114285714249</v>
      </c>
      <c r="N246" s="22">
        <f t="shared" si="62"/>
        <v>0</v>
      </c>
      <c r="O246" s="22">
        <f t="shared" si="69"/>
        <v>0.432</v>
      </c>
      <c r="P246" s="22">
        <f t="shared" si="70"/>
        <v>0.432</v>
      </c>
      <c r="Q246" s="5">
        <f t="shared" si="77"/>
        <v>6.7814857142857097</v>
      </c>
      <c r="R246" s="22">
        <f t="shared" si="63"/>
        <v>0</v>
      </c>
      <c r="S246" s="22">
        <f t="shared" si="71"/>
        <v>0.432</v>
      </c>
      <c r="T246" s="22">
        <f t="shared" si="72"/>
        <v>0.432</v>
      </c>
      <c r="U246" s="5">
        <f t="shared" si="78"/>
        <v>-17.767142857142865</v>
      </c>
      <c r="V246" s="22">
        <f t="shared" si="64"/>
        <v>0</v>
      </c>
      <c r="W246" s="22">
        <f t="shared" si="73"/>
        <v>0.432</v>
      </c>
      <c r="X246" s="22">
        <f t="shared" si="74"/>
        <v>0.432</v>
      </c>
      <c r="Y246" s="5">
        <f t="shared" si="79"/>
        <v>-42.315771428571345</v>
      </c>
    </row>
    <row r="247" spans="4:25">
      <c r="D247" s="25" t="s">
        <v>1</v>
      </c>
      <c r="E247" s="53">
        <f>SUM(E4:E246)</f>
        <v>613.71571428571451</v>
      </c>
      <c r="F247" s="53">
        <f t="shared" si="60"/>
        <v>49.09725714285716</v>
      </c>
      <c r="G247" s="53">
        <f>SUM(G3:G246)</f>
        <v>106.97600000000033</v>
      </c>
      <c r="H247" s="26"/>
      <c r="I247" s="27"/>
      <c r="J247" s="53">
        <f>SUM(J3:J246)</f>
        <v>74.645885714285797</v>
      </c>
      <c r="K247" s="53">
        <f>SUM(K3:K246)</f>
        <v>106.97600000000033</v>
      </c>
      <c r="L247" s="26"/>
      <c r="M247" s="27"/>
      <c r="N247" s="22">
        <f t="shared" si="62"/>
        <v>98.19451428571432</v>
      </c>
      <c r="O247" s="53">
        <f>SUM(O3:O246)</f>
        <v>106.97600000000033</v>
      </c>
      <c r="P247" s="26"/>
      <c r="Q247" s="27"/>
      <c r="R247" s="53">
        <f>SUM(R3:R246)</f>
        <v>123.74314285714283</v>
      </c>
      <c r="S247" s="53">
        <f>SUM(S3:S246)</f>
        <v>106.97600000000033</v>
      </c>
      <c r="T247" s="26"/>
      <c r="U247" s="27"/>
      <c r="V247" s="53">
        <f>SUM(V3:V246)</f>
        <v>148.29177142857159</v>
      </c>
      <c r="W247" s="53">
        <f>SUM(W3:W246)</f>
        <v>106.97600000000033</v>
      </c>
      <c r="X247" s="26"/>
      <c r="Y247" s="27"/>
    </row>
    <row r="248" spans="4:25" ht="15.6">
      <c r="D248" s="106" t="s">
        <v>20</v>
      </c>
      <c r="E248" s="107"/>
      <c r="F248" s="22"/>
      <c r="G248" s="28"/>
      <c r="H248" s="29"/>
      <c r="I248" s="10">
        <f>MAX(I4:I246)</f>
        <v>55.878742857142932</v>
      </c>
      <c r="J248" s="22"/>
      <c r="K248" s="28"/>
      <c r="L248" s="29"/>
      <c r="M248" s="10">
        <f>MAX(M4:M246)</f>
        <v>31.330114285714249</v>
      </c>
      <c r="N248" s="22"/>
      <c r="O248" s="28"/>
      <c r="P248" s="29"/>
      <c r="Q248" s="10">
        <f>MAX(Q4:Q246)</f>
        <v>14.76342857142858</v>
      </c>
      <c r="R248" s="22"/>
      <c r="S248" s="28"/>
      <c r="T248" s="29"/>
      <c r="U248" s="10">
        <f>MAX(U4:U246)</f>
        <v>12.838285714285718</v>
      </c>
      <c r="V248" s="22"/>
      <c r="W248" s="28"/>
      <c r="X248" s="29"/>
      <c r="Y248" s="10">
        <f>MAX(Y4:Y246)</f>
        <v>10.913142857142864</v>
      </c>
    </row>
    <row r="249" spans="4:25" ht="15.6">
      <c r="D249" s="106" t="s">
        <v>21</v>
      </c>
      <c r="E249" s="107"/>
      <c r="F249" s="30"/>
      <c r="G249" s="30"/>
      <c r="H249" s="30"/>
      <c r="I249" s="10">
        <f>F247</f>
        <v>49.09725714285716</v>
      </c>
      <c r="J249" s="30"/>
      <c r="K249" s="30"/>
      <c r="L249" s="30"/>
      <c r="M249" s="10">
        <f>J247</f>
        <v>74.645885714285797</v>
      </c>
      <c r="N249" s="30"/>
      <c r="O249" s="30"/>
      <c r="P249" s="30"/>
      <c r="Q249" s="10">
        <f>N247</f>
        <v>98.19451428571432</v>
      </c>
      <c r="R249" s="30"/>
      <c r="S249" s="30"/>
      <c r="T249" s="30"/>
      <c r="U249" s="10">
        <f>R247</f>
        <v>123.74314285714283</v>
      </c>
      <c r="V249" s="30"/>
      <c r="W249" s="30"/>
      <c r="X249" s="30"/>
      <c r="Y249" s="10">
        <f>V247</f>
        <v>148.29177142857159</v>
      </c>
    </row>
    <row r="250" spans="4:25" ht="15.6">
      <c r="D250" s="106" t="s">
        <v>22</v>
      </c>
      <c r="E250" s="107"/>
      <c r="F250" s="30"/>
      <c r="G250" s="30"/>
      <c r="H250" s="30"/>
      <c r="I250" s="10">
        <f>MIN(I248:I249)</f>
        <v>49.09725714285716</v>
      </c>
      <c r="J250" s="30"/>
      <c r="K250" s="30"/>
      <c r="L250" s="30"/>
      <c r="M250" s="10">
        <f>MIN(M248:M249)</f>
        <v>31.330114285714249</v>
      </c>
      <c r="N250" s="30"/>
      <c r="O250" s="30"/>
      <c r="P250" s="30"/>
      <c r="Q250" s="10">
        <f>MIN(Q248:Q249)</f>
        <v>14.76342857142858</v>
      </c>
      <c r="R250" s="30"/>
      <c r="S250" s="30"/>
      <c r="T250" s="30"/>
      <c r="U250" s="10">
        <f>MIN(U248:U249)</f>
        <v>12.838285714285718</v>
      </c>
      <c r="V250" s="30"/>
      <c r="W250" s="30"/>
      <c r="X250" s="30"/>
      <c r="Y250" s="10">
        <f>MIN(Y248:Y249)</f>
        <v>10.913142857142864</v>
      </c>
    </row>
    <row r="251" spans="4:25" ht="15.6">
      <c r="D251" s="106" t="s">
        <v>23</v>
      </c>
      <c r="E251" s="107"/>
      <c r="F251" s="30"/>
      <c r="G251" s="30"/>
      <c r="H251" s="30"/>
      <c r="I251" s="10">
        <f>(F247/(G247))*100</f>
        <v>45.895581385410757</v>
      </c>
      <c r="J251" s="30"/>
      <c r="K251" s="30"/>
      <c r="L251" s="30"/>
      <c r="M251" s="10">
        <f>(J247/(K247))*100</f>
        <v>69.778161189692611</v>
      </c>
      <c r="N251" s="30"/>
      <c r="O251" s="30"/>
      <c r="P251" s="30"/>
      <c r="Q251" s="10">
        <f>(N247/(O247))*100</f>
        <v>91.791162770821515</v>
      </c>
      <c r="R251" s="30"/>
      <c r="S251" s="30"/>
      <c r="T251" s="30"/>
      <c r="U251" s="10">
        <f>(R247/(S247))*100</f>
        <v>115.67374257510326</v>
      </c>
      <c r="V251" s="30"/>
      <c r="W251" s="30"/>
      <c r="X251" s="30"/>
      <c r="Y251" s="10">
        <f>(V247/(W247))*100</f>
        <v>138.62153326780879</v>
      </c>
    </row>
    <row r="252" spans="4:25">
      <c r="G252" s="19"/>
      <c r="K252" s="19"/>
      <c r="O252" s="19"/>
      <c r="S252" s="19"/>
      <c r="W252" s="19"/>
    </row>
  </sheetData>
  <mergeCells count="18">
    <mergeCell ref="D248:E248"/>
    <mergeCell ref="D249:E249"/>
    <mergeCell ref="D250:E250"/>
    <mergeCell ref="D251:E251"/>
    <mergeCell ref="A18:B18"/>
    <mergeCell ref="A11:B11"/>
    <mergeCell ref="V1:Y1"/>
    <mergeCell ref="F2:I2"/>
    <mergeCell ref="J2:M2"/>
    <mergeCell ref="N2:Q2"/>
    <mergeCell ref="R2:U2"/>
    <mergeCell ref="V2:Y2"/>
    <mergeCell ref="E1:E3"/>
    <mergeCell ref="F1:I1"/>
    <mergeCell ref="J1:M1"/>
    <mergeCell ref="N1:Q1"/>
    <mergeCell ref="R1:U1"/>
    <mergeCell ref="D1:D3"/>
  </mergeCells>
  <conditionalFormatting sqref="I4:I246">
    <cfRule type="top10" dxfId="14" priority="11" rank="1"/>
  </conditionalFormatting>
  <conditionalFormatting sqref="M4:M246">
    <cfRule type="top10" dxfId="13" priority="12" rank="1"/>
  </conditionalFormatting>
  <conditionalFormatting sqref="Q4:Q246">
    <cfRule type="top10" dxfId="12" priority="13" rank="1"/>
  </conditionalFormatting>
  <conditionalFormatting sqref="U4:U246">
    <cfRule type="top10" dxfId="11" priority="14" rank="1"/>
  </conditionalFormatting>
  <conditionalFormatting sqref="Y4:Y246">
    <cfRule type="top10" dxfId="10" priority="15" rank="1"/>
  </conditionalFormatting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2"/>
  <sheetViews>
    <sheetView topLeftCell="A19" workbookViewId="0">
      <selection activeCell="F39" sqref="F39"/>
    </sheetView>
  </sheetViews>
  <sheetFormatPr defaultColWidth="8.77734375" defaultRowHeight="14.4"/>
  <cols>
    <col min="1" max="1" width="4.109375" style="2" bestFit="1" customWidth="1"/>
    <col min="2" max="2" width="19.44140625" style="2" bestFit="1" customWidth="1"/>
    <col min="3" max="3" width="5.6640625" style="2" customWidth="1"/>
    <col min="4" max="4" width="5.88671875" style="2" customWidth="1"/>
    <col min="5" max="5" width="4.21875" style="2" customWidth="1"/>
    <col min="6" max="6" width="4.33203125" style="2" customWidth="1"/>
    <col min="7" max="7" width="4.77734375" style="2" customWidth="1"/>
    <col min="8" max="8" width="4.44140625" style="2" customWidth="1"/>
    <col min="9" max="10" width="4.109375" style="2" customWidth="1"/>
    <col min="11" max="11" width="6.6640625" style="2" customWidth="1"/>
    <col min="12" max="13" width="6.109375" style="2" customWidth="1"/>
    <col min="14" max="14" width="4.33203125" style="2" customWidth="1"/>
    <col min="15" max="15" width="4.44140625" style="2" customWidth="1"/>
    <col min="16" max="16" width="5.21875" style="2" customWidth="1"/>
    <col min="17" max="17" width="5.44140625" style="2" customWidth="1"/>
    <col min="18" max="18" width="6.109375" style="2" customWidth="1"/>
    <col min="19" max="19" width="6.21875" style="2" customWidth="1"/>
    <col min="20" max="20" width="6" style="2" customWidth="1"/>
    <col min="21" max="21" width="5.21875" style="2" customWidth="1"/>
    <col min="22" max="22" width="6.44140625" style="2" customWidth="1"/>
    <col min="23" max="23" width="4.33203125" style="2" customWidth="1"/>
    <col min="24" max="24" width="6.109375" style="2" customWidth="1"/>
    <col min="25" max="25" width="5.77734375" style="2" customWidth="1"/>
    <col min="26" max="26" width="6.77734375" style="2" customWidth="1"/>
    <col min="27" max="16384" width="8.77734375" style="2"/>
  </cols>
  <sheetData>
    <row r="1" spans="1:26" ht="122.1" customHeight="1">
      <c r="A1" s="9"/>
      <c r="B1" s="80" t="s">
        <v>31</v>
      </c>
      <c r="C1" s="89" t="s">
        <v>32</v>
      </c>
      <c r="D1" s="88"/>
      <c r="E1" s="89" t="s">
        <v>33</v>
      </c>
      <c r="F1" s="90"/>
      <c r="G1" s="89" t="s">
        <v>34</v>
      </c>
      <c r="H1" s="90"/>
      <c r="I1" s="89" t="s">
        <v>35</v>
      </c>
      <c r="J1" s="90"/>
      <c r="K1" s="89" t="s">
        <v>36</v>
      </c>
      <c r="L1" s="90"/>
      <c r="M1" s="89" t="s">
        <v>37</v>
      </c>
      <c r="N1" s="90"/>
      <c r="O1" s="89" t="s">
        <v>38</v>
      </c>
      <c r="P1" s="90"/>
      <c r="Q1" s="89" t="s">
        <v>39</v>
      </c>
      <c r="R1" s="90"/>
      <c r="S1" s="89" t="s">
        <v>40</v>
      </c>
      <c r="T1" s="90"/>
      <c r="U1" s="89" t="s">
        <v>41</v>
      </c>
      <c r="V1" s="90"/>
      <c r="W1" s="89" t="s">
        <v>42</v>
      </c>
      <c r="X1" s="90"/>
      <c r="Y1" s="91" t="s">
        <v>43</v>
      </c>
      <c r="Z1" s="92"/>
    </row>
    <row r="2" spans="1:26" ht="16.8">
      <c r="A2" s="9"/>
      <c r="B2" s="80"/>
      <c r="C2" s="85" t="s">
        <v>48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8"/>
    </row>
    <row r="3" spans="1:26" ht="16.2">
      <c r="A3" s="9"/>
      <c r="B3" s="80" t="s">
        <v>45</v>
      </c>
      <c r="C3" s="81">
        <v>12</v>
      </c>
      <c r="D3" s="81">
        <v>8</v>
      </c>
      <c r="E3" s="81">
        <v>12</v>
      </c>
      <c r="F3" s="81">
        <v>8</v>
      </c>
      <c r="G3" s="81">
        <v>12</v>
      </c>
      <c r="H3" s="81">
        <v>8</v>
      </c>
      <c r="I3" s="81">
        <v>12</v>
      </c>
      <c r="J3" s="81">
        <v>8</v>
      </c>
      <c r="K3" s="81">
        <v>12</v>
      </c>
      <c r="L3" s="81">
        <v>8</v>
      </c>
      <c r="M3" s="81">
        <v>12</v>
      </c>
      <c r="N3" s="81">
        <v>8</v>
      </c>
      <c r="O3" s="81">
        <v>12</v>
      </c>
      <c r="P3" s="81">
        <v>8</v>
      </c>
      <c r="Q3" s="81">
        <v>12</v>
      </c>
      <c r="R3" s="81">
        <v>8</v>
      </c>
      <c r="S3" s="81">
        <v>12</v>
      </c>
      <c r="T3" s="81">
        <v>8</v>
      </c>
      <c r="U3" s="81">
        <v>12</v>
      </c>
      <c r="V3" s="81">
        <v>8</v>
      </c>
      <c r="W3" s="81">
        <v>12</v>
      </c>
      <c r="X3" s="81">
        <v>8</v>
      </c>
      <c r="Y3" s="80">
        <v>12</v>
      </c>
      <c r="Z3" s="80">
        <v>8</v>
      </c>
    </row>
    <row r="4" spans="1:26">
      <c r="A4" s="9"/>
      <c r="B4" s="46">
        <v>100</v>
      </c>
      <c r="C4" s="47">
        <v>34.935999999999993</v>
      </c>
      <c r="D4" s="47">
        <v>17.048000000000002</v>
      </c>
      <c r="E4" s="47">
        <v>38.384000000000007</v>
      </c>
      <c r="F4" s="47">
        <v>13.52</v>
      </c>
      <c r="G4" s="47">
        <v>30.824000000000009</v>
      </c>
      <c r="H4" s="47">
        <v>6.5840000000000005</v>
      </c>
      <c r="I4" s="47">
        <v>29.712000000000003</v>
      </c>
      <c r="J4" s="47">
        <v>5.2240000000000011</v>
      </c>
      <c r="K4" s="47">
        <v>30.04</v>
      </c>
      <c r="L4" s="47">
        <v>5.8879999999999999</v>
      </c>
      <c r="M4" s="47">
        <v>27.760000000000005</v>
      </c>
      <c r="N4" s="47">
        <v>7.2640000000000011</v>
      </c>
      <c r="O4" s="47">
        <v>37.335999999999999</v>
      </c>
      <c r="P4" s="47">
        <v>11.472</v>
      </c>
      <c r="Q4" s="47">
        <v>35.231999999999999</v>
      </c>
      <c r="R4" s="47">
        <v>9.4400000000000013</v>
      </c>
      <c r="S4" s="47">
        <v>13.151999999999999</v>
      </c>
      <c r="T4" s="47">
        <v>13.135999999999999</v>
      </c>
      <c r="U4" s="47">
        <v>24.28</v>
      </c>
      <c r="V4" s="47">
        <v>4.7440000000000007</v>
      </c>
      <c r="W4" s="47">
        <v>32.008000000000003</v>
      </c>
      <c r="X4" s="47">
        <v>19.864000000000004</v>
      </c>
      <c r="Y4" s="47">
        <v>40.691520000000004</v>
      </c>
      <c r="Z4" s="63">
        <v>40.589840000000002</v>
      </c>
    </row>
    <row r="5" spans="1:26">
      <c r="A5" s="9"/>
      <c r="B5" s="46">
        <v>150</v>
      </c>
      <c r="C5" s="47">
        <v>25.356000000000002</v>
      </c>
      <c r="D5" s="47">
        <v>5.2440000000000007</v>
      </c>
      <c r="E5" s="47">
        <v>20.184000000000005</v>
      </c>
      <c r="F5" s="47">
        <v>5.0280000000000014</v>
      </c>
      <c r="G5" s="47">
        <v>7.3560000000000025</v>
      </c>
      <c r="H5" s="47">
        <v>3.9359999999999999</v>
      </c>
      <c r="I5" s="47">
        <v>5.6880000000000015</v>
      </c>
      <c r="J5" s="47">
        <v>2.9279999999999999</v>
      </c>
      <c r="K5" s="47">
        <v>6.1799999999999988</v>
      </c>
      <c r="L5" s="47">
        <v>4.032</v>
      </c>
      <c r="M5" s="47">
        <v>4.4160000000000004</v>
      </c>
      <c r="N5" s="47">
        <v>4.4160000000000004</v>
      </c>
      <c r="O5" s="47">
        <v>17.123999999999995</v>
      </c>
      <c r="P5" s="47">
        <v>4.4399999999999995</v>
      </c>
      <c r="Q5" s="47">
        <v>13.968</v>
      </c>
      <c r="R5" s="47">
        <v>4.1759999999999993</v>
      </c>
      <c r="S5" s="47">
        <v>19.728000000000002</v>
      </c>
      <c r="T5" s="47">
        <v>19.704000000000001</v>
      </c>
      <c r="U5" s="47">
        <v>2.3040000000000003</v>
      </c>
      <c r="V5" s="47">
        <v>2.3040000000000003</v>
      </c>
      <c r="W5" s="47">
        <v>29.748000000000005</v>
      </c>
      <c r="X5" s="47">
        <v>7.0200000000000014</v>
      </c>
      <c r="Y5" s="47">
        <v>61.037280000000003</v>
      </c>
      <c r="Z5" s="63">
        <v>42.795240000000007</v>
      </c>
    </row>
    <row r="6" spans="1:26">
      <c r="A6" s="9"/>
      <c r="B6" s="46">
        <v>200</v>
      </c>
      <c r="C6" s="47">
        <v>7.8880000000000017</v>
      </c>
      <c r="D6" s="47">
        <v>4.8320000000000007</v>
      </c>
      <c r="E6" s="47">
        <v>3.3280000000000003</v>
      </c>
      <c r="F6" s="47">
        <v>3.3280000000000003</v>
      </c>
      <c r="G6" s="47">
        <v>3.0880000000000001</v>
      </c>
      <c r="H6" s="47">
        <v>3.0880000000000001</v>
      </c>
      <c r="I6" s="47">
        <v>1.7440000000000007</v>
      </c>
      <c r="J6" s="47">
        <v>1.7440000000000007</v>
      </c>
      <c r="K6" s="47">
        <v>3.2160000000000011</v>
      </c>
      <c r="L6" s="47">
        <v>3.2160000000000011</v>
      </c>
      <c r="M6" s="47">
        <v>2.992</v>
      </c>
      <c r="N6" s="47">
        <v>2.992</v>
      </c>
      <c r="O6" s="47">
        <v>3.76</v>
      </c>
      <c r="P6" s="47">
        <v>3.76</v>
      </c>
      <c r="Q6" s="47">
        <v>2.3200000000000003</v>
      </c>
      <c r="R6" s="47">
        <v>2.3200000000000003</v>
      </c>
      <c r="S6" s="47">
        <v>26.303999999999998</v>
      </c>
      <c r="T6" s="47">
        <v>25.568000000000001</v>
      </c>
      <c r="U6" s="47">
        <v>0.91200000000000081</v>
      </c>
      <c r="V6" s="47">
        <v>0.91200000000000081</v>
      </c>
      <c r="W6" s="47">
        <v>13.744000000000003</v>
      </c>
      <c r="X6" s="47">
        <v>5.0400000000000009</v>
      </c>
      <c r="Y6" s="47">
        <v>74.136960000000002</v>
      </c>
      <c r="Z6" s="63">
        <v>22.500320000000006</v>
      </c>
    </row>
    <row r="7" spans="1:26">
      <c r="A7" s="9"/>
      <c r="B7" s="46">
        <v>250</v>
      </c>
      <c r="C7" s="47">
        <v>4.42</v>
      </c>
      <c r="D7" s="47">
        <v>4.42</v>
      </c>
      <c r="E7" s="47">
        <v>2.5400000000000005</v>
      </c>
      <c r="F7" s="47">
        <v>2.5400000000000005</v>
      </c>
      <c r="G7" s="47">
        <v>2.2400000000000002</v>
      </c>
      <c r="H7" s="47">
        <v>2.2400000000000002</v>
      </c>
      <c r="I7" s="47">
        <v>0.55999999999999961</v>
      </c>
      <c r="J7" s="47">
        <v>0.55999999999999961</v>
      </c>
      <c r="K7" s="47">
        <v>2.4000000000000004</v>
      </c>
      <c r="L7" s="47">
        <v>2.4000000000000004</v>
      </c>
      <c r="M7" s="47">
        <v>2.12</v>
      </c>
      <c r="N7" s="47">
        <v>2.12</v>
      </c>
      <c r="O7" s="47">
        <v>3.08</v>
      </c>
      <c r="P7" s="47">
        <v>3.08</v>
      </c>
      <c r="Q7" s="47">
        <v>1.2800000000000002</v>
      </c>
      <c r="R7" s="47">
        <v>1.2800000000000002</v>
      </c>
      <c r="S7" s="47">
        <v>32.880000000000003</v>
      </c>
      <c r="T7" s="47">
        <v>19.000000000000004</v>
      </c>
      <c r="U7" s="47">
        <v>-0.47999999999999954</v>
      </c>
      <c r="V7" s="47">
        <v>-0.47999999999999954</v>
      </c>
      <c r="W7" s="47">
        <v>3.7800000000000002</v>
      </c>
      <c r="X7" s="47">
        <v>3.7800000000000002</v>
      </c>
      <c r="Y7" s="47">
        <v>53.791200000000003</v>
      </c>
      <c r="Z7" s="63">
        <v>11.242000000000001</v>
      </c>
    </row>
    <row r="8" spans="1:26">
      <c r="A8" s="9"/>
      <c r="B8" s="46">
        <v>300</v>
      </c>
      <c r="C8" s="47">
        <v>4.0080000000000009</v>
      </c>
      <c r="D8" s="47">
        <v>4.0080000000000009</v>
      </c>
      <c r="E8" s="47">
        <v>1.7520000000000007</v>
      </c>
      <c r="F8" s="47">
        <v>1.7520000000000007</v>
      </c>
      <c r="G8" s="47">
        <v>1.3919999999999995</v>
      </c>
      <c r="H8" s="47">
        <v>1.3919999999999995</v>
      </c>
      <c r="I8" s="47">
        <v>-0.62400000000000055</v>
      </c>
      <c r="J8" s="47">
        <v>-0.62400000000000055</v>
      </c>
      <c r="K8" s="47">
        <v>1.5840000000000005</v>
      </c>
      <c r="L8" s="47">
        <v>1.5840000000000005</v>
      </c>
      <c r="M8" s="47">
        <v>1.2480000000000002</v>
      </c>
      <c r="N8" s="47">
        <v>1.2480000000000002</v>
      </c>
      <c r="O8" s="47">
        <v>2.3999999999999995</v>
      </c>
      <c r="P8" s="47">
        <v>2.3999999999999995</v>
      </c>
      <c r="Q8" s="47">
        <v>0.24000000000000021</v>
      </c>
      <c r="R8" s="47">
        <v>0.24000000000000021</v>
      </c>
      <c r="S8" s="47">
        <v>38.304000000000002</v>
      </c>
      <c r="T8" s="47">
        <v>12.432000000000002</v>
      </c>
      <c r="U8" s="47">
        <v>-1.8719999999999999</v>
      </c>
      <c r="V8" s="47">
        <v>-1.8719999999999999</v>
      </c>
      <c r="W8" s="47">
        <v>3.24</v>
      </c>
      <c r="X8" s="47">
        <v>3.24</v>
      </c>
      <c r="Y8" s="47">
        <v>33.445440000000005</v>
      </c>
      <c r="Z8" s="63">
        <v>8.3064</v>
      </c>
    </row>
    <row r="9" spans="1:26">
      <c r="B9" s="80"/>
      <c r="C9" s="85" t="s">
        <v>53</v>
      </c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8"/>
    </row>
    <row r="10" spans="1:26" ht="16.2">
      <c r="B10" s="80" t="s">
        <v>45</v>
      </c>
      <c r="C10" s="81">
        <v>12</v>
      </c>
      <c r="D10" s="81">
        <v>8</v>
      </c>
      <c r="E10" s="81">
        <v>12</v>
      </c>
      <c r="F10" s="81">
        <v>8</v>
      </c>
      <c r="G10" s="81">
        <v>12</v>
      </c>
      <c r="H10" s="81">
        <v>8</v>
      </c>
      <c r="I10" s="81">
        <v>12</v>
      </c>
      <c r="J10" s="81">
        <v>8</v>
      </c>
      <c r="K10" s="81">
        <v>12</v>
      </c>
      <c r="L10" s="81">
        <v>8</v>
      </c>
      <c r="M10" s="81">
        <v>12</v>
      </c>
      <c r="N10" s="81">
        <v>8</v>
      </c>
      <c r="O10" s="81">
        <v>12</v>
      </c>
      <c r="P10" s="81">
        <v>8</v>
      </c>
      <c r="Q10" s="81">
        <v>12</v>
      </c>
      <c r="R10" s="81">
        <v>8</v>
      </c>
      <c r="S10" s="81">
        <v>12</v>
      </c>
      <c r="T10" s="81">
        <v>8</v>
      </c>
      <c r="U10" s="81">
        <v>12</v>
      </c>
      <c r="V10" s="81">
        <v>8</v>
      </c>
      <c r="W10" s="81">
        <v>12</v>
      </c>
      <c r="X10" s="81">
        <v>8</v>
      </c>
      <c r="Y10" s="80">
        <v>12</v>
      </c>
      <c r="Z10" s="80">
        <v>8</v>
      </c>
    </row>
    <row r="11" spans="1:26">
      <c r="B11" s="46">
        <v>100</v>
      </c>
      <c r="C11" s="47">
        <v>44.927983539094626</v>
      </c>
      <c r="D11" s="47">
        <v>67.114197530864161</v>
      </c>
      <c r="E11" s="47">
        <v>49.362139917695465</v>
      </c>
      <c r="F11" s="47">
        <v>73.919753086419732</v>
      </c>
      <c r="G11" s="47">
        <v>60.360082304526721</v>
      </c>
      <c r="H11" s="47">
        <v>90.385802469135754</v>
      </c>
      <c r="I11" s="47">
        <v>61.790123456790091</v>
      </c>
      <c r="J11" s="47">
        <v>91.91358024691354</v>
      </c>
      <c r="K11" s="47">
        <v>61.368312757201629</v>
      </c>
      <c r="L11" s="47">
        <v>91.851851851851833</v>
      </c>
      <c r="M11" s="47">
        <v>64.300411522633709</v>
      </c>
      <c r="N11" s="47">
        <v>96.342592592592553</v>
      </c>
      <c r="O11" s="47">
        <v>51.985596707818907</v>
      </c>
      <c r="P11" s="47">
        <v>77.870370370370352</v>
      </c>
      <c r="Q11" s="47">
        <v>54.69135802469134</v>
      </c>
      <c r="R11" s="47">
        <v>81.790123456790113</v>
      </c>
      <c r="S11" s="47">
        <v>16.913580246913572</v>
      </c>
      <c r="T11" s="47">
        <v>25.339506172839499</v>
      </c>
      <c r="U11" s="47">
        <v>68.775720164609027</v>
      </c>
      <c r="V11" s="47">
        <v>103.08641975308639</v>
      </c>
      <c r="W11" s="47">
        <v>41.162551440329203</v>
      </c>
      <c r="X11" s="47">
        <v>61.68209876543208</v>
      </c>
      <c r="Y11" s="47">
        <v>26.164814814814807</v>
      </c>
      <c r="Z11" s="63">
        <v>39.149151234567888</v>
      </c>
    </row>
    <row r="12" spans="1:26">
      <c r="B12" s="46">
        <v>150</v>
      </c>
      <c r="C12" s="47">
        <v>67.391975308641946</v>
      </c>
      <c r="D12" s="47">
        <v>100.67129629629628</v>
      </c>
      <c r="E12" s="47">
        <v>74.043209876543187</v>
      </c>
      <c r="F12" s="47">
        <v>110.8796296296296</v>
      </c>
      <c r="G12" s="47">
        <v>90.540123456790099</v>
      </c>
      <c r="H12" s="47">
        <v>135.57870370370367</v>
      </c>
      <c r="I12" s="47">
        <v>92.685185185185176</v>
      </c>
      <c r="J12" s="47">
        <v>137.87037037037032</v>
      </c>
      <c r="K12" s="47">
        <v>92.052469135802454</v>
      </c>
      <c r="L12" s="47">
        <v>137.77777777777774</v>
      </c>
      <c r="M12" s="47">
        <v>96.450617283950592</v>
      </c>
      <c r="N12" s="47">
        <v>144.51388888888886</v>
      </c>
      <c r="O12" s="47">
        <v>77.978395061728364</v>
      </c>
      <c r="P12" s="47">
        <v>116.80555555555551</v>
      </c>
      <c r="Q12" s="47">
        <v>82.03703703703701</v>
      </c>
      <c r="R12" s="47">
        <v>122.68518518518515</v>
      </c>
      <c r="S12" s="47">
        <v>25.37037037037036</v>
      </c>
      <c r="T12" s="47">
        <v>38.009259259259245</v>
      </c>
      <c r="U12" s="47">
        <v>103.16358024691354</v>
      </c>
      <c r="V12" s="47">
        <v>154.62962962962956</v>
      </c>
      <c r="W12" s="47">
        <v>61.743827160493801</v>
      </c>
      <c r="X12" s="47">
        <v>92.52314814814811</v>
      </c>
      <c r="Y12" s="47">
        <v>39.247222222222206</v>
      </c>
      <c r="Z12" s="63">
        <v>58.723726851851843</v>
      </c>
    </row>
    <row r="13" spans="1:26">
      <c r="B13" s="46">
        <v>200</v>
      </c>
      <c r="C13" s="47">
        <v>89.855967078189252</v>
      </c>
      <c r="D13" s="47">
        <v>134.22839506172832</v>
      </c>
      <c r="E13" s="47">
        <v>98.724279835390931</v>
      </c>
      <c r="F13" s="47">
        <v>147.83950617283946</v>
      </c>
      <c r="G13" s="47">
        <v>120.72016460905344</v>
      </c>
      <c r="H13" s="47">
        <v>180.77160493827151</v>
      </c>
      <c r="I13" s="47">
        <v>123.58024691358018</v>
      </c>
      <c r="J13" s="47">
        <v>183.82716049382708</v>
      </c>
      <c r="K13" s="47">
        <v>122.73662551440326</v>
      </c>
      <c r="L13" s="47">
        <v>183.70370370370367</v>
      </c>
      <c r="M13" s="47">
        <v>128.60082304526742</v>
      </c>
      <c r="N13" s="47">
        <v>192.68518518518511</v>
      </c>
      <c r="O13" s="47">
        <v>103.97119341563781</v>
      </c>
      <c r="P13" s="47">
        <v>155.7407407407407</v>
      </c>
      <c r="Q13" s="47">
        <v>109.38271604938268</v>
      </c>
      <c r="R13" s="47">
        <v>163.58024691358023</v>
      </c>
      <c r="S13" s="47">
        <v>33.827160493827144</v>
      </c>
      <c r="T13" s="47">
        <v>50.679012345678998</v>
      </c>
      <c r="U13" s="47">
        <v>137.55144032921805</v>
      </c>
      <c r="V13" s="47">
        <v>206.17283950617278</v>
      </c>
      <c r="W13" s="47">
        <v>82.325102880658406</v>
      </c>
      <c r="X13" s="47">
        <v>123.36419753086416</v>
      </c>
      <c r="Y13" s="47">
        <v>52.329629629629615</v>
      </c>
      <c r="Z13" s="63">
        <v>78.298302469135777</v>
      </c>
    </row>
    <row r="14" spans="1:26">
      <c r="B14" s="46">
        <v>250</v>
      </c>
      <c r="C14" s="47">
        <v>112.31995884773657</v>
      </c>
      <c r="D14" s="47">
        <v>167.78549382716045</v>
      </c>
      <c r="E14" s="47">
        <v>123.40534979423863</v>
      </c>
      <c r="F14" s="47">
        <v>184.79938271604931</v>
      </c>
      <c r="G14" s="47">
        <v>150.90020576131681</v>
      </c>
      <c r="H14" s="47">
        <v>225.96450617283944</v>
      </c>
      <c r="I14" s="47">
        <v>154.47530864197526</v>
      </c>
      <c r="J14" s="47">
        <v>229.78395061728389</v>
      </c>
      <c r="K14" s="47">
        <v>153.42078189300406</v>
      </c>
      <c r="L14" s="47">
        <v>229.62962962962959</v>
      </c>
      <c r="M14" s="47">
        <v>160.75102880658432</v>
      </c>
      <c r="N14" s="47">
        <v>240.85648148148144</v>
      </c>
      <c r="O14" s="47">
        <v>129.96399176954731</v>
      </c>
      <c r="P14" s="47">
        <v>194.6759259259259</v>
      </c>
      <c r="Q14" s="47">
        <v>136.72839506172835</v>
      </c>
      <c r="R14" s="47">
        <v>204.47530864197526</v>
      </c>
      <c r="S14" s="47">
        <v>42.283950617283935</v>
      </c>
      <c r="T14" s="47">
        <v>63.348765432098752</v>
      </c>
      <c r="U14" s="47">
        <v>171.93930041152254</v>
      </c>
      <c r="V14" s="47">
        <v>257.71604938271599</v>
      </c>
      <c r="W14" s="47">
        <v>102.90637860082302</v>
      </c>
      <c r="X14" s="47">
        <v>154.20524691358023</v>
      </c>
      <c r="Y14" s="47">
        <v>65.412037037037024</v>
      </c>
      <c r="Z14" s="63">
        <v>97.872878086419718</v>
      </c>
    </row>
    <row r="15" spans="1:26">
      <c r="B15" s="46">
        <v>300</v>
      </c>
      <c r="C15" s="47">
        <v>134.78395061728389</v>
      </c>
      <c r="D15" s="47">
        <v>201.34259259259255</v>
      </c>
      <c r="E15" s="47">
        <v>148.08641975308637</v>
      </c>
      <c r="F15" s="47">
        <v>221.75925925925921</v>
      </c>
      <c r="G15" s="47">
        <v>181.0802469135802</v>
      </c>
      <c r="H15" s="47">
        <v>271.15740740740733</v>
      </c>
      <c r="I15" s="47">
        <v>185.37037037037035</v>
      </c>
      <c r="J15" s="47">
        <v>275.74074074074065</v>
      </c>
      <c r="K15" s="47">
        <v>184.10493827160491</v>
      </c>
      <c r="L15" s="47">
        <v>275.55555555555549</v>
      </c>
      <c r="M15" s="47">
        <v>192.90123456790118</v>
      </c>
      <c r="N15" s="47">
        <v>289.02777777777771</v>
      </c>
      <c r="O15" s="47">
        <v>155.95679012345673</v>
      </c>
      <c r="P15" s="47">
        <v>233.61111111111103</v>
      </c>
      <c r="Q15" s="47">
        <v>164.07407407407402</v>
      </c>
      <c r="R15" s="47">
        <v>245.3703703703703</v>
      </c>
      <c r="S15" s="47">
        <v>50.740740740740719</v>
      </c>
      <c r="T15" s="47">
        <v>76.018518518518491</v>
      </c>
      <c r="U15" s="47">
        <v>206.32716049382708</v>
      </c>
      <c r="V15" s="47">
        <v>309.25925925925912</v>
      </c>
      <c r="W15" s="47">
        <v>123.4876543209876</v>
      </c>
      <c r="X15" s="47">
        <v>185.04629629629622</v>
      </c>
      <c r="Y15" s="47">
        <v>78.494444444444412</v>
      </c>
      <c r="Z15" s="63">
        <v>117.44745370370369</v>
      </c>
    </row>
    <row r="18" spans="2:4">
      <c r="B18" s="70"/>
      <c r="C18" s="70"/>
      <c r="D18" s="70"/>
    </row>
    <row r="22" spans="2:4">
      <c r="D22" s="70"/>
    </row>
  </sheetData>
  <mergeCells count="14">
    <mergeCell ref="C2:Z2"/>
    <mergeCell ref="C9:Z9"/>
    <mergeCell ref="O1:P1"/>
    <mergeCell ref="Q1:R1"/>
    <mergeCell ref="S1:T1"/>
    <mergeCell ref="U1:V1"/>
    <mergeCell ref="W1:X1"/>
    <mergeCell ref="Y1:Z1"/>
    <mergeCell ref="C1:D1"/>
    <mergeCell ref="E1:F1"/>
    <mergeCell ref="G1:H1"/>
    <mergeCell ref="I1:J1"/>
    <mergeCell ref="K1:L1"/>
    <mergeCell ref="M1:N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1"/>
  <sheetViews>
    <sheetView topLeftCell="A16" workbookViewId="0">
      <selection activeCell="P14" sqref="P14"/>
    </sheetView>
  </sheetViews>
  <sheetFormatPr defaultColWidth="8.77734375" defaultRowHeight="14.4"/>
  <cols>
    <col min="1" max="1" width="4.109375" style="2" bestFit="1" customWidth="1"/>
    <col min="2" max="2" width="19.44140625" style="2" bestFit="1" customWidth="1"/>
    <col min="3" max="16384" width="8.77734375" style="2"/>
  </cols>
  <sheetData>
    <row r="1" spans="1:14" ht="105.6">
      <c r="A1" s="9"/>
      <c r="B1" s="32" t="s">
        <v>31</v>
      </c>
      <c r="C1" s="43" t="s">
        <v>32</v>
      </c>
      <c r="D1" s="43" t="s">
        <v>33</v>
      </c>
      <c r="E1" s="43" t="s">
        <v>34</v>
      </c>
      <c r="F1" s="43" t="s">
        <v>35</v>
      </c>
      <c r="G1" s="43" t="s">
        <v>36</v>
      </c>
      <c r="H1" s="43" t="s">
        <v>37</v>
      </c>
      <c r="I1" s="43" t="s">
        <v>38</v>
      </c>
      <c r="J1" s="43" t="s">
        <v>39</v>
      </c>
      <c r="K1" s="43" t="s">
        <v>40</v>
      </c>
      <c r="L1" s="43" t="s">
        <v>41</v>
      </c>
      <c r="M1" s="43" t="s">
        <v>42</v>
      </c>
      <c r="N1" s="44" t="s">
        <v>43</v>
      </c>
    </row>
    <row r="2" spans="1:14">
      <c r="A2" s="9"/>
      <c r="B2" s="32" t="s">
        <v>44</v>
      </c>
      <c r="C2" s="45">
        <f>'Jeruslem_avg.monthly (12 regu.)'!E16</f>
        <v>436.7000000000001</v>
      </c>
      <c r="D2" s="45">
        <f>'Jenin_avg.monthly (12 regul.)'!E16</f>
        <v>479.8</v>
      </c>
      <c r="E2" s="45">
        <f>'Tulkarm_avg.monthly (12 regul.)'!E16</f>
        <v>586.69999999999993</v>
      </c>
      <c r="F2" s="45">
        <f>'Qalqilia_avg.monthly (12 regl.)'!E16</f>
        <v>600.59999999999991</v>
      </c>
      <c r="G2" s="45">
        <f>'Ramallah_avg.monthly (12 reul.)'!E16</f>
        <v>596.5</v>
      </c>
      <c r="H2" s="45">
        <f>'Nablus_avg.monthly (12 regul.)'!E16</f>
        <v>625</v>
      </c>
      <c r="I2" s="45">
        <f>'Bethlhem_avg.monthly (12 regu.)'!E16</f>
        <v>505.3</v>
      </c>
      <c r="J2" s="45">
        <f>'Hebron_avg.monthly (12 regul)'!E16</f>
        <v>531.60000000000014</v>
      </c>
      <c r="K2" s="45">
        <f>'Jericho_avg.monthly (12 regu)'!E16</f>
        <v>164.39999999999998</v>
      </c>
      <c r="L2" s="45">
        <f>'Salfit_avg.monthly (12 regul.)'!E16</f>
        <v>668.5</v>
      </c>
      <c r="M2" s="45">
        <f>'Tubas_avg.monthly (12 regu )'!E16</f>
        <v>400.09999999999997</v>
      </c>
      <c r="N2" s="62" t="e">
        <f>#REF!</f>
        <v>#REF!</v>
      </c>
    </row>
    <row r="3" spans="1:14" ht="16.8">
      <c r="A3" s="9"/>
      <c r="B3" s="32" t="s">
        <v>45</v>
      </c>
      <c r="C3" s="85" t="s">
        <v>46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93"/>
    </row>
    <row r="4" spans="1:14">
      <c r="A4" s="9"/>
      <c r="B4" s="46">
        <v>100</v>
      </c>
      <c r="C4" s="47">
        <f t="shared" ref="C4:N8" si="0">(C$2/1000)*$B4*$B$10</f>
        <v>34.936000000000007</v>
      </c>
      <c r="D4" s="47">
        <f t="shared" si="0"/>
        <v>38.384000000000007</v>
      </c>
      <c r="E4" s="47">
        <f t="shared" si="0"/>
        <v>46.935999999999993</v>
      </c>
      <c r="F4" s="47">
        <f t="shared" si="0"/>
        <v>48.047999999999995</v>
      </c>
      <c r="G4" s="47">
        <f t="shared" si="0"/>
        <v>47.720000000000006</v>
      </c>
      <c r="H4" s="47">
        <f t="shared" si="0"/>
        <v>50</v>
      </c>
      <c r="I4" s="47">
        <f>(I$2/1000)*$B4*$B$10</f>
        <v>40.423999999999999</v>
      </c>
      <c r="J4" s="47">
        <f t="shared" si="0"/>
        <v>42.52800000000002</v>
      </c>
      <c r="K4" s="47">
        <f>(K$2/1000)*$B4*$B$10</f>
        <v>13.151999999999999</v>
      </c>
      <c r="L4" s="47">
        <f t="shared" si="0"/>
        <v>53.48</v>
      </c>
      <c r="M4" s="47">
        <f t="shared" si="0"/>
        <v>32.008000000000003</v>
      </c>
      <c r="N4" s="47" t="e">
        <f t="shared" si="0"/>
        <v>#REF!</v>
      </c>
    </row>
    <row r="5" spans="1:14">
      <c r="A5" s="9"/>
      <c r="B5" s="46">
        <v>150</v>
      </c>
      <c r="C5" s="47">
        <f t="shared" si="0"/>
        <v>52.404000000000011</v>
      </c>
      <c r="D5" s="47">
        <f t="shared" si="0"/>
        <v>57.576000000000001</v>
      </c>
      <c r="E5" s="47">
        <f t="shared" si="0"/>
        <v>70.403999999999982</v>
      </c>
      <c r="F5" s="47">
        <f t="shared" si="0"/>
        <v>72.071999999999989</v>
      </c>
      <c r="G5" s="47">
        <f t="shared" si="0"/>
        <v>71.580000000000013</v>
      </c>
      <c r="H5" s="47">
        <f t="shared" si="0"/>
        <v>75</v>
      </c>
      <c r="I5" s="47">
        <f t="shared" si="0"/>
        <v>60.636000000000003</v>
      </c>
      <c r="J5" s="47">
        <f t="shared" si="0"/>
        <v>63.792000000000023</v>
      </c>
      <c r="K5" s="47">
        <f t="shared" si="0"/>
        <v>19.728000000000002</v>
      </c>
      <c r="L5" s="47">
        <f t="shared" si="0"/>
        <v>80.22</v>
      </c>
      <c r="M5" s="47">
        <f t="shared" si="0"/>
        <v>48.012</v>
      </c>
      <c r="N5" s="47" t="e">
        <f t="shared" si="0"/>
        <v>#REF!</v>
      </c>
    </row>
    <row r="6" spans="1:14">
      <c r="A6" s="9"/>
      <c r="B6" s="46">
        <v>200</v>
      </c>
      <c r="C6" s="47">
        <f t="shared" si="0"/>
        <v>69.872000000000014</v>
      </c>
      <c r="D6" s="47">
        <f t="shared" si="0"/>
        <v>76.768000000000015</v>
      </c>
      <c r="E6" s="47">
        <f t="shared" si="0"/>
        <v>93.871999999999986</v>
      </c>
      <c r="F6" s="47">
        <f t="shared" si="0"/>
        <v>96.095999999999989</v>
      </c>
      <c r="G6" s="47">
        <f t="shared" si="0"/>
        <v>95.440000000000012</v>
      </c>
      <c r="H6" s="47">
        <f t="shared" si="0"/>
        <v>100</v>
      </c>
      <c r="I6" s="47">
        <f t="shared" si="0"/>
        <v>80.847999999999999</v>
      </c>
      <c r="J6" s="47">
        <f t="shared" si="0"/>
        <v>85.05600000000004</v>
      </c>
      <c r="K6" s="47">
        <f t="shared" si="0"/>
        <v>26.303999999999998</v>
      </c>
      <c r="L6" s="47">
        <f t="shared" si="0"/>
        <v>106.96</v>
      </c>
      <c r="M6" s="47">
        <f t="shared" si="0"/>
        <v>64.016000000000005</v>
      </c>
      <c r="N6" s="47" t="e">
        <f t="shared" si="0"/>
        <v>#REF!</v>
      </c>
    </row>
    <row r="7" spans="1:14">
      <c r="A7" s="9"/>
      <c r="B7" s="46">
        <v>250</v>
      </c>
      <c r="C7" s="47">
        <f t="shared" si="0"/>
        <v>87.340000000000032</v>
      </c>
      <c r="D7" s="47">
        <f t="shared" si="0"/>
        <v>95.960000000000008</v>
      </c>
      <c r="E7" s="47">
        <f t="shared" si="0"/>
        <v>117.33999999999999</v>
      </c>
      <c r="F7" s="47">
        <f t="shared" si="0"/>
        <v>120.11999999999999</v>
      </c>
      <c r="G7" s="47">
        <f t="shared" si="0"/>
        <v>119.30000000000001</v>
      </c>
      <c r="H7" s="47">
        <f t="shared" si="0"/>
        <v>125</v>
      </c>
      <c r="I7" s="47">
        <f t="shared" si="0"/>
        <v>101.06</v>
      </c>
      <c r="J7" s="47">
        <f t="shared" si="0"/>
        <v>106.32000000000004</v>
      </c>
      <c r="K7" s="47">
        <f t="shared" si="0"/>
        <v>32.879999999999995</v>
      </c>
      <c r="L7" s="47">
        <f t="shared" si="0"/>
        <v>133.70000000000002</v>
      </c>
      <c r="M7" s="47">
        <f t="shared" si="0"/>
        <v>80.02</v>
      </c>
      <c r="N7" s="47" t="e">
        <f t="shared" si="0"/>
        <v>#REF!</v>
      </c>
    </row>
    <row r="8" spans="1:14">
      <c r="A8" s="9"/>
      <c r="B8" s="46">
        <v>300</v>
      </c>
      <c r="C8" s="47">
        <f t="shared" si="0"/>
        <v>104.80800000000002</v>
      </c>
      <c r="D8" s="47">
        <f t="shared" si="0"/>
        <v>115.152</v>
      </c>
      <c r="E8" s="47">
        <f t="shared" si="0"/>
        <v>140.80799999999996</v>
      </c>
      <c r="F8" s="47">
        <f t="shared" si="0"/>
        <v>144.14399999999998</v>
      </c>
      <c r="G8" s="47">
        <f t="shared" si="0"/>
        <v>143.16000000000003</v>
      </c>
      <c r="H8" s="47">
        <f t="shared" si="0"/>
        <v>150</v>
      </c>
      <c r="I8" s="47">
        <f t="shared" si="0"/>
        <v>121.27200000000001</v>
      </c>
      <c r="J8" s="47">
        <f t="shared" si="0"/>
        <v>127.58400000000005</v>
      </c>
      <c r="K8" s="47">
        <f t="shared" si="0"/>
        <v>39.456000000000003</v>
      </c>
      <c r="L8" s="47">
        <f t="shared" si="0"/>
        <v>160.44</v>
      </c>
      <c r="M8" s="47">
        <f t="shared" si="0"/>
        <v>96.024000000000001</v>
      </c>
      <c r="N8" s="47" t="e">
        <f t="shared" si="0"/>
        <v>#REF!</v>
      </c>
    </row>
    <row r="10" spans="1:14">
      <c r="A10" s="48" t="s">
        <v>47</v>
      </c>
      <c r="B10" s="48">
        <v>0.8</v>
      </c>
    </row>
    <row r="11" spans="1:14">
      <c r="F11" s="49"/>
      <c r="G11" s="49"/>
      <c r="H11" s="49"/>
      <c r="I11" s="49"/>
      <c r="J11" s="49"/>
      <c r="K11" s="49"/>
      <c r="L11" s="49"/>
    </row>
  </sheetData>
  <mergeCells count="1">
    <mergeCell ref="C3:N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4"/>
  <sheetViews>
    <sheetView topLeftCell="C1" zoomScale="80" zoomScaleNormal="80" workbookViewId="0">
      <selection activeCell="J3" sqref="J1:J1048576"/>
    </sheetView>
  </sheetViews>
  <sheetFormatPr defaultColWidth="8.77734375" defaultRowHeight="14.4"/>
  <cols>
    <col min="1" max="1" width="8.77734375" style="2"/>
    <col min="2" max="2" width="26.44140625" style="2" customWidth="1"/>
    <col min="3" max="3" width="8.77734375" style="2"/>
    <col min="4" max="4" width="7.21875" style="2" bestFit="1" customWidth="1"/>
    <col min="5" max="5" width="14" style="2" bestFit="1" customWidth="1"/>
    <col min="6" max="6" width="6" style="15" bestFit="1" customWidth="1"/>
    <col min="7" max="7" width="7.109375" style="15" bestFit="1" customWidth="1"/>
    <col min="8" max="8" width="6" style="2" bestFit="1" customWidth="1"/>
    <col min="9" max="9" width="7.109375" style="2" bestFit="1" customWidth="1"/>
    <col min="10" max="10" width="6" style="15" bestFit="1" customWidth="1"/>
    <col min="11" max="11" width="7.109375" style="15" bestFit="1" customWidth="1"/>
    <col min="12" max="12" width="6.77734375" style="2" bestFit="1" customWidth="1"/>
    <col min="13" max="13" width="6" style="2" bestFit="1" customWidth="1"/>
    <col min="14" max="15" width="7.109375" style="15" bestFit="1" customWidth="1"/>
    <col min="16" max="17" width="6.77734375" style="2" bestFit="1" customWidth="1"/>
    <col min="18" max="19" width="7.109375" style="15" bestFit="1" customWidth="1"/>
    <col min="20" max="21" width="6.77734375" style="2" bestFit="1" customWidth="1"/>
    <col min="22" max="23" width="7.109375" style="15" bestFit="1" customWidth="1"/>
    <col min="24" max="25" width="6.77734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71">
        <v>1</v>
      </c>
      <c r="G3" s="71">
        <v>2</v>
      </c>
      <c r="H3" s="71">
        <v>3</v>
      </c>
      <c r="I3" s="71">
        <v>4</v>
      </c>
      <c r="J3" s="71">
        <v>1</v>
      </c>
      <c r="K3" s="71">
        <v>2</v>
      </c>
      <c r="L3" s="71">
        <v>3</v>
      </c>
      <c r="M3" s="71">
        <v>4</v>
      </c>
      <c r="N3" s="71">
        <v>1</v>
      </c>
      <c r="O3" s="71">
        <v>2</v>
      </c>
      <c r="P3" s="71">
        <v>3</v>
      </c>
      <c r="Q3" s="71">
        <v>4</v>
      </c>
      <c r="R3" s="71">
        <v>1</v>
      </c>
      <c r="S3" s="71">
        <v>2</v>
      </c>
      <c r="T3" s="71">
        <v>3</v>
      </c>
      <c r="U3" s="71">
        <v>4</v>
      </c>
      <c r="V3" s="71">
        <v>1</v>
      </c>
      <c r="W3" s="71">
        <v>2</v>
      </c>
      <c r="X3" s="71">
        <v>3</v>
      </c>
      <c r="Y3" s="71">
        <v>4</v>
      </c>
    </row>
    <row r="4" spans="1:25" ht="15.6">
      <c r="A4" s="13" t="s">
        <v>24</v>
      </c>
      <c r="B4" s="13"/>
      <c r="C4" s="79">
        <v>0.8</v>
      </c>
      <c r="D4" s="42" t="s">
        <v>3</v>
      </c>
      <c r="E4" s="42">
        <v>21.8</v>
      </c>
      <c r="F4" s="5">
        <f t="shared" ref="F4:F15" si="0">($E4/1000)*$F$2*$C$4</f>
        <v>1.7440000000000002</v>
      </c>
      <c r="G4" s="5">
        <f>$C$8</f>
        <v>12.96</v>
      </c>
      <c r="H4" s="5">
        <f>G4-F4</f>
        <v>11.216000000000001</v>
      </c>
      <c r="I4" s="5">
        <f>H4</f>
        <v>11.216000000000001</v>
      </c>
      <c r="J4" s="5">
        <f t="shared" ref="J4:J15" si="1">($E4/1000)*$J$2*$C$4</f>
        <v>2.6160000000000001</v>
      </c>
      <c r="K4" s="5">
        <f>$C$8</f>
        <v>12.96</v>
      </c>
      <c r="L4" s="5">
        <f>K4-J4</f>
        <v>10.344000000000001</v>
      </c>
      <c r="M4" s="5">
        <f>L4</f>
        <v>10.344000000000001</v>
      </c>
      <c r="N4" s="5">
        <f t="shared" ref="N4:N15" si="2">($E4/1000)*$N$2*$C$4</f>
        <v>3.4880000000000004</v>
      </c>
      <c r="O4" s="5">
        <f>$C$8</f>
        <v>12.96</v>
      </c>
      <c r="P4" s="5">
        <f>O4-N4</f>
        <v>9.4720000000000013</v>
      </c>
      <c r="Q4" s="5">
        <f t="shared" ref="Q4" si="3">P4</f>
        <v>9.4720000000000013</v>
      </c>
      <c r="R4" s="5">
        <f t="shared" ref="R4:R15" si="4">($E4/1000)*$R$2*$C$4</f>
        <v>4.3600000000000003</v>
      </c>
      <c r="S4" s="5">
        <f>$C$8</f>
        <v>12.96</v>
      </c>
      <c r="T4" s="5">
        <f>S4-R4</f>
        <v>8.6000000000000014</v>
      </c>
      <c r="U4" s="5">
        <f t="shared" ref="U4" si="5">T4</f>
        <v>8.6000000000000014</v>
      </c>
      <c r="V4" s="5">
        <f t="shared" ref="V4:V15" si="6">($E4/1000)*$V$2*$C$4</f>
        <v>5.2320000000000002</v>
      </c>
      <c r="W4" s="5">
        <f>$C$8</f>
        <v>12.96</v>
      </c>
      <c r="X4" s="5">
        <f>W4-V4</f>
        <v>7.7280000000000006</v>
      </c>
      <c r="Y4" s="5">
        <f t="shared" ref="Y4" si="7">X4</f>
        <v>7.7280000000000006</v>
      </c>
    </row>
    <row r="5" spans="1:25" ht="15.6">
      <c r="A5" s="13" t="s">
        <v>2</v>
      </c>
      <c r="B5" s="13"/>
      <c r="C5" s="79">
        <v>4.8</v>
      </c>
      <c r="D5" s="42" t="s">
        <v>4</v>
      </c>
      <c r="E5" s="42">
        <v>49.4</v>
      </c>
      <c r="F5" s="5">
        <f t="shared" si="0"/>
        <v>3.952</v>
      </c>
      <c r="G5" s="5">
        <f t="shared" ref="G5:G15" si="8">$C$8</f>
        <v>12.96</v>
      </c>
      <c r="H5" s="5">
        <f t="shared" ref="H5:H15" si="9">G5-F5</f>
        <v>9.0080000000000009</v>
      </c>
      <c r="I5" s="5">
        <f>H5+I4</f>
        <v>20.224000000000004</v>
      </c>
      <c r="J5" s="5">
        <f t="shared" si="1"/>
        <v>5.9280000000000008</v>
      </c>
      <c r="K5" s="5">
        <f t="shared" ref="K5:K15" si="10">$C$8</f>
        <v>12.96</v>
      </c>
      <c r="L5" s="5">
        <f t="shared" ref="L5:L15" si="11">K5-J5</f>
        <v>7.032</v>
      </c>
      <c r="M5" s="5">
        <f>L5+M4</f>
        <v>17.376000000000001</v>
      </c>
      <c r="N5" s="5">
        <f t="shared" si="2"/>
        <v>7.9039999999999999</v>
      </c>
      <c r="O5" s="5">
        <f t="shared" ref="O5:O15" si="12">$C$8</f>
        <v>12.96</v>
      </c>
      <c r="P5" s="5">
        <f t="shared" ref="P5:P15" si="13">O5-N5</f>
        <v>5.0560000000000009</v>
      </c>
      <c r="Q5" s="5">
        <f>P5+Q4</f>
        <v>14.528000000000002</v>
      </c>
      <c r="R5" s="5">
        <f t="shared" si="4"/>
        <v>9.8800000000000008</v>
      </c>
      <c r="S5" s="5">
        <f t="shared" ref="S5:S15" si="14">$C$8</f>
        <v>12.96</v>
      </c>
      <c r="T5" s="5">
        <f t="shared" ref="T5:T15" si="15">S5-R5</f>
        <v>3.08</v>
      </c>
      <c r="U5" s="5">
        <f>T5+U4</f>
        <v>11.680000000000001</v>
      </c>
      <c r="V5" s="5">
        <f t="shared" si="6"/>
        <v>11.856000000000002</v>
      </c>
      <c r="W5" s="5">
        <f t="shared" ref="W5:W15" si="16">$C$8</f>
        <v>12.96</v>
      </c>
      <c r="X5" s="5">
        <f t="shared" ref="X5:X15" si="17">W5-V5</f>
        <v>1.1039999999999992</v>
      </c>
      <c r="Y5" s="5">
        <f>X5+Y4</f>
        <v>8.8320000000000007</v>
      </c>
    </row>
    <row r="6" spans="1:25" ht="15.6">
      <c r="A6" s="13" t="s">
        <v>25</v>
      </c>
      <c r="B6" s="13"/>
      <c r="C6" s="79">
        <v>90</v>
      </c>
      <c r="D6" s="42" t="s">
        <v>5</v>
      </c>
      <c r="E6" s="42">
        <v>199.8</v>
      </c>
      <c r="F6" s="5">
        <f t="shared" si="0"/>
        <v>15.984000000000002</v>
      </c>
      <c r="G6" s="5">
        <f t="shared" si="8"/>
        <v>12.96</v>
      </c>
      <c r="H6" s="5">
        <f t="shared" si="9"/>
        <v>-3.0240000000000009</v>
      </c>
      <c r="I6" s="5">
        <f t="shared" ref="I6:I15" si="18">H6+I5</f>
        <v>17.200000000000003</v>
      </c>
      <c r="J6" s="5">
        <f t="shared" si="1"/>
        <v>23.976000000000003</v>
      </c>
      <c r="K6" s="5">
        <f t="shared" si="10"/>
        <v>12.96</v>
      </c>
      <c r="L6" s="5">
        <f t="shared" si="11"/>
        <v>-11.016000000000002</v>
      </c>
      <c r="M6" s="5">
        <f t="shared" ref="M6:M14" si="19">L6+M5</f>
        <v>6.3599999999999994</v>
      </c>
      <c r="N6" s="5">
        <f t="shared" si="2"/>
        <v>31.968000000000004</v>
      </c>
      <c r="O6" s="5">
        <f t="shared" si="12"/>
        <v>12.96</v>
      </c>
      <c r="P6" s="5">
        <f t="shared" si="13"/>
        <v>-19.008000000000003</v>
      </c>
      <c r="Q6" s="5">
        <f t="shared" ref="Q6:Q14" si="20">P6+Q5</f>
        <v>-4.4800000000000004</v>
      </c>
      <c r="R6" s="5">
        <f t="shared" si="4"/>
        <v>39.960000000000008</v>
      </c>
      <c r="S6" s="5">
        <f t="shared" si="14"/>
        <v>12.96</v>
      </c>
      <c r="T6" s="5">
        <f t="shared" si="15"/>
        <v>-27.000000000000007</v>
      </c>
      <c r="U6" s="5">
        <f t="shared" ref="U6:U14" si="21">T6+U5</f>
        <v>-15.320000000000006</v>
      </c>
      <c r="V6" s="5">
        <f t="shared" si="6"/>
        <v>47.952000000000005</v>
      </c>
      <c r="W6" s="5">
        <f t="shared" si="16"/>
        <v>12.96</v>
      </c>
      <c r="X6" s="5">
        <f t="shared" si="17"/>
        <v>-34.992000000000004</v>
      </c>
      <c r="Y6" s="5">
        <f t="shared" ref="Y6:Y15" si="22">X6+Y5</f>
        <v>-26.160000000000004</v>
      </c>
    </row>
    <row r="7" spans="1:25" ht="15.6">
      <c r="A7" s="13" t="s">
        <v>26</v>
      </c>
      <c r="B7" s="13"/>
      <c r="C7" s="79">
        <v>100</v>
      </c>
      <c r="D7" s="42" t="s">
        <v>6</v>
      </c>
      <c r="E7" s="42">
        <v>154.1</v>
      </c>
      <c r="F7" s="5">
        <f t="shared" si="0"/>
        <v>12.327999999999999</v>
      </c>
      <c r="G7" s="5">
        <f t="shared" si="8"/>
        <v>12.96</v>
      </c>
      <c r="H7" s="5">
        <f t="shared" si="9"/>
        <v>0.63200000000000145</v>
      </c>
      <c r="I7" s="5">
        <f t="shared" si="18"/>
        <v>17.832000000000004</v>
      </c>
      <c r="J7" s="5">
        <f t="shared" si="1"/>
        <v>18.492000000000001</v>
      </c>
      <c r="K7" s="5">
        <f t="shared" si="10"/>
        <v>12.96</v>
      </c>
      <c r="L7" s="5">
        <f t="shared" si="11"/>
        <v>-5.532</v>
      </c>
      <c r="M7" s="5">
        <f t="shared" si="19"/>
        <v>0.8279999999999994</v>
      </c>
      <c r="N7" s="5">
        <f t="shared" si="2"/>
        <v>24.655999999999999</v>
      </c>
      <c r="O7" s="5">
        <f t="shared" si="12"/>
        <v>12.96</v>
      </c>
      <c r="P7" s="5">
        <f t="shared" si="13"/>
        <v>-11.695999999999998</v>
      </c>
      <c r="Q7" s="5">
        <f t="shared" si="20"/>
        <v>-16.175999999999998</v>
      </c>
      <c r="R7" s="5">
        <f t="shared" si="4"/>
        <v>30.82</v>
      </c>
      <c r="S7" s="5">
        <f t="shared" si="14"/>
        <v>12.96</v>
      </c>
      <c r="T7" s="5">
        <f t="shared" si="15"/>
        <v>-17.86</v>
      </c>
      <c r="U7" s="5">
        <f t="shared" si="21"/>
        <v>-33.180000000000007</v>
      </c>
      <c r="V7" s="5">
        <f t="shared" si="6"/>
        <v>36.984000000000002</v>
      </c>
      <c r="W7" s="5">
        <f t="shared" si="16"/>
        <v>12.96</v>
      </c>
      <c r="X7" s="5">
        <f t="shared" si="17"/>
        <v>-24.024000000000001</v>
      </c>
      <c r="Y7" s="5">
        <f t="shared" si="22"/>
        <v>-50.184000000000005</v>
      </c>
    </row>
    <row r="8" spans="1:25" ht="18.600000000000001">
      <c r="A8" s="13" t="s">
        <v>50</v>
      </c>
      <c r="B8" s="13"/>
      <c r="C8" s="79">
        <f>C5*C6*30*(C7/100)/1000</f>
        <v>12.96</v>
      </c>
      <c r="D8" s="42" t="s">
        <v>7</v>
      </c>
      <c r="E8" s="42">
        <v>112.5</v>
      </c>
      <c r="F8" s="5">
        <f t="shared" si="0"/>
        <v>9</v>
      </c>
      <c r="G8" s="5">
        <f t="shared" si="8"/>
        <v>12.96</v>
      </c>
      <c r="H8" s="5">
        <f t="shared" si="9"/>
        <v>3.9600000000000009</v>
      </c>
      <c r="I8" s="5">
        <f t="shared" si="18"/>
        <v>21.792000000000005</v>
      </c>
      <c r="J8" s="5">
        <f t="shared" si="1"/>
        <v>13.5</v>
      </c>
      <c r="K8" s="5">
        <f t="shared" si="10"/>
        <v>12.96</v>
      </c>
      <c r="L8" s="5">
        <f t="shared" si="11"/>
        <v>-0.53999999999999915</v>
      </c>
      <c r="M8" s="5">
        <f t="shared" si="19"/>
        <v>0.28800000000000026</v>
      </c>
      <c r="N8" s="5">
        <f t="shared" si="2"/>
        <v>18</v>
      </c>
      <c r="O8" s="5">
        <f t="shared" si="12"/>
        <v>12.96</v>
      </c>
      <c r="P8" s="5">
        <f t="shared" si="13"/>
        <v>-5.0399999999999991</v>
      </c>
      <c r="Q8" s="5">
        <f t="shared" si="20"/>
        <v>-21.215999999999998</v>
      </c>
      <c r="R8" s="5">
        <f t="shared" si="4"/>
        <v>22.5</v>
      </c>
      <c r="S8" s="5">
        <f t="shared" si="14"/>
        <v>12.96</v>
      </c>
      <c r="T8" s="5">
        <f t="shared" si="15"/>
        <v>-9.5399999999999991</v>
      </c>
      <c r="U8" s="5">
        <f t="shared" si="21"/>
        <v>-42.720000000000006</v>
      </c>
      <c r="V8" s="5">
        <f t="shared" si="6"/>
        <v>27</v>
      </c>
      <c r="W8" s="5">
        <f t="shared" si="16"/>
        <v>12.96</v>
      </c>
      <c r="X8" s="5">
        <f t="shared" si="17"/>
        <v>-14.04</v>
      </c>
      <c r="Y8" s="5">
        <f t="shared" si="22"/>
        <v>-64.224000000000004</v>
      </c>
    </row>
    <row r="9" spans="1:25" ht="15.6">
      <c r="A9" s="38"/>
      <c r="B9" s="38"/>
      <c r="C9" s="39"/>
      <c r="D9" s="42" t="s">
        <v>8</v>
      </c>
      <c r="E9" s="42">
        <v>51</v>
      </c>
      <c r="F9" s="5">
        <f t="shared" si="0"/>
        <v>4.08</v>
      </c>
      <c r="G9" s="5">
        <f t="shared" si="8"/>
        <v>12.96</v>
      </c>
      <c r="H9" s="5">
        <f t="shared" si="9"/>
        <v>8.8800000000000008</v>
      </c>
      <c r="I9" s="5">
        <f t="shared" si="18"/>
        <v>30.672000000000004</v>
      </c>
      <c r="J9" s="5">
        <f t="shared" si="1"/>
        <v>6.12</v>
      </c>
      <c r="K9" s="5">
        <f t="shared" si="10"/>
        <v>12.96</v>
      </c>
      <c r="L9" s="5">
        <f t="shared" si="11"/>
        <v>6.8400000000000007</v>
      </c>
      <c r="M9" s="5">
        <f t="shared" si="19"/>
        <v>7.128000000000001</v>
      </c>
      <c r="N9" s="5">
        <f t="shared" si="2"/>
        <v>8.16</v>
      </c>
      <c r="O9" s="5">
        <f t="shared" si="12"/>
        <v>12.96</v>
      </c>
      <c r="P9" s="5">
        <f t="shared" si="13"/>
        <v>4.8000000000000007</v>
      </c>
      <c r="Q9" s="5">
        <f t="shared" si="20"/>
        <v>-16.415999999999997</v>
      </c>
      <c r="R9" s="5">
        <f t="shared" si="4"/>
        <v>10.200000000000001</v>
      </c>
      <c r="S9" s="5">
        <f t="shared" si="14"/>
        <v>12.96</v>
      </c>
      <c r="T9" s="5">
        <f t="shared" si="15"/>
        <v>2.76</v>
      </c>
      <c r="U9" s="5">
        <f t="shared" si="21"/>
        <v>-39.960000000000008</v>
      </c>
      <c r="V9" s="5">
        <f t="shared" si="6"/>
        <v>12.24</v>
      </c>
      <c r="W9" s="5">
        <f t="shared" si="16"/>
        <v>12.96</v>
      </c>
      <c r="X9" s="5">
        <f t="shared" si="17"/>
        <v>0.72000000000000064</v>
      </c>
      <c r="Y9" s="5">
        <f t="shared" si="22"/>
        <v>-63.504000000000005</v>
      </c>
    </row>
    <row r="10" spans="1:25" ht="15.6">
      <c r="A10" s="31" t="s">
        <v>17</v>
      </c>
      <c r="B10" s="31"/>
      <c r="C10" s="39"/>
      <c r="D10" s="42" t="s">
        <v>9</v>
      </c>
      <c r="E10" s="42">
        <v>29.3</v>
      </c>
      <c r="F10" s="5">
        <f t="shared" si="0"/>
        <v>2.3440000000000003</v>
      </c>
      <c r="G10" s="5">
        <f t="shared" si="8"/>
        <v>12.96</v>
      </c>
      <c r="H10" s="5">
        <f t="shared" si="9"/>
        <v>10.616</v>
      </c>
      <c r="I10" s="5">
        <f t="shared" si="18"/>
        <v>41.288000000000004</v>
      </c>
      <c r="J10" s="5">
        <f t="shared" si="1"/>
        <v>3.516</v>
      </c>
      <c r="K10" s="5">
        <f t="shared" si="10"/>
        <v>12.96</v>
      </c>
      <c r="L10" s="5">
        <f t="shared" si="11"/>
        <v>9.4440000000000008</v>
      </c>
      <c r="M10" s="5">
        <f t="shared" si="19"/>
        <v>16.572000000000003</v>
      </c>
      <c r="N10" s="5">
        <f t="shared" si="2"/>
        <v>4.6880000000000006</v>
      </c>
      <c r="O10" s="5">
        <f t="shared" si="12"/>
        <v>12.96</v>
      </c>
      <c r="P10" s="5">
        <f t="shared" si="13"/>
        <v>8.2720000000000002</v>
      </c>
      <c r="Q10" s="5">
        <f t="shared" si="20"/>
        <v>-8.1439999999999966</v>
      </c>
      <c r="R10" s="5">
        <f t="shared" si="4"/>
        <v>5.86</v>
      </c>
      <c r="S10" s="5">
        <f t="shared" si="14"/>
        <v>12.96</v>
      </c>
      <c r="T10" s="5">
        <f t="shared" si="15"/>
        <v>7.1000000000000005</v>
      </c>
      <c r="U10" s="5">
        <f t="shared" si="21"/>
        <v>-32.860000000000007</v>
      </c>
      <c r="V10" s="5">
        <f t="shared" si="6"/>
        <v>7.032</v>
      </c>
      <c r="W10" s="5">
        <f t="shared" si="16"/>
        <v>12.96</v>
      </c>
      <c r="X10" s="5">
        <f t="shared" si="17"/>
        <v>5.9280000000000008</v>
      </c>
      <c r="Y10" s="5">
        <f t="shared" si="22"/>
        <v>-57.576000000000008</v>
      </c>
    </row>
    <row r="11" spans="1:25" ht="15.6">
      <c r="A11" s="3">
        <v>1</v>
      </c>
      <c r="B11" s="4" t="s">
        <v>18</v>
      </c>
      <c r="C11" s="39"/>
      <c r="D11" s="42" t="s">
        <v>10</v>
      </c>
      <c r="E11" s="42">
        <v>6.4</v>
      </c>
      <c r="F11" s="5">
        <f t="shared" si="0"/>
        <v>0.51200000000000001</v>
      </c>
      <c r="G11" s="5">
        <f t="shared" si="8"/>
        <v>12.96</v>
      </c>
      <c r="H11" s="5">
        <f t="shared" si="9"/>
        <v>12.448</v>
      </c>
      <c r="I11" s="5">
        <f t="shared" si="18"/>
        <v>53.736000000000004</v>
      </c>
      <c r="J11" s="5">
        <f t="shared" si="1"/>
        <v>0.76800000000000013</v>
      </c>
      <c r="K11" s="5">
        <f t="shared" si="10"/>
        <v>12.96</v>
      </c>
      <c r="L11" s="5">
        <f t="shared" si="11"/>
        <v>12.192</v>
      </c>
      <c r="M11" s="5">
        <f t="shared" si="19"/>
        <v>28.764000000000003</v>
      </c>
      <c r="N11" s="5">
        <f t="shared" si="2"/>
        <v>1.024</v>
      </c>
      <c r="O11" s="5">
        <f t="shared" si="12"/>
        <v>12.96</v>
      </c>
      <c r="P11" s="5">
        <f t="shared" si="13"/>
        <v>11.936</v>
      </c>
      <c r="Q11" s="5">
        <f t="shared" si="20"/>
        <v>3.7920000000000034</v>
      </c>
      <c r="R11" s="5">
        <f t="shared" si="4"/>
        <v>1.2800000000000002</v>
      </c>
      <c r="S11" s="5">
        <f t="shared" si="14"/>
        <v>12.96</v>
      </c>
      <c r="T11" s="5">
        <f t="shared" si="15"/>
        <v>11.68</v>
      </c>
      <c r="U11" s="5">
        <f t="shared" si="21"/>
        <v>-21.180000000000007</v>
      </c>
      <c r="V11" s="5">
        <f t="shared" si="6"/>
        <v>1.5360000000000003</v>
      </c>
      <c r="W11" s="5">
        <f t="shared" si="16"/>
        <v>12.96</v>
      </c>
      <c r="X11" s="5">
        <f t="shared" si="17"/>
        <v>11.424000000000001</v>
      </c>
      <c r="Y11" s="5">
        <f t="shared" si="22"/>
        <v>-46.152000000000008</v>
      </c>
    </row>
    <row r="12" spans="1:25" ht="15.6">
      <c r="A12" s="3">
        <v>2</v>
      </c>
      <c r="B12" s="4" t="s">
        <v>29</v>
      </c>
      <c r="C12" s="39"/>
      <c r="D12" s="42" t="s">
        <v>11</v>
      </c>
      <c r="E12" s="42">
        <v>0.6</v>
      </c>
      <c r="F12" s="5">
        <f t="shared" si="0"/>
        <v>4.8000000000000001E-2</v>
      </c>
      <c r="G12" s="5">
        <f t="shared" si="8"/>
        <v>12.96</v>
      </c>
      <c r="H12" s="5">
        <f t="shared" si="9"/>
        <v>12.912000000000001</v>
      </c>
      <c r="I12" s="5">
        <f t="shared" si="18"/>
        <v>66.64800000000001</v>
      </c>
      <c r="J12" s="5">
        <f t="shared" si="1"/>
        <v>7.1999999999999995E-2</v>
      </c>
      <c r="K12" s="5">
        <f t="shared" si="10"/>
        <v>12.96</v>
      </c>
      <c r="L12" s="5">
        <f t="shared" si="11"/>
        <v>12.888000000000002</v>
      </c>
      <c r="M12" s="5">
        <f t="shared" si="19"/>
        <v>41.652000000000001</v>
      </c>
      <c r="N12" s="5">
        <f t="shared" si="2"/>
        <v>9.6000000000000002E-2</v>
      </c>
      <c r="O12" s="5">
        <f t="shared" si="12"/>
        <v>12.96</v>
      </c>
      <c r="P12" s="5">
        <f t="shared" si="13"/>
        <v>12.864000000000001</v>
      </c>
      <c r="Q12" s="5">
        <f t="shared" si="20"/>
        <v>16.656000000000006</v>
      </c>
      <c r="R12" s="5">
        <f t="shared" si="4"/>
        <v>0.12</v>
      </c>
      <c r="S12" s="5">
        <f t="shared" si="14"/>
        <v>12.96</v>
      </c>
      <c r="T12" s="5">
        <f t="shared" si="15"/>
        <v>12.840000000000002</v>
      </c>
      <c r="U12" s="5">
        <f t="shared" si="21"/>
        <v>-8.3400000000000052</v>
      </c>
      <c r="V12" s="5">
        <f t="shared" si="6"/>
        <v>0.14399999999999999</v>
      </c>
      <c r="W12" s="5">
        <f t="shared" si="16"/>
        <v>12.96</v>
      </c>
      <c r="X12" s="5">
        <f t="shared" si="17"/>
        <v>12.816000000000001</v>
      </c>
      <c r="Y12" s="5">
        <f t="shared" si="22"/>
        <v>-33.336000000000006</v>
      </c>
    </row>
    <row r="13" spans="1:25" ht="15.6">
      <c r="A13" s="3">
        <v>3</v>
      </c>
      <c r="B13" s="4" t="s">
        <v>30</v>
      </c>
      <c r="C13" s="40"/>
      <c r="D13" s="42" t="s">
        <v>12</v>
      </c>
      <c r="E13" s="42">
        <v>0</v>
      </c>
      <c r="F13" s="5">
        <f t="shared" si="0"/>
        <v>0</v>
      </c>
      <c r="G13" s="5">
        <f t="shared" si="8"/>
        <v>12.96</v>
      </c>
      <c r="H13" s="5">
        <f t="shared" si="9"/>
        <v>12.96</v>
      </c>
      <c r="I13" s="5">
        <f t="shared" si="18"/>
        <v>79.608000000000004</v>
      </c>
      <c r="J13" s="5">
        <f t="shared" si="1"/>
        <v>0</v>
      </c>
      <c r="K13" s="5">
        <f t="shared" si="10"/>
        <v>12.96</v>
      </c>
      <c r="L13" s="5">
        <f t="shared" si="11"/>
        <v>12.96</v>
      </c>
      <c r="M13" s="5">
        <f t="shared" si="19"/>
        <v>54.612000000000002</v>
      </c>
      <c r="N13" s="5">
        <f t="shared" si="2"/>
        <v>0</v>
      </c>
      <c r="O13" s="5">
        <f t="shared" si="12"/>
        <v>12.96</v>
      </c>
      <c r="P13" s="5">
        <f t="shared" si="13"/>
        <v>12.96</v>
      </c>
      <c r="Q13" s="5">
        <f t="shared" si="20"/>
        <v>29.616000000000007</v>
      </c>
      <c r="R13" s="5">
        <f t="shared" si="4"/>
        <v>0</v>
      </c>
      <c r="S13" s="5">
        <f t="shared" si="14"/>
        <v>12.96</v>
      </c>
      <c r="T13" s="5">
        <f t="shared" si="15"/>
        <v>12.96</v>
      </c>
      <c r="U13" s="5">
        <f t="shared" si="21"/>
        <v>4.6199999999999957</v>
      </c>
      <c r="V13" s="5">
        <f t="shared" si="6"/>
        <v>0</v>
      </c>
      <c r="W13" s="5">
        <f t="shared" si="16"/>
        <v>12.96</v>
      </c>
      <c r="X13" s="5">
        <f t="shared" si="17"/>
        <v>12.96</v>
      </c>
      <c r="Y13" s="5">
        <f t="shared" si="22"/>
        <v>-20.376000000000005</v>
      </c>
    </row>
    <row r="14" spans="1:25" ht="15.6">
      <c r="A14" s="3">
        <v>4</v>
      </c>
      <c r="B14" s="4" t="s">
        <v>52</v>
      </c>
      <c r="D14" s="42" t="s">
        <v>13</v>
      </c>
      <c r="E14" s="42">
        <v>0</v>
      </c>
      <c r="F14" s="5">
        <f t="shared" si="0"/>
        <v>0</v>
      </c>
      <c r="G14" s="5">
        <f t="shared" si="8"/>
        <v>12.96</v>
      </c>
      <c r="H14" s="5">
        <f t="shared" si="9"/>
        <v>12.96</v>
      </c>
      <c r="I14" s="5">
        <f t="shared" si="18"/>
        <v>92.568000000000012</v>
      </c>
      <c r="J14" s="5">
        <f t="shared" si="1"/>
        <v>0</v>
      </c>
      <c r="K14" s="5">
        <f t="shared" si="10"/>
        <v>12.96</v>
      </c>
      <c r="L14" s="5">
        <f t="shared" si="11"/>
        <v>12.96</v>
      </c>
      <c r="M14" s="5">
        <f t="shared" si="19"/>
        <v>67.572000000000003</v>
      </c>
      <c r="N14" s="5">
        <f t="shared" si="2"/>
        <v>0</v>
      </c>
      <c r="O14" s="5">
        <f t="shared" si="12"/>
        <v>12.96</v>
      </c>
      <c r="P14" s="5">
        <f t="shared" si="13"/>
        <v>12.96</v>
      </c>
      <c r="Q14" s="5">
        <f t="shared" si="20"/>
        <v>42.576000000000008</v>
      </c>
      <c r="R14" s="5">
        <f t="shared" si="4"/>
        <v>0</v>
      </c>
      <c r="S14" s="5">
        <f t="shared" si="14"/>
        <v>12.96</v>
      </c>
      <c r="T14" s="5">
        <f t="shared" si="15"/>
        <v>12.96</v>
      </c>
      <c r="U14" s="5">
        <f t="shared" si="21"/>
        <v>17.579999999999998</v>
      </c>
      <c r="V14" s="5">
        <f t="shared" si="6"/>
        <v>0</v>
      </c>
      <c r="W14" s="5">
        <f t="shared" si="16"/>
        <v>12.96</v>
      </c>
      <c r="X14" s="5">
        <f t="shared" si="17"/>
        <v>12.96</v>
      </c>
      <c r="Y14" s="5">
        <f t="shared" si="22"/>
        <v>-7.4160000000000039</v>
      </c>
    </row>
    <row r="15" spans="1:25" ht="15.6">
      <c r="D15" s="42" t="s">
        <v>14</v>
      </c>
      <c r="E15" s="42">
        <v>0.1</v>
      </c>
      <c r="F15" s="5">
        <f t="shared" si="0"/>
        <v>8.0000000000000002E-3</v>
      </c>
      <c r="G15" s="5">
        <f t="shared" si="8"/>
        <v>12.96</v>
      </c>
      <c r="H15" s="5">
        <f t="shared" si="9"/>
        <v>12.952000000000002</v>
      </c>
      <c r="I15" s="5">
        <f t="shared" si="18"/>
        <v>105.52000000000001</v>
      </c>
      <c r="J15" s="5">
        <f t="shared" si="1"/>
        <v>1.2000000000000002E-2</v>
      </c>
      <c r="K15" s="5">
        <f t="shared" si="10"/>
        <v>12.96</v>
      </c>
      <c r="L15" s="5">
        <f t="shared" si="11"/>
        <v>12.948</v>
      </c>
      <c r="M15" s="5">
        <f t="shared" ref="M15" si="23">L15+M14</f>
        <v>80.52000000000001</v>
      </c>
      <c r="N15" s="5">
        <f t="shared" si="2"/>
        <v>1.6E-2</v>
      </c>
      <c r="O15" s="5">
        <f t="shared" si="12"/>
        <v>12.96</v>
      </c>
      <c r="P15" s="5">
        <f t="shared" si="13"/>
        <v>12.944000000000001</v>
      </c>
      <c r="Q15" s="5">
        <f t="shared" ref="Q15" si="24">P15+Q14</f>
        <v>55.52000000000001</v>
      </c>
      <c r="R15" s="5">
        <f t="shared" si="4"/>
        <v>2.0000000000000004E-2</v>
      </c>
      <c r="S15" s="5">
        <f t="shared" si="14"/>
        <v>12.96</v>
      </c>
      <c r="T15" s="5">
        <f t="shared" si="15"/>
        <v>12.940000000000001</v>
      </c>
      <c r="U15" s="5">
        <f t="shared" ref="U15" si="25">T15+U14</f>
        <v>30.52</v>
      </c>
      <c r="V15" s="5">
        <f t="shared" si="6"/>
        <v>2.4000000000000004E-2</v>
      </c>
      <c r="W15" s="5">
        <f t="shared" si="16"/>
        <v>12.96</v>
      </c>
      <c r="X15" s="5">
        <f t="shared" si="17"/>
        <v>12.936000000000002</v>
      </c>
      <c r="Y15" s="5">
        <f t="shared" si="22"/>
        <v>5.5199999999999978</v>
      </c>
    </row>
    <row r="16" spans="1:25" ht="15.6">
      <c r="D16" s="108" t="s">
        <v>19</v>
      </c>
      <c r="E16" s="72">
        <f>SUM(E4:E15)</f>
        <v>625</v>
      </c>
      <c r="F16" s="5">
        <f>SUM(F4:F15)</f>
        <v>50</v>
      </c>
      <c r="G16" s="5">
        <f>SUM(G4:G15)</f>
        <v>155.52000000000007</v>
      </c>
      <c r="H16" s="5"/>
      <c r="I16" s="5"/>
      <c r="J16" s="5">
        <f>SUM(J4:J15)</f>
        <v>75.000000000000014</v>
      </c>
      <c r="K16" s="5">
        <f>SUM(K4:K15)</f>
        <v>155.52000000000007</v>
      </c>
      <c r="L16" s="5"/>
      <c r="M16" s="5"/>
      <c r="N16" s="5">
        <f>SUM(N4:N15)</f>
        <v>100</v>
      </c>
      <c r="O16" s="5">
        <f>SUM(O4:O15)</f>
        <v>155.52000000000007</v>
      </c>
      <c r="P16" s="5"/>
      <c r="Q16" s="5"/>
      <c r="R16" s="5">
        <f>SUM(R4:R15)</f>
        <v>125.00000000000001</v>
      </c>
      <c r="S16" s="5">
        <f>SUM(S4:S15)</f>
        <v>155.52000000000007</v>
      </c>
      <c r="T16" s="5"/>
      <c r="U16" s="5"/>
      <c r="V16" s="5">
        <f>SUM(V4:V15)</f>
        <v>150.00000000000003</v>
      </c>
      <c r="W16" s="5">
        <f>SUM(W4:W15)</f>
        <v>155.52000000000007</v>
      </c>
      <c r="X16" s="5"/>
      <c r="Y16" s="5"/>
    </row>
    <row r="17" spans="4:25" ht="15.6">
      <c r="D17" s="109" t="s">
        <v>20</v>
      </c>
      <c r="E17" s="109"/>
      <c r="F17" s="73"/>
      <c r="G17" s="74"/>
      <c r="H17" s="75"/>
      <c r="I17" s="76">
        <f>MAX(I4:I15)</f>
        <v>105.52000000000001</v>
      </c>
      <c r="J17" s="73"/>
      <c r="K17" s="74"/>
      <c r="L17" s="75"/>
      <c r="M17" s="76">
        <f>MAX(M4:M15)</f>
        <v>80.52000000000001</v>
      </c>
      <c r="N17" s="73"/>
      <c r="O17" s="74"/>
      <c r="P17" s="75"/>
      <c r="Q17" s="76">
        <f>MAX(Q4:Q15)</f>
        <v>55.52000000000001</v>
      </c>
      <c r="R17" s="73"/>
      <c r="S17" s="74"/>
      <c r="T17" s="75"/>
      <c r="U17" s="76">
        <f>MAX(U4:U15)</f>
        <v>30.52</v>
      </c>
      <c r="V17" s="73"/>
      <c r="W17" s="74"/>
      <c r="X17" s="75"/>
      <c r="Y17" s="76">
        <f>MAX(Y4:Y15)</f>
        <v>8.8320000000000007</v>
      </c>
    </row>
    <row r="18" spans="4:25" ht="15.6">
      <c r="D18" s="109" t="s">
        <v>21</v>
      </c>
      <c r="E18" s="109"/>
      <c r="F18" s="77"/>
      <c r="G18" s="77"/>
      <c r="H18" s="78"/>
      <c r="I18" s="76">
        <f>F16</f>
        <v>50</v>
      </c>
      <c r="J18" s="77"/>
      <c r="K18" s="77"/>
      <c r="L18" s="78"/>
      <c r="M18" s="76">
        <f>J16</f>
        <v>75.000000000000014</v>
      </c>
      <c r="N18" s="77"/>
      <c r="O18" s="77"/>
      <c r="P18" s="78"/>
      <c r="Q18" s="76">
        <f>N16</f>
        <v>100</v>
      </c>
      <c r="R18" s="77"/>
      <c r="S18" s="77"/>
      <c r="T18" s="78"/>
      <c r="U18" s="76">
        <f>R16</f>
        <v>125.00000000000001</v>
      </c>
      <c r="V18" s="77"/>
      <c r="W18" s="77"/>
      <c r="X18" s="78"/>
      <c r="Y18" s="76">
        <f>V16</f>
        <v>150.00000000000003</v>
      </c>
    </row>
    <row r="19" spans="4:25" ht="15.6">
      <c r="D19" s="109" t="s">
        <v>22</v>
      </c>
      <c r="E19" s="109"/>
      <c r="F19" s="77"/>
      <c r="G19" s="77"/>
      <c r="H19" s="78"/>
      <c r="I19" s="76">
        <f>MIN(I17:I18)</f>
        <v>50</v>
      </c>
      <c r="J19" s="77"/>
      <c r="K19" s="77"/>
      <c r="L19" s="78"/>
      <c r="M19" s="76">
        <f>MIN(M17:M18)</f>
        <v>75.000000000000014</v>
      </c>
      <c r="N19" s="77"/>
      <c r="O19" s="77"/>
      <c r="P19" s="78"/>
      <c r="Q19" s="76">
        <f>MIN(Q17:Q18)</f>
        <v>55.52000000000001</v>
      </c>
      <c r="R19" s="77"/>
      <c r="S19" s="77"/>
      <c r="T19" s="78"/>
      <c r="U19" s="76">
        <f>MIN(U17:U18)</f>
        <v>30.52</v>
      </c>
      <c r="V19" s="77"/>
      <c r="W19" s="77"/>
      <c r="X19" s="78"/>
      <c r="Y19" s="76">
        <f>MIN(Y17:Y18)</f>
        <v>8.8320000000000007</v>
      </c>
    </row>
    <row r="20" spans="4:25" ht="15.6">
      <c r="D20" s="109" t="s">
        <v>23</v>
      </c>
      <c r="E20" s="109"/>
      <c r="F20" s="77"/>
      <c r="G20" s="77"/>
      <c r="H20" s="78"/>
      <c r="I20" s="76">
        <f>(F16/(G16))*100</f>
        <v>32.150205761316855</v>
      </c>
      <c r="J20" s="77"/>
      <c r="K20" s="77"/>
      <c r="L20" s="78"/>
      <c r="M20" s="76">
        <f>(J16/(K16))*100</f>
        <v>48.225308641975296</v>
      </c>
      <c r="N20" s="77"/>
      <c r="O20" s="77"/>
      <c r="P20" s="78"/>
      <c r="Q20" s="76">
        <f>(N16/(O16))*100</f>
        <v>64.300411522633709</v>
      </c>
      <c r="R20" s="77"/>
      <c r="S20" s="77"/>
      <c r="T20" s="78"/>
      <c r="U20" s="76">
        <f>(R16/(S16))*100</f>
        <v>80.375514403292158</v>
      </c>
      <c r="V20" s="77"/>
      <c r="W20" s="77"/>
      <c r="X20" s="78"/>
      <c r="Y20" s="76">
        <f>(V16/(W16))*100</f>
        <v>96.450617283950592</v>
      </c>
    </row>
    <row r="25" spans="4:25" ht="18">
      <c r="D25" s="116" t="s">
        <v>15</v>
      </c>
      <c r="E25" s="116" t="s">
        <v>0</v>
      </c>
      <c r="F25" s="113" t="s">
        <v>16</v>
      </c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5"/>
    </row>
    <row r="26" spans="4:25" ht="15.6">
      <c r="D26" s="117"/>
      <c r="E26" s="117"/>
      <c r="F26" s="110">
        <v>100</v>
      </c>
      <c r="G26" s="111"/>
      <c r="H26" s="111"/>
      <c r="I26" s="112"/>
      <c r="J26" s="110">
        <v>150</v>
      </c>
      <c r="K26" s="111"/>
      <c r="L26" s="111"/>
      <c r="M26" s="112"/>
      <c r="N26" s="110">
        <v>200</v>
      </c>
      <c r="O26" s="111"/>
      <c r="P26" s="111"/>
      <c r="Q26" s="112"/>
      <c r="R26" s="110">
        <v>250</v>
      </c>
      <c r="S26" s="111"/>
      <c r="T26" s="111"/>
      <c r="U26" s="112"/>
      <c r="V26" s="110">
        <v>300</v>
      </c>
      <c r="W26" s="111"/>
      <c r="X26" s="111"/>
      <c r="Y26" s="112"/>
    </row>
    <row r="27" spans="4:25" ht="15.6">
      <c r="D27" s="118"/>
      <c r="E27" s="118"/>
      <c r="F27" s="82">
        <v>1</v>
      </c>
      <c r="G27" s="82">
        <v>2</v>
      </c>
      <c r="H27" s="82">
        <v>3</v>
      </c>
      <c r="I27" s="82">
        <v>4</v>
      </c>
      <c r="J27" s="82">
        <v>1</v>
      </c>
      <c r="K27" s="82">
        <v>2</v>
      </c>
      <c r="L27" s="82">
        <v>3</v>
      </c>
      <c r="M27" s="82">
        <v>4</v>
      </c>
      <c r="N27" s="82">
        <v>1</v>
      </c>
      <c r="O27" s="82">
        <v>2</v>
      </c>
      <c r="P27" s="82">
        <v>3</v>
      </c>
      <c r="Q27" s="82">
        <v>4</v>
      </c>
      <c r="R27" s="82">
        <v>1</v>
      </c>
      <c r="S27" s="82">
        <v>2</v>
      </c>
      <c r="T27" s="82">
        <v>3</v>
      </c>
      <c r="U27" s="82">
        <v>4</v>
      </c>
      <c r="V27" s="82">
        <v>1</v>
      </c>
      <c r="W27" s="82">
        <v>2</v>
      </c>
      <c r="X27" s="82">
        <v>3</v>
      </c>
      <c r="Y27" s="82">
        <v>4</v>
      </c>
    </row>
    <row r="28" spans="4:25" ht="15.6">
      <c r="D28" s="42" t="s">
        <v>3</v>
      </c>
      <c r="E28" s="61">
        <v>21.8</v>
      </c>
      <c r="F28" s="6">
        <v>1.7440000000000002</v>
      </c>
      <c r="G28" s="6">
        <v>12.96</v>
      </c>
      <c r="H28" s="6">
        <v>11.216000000000001</v>
      </c>
      <c r="I28" s="6">
        <v>11.216000000000001</v>
      </c>
      <c r="J28" s="6">
        <v>2.6160000000000001</v>
      </c>
      <c r="K28" s="6">
        <v>12.96</v>
      </c>
      <c r="L28" s="6">
        <v>10.344000000000001</v>
      </c>
      <c r="M28" s="6">
        <v>10.344000000000001</v>
      </c>
      <c r="N28" s="6">
        <v>3.4880000000000004</v>
      </c>
      <c r="O28" s="6">
        <v>12.96</v>
      </c>
      <c r="P28" s="6">
        <v>9.4720000000000013</v>
      </c>
      <c r="Q28" s="6">
        <v>9.4720000000000013</v>
      </c>
      <c r="R28" s="6">
        <v>4.3600000000000003</v>
      </c>
      <c r="S28" s="6">
        <v>12.96</v>
      </c>
      <c r="T28" s="6">
        <v>8.6000000000000014</v>
      </c>
      <c r="U28" s="6">
        <v>8.6000000000000014</v>
      </c>
      <c r="V28" s="6">
        <v>5.2320000000000002</v>
      </c>
      <c r="W28" s="6">
        <v>12.96</v>
      </c>
      <c r="X28" s="6">
        <v>7.7280000000000006</v>
      </c>
      <c r="Y28" s="6">
        <v>7.7280000000000006</v>
      </c>
    </row>
    <row r="29" spans="4:25" ht="15.6">
      <c r="D29" s="42" t="s">
        <v>4</v>
      </c>
      <c r="E29" s="61">
        <v>49.4</v>
      </c>
      <c r="F29" s="6">
        <v>3.952</v>
      </c>
      <c r="G29" s="6">
        <v>12.96</v>
      </c>
      <c r="H29" s="6">
        <v>9.0080000000000009</v>
      </c>
      <c r="I29" s="6">
        <v>20.224000000000004</v>
      </c>
      <c r="J29" s="6">
        <v>5.9280000000000008</v>
      </c>
      <c r="K29" s="6">
        <v>12.96</v>
      </c>
      <c r="L29" s="6">
        <v>7.032</v>
      </c>
      <c r="M29" s="6">
        <v>17.376000000000001</v>
      </c>
      <c r="N29" s="6">
        <v>7.9039999999999999</v>
      </c>
      <c r="O29" s="6">
        <v>12.96</v>
      </c>
      <c r="P29" s="6">
        <v>5.0560000000000009</v>
      </c>
      <c r="Q29" s="6">
        <v>14.528000000000002</v>
      </c>
      <c r="R29" s="6">
        <v>9.8800000000000008</v>
      </c>
      <c r="S29" s="6">
        <v>12.96</v>
      </c>
      <c r="T29" s="6">
        <v>3.08</v>
      </c>
      <c r="U29" s="6">
        <v>11.680000000000001</v>
      </c>
      <c r="V29" s="6">
        <v>11.856000000000002</v>
      </c>
      <c r="W29" s="6">
        <v>12.96</v>
      </c>
      <c r="X29" s="6">
        <v>1.1039999999999992</v>
      </c>
      <c r="Y29" s="6">
        <v>8.8320000000000007</v>
      </c>
    </row>
    <row r="30" spans="4:25" ht="15.6">
      <c r="D30" s="42" t="s">
        <v>5</v>
      </c>
      <c r="E30" s="61">
        <v>199.8</v>
      </c>
      <c r="F30" s="6">
        <v>15.984000000000002</v>
      </c>
      <c r="G30" s="6">
        <v>12.96</v>
      </c>
      <c r="H30" s="6" t="s">
        <v>95</v>
      </c>
      <c r="I30" s="6">
        <v>17.200000000000003</v>
      </c>
      <c r="J30" s="6">
        <v>23.976000000000003</v>
      </c>
      <c r="K30" s="6">
        <v>12.96</v>
      </c>
      <c r="L30" s="6" t="s">
        <v>66</v>
      </c>
      <c r="M30" s="6">
        <v>6.3599999999999994</v>
      </c>
      <c r="N30" s="6">
        <v>31.968000000000004</v>
      </c>
      <c r="O30" s="6">
        <v>12.96</v>
      </c>
      <c r="P30" s="6" t="s">
        <v>67</v>
      </c>
      <c r="Q30" s="6" t="s">
        <v>70</v>
      </c>
      <c r="R30" s="6">
        <v>39.960000000000008</v>
      </c>
      <c r="S30" s="6">
        <v>12.96</v>
      </c>
      <c r="T30" s="6" t="s">
        <v>75</v>
      </c>
      <c r="U30" s="6" t="s">
        <v>77</v>
      </c>
      <c r="V30" s="6">
        <v>47.952000000000005</v>
      </c>
      <c r="W30" s="6">
        <v>12.96</v>
      </c>
      <c r="X30" s="6" t="s">
        <v>83</v>
      </c>
      <c r="Y30" s="6" t="s">
        <v>86</v>
      </c>
    </row>
    <row r="31" spans="4:25" ht="15.6">
      <c r="D31" s="42" t="s">
        <v>6</v>
      </c>
      <c r="E31" s="61">
        <v>154.1</v>
      </c>
      <c r="F31" s="6">
        <v>12.327999999999999</v>
      </c>
      <c r="G31" s="6">
        <v>12.96</v>
      </c>
      <c r="H31" s="6">
        <v>0.63200000000000145</v>
      </c>
      <c r="I31" s="6">
        <v>17.832000000000004</v>
      </c>
      <c r="J31" s="6">
        <v>18.492000000000001</v>
      </c>
      <c r="K31" s="6">
        <v>12.96</v>
      </c>
      <c r="L31" s="6" t="s">
        <v>65</v>
      </c>
      <c r="M31" s="6">
        <v>0.8279999999999994</v>
      </c>
      <c r="N31" s="6">
        <v>24.655999999999999</v>
      </c>
      <c r="O31" s="6">
        <v>12.96</v>
      </c>
      <c r="P31" s="6" t="s">
        <v>68</v>
      </c>
      <c r="Q31" s="6" t="s">
        <v>71</v>
      </c>
      <c r="R31" s="6">
        <v>30.82</v>
      </c>
      <c r="S31" s="6">
        <v>12.96</v>
      </c>
      <c r="T31" s="6" t="s">
        <v>76</v>
      </c>
      <c r="U31" s="6" t="s">
        <v>78</v>
      </c>
      <c r="V31" s="6">
        <v>36.984000000000002</v>
      </c>
      <c r="W31" s="6">
        <v>12.96</v>
      </c>
      <c r="X31" s="6" t="s">
        <v>84</v>
      </c>
      <c r="Y31" s="6" t="s">
        <v>87</v>
      </c>
    </row>
    <row r="32" spans="4:25" ht="15.6">
      <c r="D32" s="42" t="s">
        <v>7</v>
      </c>
      <c r="E32" s="61">
        <v>112.5</v>
      </c>
      <c r="F32" s="6">
        <v>9</v>
      </c>
      <c r="G32" s="6">
        <v>12.96</v>
      </c>
      <c r="H32" s="6">
        <v>3.9600000000000009</v>
      </c>
      <c r="I32" s="6">
        <v>21.792000000000005</v>
      </c>
      <c r="J32" s="6">
        <v>13.5</v>
      </c>
      <c r="K32" s="6">
        <v>12.96</v>
      </c>
      <c r="L32" s="6" t="s">
        <v>64</v>
      </c>
      <c r="M32" s="6">
        <v>0.28800000000000026</v>
      </c>
      <c r="N32" s="6">
        <v>18</v>
      </c>
      <c r="O32" s="6">
        <v>12.96</v>
      </c>
      <c r="P32" s="6" t="s">
        <v>69</v>
      </c>
      <c r="Q32" s="6" t="s">
        <v>72</v>
      </c>
      <c r="R32" s="6">
        <v>22.5</v>
      </c>
      <c r="S32" s="6">
        <v>12.96</v>
      </c>
      <c r="T32" s="6" t="s">
        <v>63</v>
      </c>
      <c r="U32" s="6" t="s">
        <v>79</v>
      </c>
      <c r="V32" s="6">
        <v>27</v>
      </c>
      <c r="W32" s="6">
        <v>12.96</v>
      </c>
      <c r="X32" s="6" t="s">
        <v>85</v>
      </c>
      <c r="Y32" s="6" t="s">
        <v>88</v>
      </c>
    </row>
    <row r="33" spans="4:25" ht="15.6">
      <c r="D33" s="42" t="s">
        <v>8</v>
      </c>
      <c r="E33" s="61">
        <v>51</v>
      </c>
      <c r="F33" s="6">
        <v>4.08</v>
      </c>
      <c r="G33" s="6">
        <v>12.96</v>
      </c>
      <c r="H33" s="6">
        <v>8.8800000000000008</v>
      </c>
      <c r="I33" s="6">
        <v>30.672000000000004</v>
      </c>
      <c r="J33" s="6">
        <v>6.12</v>
      </c>
      <c r="K33" s="6">
        <v>12.96</v>
      </c>
      <c r="L33" s="6">
        <v>6.8400000000000007</v>
      </c>
      <c r="M33" s="6">
        <v>7.128000000000001</v>
      </c>
      <c r="N33" s="6">
        <v>8.16</v>
      </c>
      <c r="O33" s="6">
        <v>12.96</v>
      </c>
      <c r="P33" s="6">
        <v>4.8000000000000007</v>
      </c>
      <c r="Q33" s="6" t="s">
        <v>73</v>
      </c>
      <c r="R33" s="6">
        <v>10.200000000000001</v>
      </c>
      <c r="S33" s="6">
        <v>12.96</v>
      </c>
      <c r="T33" s="6">
        <v>2.76</v>
      </c>
      <c r="U33" s="6" t="s">
        <v>80</v>
      </c>
      <c r="V33" s="6">
        <v>12.24</v>
      </c>
      <c r="W33" s="6">
        <v>12.96</v>
      </c>
      <c r="X33" s="6">
        <v>0.72</v>
      </c>
      <c r="Y33" s="6" t="s">
        <v>89</v>
      </c>
    </row>
    <row r="34" spans="4:25" ht="15.6">
      <c r="D34" s="42" t="s">
        <v>9</v>
      </c>
      <c r="E34" s="61">
        <v>29.3</v>
      </c>
      <c r="F34" s="6">
        <v>2.3440000000000003</v>
      </c>
      <c r="G34" s="6">
        <v>12.96</v>
      </c>
      <c r="H34" s="6">
        <v>10.616</v>
      </c>
      <c r="I34" s="6">
        <v>41.288000000000004</v>
      </c>
      <c r="J34" s="6">
        <v>3.516</v>
      </c>
      <c r="K34" s="6">
        <v>12.96</v>
      </c>
      <c r="L34" s="6">
        <v>9.4440000000000008</v>
      </c>
      <c r="M34" s="6">
        <v>16.572000000000003</v>
      </c>
      <c r="N34" s="6">
        <v>4.6880000000000006</v>
      </c>
      <c r="O34" s="6">
        <v>12.96</v>
      </c>
      <c r="P34" s="6">
        <v>8.2720000000000002</v>
      </c>
      <c r="Q34" s="6" t="s">
        <v>74</v>
      </c>
      <c r="R34" s="6">
        <v>5.86</v>
      </c>
      <c r="S34" s="6">
        <v>12.96</v>
      </c>
      <c r="T34" s="6">
        <v>7.1000000000000005</v>
      </c>
      <c r="U34" s="6" t="s">
        <v>81</v>
      </c>
      <c r="V34" s="6">
        <v>7.032</v>
      </c>
      <c r="W34" s="6">
        <v>12.96</v>
      </c>
      <c r="X34" s="6">
        <v>5.9280000000000008</v>
      </c>
      <c r="Y34" s="6" t="s">
        <v>90</v>
      </c>
    </row>
    <row r="35" spans="4:25" ht="15.6">
      <c r="D35" s="42" t="s">
        <v>10</v>
      </c>
      <c r="E35" s="61">
        <v>6.4</v>
      </c>
      <c r="F35" s="6">
        <v>0.51200000000000001</v>
      </c>
      <c r="G35" s="6">
        <v>12.96</v>
      </c>
      <c r="H35" s="6">
        <v>12.448</v>
      </c>
      <c r="I35" s="6">
        <v>53.736000000000004</v>
      </c>
      <c r="J35" s="6">
        <v>0.76800000000000013</v>
      </c>
      <c r="K35" s="6">
        <v>12.96</v>
      </c>
      <c r="L35" s="6">
        <v>12.192</v>
      </c>
      <c r="M35" s="6">
        <v>28.764000000000003</v>
      </c>
      <c r="N35" s="6">
        <v>1.024</v>
      </c>
      <c r="O35" s="6">
        <v>12.96</v>
      </c>
      <c r="P35" s="6">
        <v>11.936</v>
      </c>
      <c r="Q35" s="6">
        <v>3.8</v>
      </c>
      <c r="R35" s="6">
        <v>1.2800000000000002</v>
      </c>
      <c r="S35" s="6">
        <v>12.96</v>
      </c>
      <c r="T35" s="6">
        <v>11.68</v>
      </c>
      <c r="U35" s="6" t="s">
        <v>72</v>
      </c>
      <c r="V35" s="6">
        <v>1.5360000000000003</v>
      </c>
      <c r="W35" s="6">
        <v>12.96</v>
      </c>
      <c r="X35" s="6">
        <v>11.424000000000001</v>
      </c>
      <c r="Y35" s="6" t="s">
        <v>91</v>
      </c>
    </row>
    <row r="36" spans="4:25" ht="15.6">
      <c r="D36" s="42" t="s">
        <v>11</v>
      </c>
      <c r="E36" s="61">
        <v>0.6</v>
      </c>
      <c r="F36" s="6">
        <v>4.8000000000000001E-2</v>
      </c>
      <c r="G36" s="6">
        <v>12.96</v>
      </c>
      <c r="H36" s="6">
        <v>12.912000000000001</v>
      </c>
      <c r="I36" s="6">
        <v>66.64800000000001</v>
      </c>
      <c r="J36" s="6">
        <v>7.1999999999999995E-2</v>
      </c>
      <c r="K36" s="6">
        <v>12.96</v>
      </c>
      <c r="L36" s="6">
        <v>12.888000000000002</v>
      </c>
      <c r="M36" s="6">
        <v>41.652000000000001</v>
      </c>
      <c r="N36" s="6">
        <v>9.6000000000000002E-2</v>
      </c>
      <c r="O36" s="6">
        <v>12.96</v>
      </c>
      <c r="P36" s="6">
        <v>12.864000000000001</v>
      </c>
      <c r="Q36" s="6">
        <v>16.656000000000006</v>
      </c>
      <c r="R36" s="6">
        <v>0.12</v>
      </c>
      <c r="S36" s="6">
        <v>12.96</v>
      </c>
      <c r="T36" s="6">
        <v>12.840000000000002</v>
      </c>
      <c r="U36" s="6" t="s">
        <v>82</v>
      </c>
      <c r="V36" s="6">
        <v>0.14399999999999999</v>
      </c>
      <c r="W36" s="6">
        <v>12.96</v>
      </c>
      <c r="X36" s="6">
        <v>12.816000000000001</v>
      </c>
      <c r="Y36" s="6" t="s">
        <v>92</v>
      </c>
    </row>
    <row r="37" spans="4:25" ht="15.6">
      <c r="D37" s="42" t="s">
        <v>12</v>
      </c>
      <c r="E37" s="61">
        <v>0</v>
      </c>
      <c r="F37" s="6">
        <v>0</v>
      </c>
      <c r="G37" s="6">
        <v>12.96</v>
      </c>
      <c r="H37" s="6">
        <v>12.96</v>
      </c>
      <c r="I37" s="6">
        <v>79.608000000000004</v>
      </c>
      <c r="J37" s="6">
        <v>0</v>
      </c>
      <c r="K37" s="6">
        <v>12.96</v>
      </c>
      <c r="L37" s="6">
        <v>12.96</v>
      </c>
      <c r="M37" s="6">
        <v>54.612000000000002</v>
      </c>
      <c r="N37" s="6">
        <v>0</v>
      </c>
      <c r="O37" s="6">
        <v>12.96</v>
      </c>
      <c r="P37" s="6">
        <v>12.96</v>
      </c>
      <c r="Q37" s="6">
        <v>29.616000000000007</v>
      </c>
      <c r="R37" s="6">
        <v>0</v>
      </c>
      <c r="S37" s="6">
        <v>12.96</v>
      </c>
      <c r="T37" s="6">
        <v>12.96</v>
      </c>
      <c r="U37" s="6">
        <v>4.6199999999999957</v>
      </c>
      <c r="V37" s="6">
        <v>0</v>
      </c>
      <c r="W37" s="6">
        <v>12.96</v>
      </c>
      <c r="X37" s="6">
        <v>12.96</v>
      </c>
      <c r="Y37" s="6" t="s">
        <v>93</v>
      </c>
    </row>
    <row r="38" spans="4:25" ht="15.6">
      <c r="D38" s="42" t="s">
        <v>13</v>
      </c>
      <c r="E38" s="61">
        <v>0</v>
      </c>
      <c r="F38" s="6">
        <v>0</v>
      </c>
      <c r="G38" s="6">
        <v>12.96</v>
      </c>
      <c r="H38" s="6">
        <v>12.96</v>
      </c>
      <c r="I38" s="6">
        <v>92.568000000000012</v>
      </c>
      <c r="J38" s="6">
        <v>0</v>
      </c>
      <c r="K38" s="6">
        <v>12.96</v>
      </c>
      <c r="L38" s="6">
        <v>12.96</v>
      </c>
      <c r="M38" s="6">
        <v>67.572000000000003</v>
      </c>
      <c r="N38" s="6">
        <v>0</v>
      </c>
      <c r="O38" s="6">
        <v>12.96</v>
      </c>
      <c r="P38" s="6">
        <v>12.96</v>
      </c>
      <c r="Q38" s="6">
        <v>42.576000000000008</v>
      </c>
      <c r="R38" s="6">
        <v>0</v>
      </c>
      <c r="S38" s="6">
        <v>12.96</v>
      </c>
      <c r="T38" s="6">
        <v>12.96</v>
      </c>
      <c r="U38" s="6">
        <v>17.579999999999998</v>
      </c>
      <c r="V38" s="6">
        <v>0</v>
      </c>
      <c r="W38" s="6">
        <v>12.96</v>
      </c>
      <c r="X38" s="6">
        <v>12.96</v>
      </c>
      <c r="Y38" s="6" t="s">
        <v>94</v>
      </c>
    </row>
    <row r="39" spans="4:25" ht="15.6">
      <c r="D39" s="42" t="s">
        <v>14</v>
      </c>
      <c r="E39" s="61">
        <v>0.1</v>
      </c>
      <c r="F39" s="6">
        <v>8.0000000000000002E-3</v>
      </c>
      <c r="G39" s="6">
        <v>12.96</v>
      </c>
      <c r="H39" s="6">
        <v>12.952000000000002</v>
      </c>
      <c r="I39" s="6">
        <v>105.52000000000001</v>
      </c>
      <c r="J39" s="6">
        <v>1.2000000000000002E-2</v>
      </c>
      <c r="K39" s="6">
        <v>12.96</v>
      </c>
      <c r="L39" s="6">
        <v>12.948</v>
      </c>
      <c r="M39" s="6">
        <v>80.52000000000001</v>
      </c>
      <c r="N39" s="6">
        <v>1.6E-2</v>
      </c>
      <c r="O39" s="6">
        <v>12.96</v>
      </c>
      <c r="P39" s="6">
        <v>12.944000000000001</v>
      </c>
      <c r="Q39" s="6">
        <v>55.52000000000001</v>
      </c>
      <c r="R39" s="6">
        <v>2.0000000000000004E-2</v>
      </c>
      <c r="S39" s="6">
        <v>12.96</v>
      </c>
      <c r="T39" s="6">
        <v>12.940000000000001</v>
      </c>
      <c r="U39" s="6">
        <v>30.52</v>
      </c>
      <c r="V39" s="6">
        <v>2.4000000000000004E-2</v>
      </c>
      <c r="W39" s="6">
        <v>12.96</v>
      </c>
      <c r="X39" s="6">
        <v>12.936000000000002</v>
      </c>
      <c r="Y39" s="6">
        <v>5.5199999999999978</v>
      </c>
    </row>
    <row r="40" spans="4:25" ht="15.6">
      <c r="D40" s="108" t="s">
        <v>19</v>
      </c>
      <c r="E40" s="72">
        <v>625</v>
      </c>
      <c r="F40" s="72">
        <v>50</v>
      </c>
      <c r="G40" s="72">
        <v>155.52000000000007</v>
      </c>
      <c r="H40" s="72"/>
      <c r="I40" s="72"/>
      <c r="J40" s="72">
        <v>75.000000000000014</v>
      </c>
      <c r="K40" s="72">
        <v>155.52000000000007</v>
      </c>
      <c r="L40" s="72"/>
      <c r="M40" s="72"/>
      <c r="N40" s="72">
        <v>100</v>
      </c>
      <c r="O40" s="72">
        <v>155.52000000000007</v>
      </c>
      <c r="P40" s="72"/>
      <c r="Q40" s="72"/>
      <c r="R40" s="72">
        <v>125.00000000000001</v>
      </c>
      <c r="S40" s="72">
        <v>155.52000000000007</v>
      </c>
      <c r="T40" s="72"/>
      <c r="U40" s="72"/>
      <c r="V40" s="72">
        <v>150.00000000000003</v>
      </c>
      <c r="W40" s="72">
        <v>155.52000000000007</v>
      </c>
      <c r="X40" s="72"/>
      <c r="Y40" s="72"/>
    </row>
    <row r="41" spans="4:25" ht="15.6">
      <c r="D41" s="119" t="s">
        <v>20</v>
      </c>
      <c r="E41" s="120"/>
      <c r="F41" s="73"/>
      <c r="G41" s="74"/>
      <c r="H41" s="75"/>
      <c r="I41" s="76">
        <v>105.52000000000001</v>
      </c>
      <c r="J41" s="73"/>
      <c r="K41" s="74"/>
      <c r="L41" s="75"/>
      <c r="M41" s="76">
        <v>80.52000000000001</v>
      </c>
      <c r="N41" s="73"/>
      <c r="O41" s="74"/>
      <c r="P41" s="75"/>
      <c r="Q41" s="76">
        <v>55.52000000000001</v>
      </c>
      <c r="R41" s="73"/>
      <c r="S41" s="74"/>
      <c r="T41" s="75"/>
      <c r="U41" s="76">
        <v>30.52</v>
      </c>
      <c r="V41" s="73"/>
      <c r="W41" s="74"/>
      <c r="X41" s="75"/>
      <c r="Y41" s="76">
        <v>8.8320000000000007</v>
      </c>
    </row>
    <row r="42" spans="4:25" ht="15.6">
      <c r="D42" s="119" t="s">
        <v>21</v>
      </c>
      <c r="E42" s="120"/>
      <c r="F42" s="77"/>
      <c r="G42" s="77"/>
      <c r="H42" s="78"/>
      <c r="I42" s="76">
        <v>50</v>
      </c>
      <c r="J42" s="77"/>
      <c r="K42" s="77"/>
      <c r="L42" s="78"/>
      <c r="M42" s="76">
        <v>75.000000000000014</v>
      </c>
      <c r="N42" s="77"/>
      <c r="O42" s="77"/>
      <c r="P42" s="78"/>
      <c r="Q42" s="76">
        <v>100</v>
      </c>
      <c r="R42" s="77"/>
      <c r="S42" s="77"/>
      <c r="T42" s="78"/>
      <c r="U42" s="76">
        <v>125.00000000000001</v>
      </c>
      <c r="V42" s="77"/>
      <c r="W42" s="77"/>
      <c r="X42" s="78"/>
      <c r="Y42" s="76">
        <v>150.00000000000003</v>
      </c>
    </row>
    <row r="43" spans="4:25" ht="15.6">
      <c r="D43" s="119" t="s">
        <v>22</v>
      </c>
      <c r="E43" s="120"/>
      <c r="F43" s="77"/>
      <c r="G43" s="77"/>
      <c r="H43" s="78"/>
      <c r="I43" s="76">
        <v>50</v>
      </c>
      <c r="J43" s="77"/>
      <c r="K43" s="77"/>
      <c r="L43" s="78"/>
      <c r="M43" s="76">
        <v>75.000000000000014</v>
      </c>
      <c r="N43" s="77"/>
      <c r="O43" s="77"/>
      <c r="P43" s="78"/>
      <c r="Q43" s="76">
        <v>55.52000000000001</v>
      </c>
      <c r="R43" s="77"/>
      <c r="S43" s="77"/>
      <c r="T43" s="78"/>
      <c r="U43" s="76">
        <v>30.52</v>
      </c>
      <c r="V43" s="77"/>
      <c r="W43" s="77"/>
      <c r="X43" s="78"/>
      <c r="Y43" s="76">
        <v>8.8320000000000007</v>
      </c>
    </row>
    <row r="44" spans="4:25" ht="15.6">
      <c r="D44" s="119" t="s">
        <v>23</v>
      </c>
      <c r="E44" s="120"/>
      <c r="F44" s="77"/>
      <c r="G44" s="77"/>
      <c r="H44" s="78"/>
      <c r="I44" s="76">
        <v>32.150205761316855</v>
      </c>
      <c r="J44" s="77"/>
      <c r="K44" s="77"/>
      <c r="L44" s="78"/>
      <c r="M44" s="76">
        <v>48.225308641975296</v>
      </c>
      <c r="N44" s="77"/>
      <c r="O44" s="77"/>
      <c r="P44" s="78"/>
      <c r="Q44" s="76">
        <v>64.300411522633709</v>
      </c>
      <c r="R44" s="77"/>
      <c r="S44" s="77"/>
      <c r="T44" s="78"/>
      <c r="U44" s="76">
        <v>80.375514403292158</v>
      </c>
      <c r="V44" s="77"/>
      <c r="W44" s="77"/>
      <c r="X44" s="78"/>
      <c r="Y44" s="76">
        <v>96.450617283950592</v>
      </c>
    </row>
  </sheetData>
  <mergeCells count="24">
    <mergeCell ref="D41:E41"/>
    <mergeCell ref="D42:E42"/>
    <mergeCell ref="D43:E43"/>
    <mergeCell ref="D44:E44"/>
    <mergeCell ref="D25:D27"/>
    <mergeCell ref="E25:E27"/>
    <mergeCell ref="F25:Y25"/>
    <mergeCell ref="F26:I26"/>
    <mergeCell ref="J26:M26"/>
    <mergeCell ref="N26:Q26"/>
    <mergeCell ref="R26:U26"/>
    <mergeCell ref="V26:Y26"/>
    <mergeCell ref="F1:Y1"/>
    <mergeCell ref="R2:U2"/>
    <mergeCell ref="V2:Y2"/>
    <mergeCell ref="D17:E17"/>
    <mergeCell ref="F2:I2"/>
    <mergeCell ref="J2:M2"/>
    <mergeCell ref="N2:Q2"/>
    <mergeCell ref="D18:E18"/>
    <mergeCell ref="D19:E19"/>
    <mergeCell ref="D20:E20"/>
    <mergeCell ref="D1:D3"/>
    <mergeCell ref="E1:E3"/>
  </mergeCells>
  <conditionalFormatting sqref="I4:I16">
    <cfRule type="top10" dxfId="4" priority="5" percent="1" rank="1"/>
  </conditionalFormatting>
  <conditionalFormatting sqref="M4:M16">
    <cfRule type="top10" dxfId="3" priority="4" percent="1" rank="1"/>
  </conditionalFormatting>
  <conditionalFormatting sqref="Q4:Q16">
    <cfRule type="top10" dxfId="2" priority="3" percent="1" rank="1"/>
  </conditionalFormatting>
  <conditionalFormatting sqref="U4:U16">
    <cfRule type="top10" dxfId="1" priority="2" percent="1" rank="1"/>
  </conditionalFormatting>
  <conditionalFormatting sqref="Y4:Y16">
    <cfRule type="top10" dxfId="0" priority="1" percent="1" rank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35"/>
  <sheetViews>
    <sheetView topLeftCell="C1" zoomScale="80" zoomScaleNormal="80" workbookViewId="0">
      <selection activeCell="J3" sqref="J1:J1048576"/>
    </sheetView>
  </sheetViews>
  <sheetFormatPr defaultColWidth="8.77734375" defaultRowHeight="14.4"/>
  <cols>
    <col min="1" max="1" width="8.77734375" style="50"/>
    <col min="2" max="2" width="26.44140625" style="2" customWidth="1"/>
    <col min="3" max="3" width="8.77734375" style="2"/>
    <col min="4" max="4" width="7.21875" style="2" bestFit="1" customWidth="1"/>
    <col min="5" max="5" width="13.88671875" style="2" bestFit="1" customWidth="1"/>
    <col min="6" max="6" width="6" style="15" bestFit="1" customWidth="1"/>
    <col min="7" max="7" width="7.109375" style="15" bestFit="1" customWidth="1"/>
    <col min="8" max="9" width="6" style="2" bestFit="1" customWidth="1"/>
    <col min="10" max="10" width="6" style="15" bestFit="1" customWidth="1"/>
    <col min="11" max="11" width="7.109375" style="15" bestFit="1" customWidth="1"/>
    <col min="12" max="12" width="6.77734375" style="2" bestFit="1" customWidth="1"/>
    <col min="13" max="13" width="6" style="2" bestFit="1" customWidth="1"/>
    <col min="14" max="14" width="6" style="15" bestFit="1" customWidth="1"/>
    <col min="15" max="15" width="7.109375" style="15" bestFit="1" customWidth="1"/>
    <col min="16" max="17" width="6.77734375" style="2" bestFit="1" customWidth="1"/>
    <col min="18" max="19" width="7.109375" style="15" bestFit="1" customWidth="1"/>
    <col min="20" max="21" width="6.77734375" style="2" bestFit="1" customWidth="1"/>
    <col min="22" max="23" width="7.109375" style="15" bestFit="1" customWidth="1"/>
    <col min="24" max="25" width="6.77734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71">
        <v>1</v>
      </c>
      <c r="G3" s="71">
        <v>2</v>
      </c>
      <c r="H3" s="71">
        <v>3</v>
      </c>
      <c r="I3" s="71">
        <v>4</v>
      </c>
      <c r="J3" s="71">
        <v>1</v>
      </c>
      <c r="K3" s="71">
        <v>2</v>
      </c>
      <c r="L3" s="71">
        <v>3</v>
      </c>
      <c r="M3" s="71">
        <v>4</v>
      </c>
      <c r="N3" s="71">
        <v>1</v>
      </c>
      <c r="O3" s="71">
        <v>2</v>
      </c>
      <c r="P3" s="71">
        <v>3</v>
      </c>
      <c r="Q3" s="71">
        <v>4</v>
      </c>
      <c r="R3" s="71">
        <v>1</v>
      </c>
      <c r="S3" s="71">
        <v>2</v>
      </c>
      <c r="T3" s="71">
        <v>3</v>
      </c>
      <c r="U3" s="71">
        <v>4</v>
      </c>
      <c r="V3" s="71">
        <v>1</v>
      </c>
      <c r="W3" s="71">
        <v>2</v>
      </c>
      <c r="X3" s="71">
        <v>3</v>
      </c>
      <c r="Y3" s="71">
        <v>4</v>
      </c>
    </row>
    <row r="4" spans="1:25" ht="15.6">
      <c r="A4" s="13" t="s">
        <v>24</v>
      </c>
      <c r="B4" s="13"/>
      <c r="C4" s="14">
        <v>0.8</v>
      </c>
      <c r="D4" s="42" t="s">
        <v>3</v>
      </c>
      <c r="E4" s="61">
        <v>21.8</v>
      </c>
      <c r="F4" s="5">
        <f t="shared" ref="F4:F11" si="0">($E4/1000)*$F$2*$C$4</f>
        <v>1.7440000000000002</v>
      </c>
      <c r="G4" s="5">
        <f>$C$8</f>
        <v>12.96</v>
      </c>
      <c r="H4" s="5">
        <f>G4-F4</f>
        <v>11.216000000000001</v>
      </c>
      <c r="I4" s="5">
        <f>H4</f>
        <v>11.216000000000001</v>
      </c>
      <c r="J4" s="5">
        <f t="shared" ref="J4:J11" si="1">($E4/1000)*$J$2*$C$4</f>
        <v>2.6160000000000001</v>
      </c>
      <c r="K4" s="5">
        <f>$C$8</f>
        <v>12.96</v>
      </c>
      <c r="L4" s="5">
        <f>K4-J4</f>
        <v>10.344000000000001</v>
      </c>
      <c r="M4" s="5">
        <f>L4</f>
        <v>10.344000000000001</v>
      </c>
      <c r="N4" s="5">
        <f t="shared" ref="N4:N11" si="2">($E4/1000)*$N$2*$C$4</f>
        <v>3.4880000000000004</v>
      </c>
      <c r="O4" s="5">
        <f>$C$8</f>
        <v>12.96</v>
      </c>
      <c r="P4" s="5">
        <f>O4-N4</f>
        <v>9.4720000000000013</v>
      </c>
      <c r="Q4" s="5">
        <f t="shared" ref="Q4" si="3">P4</f>
        <v>9.4720000000000013</v>
      </c>
      <c r="R4" s="5">
        <f t="shared" ref="R4:R11" si="4">($E4/1000)*$R$2*$C$4</f>
        <v>4.3600000000000003</v>
      </c>
      <c r="S4" s="5">
        <f>$C$8</f>
        <v>12.96</v>
      </c>
      <c r="T4" s="5">
        <f>S4-R4</f>
        <v>8.6000000000000014</v>
      </c>
      <c r="U4" s="5">
        <f t="shared" ref="U4" si="5">T4</f>
        <v>8.6000000000000014</v>
      </c>
      <c r="V4" s="5">
        <f t="shared" ref="V4:V11" si="6">($E4/1000)*$V$2*$C$4</f>
        <v>5.2320000000000002</v>
      </c>
      <c r="W4" s="5">
        <f>$C$8</f>
        <v>12.96</v>
      </c>
      <c r="X4" s="5">
        <f>W4-V4</f>
        <v>7.7280000000000006</v>
      </c>
      <c r="Y4" s="5">
        <f t="shared" ref="Y4" si="7">X4</f>
        <v>7.7280000000000006</v>
      </c>
    </row>
    <row r="5" spans="1:25" ht="15.6">
      <c r="A5" s="13" t="s">
        <v>2</v>
      </c>
      <c r="B5" s="13"/>
      <c r="C5" s="14">
        <v>4.8</v>
      </c>
      <c r="D5" s="42" t="s">
        <v>4</v>
      </c>
      <c r="E5" s="61">
        <v>49.4</v>
      </c>
      <c r="F5" s="5">
        <f t="shared" si="0"/>
        <v>3.952</v>
      </c>
      <c r="G5" s="5">
        <f t="shared" ref="G5:G11" si="8">$C$8</f>
        <v>12.96</v>
      </c>
      <c r="H5" s="5">
        <f t="shared" ref="H5:H11" si="9">G5-F5</f>
        <v>9.0080000000000009</v>
      </c>
      <c r="I5" s="5">
        <f>H5+I4</f>
        <v>20.224000000000004</v>
      </c>
      <c r="J5" s="5">
        <f t="shared" si="1"/>
        <v>5.9280000000000008</v>
      </c>
      <c r="K5" s="5">
        <f t="shared" ref="K5:K11" si="10">$C$8</f>
        <v>12.96</v>
      </c>
      <c r="L5" s="5">
        <f t="shared" ref="L5:L11" si="11">K5-J5</f>
        <v>7.032</v>
      </c>
      <c r="M5" s="5">
        <f>L5+M4</f>
        <v>17.376000000000001</v>
      </c>
      <c r="N5" s="5">
        <f t="shared" si="2"/>
        <v>7.9039999999999999</v>
      </c>
      <c r="O5" s="5">
        <f t="shared" ref="O5:O11" si="12">$C$8</f>
        <v>12.96</v>
      </c>
      <c r="P5" s="5">
        <f t="shared" ref="P5:P11" si="13">O5-N5</f>
        <v>5.0560000000000009</v>
      </c>
      <c r="Q5" s="5">
        <f>P5+Q4</f>
        <v>14.528000000000002</v>
      </c>
      <c r="R5" s="5">
        <f t="shared" si="4"/>
        <v>9.8800000000000008</v>
      </c>
      <c r="S5" s="5">
        <f t="shared" ref="S5:S11" si="14">$C$8</f>
        <v>12.96</v>
      </c>
      <c r="T5" s="5">
        <f t="shared" ref="T5:T11" si="15">S5-R5</f>
        <v>3.08</v>
      </c>
      <c r="U5" s="5">
        <f>T5+U4</f>
        <v>11.680000000000001</v>
      </c>
      <c r="V5" s="5">
        <f t="shared" si="6"/>
        <v>11.856000000000002</v>
      </c>
      <c r="W5" s="5">
        <f t="shared" ref="W5:W11" si="16">$C$8</f>
        <v>12.96</v>
      </c>
      <c r="X5" s="5">
        <f t="shared" ref="X5:X11" si="17">W5-V5</f>
        <v>1.1039999999999992</v>
      </c>
      <c r="Y5" s="5">
        <f>X5+Y4</f>
        <v>8.8320000000000007</v>
      </c>
    </row>
    <row r="6" spans="1:25" ht="15.6">
      <c r="A6" s="13" t="s">
        <v>25</v>
      </c>
      <c r="B6" s="13"/>
      <c r="C6" s="14">
        <v>90</v>
      </c>
      <c r="D6" s="42" t="s">
        <v>5</v>
      </c>
      <c r="E6" s="61">
        <v>199.8</v>
      </c>
      <c r="F6" s="5">
        <f t="shared" si="0"/>
        <v>15.984000000000002</v>
      </c>
      <c r="G6" s="5">
        <f t="shared" si="8"/>
        <v>12.96</v>
      </c>
      <c r="H6" s="5">
        <f t="shared" si="9"/>
        <v>-3.0240000000000009</v>
      </c>
      <c r="I6" s="5">
        <f t="shared" ref="I6:I11" si="18">H6+I5</f>
        <v>17.200000000000003</v>
      </c>
      <c r="J6" s="5">
        <f t="shared" si="1"/>
        <v>23.976000000000003</v>
      </c>
      <c r="K6" s="5">
        <f t="shared" si="10"/>
        <v>12.96</v>
      </c>
      <c r="L6" s="5">
        <f t="shared" si="11"/>
        <v>-11.016000000000002</v>
      </c>
      <c r="M6" s="5">
        <f t="shared" ref="M6:M11" si="19">L6+M5</f>
        <v>6.3599999999999994</v>
      </c>
      <c r="N6" s="5">
        <f t="shared" si="2"/>
        <v>31.968000000000004</v>
      </c>
      <c r="O6" s="5">
        <f t="shared" si="12"/>
        <v>12.96</v>
      </c>
      <c r="P6" s="5">
        <f t="shared" si="13"/>
        <v>-19.008000000000003</v>
      </c>
      <c r="Q6" s="5">
        <f t="shared" ref="Q6:Q11" si="20">P6+Q5</f>
        <v>-4.4800000000000004</v>
      </c>
      <c r="R6" s="5">
        <f t="shared" si="4"/>
        <v>39.960000000000008</v>
      </c>
      <c r="S6" s="5">
        <f t="shared" si="14"/>
        <v>12.96</v>
      </c>
      <c r="T6" s="5">
        <f t="shared" si="15"/>
        <v>-27.000000000000007</v>
      </c>
      <c r="U6" s="5">
        <f t="shared" ref="U6:U11" si="21">T6+U5</f>
        <v>-15.320000000000006</v>
      </c>
      <c r="V6" s="5">
        <f t="shared" si="6"/>
        <v>47.952000000000005</v>
      </c>
      <c r="W6" s="5">
        <f t="shared" si="16"/>
        <v>12.96</v>
      </c>
      <c r="X6" s="5">
        <f t="shared" si="17"/>
        <v>-34.992000000000004</v>
      </c>
      <c r="Y6" s="5">
        <f t="shared" ref="Y6:Y11" si="22">X6+Y5</f>
        <v>-26.160000000000004</v>
      </c>
    </row>
    <row r="7" spans="1:25" ht="15.6">
      <c r="A7" s="13" t="s">
        <v>26</v>
      </c>
      <c r="B7" s="13"/>
      <c r="C7" s="14">
        <v>100</v>
      </c>
      <c r="D7" s="42" t="s">
        <v>6</v>
      </c>
      <c r="E7" s="61">
        <v>154.1</v>
      </c>
      <c r="F7" s="5">
        <f t="shared" si="0"/>
        <v>12.327999999999999</v>
      </c>
      <c r="G7" s="5">
        <f t="shared" si="8"/>
        <v>12.96</v>
      </c>
      <c r="H7" s="5">
        <f t="shared" si="9"/>
        <v>0.63200000000000145</v>
      </c>
      <c r="I7" s="5">
        <f t="shared" si="18"/>
        <v>17.832000000000004</v>
      </c>
      <c r="J7" s="5">
        <f t="shared" si="1"/>
        <v>18.492000000000001</v>
      </c>
      <c r="K7" s="5">
        <f t="shared" si="10"/>
        <v>12.96</v>
      </c>
      <c r="L7" s="5">
        <f t="shared" si="11"/>
        <v>-5.532</v>
      </c>
      <c r="M7" s="5">
        <f t="shared" si="19"/>
        <v>0.8279999999999994</v>
      </c>
      <c r="N7" s="5">
        <f t="shared" si="2"/>
        <v>24.655999999999999</v>
      </c>
      <c r="O7" s="5">
        <f t="shared" si="12"/>
        <v>12.96</v>
      </c>
      <c r="P7" s="5">
        <f t="shared" si="13"/>
        <v>-11.695999999999998</v>
      </c>
      <c r="Q7" s="5">
        <f t="shared" si="20"/>
        <v>-16.175999999999998</v>
      </c>
      <c r="R7" s="5">
        <f t="shared" si="4"/>
        <v>30.82</v>
      </c>
      <c r="S7" s="5">
        <f t="shared" si="14"/>
        <v>12.96</v>
      </c>
      <c r="T7" s="5">
        <f t="shared" si="15"/>
        <v>-17.86</v>
      </c>
      <c r="U7" s="5">
        <f t="shared" si="21"/>
        <v>-33.180000000000007</v>
      </c>
      <c r="V7" s="5">
        <f t="shared" si="6"/>
        <v>36.984000000000002</v>
      </c>
      <c r="W7" s="5">
        <f t="shared" si="16"/>
        <v>12.96</v>
      </c>
      <c r="X7" s="5">
        <f t="shared" si="17"/>
        <v>-24.024000000000001</v>
      </c>
      <c r="Y7" s="5">
        <f t="shared" si="22"/>
        <v>-50.184000000000005</v>
      </c>
    </row>
    <row r="8" spans="1:25" ht="18.600000000000001">
      <c r="A8" s="13" t="s">
        <v>50</v>
      </c>
      <c r="B8" s="13"/>
      <c r="C8" s="14">
        <f>C5*C6*30*(C7/100)/1000</f>
        <v>12.96</v>
      </c>
      <c r="D8" s="42" t="s">
        <v>7</v>
      </c>
      <c r="E8" s="61">
        <v>112.5</v>
      </c>
      <c r="F8" s="5">
        <f t="shared" si="0"/>
        <v>9</v>
      </c>
      <c r="G8" s="5">
        <f t="shared" si="8"/>
        <v>12.96</v>
      </c>
      <c r="H8" s="5">
        <f t="shared" si="9"/>
        <v>3.9600000000000009</v>
      </c>
      <c r="I8" s="5">
        <f t="shared" si="18"/>
        <v>21.792000000000005</v>
      </c>
      <c r="J8" s="5">
        <f t="shared" si="1"/>
        <v>13.5</v>
      </c>
      <c r="K8" s="5">
        <f t="shared" si="10"/>
        <v>12.96</v>
      </c>
      <c r="L8" s="5">
        <f t="shared" si="11"/>
        <v>-0.53999999999999915</v>
      </c>
      <c r="M8" s="5">
        <f t="shared" si="19"/>
        <v>0.28800000000000026</v>
      </c>
      <c r="N8" s="5">
        <f t="shared" si="2"/>
        <v>18</v>
      </c>
      <c r="O8" s="5">
        <f t="shared" si="12"/>
        <v>12.96</v>
      </c>
      <c r="P8" s="5">
        <f t="shared" si="13"/>
        <v>-5.0399999999999991</v>
      </c>
      <c r="Q8" s="5">
        <f t="shared" si="20"/>
        <v>-21.215999999999998</v>
      </c>
      <c r="R8" s="5">
        <f t="shared" si="4"/>
        <v>22.5</v>
      </c>
      <c r="S8" s="5">
        <f t="shared" si="14"/>
        <v>12.96</v>
      </c>
      <c r="T8" s="5">
        <f t="shared" si="15"/>
        <v>-9.5399999999999991</v>
      </c>
      <c r="U8" s="5">
        <f t="shared" si="21"/>
        <v>-42.720000000000006</v>
      </c>
      <c r="V8" s="5">
        <f t="shared" si="6"/>
        <v>27</v>
      </c>
      <c r="W8" s="5">
        <f t="shared" si="16"/>
        <v>12.96</v>
      </c>
      <c r="X8" s="5">
        <f t="shared" si="17"/>
        <v>-14.04</v>
      </c>
      <c r="Y8" s="5">
        <f t="shared" si="22"/>
        <v>-64.224000000000004</v>
      </c>
    </row>
    <row r="9" spans="1:25" ht="15.6">
      <c r="A9" s="38"/>
      <c r="B9" s="38"/>
      <c r="C9" s="39"/>
      <c r="D9" s="42" t="s">
        <v>8</v>
      </c>
      <c r="E9" s="61">
        <v>51</v>
      </c>
      <c r="F9" s="5">
        <f t="shared" si="0"/>
        <v>4.08</v>
      </c>
      <c r="G9" s="5">
        <f t="shared" si="8"/>
        <v>12.96</v>
      </c>
      <c r="H9" s="5">
        <f t="shared" si="9"/>
        <v>8.8800000000000008</v>
      </c>
      <c r="I9" s="5">
        <f t="shared" si="18"/>
        <v>30.672000000000004</v>
      </c>
      <c r="J9" s="5">
        <f t="shared" si="1"/>
        <v>6.12</v>
      </c>
      <c r="K9" s="5">
        <f t="shared" si="10"/>
        <v>12.96</v>
      </c>
      <c r="L9" s="5">
        <f t="shared" si="11"/>
        <v>6.8400000000000007</v>
      </c>
      <c r="M9" s="5">
        <f t="shared" si="19"/>
        <v>7.128000000000001</v>
      </c>
      <c r="N9" s="5">
        <f t="shared" si="2"/>
        <v>8.16</v>
      </c>
      <c r="O9" s="5">
        <f t="shared" si="12"/>
        <v>12.96</v>
      </c>
      <c r="P9" s="5">
        <f t="shared" si="13"/>
        <v>4.8000000000000007</v>
      </c>
      <c r="Q9" s="5">
        <f t="shared" si="20"/>
        <v>-16.415999999999997</v>
      </c>
      <c r="R9" s="5">
        <f t="shared" si="4"/>
        <v>10.200000000000001</v>
      </c>
      <c r="S9" s="5">
        <f t="shared" si="14"/>
        <v>12.96</v>
      </c>
      <c r="T9" s="5">
        <f t="shared" si="15"/>
        <v>2.76</v>
      </c>
      <c r="U9" s="5">
        <f t="shared" si="21"/>
        <v>-39.960000000000008</v>
      </c>
      <c r="V9" s="5">
        <f t="shared" si="6"/>
        <v>12.24</v>
      </c>
      <c r="W9" s="5">
        <f t="shared" si="16"/>
        <v>12.96</v>
      </c>
      <c r="X9" s="5">
        <f t="shared" si="17"/>
        <v>0.72000000000000064</v>
      </c>
      <c r="Y9" s="5">
        <f t="shared" si="22"/>
        <v>-63.504000000000005</v>
      </c>
    </row>
    <row r="10" spans="1:25" ht="15.6">
      <c r="A10" s="99" t="s">
        <v>17</v>
      </c>
      <c r="B10" s="100"/>
      <c r="C10" s="39"/>
      <c r="D10" s="42" t="s">
        <v>9</v>
      </c>
      <c r="E10" s="61">
        <v>29.3</v>
      </c>
      <c r="F10" s="5">
        <f t="shared" si="0"/>
        <v>2.3440000000000003</v>
      </c>
      <c r="G10" s="5">
        <f t="shared" si="8"/>
        <v>12.96</v>
      </c>
      <c r="H10" s="5">
        <f t="shared" si="9"/>
        <v>10.616</v>
      </c>
      <c r="I10" s="5">
        <f t="shared" si="18"/>
        <v>41.288000000000004</v>
      </c>
      <c r="J10" s="5">
        <f t="shared" si="1"/>
        <v>3.516</v>
      </c>
      <c r="K10" s="5">
        <f t="shared" si="10"/>
        <v>12.96</v>
      </c>
      <c r="L10" s="5">
        <f t="shared" si="11"/>
        <v>9.4440000000000008</v>
      </c>
      <c r="M10" s="5">
        <f t="shared" si="19"/>
        <v>16.572000000000003</v>
      </c>
      <c r="N10" s="5">
        <f t="shared" si="2"/>
        <v>4.6880000000000006</v>
      </c>
      <c r="O10" s="5">
        <f t="shared" si="12"/>
        <v>12.96</v>
      </c>
      <c r="P10" s="5">
        <f t="shared" si="13"/>
        <v>8.2720000000000002</v>
      </c>
      <c r="Q10" s="5">
        <f t="shared" si="20"/>
        <v>-8.1439999999999966</v>
      </c>
      <c r="R10" s="5">
        <f t="shared" si="4"/>
        <v>5.86</v>
      </c>
      <c r="S10" s="5">
        <f t="shared" si="14"/>
        <v>12.96</v>
      </c>
      <c r="T10" s="5">
        <f t="shared" si="15"/>
        <v>7.1000000000000005</v>
      </c>
      <c r="U10" s="5">
        <f t="shared" si="21"/>
        <v>-32.860000000000007</v>
      </c>
      <c r="V10" s="5">
        <f t="shared" si="6"/>
        <v>7.032</v>
      </c>
      <c r="W10" s="5">
        <f t="shared" si="16"/>
        <v>12.96</v>
      </c>
      <c r="X10" s="5">
        <f t="shared" si="17"/>
        <v>5.9280000000000008</v>
      </c>
      <c r="Y10" s="5">
        <f t="shared" si="22"/>
        <v>-57.576000000000008</v>
      </c>
    </row>
    <row r="11" spans="1:25" ht="15.6">
      <c r="A11" s="51">
        <v>1</v>
      </c>
      <c r="B11" s="4" t="s">
        <v>18</v>
      </c>
      <c r="C11" s="39"/>
      <c r="D11" s="42" t="s">
        <v>10</v>
      </c>
      <c r="E11" s="61">
        <v>6.4</v>
      </c>
      <c r="F11" s="5">
        <f t="shared" si="0"/>
        <v>0.51200000000000001</v>
      </c>
      <c r="G11" s="5">
        <f t="shared" si="8"/>
        <v>12.96</v>
      </c>
      <c r="H11" s="5">
        <f t="shared" si="9"/>
        <v>12.448</v>
      </c>
      <c r="I11" s="5">
        <f t="shared" si="18"/>
        <v>53.736000000000004</v>
      </c>
      <c r="J11" s="5">
        <f t="shared" si="1"/>
        <v>0.76800000000000013</v>
      </c>
      <c r="K11" s="5">
        <f t="shared" si="10"/>
        <v>12.96</v>
      </c>
      <c r="L11" s="5">
        <f t="shared" si="11"/>
        <v>12.192</v>
      </c>
      <c r="M11" s="5">
        <f t="shared" si="19"/>
        <v>28.764000000000003</v>
      </c>
      <c r="N11" s="5">
        <f t="shared" si="2"/>
        <v>1.024</v>
      </c>
      <c r="O11" s="5">
        <f t="shared" si="12"/>
        <v>12.96</v>
      </c>
      <c r="P11" s="5">
        <f t="shared" si="13"/>
        <v>11.936</v>
      </c>
      <c r="Q11" s="5">
        <f t="shared" si="20"/>
        <v>3.7920000000000034</v>
      </c>
      <c r="R11" s="5">
        <f t="shared" si="4"/>
        <v>1.2800000000000002</v>
      </c>
      <c r="S11" s="5">
        <f t="shared" si="14"/>
        <v>12.96</v>
      </c>
      <c r="T11" s="5">
        <f t="shared" si="15"/>
        <v>11.68</v>
      </c>
      <c r="U11" s="5">
        <f t="shared" si="21"/>
        <v>-21.180000000000007</v>
      </c>
      <c r="V11" s="5">
        <f t="shared" si="6"/>
        <v>1.5360000000000003</v>
      </c>
      <c r="W11" s="5">
        <f t="shared" si="16"/>
        <v>12.96</v>
      </c>
      <c r="X11" s="5">
        <f t="shared" si="17"/>
        <v>11.424000000000001</v>
      </c>
      <c r="Y11" s="5">
        <f t="shared" si="22"/>
        <v>-46.152000000000008</v>
      </c>
    </row>
    <row r="12" spans="1:25" ht="15.6">
      <c r="A12" s="51">
        <v>2</v>
      </c>
      <c r="B12" s="4" t="s">
        <v>29</v>
      </c>
      <c r="D12" s="108" t="s">
        <v>19</v>
      </c>
      <c r="E12" s="72">
        <f>SUM(E4:E11)</f>
        <v>624.29999999999995</v>
      </c>
      <c r="F12" s="5">
        <f>SUM(F4:F11)</f>
        <v>49.943999999999996</v>
      </c>
      <c r="G12" s="5">
        <f>SUM(G4:G11)</f>
        <v>103.68000000000004</v>
      </c>
      <c r="H12" s="5"/>
      <c r="I12" s="5"/>
      <c r="J12" s="5">
        <f>SUM(J4:J11)</f>
        <v>74.916000000000011</v>
      </c>
      <c r="K12" s="5">
        <f>SUM(K4:K11)</f>
        <v>103.68000000000004</v>
      </c>
      <c r="L12" s="5"/>
      <c r="M12" s="5"/>
      <c r="N12" s="5">
        <f>SUM(N4:N11)</f>
        <v>99.887999999999991</v>
      </c>
      <c r="O12" s="5">
        <f>SUM(O4:O11)</f>
        <v>103.68000000000004</v>
      </c>
      <c r="P12" s="5"/>
      <c r="Q12" s="5"/>
      <c r="R12" s="5">
        <f>SUM(R4:R11)</f>
        <v>124.86000000000001</v>
      </c>
      <c r="S12" s="5">
        <f>SUM(S4:S11)</f>
        <v>103.68000000000004</v>
      </c>
      <c r="T12" s="5"/>
      <c r="U12" s="5"/>
      <c r="V12" s="5">
        <f>SUM(V4:V11)</f>
        <v>149.83200000000002</v>
      </c>
      <c r="W12" s="5">
        <f>SUM(W4:W11)</f>
        <v>103.68000000000004</v>
      </c>
      <c r="X12" s="5"/>
      <c r="Y12" s="5"/>
    </row>
    <row r="13" spans="1:25" ht="15.6">
      <c r="A13" s="51">
        <v>3</v>
      </c>
      <c r="B13" s="4" t="s">
        <v>30</v>
      </c>
      <c r="D13" s="109" t="s">
        <v>20</v>
      </c>
      <c r="E13" s="109"/>
      <c r="F13" s="73"/>
      <c r="G13" s="74"/>
      <c r="H13" s="75"/>
      <c r="I13" s="76">
        <f>MAX(I4:I11)</f>
        <v>53.736000000000004</v>
      </c>
      <c r="J13" s="73"/>
      <c r="K13" s="74"/>
      <c r="L13" s="75"/>
      <c r="M13" s="76">
        <f>MAX(M4:M11)</f>
        <v>28.764000000000003</v>
      </c>
      <c r="N13" s="73"/>
      <c r="O13" s="74"/>
      <c r="P13" s="75"/>
      <c r="Q13" s="76">
        <f>MAX(Q4:Q11)</f>
        <v>14.528000000000002</v>
      </c>
      <c r="R13" s="73"/>
      <c r="S13" s="74"/>
      <c r="T13" s="75"/>
      <c r="U13" s="76">
        <f>MAX(U4:U11)</f>
        <v>11.680000000000001</v>
      </c>
      <c r="V13" s="73"/>
      <c r="W13" s="74"/>
      <c r="X13" s="75"/>
      <c r="Y13" s="76">
        <f>MAX(Y4:Y11)</f>
        <v>8.8320000000000007</v>
      </c>
    </row>
    <row r="14" spans="1:25" ht="15.6">
      <c r="A14" s="51">
        <v>4</v>
      </c>
      <c r="B14" s="4" t="s">
        <v>52</v>
      </c>
      <c r="D14" s="109" t="s">
        <v>21</v>
      </c>
      <c r="E14" s="109"/>
      <c r="F14" s="77"/>
      <c r="G14" s="77"/>
      <c r="H14" s="78"/>
      <c r="I14" s="76">
        <f>F12</f>
        <v>49.943999999999996</v>
      </c>
      <c r="J14" s="77"/>
      <c r="K14" s="77"/>
      <c r="L14" s="78"/>
      <c r="M14" s="76">
        <f>J12</f>
        <v>74.916000000000011</v>
      </c>
      <c r="N14" s="77"/>
      <c r="O14" s="77"/>
      <c r="P14" s="78"/>
      <c r="Q14" s="76">
        <f>N12</f>
        <v>99.887999999999991</v>
      </c>
      <c r="R14" s="77"/>
      <c r="S14" s="77"/>
      <c r="T14" s="78"/>
      <c r="U14" s="76">
        <f>R12</f>
        <v>124.86000000000001</v>
      </c>
      <c r="V14" s="77"/>
      <c r="W14" s="77"/>
      <c r="X14" s="78"/>
      <c r="Y14" s="76">
        <f>V12</f>
        <v>149.83200000000002</v>
      </c>
    </row>
    <row r="15" spans="1:25" ht="15.6">
      <c r="D15" s="109" t="s">
        <v>22</v>
      </c>
      <c r="E15" s="109"/>
      <c r="F15" s="77"/>
      <c r="G15" s="77"/>
      <c r="H15" s="78"/>
      <c r="I15" s="76">
        <f>MIN(I13:I14)</f>
        <v>49.943999999999996</v>
      </c>
      <c r="J15" s="77"/>
      <c r="K15" s="77"/>
      <c r="L15" s="78"/>
      <c r="M15" s="76">
        <f>MIN(M13:M14)</f>
        <v>28.764000000000003</v>
      </c>
      <c r="N15" s="77"/>
      <c r="O15" s="77"/>
      <c r="P15" s="78"/>
      <c r="Q15" s="76">
        <f>MIN(Q13:Q14)</f>
        <v>14.528000000000002</v>
      </c>
      <c r="R15" s="77"/>
      <c r="S15" s="77"/>
      <c r="T15" s="78"/>
      <c r="U15" s="76">
        <f>MIN(U13:U14)</f>
        <v>11.680000000000001</v>
      </c>
      <c r="V15" s="77"/>
      <c r="W15" s="77"/>
      <c r="X15" s="78"/>
      <c r="Y15" s="76">
        <f>MIN(Y13:Y14)</f>
        <v>8.8320000000000007</v>
      </c>
    </row>
    <row r="16" spans="1:25" ht="15.6">
      <c r="D16" s="109" t="s">
        <v>23</v>
      </c>
      <c r="E16" s="109"/>
      <c r="F16" s="77"/>
      <c r="G16" s="77"/>
      <c r="H16" s="78"/>
      <c r="I16" s="76">
        <f>(F12/(G12))*100</f>
        <v>48.171296296296276</v>
      </c>
      <c r="J16" s="77"/>
      <c r="K16" s="77"/>
      <c r="L16" s="78"/>
      <c r="M16" s="76">
        <f>(J12/(K12))*100</f>
        <v>72.256944444444429</v>
      </c>
      <c r="N16" s="77"/>
      <c r="O16" s="77"/>
      <c r="P16" s="78"/>
      <c r="Q16" s="76">
        <f>(N12/(O12))*100</f>
        <v>96.342592592592553</v>
      </c>
      <c r="R16" s="77"/>
      <c r="S16" s="77"/>
      <c r="T16" s="78"/>
      <c r="U16" s="76">
        <f>(R12/(S12))*100</f>
        <v>120.42824074074072</v>
      </c>
      <c r="V16" s="77"/>
      <c r="W16" s="77"/>
      <c r="X16" s="78"/>
      <c r="Y16" s="76">
        <f>(V12/(W12))*100</f>
        <v>144.51388888888886</v>
      </c>
    </row>
    <row r="20" spans="4:25" ht="18">
      <c r="D20" s="95" t="s">
        <v>15</v>
      </c>
      <c r="E20" s="95" t="s">
        <v>0</v>
      </c>
      <c r="F20" s="97" t="s">
        <v>16</v>
      </c>
      <c r="G20" s="97"/>
      <c r="H20" s="97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</row>
    <row r="21" spans="4:25" ht="15.6">
      <c r="D21" s="96"/>
      <c r="E21" s="96"/>
      <c r="F21" s="95">
        <v>100</v>
      </c>
      <c r="G21" s="95"/>
      <c r="H21" s="95"/>
      <c r="I21" s="95"/>
      <c r="J21" s="95">
        <v>150</v>
      </c>
      <c r="K21" s="95"/>
      <c r="L21" s="95"/>
      <c r="M21" s="95"/>
      <c r="N21" s="95">
        <v>200</v>
      </c>
      <c r="O21" s="95"/>
      <c r="P21" s="95"/>
      <c r="Q21" s="95"/>
      <c r="R21" s="95">
        <v>250</v>
      </c>
      <c r="S21" s="95"/>
      <c r="T21" s="95"/>
      <c r="U21" s="95"/>
      <c r="V21" s="95">
        <v>300</v>
      </c>
      <c r="W21" s="95"/>
      <c r="X21" s="95"/>
      <c r="Y21" s="95"/>
    </row>
    <row r="22" spans="4:25" ht="15.6">
      <c r="D22" s="96"/>
      <c r="E22" s="96"/>
      <c r="F22" s="82">
        <v>1</v>
      </c>
      <c r="G22" s="82">
        <v>2</v>
      </c>
      <c r="H22" s="82">
        <v>3</v>
      </c>
      <c r="I22" s="82">
        <v>4</v>
      </c>
      <c r="J22" s="82">
        <v>1</v>
      </c>
      <c r="K22" s="82">
        <v>2</v>
      </c>
      <c r="L22" s="82">
        <v>3</v>
      </c>
      <c r="M22" s="82">
        <v>4</v>
      </c>
      <c r="N22" s="82">
        <v>1</v>
      </c>
      <c r="O22" s="82">
        <v>2</v>
      </c>
      <c r="P22" s="82">
        <v>3</v>
      </c>
      <c r="Q22" s="82">
        <v>4</v>
      </c>
      <c r="R22" s="82">
        <v>1</v>
      </c>
      <c r="S22" s="82">
        <v>2</v>
      </c>
      <c r="T22" s="82">
        <v>3</v>
      </c>
      <c r="U22" s="82">
        <v>4</v>
      </c>
      <c r="V22" s="82">
        <v>1</v>
      </c>
      <c r="W22" s="82">
        <v>2</v>
      </c>
      <c r="X22" s="82">
        <v>3</v>
      </c>
      <c r="Y22" s="82">
        <v>4</v>
      </c>
    </row>
    <row r="23" spans="4:25" ht="15.6">
      <c r="D23" s="42" t="s">
        <v>3</v>
      </c>
      <c r="E23" s="61">
        <v>21.8</v>
      </c>
      <c r="F23" s="6">
        <v>1.7440000000000002</v>
      </c>
      <c r="G23" s="6">
        <v>12.96</v>
      </c>
      <c r="H23" s="6">
        <v>11.216000000000001</v>
      </c>
      <c r="I23" s="6">
        <v>11.216000000000001</v>
      </c>
      <c r="J23" s="6">
        <v>2.6160000000000001</v>
      </c>
      <c r="K23" s="6">
        <v>12.96</v>
      </c>
      <c r="L23" s="6">
        <v>10.344000000000001</v>
      </c>
      <c r="M23" s="6">
        <v>10.344000000000001</v>
      </c>
      <c r="N23" s="6">
        <v>3.4880000000000004</v>
      </c>
      <c r="O23" s="6">
        <v>12.96</v>
      </c>
      <c r="P23" s="6">
        <v>9.4720000000000013</v>
      </c>
      <c r="Q23" s="6">
        <v>9.4720000000000013</v>
      </c>
      <c r="R23" s="6">
        <v>4.3600000000000003</v>
      </c>
      <c r="S23" s="6">
        <v>12.96</v>
      </c>
      <c r="T23" s="6">
        <v>8.6000000000000014</v>
      </c>
      <c r="U23" s="6">
        <v>8.6000000000000014</v>
      </c>
      <c r="V23" s="6">
        <v>5.2320000000000002</v>
      </c>
      <c r="W23" s="6">
        <v>12.96</v>
      </c>
      <c r="X23" s="6">
        <v>7.7280000000000006</v>
      </c>
      <c r="Y23" s="6">
        <v>7.7280000000000006</v>
      </c>
    </row>
    <row r="24" spans="4:25" ht="15.6">
      <c r="D24" s="42" t="s">
        <v>4</v>
      </c>
      <c r="E24" s="61">
        <v>49.4</v>
      </c>
      <c r="F24" s="6">
        <v>3.952</v>
      </c>
      <c r="G24" s="6">
        <v>12.96</v>
      </c>
      <c r="H24" s="6">
        <v>9.0080000000000009</v>
      </c>
      <c r="I24" s="6">
        <v>20.224000000000004</v>
      </c>
      <c r="J24" s="6">
        <v>5.9280000000000008</v>
      </c>
      <c r="K24" s="6">
        <v>12.96</v>
      </c>
      <c r="L24" s="6">
        <v>7.032</v>
      </c>
      <c r="M24" s="6">
        <v>17.376000000000001</v>
      </c>
      <c r="N24" s="6">
        <v>7.9039999999999999</v>
      </c>
      <c r="O24" s="6">
        <v>12.96</v>
      </c>
      <c r="P24" s="6">
        <v>5.0560000000000009</v>
      </c>
      <c r="Q24" s="6">
        <v>14.528000000000002</v>
      </c>
      <c r="R24" s="6">
        <v>9.8800000000000008</v>
      </c>
      <c r="S24" s="6">
        <v>12.96</v>
      </c>
      <c r="T24" s="6">
        <v>3.08</v>
      </c>
      <c r="U24" s="6">
        <v>11.680000000000001</v>
      </c>
      <c r="V24" s="6">
        <v>11.856000000000002</v>
      </c>
      <c r="W24" s="6">
        <v>12.96</v>
      </c>
      <c r="X24" s="6">
        <v>1.1039999999999992</v>
      </c>
      <c r="Y24" s="6">
        <v>8.8320000000000007</v>
      </c>
    </row>
    <row r="25" spans="4:25" ht="15.6">
      <c r="D25" s="42" t="s">
        <v>5</v>
      </c>
      <c r="E25" s="61">
        <v>199.8</v>
      </c>
      <c r="F25" s="6">
        <v>15.984000000000002</v>
      </c>
      <c r="G25" s="6">
        <v>12.96</v>
      </c>
      <c r="H25" s="6" t="s">
        <v>95</v>
      </c>
      <c r="I25" s="6">
        <v>17.200000000000003</v>
      </c>
      <c r="J25" s="6">
        <v>23.976000000000003</v>
      </c>
      <c r="K25" s="6">
        <v>12.96</v>
      </c>
      <c r="L25" s="6" t="s">
        <v>66</v>
      </c>
      <c r="M25" s="6">
        <v>6.3599999999999994</v>
      </c>
      <c r="N25" s="6">
        <v>31.968000000000004</v>
      </c>
      <c r="O25" s="6">
        <v>12.96</v>
      </c>
      <c r="P25" s="6" t="s">
        <v>67</v>
      </c>
      <c r="Q25" s="6" t="s">
        <v>70</v>
      </c>
      <c r="R25" s="6">
        <v>39.960000000000008</v>
      </c>
      <c r="S25" s="6">
        <v>12.96</v>
      </c>
      <c r="T25" s="6" t="s">
        <v>75</v>
      </c>
      <c r="U25" s="6" t="s">
        <v>77</v>
      </c>
      <c r="V25" s="6">
        <v>47.952000000000005</v>
      </c>
      <c r="W25" s="6">
        <v>12.96</v>
      </c>
      <c r="X25" s="6" t="s">
        <v>83</v>
      </c>
      <c r="Y25" s="6" t="s">
        <v>86</v>
      </c>
    </row>
    <row r="26" spans="4:25" ht="15.6">
      <c r="D26" s="42" t="s">
        <v>6</v>
      </c>
      <c r="E26" s="61">
        <v>154.1</v>
      </c>
      <c r="F26" s="6">
        <v>12.327999999999999</v>
      </c>
      <c r="G26" s="6">
        <v>12.96</v>
      </c>
      <c r="H26" s="6">
        <v>0.63200000000000145</v>
      </c>
      <c r="I26" s="6">
        <v>17.832000000000004</v>
      </c>
      <c r="J26" s="6">
        <v>18.492000000000001</v>
      </c>
      <c r="K26" s="6">
        <v>12.96</v>
      </c>
      <c r="L26" s="6" t="s">
        <v>65</v>
      </c>
      <c r="M26" s="6">
        <v>0.8279999999999994</v>
      </c>
      <c r="N26" s="6">
        <v>24.655999999999999</v>
      </c>
      <c r="O26" s="6">
        <v>12.96</v>
      </c>
      <c r="P26" s="6" t="s">
        <v>68</v>
      </c>
      <c r="Q26" s="6" t="s">
        <v>71</v>
      </c>
      <c r="R26" s="6">
        <v>30.82</v>
      </c>
      <c r="S26" s="6">
        <v>12.96</v>
      </c>
      <c r="T26" s="6" t="s">
        <v>76</v>
      </c>
      <c r="U26" s="6" t="s">
        <v>78</v>
      </c>
      <c r="V26" s="6">
        <v>36.984000000000002</v>
      </c>
      <c r="W26" s="6">
        <v>12.96</v>
      </c>
      <c r="X26" s="6" t="s">
        <v>84</v>
      </c>
      <c r="Y26" s="6" t="s">
        <v>87</v>
      </c>
    </row>
    <row r="27" spans="4:25" ht="15.6">
      <c r="D27" s="42" t="s">
        <v>7</v>
      </c>
      <c r="E27" s="61">
        <v>112.5</v>
      </c>
      <c r="F27" s="6">
        <v>9</v>
      </c>
      <c r="G27" s="6">
        <v>12.96</v>
      </c>
      <c r="H27" s="6">
        <v>3.9600000000000009</v>
      </c>
      <c r="I27" s="6">
        <v>21.792000000000005</v>
      </c>
      <c r="J27" s="6">
        <v>13.5</v>
      </c>
      <c r="K27" s="6">
        <v>12.96</v>
      </c>
      <c r="L27" s="6" t="s">
        <v>96</v>
      </c>
      <c r="M27" s="6">
        <v>0.28800000000000026</v>
      </c>
      <c r="N27" s="6">
        <v>18</v>
      </c>
      <c r="O27" s="6">
        <v>12.96</v>
      </c>
      <c r="P27" s="6" t="s">
        <v>69</v>
      </c>
      <c r="Q27" s="6" t="s">
        <v>72</v>
      </c>
      <c r="R27" s="6">
        <v>22.5</v>
      </c>
      <c r="S27" s="6">
        <v>12.96</v>
      </c>
      <c r="T27" s="6" t="s">
        <v>97</v>
      </c>
      <c r="U27" s="6" t="s">
        <v>79</v>
      </c>
      <c r="V27" s="6">
        <v>27</v>
      </c>
      <c r="W27" s="6">
        <v>12.96</v>
      </c>
      <c r="X27" s="6" t="s">
        <v>85</v>
      </c>
      <c r="Y27" s="6" t="s">
        <v>88</v>
      </c>
    </row>
    <row r="28" spans="4:25" ht="15.6">
      <c r="D28" s="42" t="s">
        <v>8</v>
      </c>
      <c r="E28" s="61">
        <v>51</v>
      </c>
      <c r="F28" s="6">
        <v>4.08</v>
      </c>
      <c r="G28" s="6">
        <v>12.96</v>
      </c>
      <c r="H28" s="6">
        <v>8.8800000000000008</v>
      </c>
      <c r="I28" s="6">
        <v>30.672000000000004</v>
      </c>
      <c r="J28" s="6">
        <v>6.12</v>
      </c>
      <c r="K28" s="6">
        <v>12.96</v>
      </c>
      <c r="L28" s="6">
        <v>6.8400000000000007</v>
      </c>
      <c r="M28" s="6">
        <v>7.128000000000001</v>
      </c>
      <c r="N28" s="6">
        <v>8.16</v>
      </c>
      <c r="O28" s="6">
        <v>12.96</v>
      </c>
      <c r="P28" s="6">
        <v>4.8000000000000007</v>
      </c>
      <c r="Q28" s="6" t="s">
        <v>73</v>
      </c>
      <c r="R28" s="6">
        <v>10.200000000000001</v>
      </c>
      <c r="S28" s="6">
        <v>12.96</v>
      </c>
      <c r="T28" s="6">
        <v>2.76</v>
      </c>
      <c r="U28" s="6" t="s">
        <v>80</v>
      </c>
      <c r="V28" s="6">
        <v>12.24</v>
      </c>
      <c r="W28" s="6">
        <v>12.96</v>
      </c>
      <c r="X28" s="6">
        <v>0.72000000000000064</v>
      </c>
      <c r="Y28" s="6" t="s">
        <v>89</v>
      </c>
    </row>
    <row r="29" spans="4:25" ht="15.6">
      <c r="D29" s="42" t="s">
        <v>9</v>
      </c>
      <c r="E29" s="61">
        <v>29.3</v>
      </c>
      <c r="F29" s="6">
        <v>2.3440000000000003</v>
      </c>
      <c r="G29" s="6">
        <v>12.96</v>
      </c>
      <c r="H29" s="6">
        <v>10.616</v>
      </c>
      <c r="I29" s="6">
        <v>41.288000000000004</v>
      </c>
      <c r="J29" s="6">
        <v>3.516</v>
      </c>
      <c r="K29" s="6">
        <v>12.96</v>
      </c>
      <c r="L29" s="6">
        <v>9.4440000000000008</v>
      </c>
      <c r="M29" s="6">
        <v>16.572000000000003</v>
      </c>
      <c r="N29" s="6">
        <v>4.6880000000000006</v>
      </c>
      <c r="O29" s="6">
        <v>12.96</v>
      </c>
      <c r="P29" s="6">
        <v>8.2720000000000002</v>
      </c>
      <c r="Q29" s="6" t="s">
        <v>74</v>
      </c>
      <c r="R29" s="6">
        <v>5.86</v>
      </c>
      <c r="S29" s="6">
        <v>12.96</v>
      </c>
      <c r="T29" s="6">
        <v>7.1000000000000005</v>
      </c>
      <c r="U29" s="6" t="s">
        <v>81</v>
      </c>
      <c r="V29" s="6">
        <v>7.032</v>
      </c>
      <c r="W29" s="6">
        <v>12.96</v>
      </c>
      <c r="X29" s="6">
        <v>5.9280000000000008</v>
      </c>
      <c r="Y29" s="6" t="s">
        <v>90</v>
      </c>
    </row>
    <row r="30" spans="4:25" ht="15.6">
      <c r="D30" s="42" t="s">
        <v>10</v>
      </c>
      <c r="E30" s="61">
        <v>6.4</v>
      </c>
      <c r="F30" s="6">
        <v>0.51200000000000001</v>
      </c>
      <c r="G30" s="6">
        <v>12.96</v>
      </c>
      <c r="H30" s="6">
        <v>12.448</v>
      </c>
      <c r="I30" s="6">
        <v>53.736000000000004</v>
      </c>
      <c r="J30" s="6">
        <v>0.76800000000000013</v>
      </c>
      <c r="K30" s="6">
        <v>12.96</v>
      </c>
      <c r="L30" s="6">
        <v>12.192</v>
      </c>
      <c r="M30" s="6">
        <v>28.764000000000003</v>
      </c>
      <c r="N30" s="6">
        <v>1.024</v>
      </c>
      <c r="O30" s="6">
        <v>12.96</v>
      </c>
      <c r="P30" s="6">
        <v>11.936</v>
      </c>
      <c r="Q30" s="6">
        <v>3.7920000000000034</v>
      </c>
      <c r="R30" s="6">
        <v>1.2800000000000002</v>
      </c>
      <c r="S30" s="6">
        <v>12.96</v>
      </c>
      <c r="T30" s="6">
        <v>11.68</v>
      </c>
      <c r="U30" s="6" t="s">
        <v>72</v>
      </c>
      <c r="V30" s="6">
        <v>1.5360000000000003</v>
      </c>
      <c r="W30" s="6">
        <v>12.96</v>
      </c>
      <c r="X30" s="6">
        <v>11.424000000000001</v>
      </c>
      <c r="Y30" s="6" t="s">
        <v>91</v>
      </c>
    </row>
    <row r="31" spans="4:25" ht="15.6">
      <c r="D31" s="108" t="s">
        <v>19</v>
      </c>
      <c r="E31" s="72">
        <v>624.29999999999995</v>
      </c>
      <c r="F31" s="72">
        <v>49.943999999999996</v>
      </c>
      <c r="G31" s="72">
        <v>103.68000000000004</v>
      </c>
      <c r="H31" s="72"/>
      <c r="I31" s="72"/>
      <c r="J31" s="72">
        <v>74.916000000000011</v>
      </c>
      <c r="K31" s="72">
        <v>103.68000000000004</v>
      </c>
      <c r="L31" s="72"/>
      <c r="M31" s="72"/>
      <c r="N31" s="72">
        <v>99.887999999999991</v>
      </c>
      <c r="O31" s="72">
        <v>103.68000000000004</v>
      </c>
      <c r="P31" s="72"/>
      <c r="Q31" s="72"/>
      <c r="R31" s="72">
        <v>124.86000000000001</v>
      </c>
      <c r="S31" s="72">
        <v>103.68000000000004</v>
      </c>
      <c r="T31" s="72"/>
      <c r="U31" s="72"/>
      <c r="V31" s="72">
        <v>149.83200000000002</v>
      </c>
      <c r="W31" s="72">
        <v>103.68000000000004</v>
      </c>
      <c r="X31" s="72"/>
      <c r="Y31" s="72"/>
    </row>
    <row r="32" spans="4:25" ht="15.6">
      <c r="D32" s="109" t="s">
        <v>20</v>
      </c>
      <c r="E32" s="109"/>
      <c r="F32" s="73"/>
      <c r="G32" s="74"/>
      <c r="H32" s="75"/>
      <c r="I32" s="76">
        <v>53.736000000000004</v>
      </c>
      <c r="J32" s="73"/>
      <c r="K32" s="74"/>
      <c r="L32" s="75"/>
      <c r="M32" s="76">
        <v>28.764000000000003</v>
      </c>
      <c r="N32" s="73"/>
      <c r="O32" s="74"/>
      <c r="P32" s="75"/>
      <c r="Q32" s="76">
        <v>14.528000000000002</v>
      </c>
      <c r="R32" s="73"/>
      <c r="S32" s="74"/>
      <c r="T32" s="75"/>
      <c r="U32" s="76">
        <v>11.680000000000001</v>
      </c>
      <c r="V32" s="73"/>
      <c r="W32" s="74"/>
      <c r="X32" s="75"/>
      <c r="Y32" s="76">
        <v>8.8320000000000007</v>
      </c>
    </row>
    <row r="33" spans="4:25" ht="15.6">
      <c r="D33" s="109" t="s">
        <v>21</v>
      </c>
      <c r="E33" s="109"/>
      <c r="F33" s="77"/>
      <c r="G33" s="77"/>
      <c r="H33" s="78"/>
      <c r="I33" s="76">
        <v>49.943999999999996</v>
      </c>
      <c r="J33" s="77"/>
      <c r="K33" s="77"/>
      <c r="L33" s="78"/>
      <c r="M33" s="76">
        <v>74.916000000000011</v>
      </c>
      <c r="N33" s="77"/>
      <c r="O33" s="77"/>
      <c r="P33" s="78"/>
      <c r="Q33" s="76">
        <v>99.887999999999991</v>
      </c>
      <c r="R33" s="77"/>
      <c r="S33" s="77"/>
      <c r="T33" s="78"/>
      <c r="U33" s="76">
        <v>124.86000000000001</v>
      </c>
      <c r="V33" s="77"/>
      <c r="W33" s="77"/>
      <c r="X33" s="78"/>
      <c r="Y33" s="76">
        <v>149.83200000000002</v>
      </c>
    </row>
    <row r="34" spans="4:25" ht="15.6">
      <c r="D34" s="109" t="s">
        <v>22</v>
      </c>
      <c r="E34" s="109"/>
      <c r="F34" s="77"/>
      <c r="G34" s="77"/>
      <c r="H34" s="78"/>
      <c r="I34" s="76">
        <v>49.943999999999996</v>
      </c>
      <c r="J34" s="77"/>
      <c r="K34" s="77"/>
      <c r="L34" s="78"/>
      <c r="M34" s="76">
        <v>28.764000000000003</v>
      </c>
      <c r="N34" s="77"/>
      <c r="O34" s="77"/>
      <c r="P34" s="78"/>
      <c r="Q34" s="76">
        <v>14.528000000000002</v>
      </c>
      <c r="R34" s="77"/>
      <c r="S34" s="77"/>
      <c r="T34" s="78"/>
      <c r="U34" s="76">
        <v>11.680000000000001</v>
      </c>
      <c r="V34" s="77"/>
      <c r="W34" s="77"/>
      <c r="X34" s="78"/>
      <c r="Y34" s="76">
        <v>8.8320000000000007</v>
      </c>
    </row>
    <row r="35" spans="4:25" ht="15.6">
      <c r="D35" s="109" t="s">
        <v>23</v>
      </c>
      <c r="E35" s="109"/>
      <c r="F35" s="77"/>
      <c r="G35" s="77"/>
      <c r="H35" s="78"/>
      <c r="I35" s="76">
        <v>48.171296296296276</v>
      </c>
      <c r="J35" s="77"/>
      <c r="K35" s="77"/>
      <c r="L35" s="78"/>
      <c r="M35" s="76">
        <v>72.256944444444429</v>
      </c>
      <c r="N35" s="77"/>
      <c r="O35" s="77"/>
      <c r="P35" s="78"/>
      <c r="Q35" s="76">
        <v>96.342592592592553</v>
      </c>
      <c r="R35" s="77"/>
      <c r="S35" s="77"/>
      <c r="T35" s="78"/>
      <c r="U35" s="76">
        <v>120.42824074074072</v>
      </c>
      <c r="V35" s="77"/>
      <c r="W35" s="77"/>
      <c r="X35" s="78"/>
      <c r="Y35" s="76">
        <v>144.51388888888886</v>
      </c>
    </row>
  </sheetData>
  <mergeCells count="25">
    <mergeCell ref="D35:E35"/>
    <mergeCell ref="D32:E32"/>
    <mergeCell ref="D33:E33"/>
    <mergeCell ref="D34:E34"/>
    <mergeCell ref="D20:D22"/>
    <mergeCell ref="E20:E22"/>
    <mergeCell ref="F20:Y20"/>
    <mergeCell ref="F21:I21"/>
    <mergeCell ref="J21:M21"/>
    <mergeCell ref="N21:Q21"/>
    <mergeCell ref="R21:U21"/>
    <mergeCell ref="V21:Y21"/>
    <mergeCell ref="A10:B10"/>
    <mergeCell ref="D13:E13"/>
    <mergeCell ref="D14:E14"/>
    <mergeCell ref="D15:E15"/>
    <mergeCell ref="D16:E16"/>
    <mergeCell ref="D1:D3"/>
    <mergeCell ref="E1:E3"/>
    <mergeCell ref="F1:Y1"/>
    <mergeCell ref="F2:I2"/>
    <mergeCell ref="J2:M2"/>
    <mergeCell ref="N2:Q2"/>
    <mergeCell ref="R2:U2"/>
    <mergeCell ref="V2:Y2"/>
  </mergeCells>
  <conditionalFormatting sqref="I4:I12">
    <cfRule type="top10" dxfId="9" priority="5" percent="1" rank="1"/>
  </conditionalFormatting>
  <conditionalFormatting sqref="M4:M12">
    <cfRule type="top10" dxfId="8" priority="4" percent="1" rank="1"/>
  </conditionalFormatting>
  <conditionalFormatting sqref="Q4:Q12">
    <cfRule type="top10" dxfId="7" priority="3" percent="1" rank="1"/>
  </conditionalFormatting>
  <conditionalFormatting sqref="U4:U12">
    <cfRule type="top10" dxfId="6" priority="2" percent="1" rank="1"/>
  </conditionalFormatting>
  <conditionalFormatting sqref="Y4:Y12">
    <cfRule type="top10" dxfId="5" priority="1" percent="1" rank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20"/>
  <sheetViews>
    <sheetView topLeftCell="D1" zoomScale="80" zoomScaleNormal="80" workbookViewId="0">
      <selection activeCell="F4" sqref="F4:Y15"/>
    </sheetView>
  </sheetViews>
  <sheetFormatPr defaultColWidth="8.77734375" defaultRowHeight="14.4"/>
  <cols>
    <col min="1" max="1" width="8.77734375" style="2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36">
        <v>1</v>
      </c>
      <c r="G3" s="36">
        <v>2</v>
      </c>
      <c r="H3" s="36">
        <v>3</v>
      </c>
      <c r="I3" s="36">
        <v>4</v>
      </c>
      <c r="J3" s="36">
        <v>1</v>
      </c>
      <c r="K3" s="36">
        <v>2</v>
      </c>
      <c r="L3" s="36">
        <v>3</v>
      </c>
      <c r="M3" s="36">
        <v>4</v>
      </c>
      <c r="N3" s="36">
        <v>1</v>
      </c>
      <c r="O3" s="36">
        <v>2</v>
      </c>
      <c r="P3" s="36">
        <v>3</v>
      </c>
      <c r="Q3" s="36">
        <v>4</v>
      </c>
      <c r="R3" s="36">
        <v>1</v>
      </c>
      <c r="S3" s="36">
        <v>2</v>
      </c>
      <c r="T3" s="36">
        <v>3</v>
      </c>
      <c r="U3" s="36">
        <v>4</v>
      </c>
      <c r="V3" s="36">
        <v>1</v>
      </c>
      <c r="W3" s="36">
        <v>2</v>
      </c>
      <c r="X3" s="36">
        <v>3</v>
      </c>
      <c r="Y3" s="36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10.3</v>
      </c>
      <c r="F4" s="5">
        <f t="shared" ref="F4:F15" si="0">($E4/1000)*$F$2*$C$4</f>
        <v>0.82400000000000007</v>
      </c>
      <c r="G4" s="5">
        <f>$C$8</f>
        <v>12.96</v>
      </c>
      <c r="H4" s="5">
        <f>G4-F4</f>
        <v>12.136000000000001</v>
      </c>
      <c r="I4" s="5">
        <f>H4</f>
        <v>12.136000000000001</v>
      </c>
      <c r="J4" s="5">
        <f t="shared" ref="J4:J15" si="1">($E4/1000)*$J$2*$C$4</f>
        <v>1.236</v>
      </c>
      <c r="K4" s="5">
        <f>$C$8</f>
        <v>12.96</v>
      </c>
      <c r="L4" s="5">
        <f>K4-J4</f>
        <v>11.724</v>
      </c>
      <c r="M4" s="5">
        <f>L4</f>
        <v>11.724</v>
      </c>
      <c r="N4" s="5">
        <f t="shared" ref="N4:N15" si="2">($E4/1000)*$N$2*$C$4</f>
        <v>1.6480000000000001</v>
      </c>
      <c r="O4" s="5">
        <f>$C$8</f>
        <v>12.96</v>
      </c>
      <c r="P4" s="5">
        <f>O4-N4</f>
        <v>11.312000000000001</v>
      </c>
      <c r="Q4" s="5">
        <f t="shared" ref="Q4" si="3">P4</f>
        <v>11.312000000000001</v>
      </c>
      <c r="R4" s="5">
        <f t="shared" ref="R4:R15" si="4">($E4/1000)*$R$2*$C$4</f>
        <v>2.06</v>
      </c>
      <c r="S4" s="5">
        <f>$C$8</f>
        <v>12.96</v>
      </c>
      <c r="T4" s="5">
        <f>S4-R4</f>
        <v>10.9</v>
      </c>
      <c r="U4" s="5">
        <f t="shared" ref="U4" si="5">T4</f>
        <v>10.9</v>
      </c>
      <c r="V4" s="5">
        <f t="shared" ref="V4:V15" si="6">($E4/1000)*$V$2*$C$4</f>
        <v>2.472</v>
      </c>
      <c r="W4" s="5">
        <f>$C$8</f>
        <v>12.96</v>
      </c>
      <c r="X4" s="5">
        <f>W4-V4</f>
        <v>10.488000000000001</v>
      </c>
      <c r="Y4" s="5">
        <f t="shared" ref="Y4" si="7">X4</f>
        <v>10.488000000000001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59.7</v>
      </c>
      <c r="F5" s="5">
        <f t="shared" si="0"/>
        <v>4.7760000000000007</v>
      </c>
      <c r="G5" s="5">
        <f t="shared" ref="G5:G15" si="8">$C$8</f>
        <v>12.96</v>
      </c>
      <c r="H5" s="5">
        <f t="shared" ref="H5:H15" si="9">G5-F5</f>
        <v>8.1840000000000011</v>
      </c>
      <c r="I5" s="5">
        <f>H5+I4</f>
        <v>20.32</v>
      </c>
      <c r="J5" s="5">
        <f t="shared" si="1"/>
        <v>7.1640000000000006</v>
      </c>
      <c r="K5" s="5">
        <f t="shared" ref="K5:K15" si="10">$C$8</f>
        <v>12.96</v>
      </c>
      <c r="L5" s="5">
        <f t="shared" ref="L5:L15" si="11">K5-J5</f>
        <v>5.7960000000000003</v>
      </c>
      <c r="M5" s="5">
        <f>L5+M4</f>
        <v>17.52</v>
      </c>
      <c r="N5" s="5">
        <f t="shared" si="2"/>
        <v>9.5520000000000014</v>
      </c>
      <c r="O5" s="5">
        <f t="shared" ref="O5:O15" si="12">$C$8</f>
        <v>12.96</v>
      </c>
      <c r="P5" s="5">
        <f t="shared" ref="P5:P15" si="13">O5-N5</f>
        <v>3.4079999999999995</v>
      </c>
      <c r="Q5" s="5">
        <f>P5+Q4</f>
        <v>14.72</v>
      </c>
      <c r="R5" s="5">
        <f t="shared" si="4"/>
        <v>11.940000000000001</v>
      </c>
      <c r="S5" s="5">
        <f t="shared" ref="S5:S15" si="14">$C$8</f>
        <v>12.96</v>
      </c>
      <c r="T5" s="5">
        <f t="shared" ref="T5:T15" si="15">S5-R5</f>
        <v>1.0199999999999996</v>
      </c>
      <c r="U5" s="5">
        <f>T5+U4</f>
        <v>11.92</v>
      </c>
      <c r="V5" s="5">
        <f t="shared" si="6"/>
        <v>14.328000000000001</v>
      </c>
      <c r="W5" s="5">
        <f t="shared" ref="W5:W15" si="16">$C$8</f>
        <v>12.96</v>
      </c>
      <c r="X5" s="5">
        <f t="shared" ref="X5:X15" si="17">W5-V5</f>
        <v>-1.3680000000000003</v>
      </c>
      <c r="Y5" s="5">
        <f>X5+Y4</f>
        <v>9.120000000000001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78.099999999999994</v>
      </c>
      <c r="F6" s="5">
        <f t="shared" si="0"/>
        <v>6.2479999999999993</v>
      </c>
      <c r="G6" s="5">
        <f t="shared" si="8"/>
        <v>12.96</v>
      </c>
      <c r="H6" s="5">
        <f t="shared" si="9"/>
        <v>6.7120000000000015</v>
      </c>
      <c r="I6" s="5">
        <f t="shared" ref="I6:I15" si="18">H6+I5</f>
        <v>27.032000000000004</v>
      </c>
      <c r="J6" s="5">
        <f t="shared" si="1"/>
        <v>9.3719999999999981</v>
      </c>
      <c r="K6" s="5">
        <f t="shared" si="10"/>
        <v>12.96</v>
      </c>
      <c r="L6" s="5">
        <f t="shared" si="11"/>
        <v>3.5880000000000027</v>
      </c>
      <c r="M6" s="5">
        <f t="shared" ref="M6:M15" si="19">L6+M5</f>
        <v>21.108000000000004</v>
      </c>
      <c r="N6" s="5">
        <f t="shared" si="2"/>
        <v>12.495999999999999</v>
      </c>
      <c r="O6" s="5">
        <f t="shared" si="12"/>
        <v>12.96</v>
      </c>
      <c r="P6" s="5">
        <f t="shared" si="13"/>
        <v>0.46400000000000219</v>
      </c>
      <c r="Q6" s="5">
        <f t="shared" ref="Q6:Q15" si="20">P6+Q5</f>
        <v>15.184000000000003</v>
      </c>
      <c r="R6" s="5">
        <f t="shared" si="4"/>
        <v>15.62</v>
      </c>
      <c r="S6" s="5">
        <f t="shared" si="14"/>
        <v>12.96</v>
      </c>
      <c r="T6" s="5">
        <f t="shared" si="15"/>
        <v>-2.6599999999999984</v>
      </c>
      <c r="U6" s="5">
        <f t="shared" ref="U6:U15" si="21">T6+U5</f>
        <v>9.2600000000000016</v>
      </c>
      <c r="V6" s="5">
        <f t="shared" si="6"/>
        <v>18.743999999999996</v>
      </c>
      <c r="W6" s="5">
        <f t="shared" si="16"/>
        <v>12.96</v>
      </c>
      <c r="X6" s="5">
        <f t="shared" si="17"/>
        <v>-5.7839999999999954</v>
      </c>
      <c r="Y6" s="5">
        <f t="shared" ref="Y6:Y15" si="22">X6+Y5</f>
        <v>3.3360000000000056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111.2</v>
      </c>
      <c r="F7" s="5">
        <f t="shared" si="0"/>
        <v>8.8960000000000008</v>
      </c>
      <c r="G7" s="5">
        <f t="shared" si="8"/>
        <v>12.96</v>
      </c>
      <c r="H7" s="5">
        <f t="shared" si="9"/>
        <v>4.0640000000000001</v>
      </c>
      <c r="I7" s="5">
        <f t="shared" si="18"/>
        <v>31.096000000000004</v>
      </c>
      <c r="J7" s="5">
        <f t="shared" si="1"/>
        <v>13.344000000000001</v>
      </c>
      <c r="K7" s="5">
        <f t="shared" si="10"/>
        <v>12.96</v>
      </c>
      <c r="L7" s="5">
        <f t="shared" si="11"/>
        <v>-0.38400000000000034</v>
      </c>
      <c r="M7" s="5">
        <f t="shared" si="19"/>
        <v>20.724000000000004</v>
      </c>
      <c r="N7" s="5">
        <f t="shared" si="2"/>
        <v>17.792000000000002</v>
      </c>
      <c r="O7" s="5">
        <f t="shared" si="12"/>
        <v>12.96</v>
      </c>
      <c r="P7" s="5">
        <f t="shared" si="13"/>
        <v>-4.8320000000000007</v>
      </c>
      <c r="Q7" s="5">
        <f t="shared" si="20"/>
        <v>10.352000000000002</v>
      </c>
      <c r="R7" s="5">
        <f t="shared" si="4"/>
        <v>22.240000000000002</v>
      </c>
      <c r="S7" s="5">
        <f t="shared" si="14"/>
        <v>12.96</v>
      </c>
      <c r="T7" s="5">
        <f t="shared" si="15"/>
        <v>-9.2800000000000011</v>
      </c>
      <c r="U7" s="5">
        <f t="shared" si="21"/>
        <v>-1.9999999999999574E-2</v>
      </c>
      <c r="V7" s="5">
        <f t="shared" si="6"/>
        <v>26.688000000000002</v>
      </c>
      <c r="W7" s="5">
        <f t="shared" si="16"/>
        <v>12.96</v>
      </c>
      <c r="X7" s="5">
        <f t="shared" si="17"/>
        <v>-13.728000000000002</v>
      </c>
      <c r="Y7" s="5">
        <f t="shared" si="22"/>
        <v>-10.391999999999996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88.4</v>
      </c>
      <c r="F8" s="5">
        <f t="shared" si="0"/>
        <v>7.0720000000000001</v>
      </c>
      <c r="G8" s="5">
        <f t="shared" si="8"/>
        <v>12.96</v>
      </c>
      <c r="H8" s="5">
        <f t="shared" si="9"/>
        <v>5.8880000000000008</v>
      </c>
      <c r="I8" s="5">
        <f t="shared" si="18"/>
        <v>36.984000000000002</v>
      </c>
      <c r="J8" s="5">
        <f t="shared" si="1"/>
        <v>10.608000000000002</v>
      </c>
      <c r="K8" s="5">
        <f t="shared" si="10"/>
        <v>12.96</v>
      </c>
      <c r="L8" s="5">
        <f t="shared" si="11"/>
        <v>2.3519999999999985</v>
      </c>
      <c r="M8" s="5">
        <f t="shared" si="19"/>
        <v>23.076000000000001</v>
      </c>
      <c r="N8" s="5">
        <f t="shared" si="2"/>
        <v>14.144</v>
      </c>
      <c r="O8" s="5">
        <f t="shared" si="12"/>
        <v>12.96</v>
      </c>
      <c r="P8" s="5">
        <f t="shared" si="13"/>
        <v>-1.1839999999999993</v>
      </c>
      <c r="Q8" s="5">
        <f t="shared" si="20"/>
        <v>9.1680000000000028</v>
      </c>
      <c r="R8" s="5">
        <f t="shared" si="4"/>
        <v>17.680000000000003</v>
      </c>
      <c r="S8" s="5">
        <f t="shared" si="14"/>
        <v>12.96</v>
      </c>
      <c r="T8" s="5">
        <f t="shared" si="15"/>
        <v>-4.7200000000000024</v>
      </c>
      <c r="U8" s="5">
        <f t="shared" si="21"/>
        <v>-4.740000000000002</v>
      </c>
      <c r="V8" s="5">
        <f t="shared" si="6"/>
        <v>21.216000000000005</v>
      </c>
      <c r="W8" s="5">
        <f t="shared" si="16"/>
        <v>12.96</v>
      </c>
      <c r="X8" s="5">
        <f t="shared" si="17"/>
        <v>-8.2560000000000038</v>
      </c>
      <c r="Y8" s="5">
        <f t="shared" si="22"/>
        <v>-18.648</v>
      </c>
    </row>
    <row r="9" spans="1:25" ht="15.6">
      <c r="A9" s="38"/>
      <c r="B9" s="38"/>
      <c r="C9" s="39"/>
      <c r="D9" s="41" t="s">
        <v>8</v>
      </c>
      <c r="E9" s="42">
        <v>51.3</v>
      </c>
      <c r="F9" s="5">
        <f t="shared" si="0"/>
        <v>4.1040000000000001</v>
      </c>
      <c r="G9" s="5">
        <f t="shared" si="8"/>
        <v>12.96</v>
      </c>
      <c r="H9" s="5">
        <f t="shared" si="9"/>
        <v>8.8560000000000016</v>
      </c>
      <c r="I9" s="5">
        <f t="shared" si="18"/>
        <v>45.84</v>
      </c>
      <c r="J9" s="5">
        <f t="shared" si="1"/>
        <v>6.1559999999999997</v>
      </c>
      <c r="K9" s="5">
        <f t="shared" si="10"/>
        <v>12.96</v>
      </c>
      <c r="L9" s="5">
        <f t="shared" si="11"/>
        <v>6.8040000000000012</v>
      </c>
      <c r="M9" s="5">
        <f t="shared" si="19"/>
        <v>29.880000000000003</v>
      </c>
      <c r="N9" s="5">
        <f t="shared" si="2"/>
        <v>8.2080000000000002</v>
      </c>
      <c r="O9" s="5">
        <f t="shared" si="12"/>
        <v>12.96</v>
      </c>
      <c r="P9" s="5">
        <f t="shared" si="13"/>
        <v>4.7520000000000007</v>
      </c>
      <c r="Q9" s="5">
        <f t="shared" si="20"/>
        <v>13.920000000000003</v>
      </c>
      <c r="R9" s="5">
        <f t="shared" si="4"/>
        <v>10.26</v>
      </c>
      <c r="S9" s="5">
        <f t="shared" si="14"/>
        <v>12.96</v>
      </c>
      <c r="T9" s="5">
        <f t="shared" si="15"/>
        <v>2.7000000000000011</v>
      </c>
      <c r="U9" s="5">
        <f t="shared" si="21"/>
        <v>-2.0400000000000009</v>
      </c>
      <c r="V9" s="5">
        <f t="shared" si="6"/>
        <v>12.311999999999999</v>
      </c>
      <c r="W9" s="5">
        <f t="shared" si="16"/>
        <v>12.96</v>
      </c>
      <c r="X9" s="5">
        <f t="shared" si="17"/>
        <v>0.64800000000000146</v>
      </c>
      <c r="Y9" s="5">
        <f t="shared" si="22"/>
        <v>-18</v>
      </c>
    </row>
    <row r="10" spans="1:25" ht="15.6">
      <c r="A10" s="37" t="s">
        <v>17</v>
      </c>
      <c r="B10" s="37"/>
      <c r="C10" s="39"/>
      <c r="D10" s="41" t="s">
        <v>9</v>
      </c>
      <c r="E10" s="42">
        <v>30.1</v>
      </c>
      <c r="F10" s="5">
        <f t="shared" si="0"/>
        <v>2.4080000000000004</v>
      </c>
      <c r="G10" s="5">
        <f t="shared" si="8"/>
        <v>12.96</v>
      </c>
      <c r="H10" s="5">
        <f t="shared" si="9"/>
        <v>10.552</v>
      </c>
      <c r="I10" s="5">
        <f t="shared" si="18"/>
        <v>56.392000000000003</v>
      </c>
      <c r="J10" s="5">
        <f t="shared" si="1"/>
        <v>3.6120000000000005</v>
      </c>
      <c r="K10" s="5">
        <f t="shared" si="10"/>
        <v>12.96</v>
      </c>
      <c r="L10" s="5">
        <f t="shared" si="11"/>
        <v>9.3480000000000008</v>
      </c>
      <c r="M10" s="5">
        <f t="shared" si="19"/>
        <v>39.228000000000002</v>
      </c>
      <c r="N10" s="5">
        <f t="shared" si="2"/>
        <v>4.8160000000000007</v>
      </c>
      <c r="O10" s="5">
        <f t="shared" si="12"/>
        <v>12.96</v>
      </c>
      <c r="P10" s="5">
        <f t="shared" si="13"/>
        <v>8.1440000000000001</v>
      </c>
      <c r="Q10" s="5">
        <f t="shared" si="20"/>
        <v>22.064000000000004</v>
      </c>
      <c r="R10" s="5">
        <f t="shared" si="4"/>
        <v>6.0200000000000005</v>
      </c>
      <c r="S10" s="5">
        <f t="shared" si="14"/>
        <v>12.96</v>
      </c>
      <c r="T10" s="5">
        <f t="shared" si="15"/>
        <v>6.94</v>
      </c>
      <c r="U10" s="5">
        <f t="shared" si="21"/>
        <v>4.8999999999999995</v>
      </c>
      <c r="V10" s="5">
        <f t="shared" si="6"/>
        <v>7.2240000000000011</v>
      </c>
      <c r="W10" s="5">
        <f t="shared" si="16"/>
        <v>12.96</v>
      </c>
      <c r="X10" s="5">
        <f t="shared" si="17"/>
        <v>5.7359999999999998</v>
      </c>
      <c r="Y10" s="5">
        <f t="shared" si="22"/>
        <v>-12.263999999999999</v>
      </c>
    </row>
    <row r="11" spans="1:25" ht="15.6">
      <c r="A11" s="3">
        <v>1</v>
      </c>
      <c r="B11" s="4" t="s">
        <v>18</v>
      </c>
      <c r="C11" s="39"/>
      <c r="D11" s="41" t="s">
        <v>10</v>
      </c>
      <c r="E11" s="42">
        <v>5.8</v>
      </c>
      <c r="F11" s="5">
        <f t="shared" si="0"/>
        <v>0.46399999999999997</v>
      </c>
      <c r="G11" s="5">
        <f t="shared" si="8"/>
        <v>12.96</v>
      </c>
      <c r="H11" s="5">
        <f t="shared" si="9"/>
        <v>12.496</v>
      </c>
      <c r="I11" s="5">
        <f t="shared" si="18"/>
        <v>68.888000000000005</v>
      </c>
      <c r="J11" s="5">
        <f t="shared" si="1"/>
        <v>0.69599999999999995</v>
      </c>
      <c r="K11" s="5">
        <f t="shared" si="10"/>
        <v>12.96</v>
      </c>
      <c r="L11" s="5">
        <f t="shared" si="11"/>
        <v>12.264000000000001</v>
      </c>
      <c r="M11" s="5">
        <f t="shared" si="19"/>
        <v>51.492000000000004</v>
      </c>
      <c r="N11" s="5">
        <f t="shared" si="2"/>
        <v>0.92799999999999994</v>
      </c>
      <c r="O11" s="5">
        <f t="shared" si="12"/>
        <v>12.96</v>
      </c>
      <c r="P11" s="5">
        <f t="shared" si="13"/>
        <v>12.032</v>
      </c>
      <c r="Q11" s="5">
        <f t="shared" si="20"/>
        <v>34.096000000000004</v>
      </c>
      <c r="R11" s="5">
        <f t="shared" si="4"/>
        <v>1.1599999999999999</v>
      </c>
      <c r="S11" s="5">
        <f t="shared" si="14"/>
        <v>12.96</v>
      </c>
      <c r="T11" s="5">
        <f t="shared" si="15"/>
        <v>11.8</v>
      </c>
      <c r="U11" s="5">
        <f t="shared" si="21"/>
        <v>16.7</v>
      </c>
      <c r="V11" s="5">
        <f t="shared" si="6"/>
        <v>1.3919999999999999</v>
      </c>
      <c r="W11" s="5">
        <f t="shared" si="16"/>
        <v>12.96</v>
      </c>
      <c r="X11" s="5">
        <f t="shared" si="17"/>
        <v>11.568000000000001</v>
      </c>
      <c r="Y11" s="5">
        <f t="shared" si="22"/>
        <v>-0.69599999999999795</v>
      </c>
    </row>
    <row r="12" spans="1:25" ht="15.6">
      <c r="A12" s="3">
        <v>2</v>
      </c>
      <c r="B12" s="4" t="s">
        <v>29</v>
      </c>
      <c r="C12" s="39"/>
      <c r="D12" s="41" t="s">
        <v>11</v>
      </c>
      <c r="E12" s="42">
        <v>0</v>
      </c>
      <c r="F12" s="5">
        <f t="shared" si="0"/>
        <v>0</v>
      </c>
      <c r="G12" s="5">
        <f t="shared" si="8"/>
        <v>12.96</v>
      </c>
      <c r="H12" s="5">
        <f t="shared" si="9"/>
        <v>12.96</v>
      </c>
      <c r="I12" s="5">
        <f t="shared" si="18"/>
        <v>81.848000000000013</v>
      </c>
      <c r="J12" s="5">
        <f t="shared" si="1"/>
        <v>0</v>
      </c>
      <c r="K12" s="5">
        <f t="shared" si="10"/>
        <v>12.96</v>
      </c>
      <c r="L12" s="5">
        <f t="shared" si="11"/>
        <v>12.96</v>
      </c>
      <c r="M12" s="5">
        <f t="shared" si="19"/>
        <v>64.451999999999998</v>
      </c>
      <c r="N12" s="5">
        <f t="shared" si="2"/>
        <v>0</v>
      </c>
      <c r="O12" s="5">
        <f t="shared" si="12"/>
        <v>12.96</v>
      </c>
      <c r="P12" s="5">
        <f t="shared" si="13"/>
        <v>12.96</v>
      </c>
      <c r="Q12" s="5">
        <f t="shared" si="20"/>
        <v>47.056000000000004</v>
      </c>
      <c r="R12" s="5">
        <f t="shared" si="4"/>
        <v>0</v>
      </c>
      <c r="S12" s="5">
        <f t="shared" si="14"/>
        <v>12.96</v>
      </c>
      <c r="T12" s="5">
        <f t="shared" si="15"/>
        <v>12.96</v>
      </c>
      <c r="U12" s="5">
        <f t="shared" si="21"/>
        <v>29.66</v>
      </c>
      <c r="V12" s="5">
        <f t="shared" si="6"/>
        <v>0</v>
      </c>
      <c r="W12" s="5">
        <f t="shared" si="16"/>
        <v>12.96</v>
      </c>
      <c r="X12" s="5">
        <f t="shared" si="17"/>
        <v>12.96</v>
      </c>
      <c r="Y12" s="5">
        <f t="shared" si="22"/>
        <v>12.264000000000003</v>
      </c>
    </row>
    <row r="13" spans="1:25" ht="15.6">
      <c r="A13" s="3">
        <v>3</v>
      </c>
      <c r="B13" s="4" t="s">
        <v>30</v>
      </c>
      <c r="C13" s="40"/>
      <c r="D13" s="41" t="s">
        <v>12</v>
      </c>
      <c r="E13" s="42">
        <v>0</v>
      </c>
      <c r="F13" s="5">
        <f t="shared" si="0"/>
        <v>0</v>
      </c>
      <c r="G13" s="5">
        <f t="shared" si="8"/>
        <v>12.96</v>
      </c>
      <c r="H13" s="5">
        <f t="shared" si="9"/>
        <v>12.96</v>
      </c>
      <c r="I13" s="5">
        <f t="shared" si="18"/>
        <v>94.808000000000021</v>
      </c>
      <c r="J13" s="5">
        <f t="shared" si="1"/>
        <v>0</v>
      </c>
      <c r="K13" s="5">
        <f t="shared" si="10"/>
        <v>12.96</v>
      </c>
      <c r="L13" s="5">
        <f t="shared" si="11"/>
        <v>12.96</v>
      </c>
      <c r="M13" s="5">
        <f t="shared" si="19"/>
        <v>77.412000000000006</v>
      </c>
      <c r="N13" s="5">
        <f t="shared" si="2"/>
        <v>0</v>
      </c>
      <c r="O13" s="5">
        <f t="shared" si="12"/>
        <v>12.96</v>
      </c>
      <c r="P13" s="5">
        <f t="shared" si="13"/>
        <v>12.96</v>
      </c>
      <c r="Q13" s="5">
        <f t="shared" si="20"/>
        <v>60.016000000000005</v>
      </c>
      <c r="R13" s="5">
        <f t="shared" si="4"/>
        <v>0</v>
      </c>
      <c r="S13" s="5">
        <f t="shared" si="14"/>
        <v>12.96</v>
      </c>
      <c r="T13" s="5">
        <f t="shared" si="15"/>
        <v>12.96</v>
      </c>
      <c r="U13" s="5">
        <f t="shared" si="21"/>
        <v>42.620000000000005</v>
      </c>
      <c r="V13" s="5">
        <f t="shared" si="6"/>
        <v>0</v>
      </c>
      <c r="W13" s="5">
        <f t="shared" si="16"/>
        <v>12.96</v>
      </c>
      <c r="X13" s="5">
        <f t="shared" si="17"/>
        <v>12.96</v>
      </c>
      <c r="Y13" s="5">
        <f t="shared" si="22"/>
        <v>25.224000000000004</v>
      </c>
    </row>
    <row r="14" spans="1:25" ht="15.6">
      <c r="A14" s="3">
        <v>4</v>
      </c>
      <c r="B14" s="4" t="s">
        <v>52</v>
      </c>
      <c r="D14" s="41" t="s">
        <v>13</v>
      </c>
      <c r="E14" s="42">
        <v>0</v>
      </c>
      <c r="F14" s="5">
        <f t="shared" si="0"/>
        <v>0</v>
      </c>
      <c r="G14" s="5">
        <f t="shared" si="8"/>
        <v>12.96</v>
      </c>
      <c r="H14" s="5">
        <f t="shared" si="9"/>
        <v>12.96</v>
      </c>
      <c r="I14" s="5">
        <f t="shared" si="18"/>
        <v>107.76800000000003</v>
      </c>
      <c r="J14" s="5">
        <f t="shared" si="1"/>
        <v>0</v>
      </c>
      <c r="K14" s="5">
        <f t="shared" si="10"/>
        <v>12.96</v>
      </c>
      <c r="L14" s="5">
        <f t="shared" si="11"/>
        <v>12.96</v>
      </c>
      <c r="M14" s="5">
        <f t="shared" si="19"/>
        <v>90.372000000000014</v>
      </c>
      <c r="N14" s="5">
        <f t="shared" si="2"/>
        <v>0</v>
      </c>
      <c r="O14" s="5">
        <f t="shared" si="12"/>
        <v>12.96</v>
      </c>
      <c r="P14" s="5">
        <f t="shared" si="13"/>
        <v>12.96</v>
      </c>
      <c r="Q14" s="5">
        <f t="shared" si="20"/>
        <v>72.975999999999999</v>
      </c>
      <c r="R14" s="5">
        <f t="shared" si="4"/>
        <v>0</v>
      </c>
      <c r="S14" s="5">
        <f t="shared" si="14"/>
        <v>12.96</v>
      </c>
      <c r="T14" s="5">
        <f t="shared" si="15"/>
        <v>12.96</v>
      </c>
      <c r="U14" s="5">
        <f t="shared" si="21"/>
        <v>55.580000000000005</v>
      </c>
      <c r="V14" s="5">
        <f t="shared" si="6"/>
        <v>0</v>
      </c>
      <c r="W14" s="5">
        <f t="shared" si="16"/>
        <v>12.96</v>
      </c>
      <c r="X14" s="5">
        <f t="shared" si="17"/>
        <v>12.96</v>
      </c>
      <c r="Y14" s="5">
        <f t="shared" si="22"/>
        <v>38.184000000000005</v>
      </c>
    </row>
    <row r="15" spans="1:25" ht="15.6">
      <c r="D15" s="41" t="s">
        <v>14</v>
      </c>
      <c r="E15" s="42">
        <v>1.8</v>
      </c>
      <c r="F15" s="5">
        <f t="shared" si="0"/>
        <v>0.14399999999999999</v>
      </c>
      <c r="G15" s="5">
        <f t="shared" si="8"/>
        <v>12.96</v>
      </c>
      <c r="H15" s="5">
        <f t="shared" si="9"/>
        <v>12.816000000000001</v>
      </c>
      <c r="I15" s="5">
        <f t="shared" si="18"/>
        <v>120.58400000000003</v>
      </c>
      <c r="J15" s="5">
        <f t="shared" si="1"/>
        <v>0.21600000000000003</v>
      </c>
      <c r="K15" s="5">
        <f t="shared" si="10"/>
        <v>12.96</v>
      </c>
      <c r="L15" s="5">
        <f t="shared" si="11"/>
        <v>12.744000000000002</v>
      </c>
      <c r="M15" s="5">
        <f t="shared" si="19"/>
        <v>103.11600000000001</v>
      </c>
      <c r="N15" s="5">
        <f t="shared" si="2"/>
        <v>0.28799999999999998</v>
      </c>
      <c r="O15" s="5">
        <f t="shared" si="12"/>
        <v>12.96</v>
      </c>
      <c r="P15" s="5">
        <f t="shared" si="13"/>
        <v>12.672000000000001</v>
      </c>
      <c r="Q15" s="5">
        <f t="shared" si="20"/>
        <v>85.647999999999996</v>
      </c>
      <c r="R15" s="5">
        <f t="shared" si="4"/>
        <v>0.36000000000000004</v>
      </c>
      <c r="S15" s="5">
        <f t="shared" si="14"/>
        <v>12.96</v>
      </c>
      <c r="T15" s="5">
        <f t="shared" si="15"/>
        <v>12.600000000000001</v>
      </c>
      <c r="U15" s="5">
        <f t="shared" si="21"/>
        <v>68.180000000000007</v>
      </c>
      <c r="V15" s="5">
        <f t="shared" si="6"/>
        <v>0.43200000000000005</v>
      </c>
      <c r="W15" s="5">
        <f t="shared" si="16"/>
        <v>12.96</v>
      </c>
      <c r="X15" s="5">
        <f t="shared" si="17"/>
        <v>12.528</v>
      </c>
      <c r="Y15" s="5">
        <f t="shared" si="22"/>
        <v>50.712000000000003</v>
      </c>
    </row>
    <row r="16" spans="1:25" ht="15.6">
      <c r="D16" s="36" t="s">
        <v>19</v>
      </c>
      <c r="E16" s="54">
        <f>SUM(E4:E15)</f>
        <v>436.7000000000001</v>
      </c>
      <c r="F16" s="54">
        <f>SUM(F4:F15)</f>
        <v>34.935999999999993</v>
      </c>
      <c r="G16" s="54">
        <f>SUM(G4:G15)</f>
        <v>155.52000000000007</v>
      </c>
      <c r="H16" s="5"/>
      <c r="I16" s="6"/>
      <c r="J16" s="54">
        <f>SUM(J4:J15)</f>
        <v>52.404000000000003</v>
      </c>
      <c r="K16" s="54">
        <f>SUM(K4:K15)</f>
        <v>155.52000000000007</v>
      </c>
      <c r="L16" s="5"/>
      <c r="M16" s="6"/>
      <c r="N16" s="54">
        <f>SUM(N4:N15)</f>
        <v>69.871999999999986</v>
      </c>
      <c r="O16" s="54">
        <f>SUM(O4:O15)</f>
        <v>155.52000000000007</v>
      </c>
      <c r="P16" s="5"/>
      <c r="Q16" s="6"/>
      <c r="R16" s="54">
        <f>SUM(R4:R15)</f>
        <v>87.34</v>
      </c>
      <c r="S16" s="54">
        <f>SUM(S4:S15)</f>
        <v>155.52000000000007</v>
      </c>
      <c r="T16" s="5"/>
      <c r="U16" s="6"/>
      <c r="V16" s="54">
        <f>SUM(V4:V15)</f>
        <v>104.80800000000001</v>
      </c>
      <c r="W16" s="54">
        <f>SUM(W4:W15)</f>
        <v>155.52000000000007</v>
      </c>
      <c r="X16" s="5"/>
      <c r="Y16" s="6"/>
    </row>
    <row r="17" spans="4:25" ht="15.6">
      <c r="D17" s="95" t="s">
        <v>20</v>
      </c>
      <c r="E17" s="95"/>
      <c r="F17" s="5"/>
      <c r="G17" s="8"/>
      <c r="H17" s="7"/>
      <c r="I17" s="10">
        <f>MAX(I4:I15)</f>
        <v>120.58400000000003</v>
      </c>
      <c r="J17" s="5"/>
      <c r="K17" s="8"/>
      <c r="L17" s="7"/>
      <c r="M17" s="10">
        <f>MAX(M4:M15)</f>
        <v>103.11600000000001</v>
      </c>
      <c r="N17" s="5"/>
      <c r="O17" s="8"/>
      <c r="P17" s="7"/>
      <c r="Q17" s="10">
        <f>MAX(Q4:Q15)</f>
        <v>85.647999999999996</v>
      </c>
      <c r="R17" s="5"/>
      <c r="S17" s="8"/>
      <c r="T17" s="7"/>
      <c r="U17" s="10">
        <f>MAX(U4:U15)</f>
        <v>68.180000000000007</v>
      </c>
      <c r="V17" s="5"/>
      <c r="W17" s="8"/>
      <c r="X17" s="7"/>
      <c r="Y17" s="10">
        <f>MAX(Y4:Y15)</f>
        <v>50.712000000000003</v>
      </c>
    </row>
    <row r="18" spans="4:25" ht="15.6">
      <c r="D18" s="95" t="s">
        <v>21</v>
      </c>
      <c r="E18" s="95"/>
      <c r="F18" s="11"/>
      <c r="G18" s="11"/>
      <c r="H18" s="12"/>
      <c r="I18" s="10">
        <f>F16</f>
        <v>34.935999999999993</v>
      </c>
      <c r="J18" s="11"/>
      <c r="K18" s="11"/>
      <c r="L18" s="12"/>
      <c r="M18" s="10">
        <f>J16</f>
        <v>52.404000000000003</v>
      </c>
      <c r="N18" s="11"/>
      <c r="O18" s="11"/>
      <c r="P18" s="12"/>
      <c r="Q18" s="10">
        <f>N16</f>
        <v>69.871999999999986</v>
      </c>
      <c r="R18" s="11"/>
      <c r="S18" s="11"/>
      <c r="T18" s="12"/>
      <c r="U18" s="10">
        <f>R16</f>
        <v>87.34</v>
      </c>
      <c r="V18" s="11"/>
      <c r="W18" s="11"/>
      <c r="X18" s="12"/>
      <c r="Y18" s="10">
        <f>V16</f>
        <v>104.80800000000001</v>
      </c>
    </row>
    <row r="19" spans="4:25" ht="15.6">
      <c r="D19" s="95" t="s">
        <v>22</v>
      </c>
      <c r="E19" s="95"/>
      <c r="F19" s="11"/>
      <c r="G19" s="11"/>
      <c r="H19" s="12"/>
      <c r="I19" s="10">
        <f>MIN(I17:I18)</f>
        <v>34.935999999999993</v>
      </c>
      <c r="J19" s="11"/>
      <c r="K19" s="11"/>
      <c r="L19" s="12"/>
      <c r="M19" s="10">
        <f>MIN(M17:M18)</f>
        <v>52.404000000000003</v>
      </c>
      <c r="N19" s="11"/>
      <c r="O19" s="11"/>
      <c r="P19" s="12"/>
      <c r="Q19" s="10">
        <f>MIN(Q17:Q18)</f>
        <v>69.871999999999986</v>
      </c>
      <c r="R19" s="11"/>
      <c r="S19" s="11"/>
      <c r="T19" s="12"/>
      <c r="U19" s="10">
        <f>MIN(U17:U18)</f>
        <v>68.180000000000007</v>
      </c>
      <c r="V19" s="11"/>
      <c r="W19" s="11"/>
      <c r="X19" s="12"/>
      <c r="Y19" s="10">
        <f>MIN(Y17:Y18)</f>
        <v>50.712000000000003</v>
      </c>
    </row>
    <row r="20" spans="4:25" ht="15.6">
      <c r="D20" s="95" t="s">
        <v>23</v>
      </c>
      <c r="E20" s="95"/>
      <c r="F20" s="11"/>
      <c r="G20" s="11"/>
      <c r="H20" s="12"/>
      <c r="I20" s="10">
        <f>(F16/(G16))*100</f>
        <v>22.463991769547313</v>
      </c>
      <c r="J20" s="11"/>
      <c r="K20" s="11"/>
      <c r="L20" s="12"/>
      <c r="M20" s="10">
        <f>(J16/(K16))*100</f>
        <v>33.695987654320973</v>
      </c>
      <c r="N20" s="11"/>
      <c r="O20" s="11"/>
      <c r="P20" s="12"/>
      <c r="Q20" s="10">
        <f>(N16/(O16))*100</f>
        <v>44.927983539094626</v>
      </c>
      <c r="R20" s="11"/>
      <c r="S20" s="11"/>
      <c r="T20" s="12"/>
      <c r="U20" s="10">
        <f>(R16/(S16))*100</f>
        <v>56.159979423868286</v>
      </c>
      <c r="V20" s="11"/>
      <c r="W20" s="11"/>
      <c r="X20" s="12"/>
      <c r="Y20" s="10">
        <f>(V16/(W16))*100</f>
        <v>67.391975308641946</v>
      </c>
    </row>
  </sheetData>
  <mergeCells count="16">
    <mergeCell ref="D17:E17"/>
    <mergeCell ref="D18:E18"/>
    <mergeCell ref="D19:E19"/>
    <mergeCell ref="D20:E20"/>
    <mergeCell ref="V1:Y1"/>
    <mergeCell ref="F2:I2"/>
    <mergeCell ref="J2:M2"/>
    <mergeCell ref="N2:Q2"/>
    <mergeCell ref="R2:U2"/>
    <mergeCell ref="V2:Y2"/>
    <mergeCell ref="D1:D3"/>
    <mergeCell ref="E1:E3"/>
    <mergeCell ref="F1:I1"/>
    <mergeCell ref="J1:M1"/>
    <mergeCell ref="N1:Q1"/>
    <mergeCell ref="R1:U1"/>
  </mergeCells>
  <conditionalFormatting sqref="I4:I15">
    <cfRule type="top10" dxfId="119" priority="5" percent="1" rank="1"/>
  </conditionalFormatting>
  <conditionalFormatting sqref="M4:M15">
    <cfRule type="top10" dxfId="118" priority="4" percent="1" rank="1"/>
  </conditionalFormatting>
  <conditionalFormatting sqref="Q4:Q15">
    <cfRule type="top10" dxfId="117" priority="3" percent="1" rank="1"/>
  </conditionalFormatting>
  <conditionalFormatting sqref="U4:U15">
    <cfRule type="top10" dxfId="116" priority="2" percent="1" rank="1"/>
  </conditionalFormatting>
  <conditionalFormatting sqref="Y4:Y15">
    <cfRule type="top10" dxfId="115" priority="1" percent="1" rank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16"/>
  <sheetViews>
    <sheetView topLeftCell="C1" zoomScale="80" zoomScaleNormal="80" workbookViewId="0">
      <selection activeCell="C32" sqref="C32"/>
    </sheetView>
  </sheetViews>
  <sheetFormatPr defaultColWidth="8.77734375" defaultRowHeight="14.4"/>
  <cols>
    <col min="1" max="1" width="8.77734375" style="50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36">
        <v>1</v>
      </c>
      <c r="G3" s="36">
        <v>2</v>
      </c>
      <c r="H3" s="36">
        <v>3</v>
      </c>
      <c r="I3" s="36">
        <v>4</v>
      </c>
      <c r="J3" s="36">
        <v>1</v>
      </c>
      <c r="K3" s="36">
        <v>2</v>
      </c>
      <c r="L3" s="36">
        <v>3</v>
      </c>
      <c r="M3" s="36">
        <v>4</v>
      </c>
      <c r="N3" s="36">
        <v>1</v>
      </c>
      <c r="O3" s="36">
        <v>2</v>
      </c>
      <c r="P3" s="36">
        <v>3</v>
      </c>
      <c r="Q3" s="36">
        <v>4</v>
      </c>
      <c r="R3" s="36">
        <v>1</v>
      </c>
      <c r="S3" s="36">
        <v>2</v>
      </c>
      <c r="T3" s="36">
        <v>3</v>
      </c>
      <c r="U3" s="36">
        <v>4</v>
      </c>
      <c r="V3" s="36">
        <v>1</v>
      </c>
      <c r="W3" s="36">
        <v>2</v>
      </c>
      <c r="X3" s="36">
        <v>3</v>
      </c>
      <c r="Y3" s="36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10.3</v>
      </c>
      <c r="F4" s="5">
        <f t="shared" ref="F4:F11" si="0">($E4/1000)*$F$2*$C$4</f>
        <v>0.82400000000000007</v>
      </c>
      <c r="G4" s="5">
        <f>$C$8</f>
        <v>12.96</v>
      </c>
      <c r="H4" s="5">
        <f>G4-F4</f>
        <v>12.136000000000001</v>
      </c>
      <c r="I4" s="5">
        <f>H4</f>
        <v>12.136000000000001</v>
      </c>
      <c r="J4" s="5">
        <f t="shared" ref="J4:J11" si="1">($E4/1000)*$J$2*$C$4</f>
        <v>1.236</v>
      </c>
      <c r="K4" s="5">
        <f>$C$8</f>
        <v>12.96</v>
      </c>
      <c r="L4" s="5">
        <f>K4-J4</f>
        <v>11.724</v>
      </c>
      <c r="M4" s="5">
        <f>L4</f>
        <v>11.724</v>
      </c>
      <c r="N4" s="5">
        <f t="shared" ref="N4:N11" si="2">($E4/1000)*$N$2*$C$4</f>
        <v>1.6480000000000001</v>
      </c>
      <c r="O4" s="5">
        <f>$C$8</f>
        <v>12.96</v>
      </c>
      <c r="P4" s="5">
        <f>O4-N4</f>
        <v>11.312000000000001</v>
      </c>
      <c r="Q4" s="5">
        <f t="shared" ref="Q4" si="3">P4</f>
        <v>11.312000000000001</v>
      </c>
      <c r="R4" s="5">
        <f t="shared" ref="R4:R11" si="4">($E4/1000)*$R$2*$C$4</f>
        <v>2.06</v>
      </c>
      <c r="S4" s="5">
        <f>$C$8</f>
        <v>12.96</v>
      </c>
      <c r="T4" s="5">
        <f>S4-R4</f>
        <v>10.9</v>
      </c>
      <c r="U4" s="5">
        <f t="shared" ref="U4" si="5">T4</f>
        <v>10.9</v>
      </c>
      <c r="V4" s="5">
        <f t="shared" ref="V4:V11" si="6">($E4/1000)*$V$2*$C$4</f>
        <v>2.472</v>
      </c>
      <c r="W4" s="5">
        <f>$C$8</f>
        <v>12.96</v>
      </c>
      <c r="X4" s="5">
        <f>W4-V4</f>
        <v>10.488000000000001</v>
      </c>
      <c r="Y4" s="5">
        <f t="shared" ref="Y4" si="7">X4</f>
        <v>10.488000000000001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59.7</v>
      </c>
      <c r="F5" s="5">
        <f t="shared" si="0"/>
        <v>4.7760000000000007</v>
      </c>
      <c r="G5" s="5">
        <f t="shared" ref="G5:G11" si="8">$C$8</f>
        <v>12.96</v>
      </c>
      <c r="H5" s="5">
        <f t="shared" ref="H5:H11" si="9">G5-F5</f>
        <v>8.1840000000000011</v>
      </c>
      <c r="I5" s="5">
        <f>H5+I4</f>
        <v>20.32</v>
      </c>
      <c r="J5" s="5">
        <f t="shared" si="1"/>
        <v>7.1640000000000006</v>
      </c>
      <c r="K5" s="5">
        <f t="shared" ref="K5:K11" si="10">$C$8</f>
        <v>12.96</v>
      </c>
      <c r="L5" s="5">
        <f t="shared" ref="L5:L11" si="11">K5-J5</f>
        <v>5.7960000000000003</v>
      </c>
      <c r="M5" s="5">
        <f>L5+M4</f>
        <v>17.52</v>
      </c>
      <c r="N5" s="5">
        <f t="shared" si="2"/>
        <v>9.5520000000000014</v>
      </c>
      <c r="O5" s="5">
        <f t="shared" ref="O5:O11" si="12">$C$8</f>
        <v>12.96</v>
      </c>
      <c r="P5" s="5">
        <f t="shared" ref="P5:P11" si="13">O5-N5</f>
        <v>3.4079999999999995</v>
      </c>
      <c r="Q5" s="5">
        <f>P5+Q4</f>
        <v>14.72</v>
      </c>
      <c r="R5" s="5">
        <f t="shared" si="4"/>
        <v>11.940000000000001</v>
      </c>
      <c r="S5" s="5">
        <f t="shared" ref="S5:S11" si="14">$C$8</f>
        <v>12.96</v>
      </c>
      <c r="T5" s="5">
        <f t="shared" ref="T5:T11" si="15">S5-R5</f>
        <v>1.0199999999999996</v>
      </c>
      <c r="U5" s="5">
        <f>T5+U4</f>
        <v>11.92</v>
      </c>
      <c r="V5" s="5">
        <f t="shared" si="6"/>
        <v>14.328000000000001</v>
      </c>
      <c r="W5" s="5">
        <f t="shared" ref="W5:W11" si="16">$C$8</f>
        <v>12.96</v>
      </c>
      <c r="X5" s="5">
        <f t="shared" ref="X5:X11" si="17">W5-V5</f>
        <v>-1.3680000000000003</v>
      </c>
      <c r="Y5" s="5">
        <f>X5+Y4</f>
        <v>9.120000000000001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78.099999999999994</v>
      </c>
      <c r="F6" s="5">
        <f t="shared" si="0"/>
        <v>6.2479999999999993</v>
      </c>
      <c r="G6" s="5">
        <f t="shared" si="8"/>
        <v>12.96</v>
      </c>
      <c r="H6" s="5">
        <f t="shared" si="9"/>
        <v>6.7120000000000015</v>
      </c>
      <c r="I6" s="5">
        <f t="shared" ref="I6:I11" si="18">H6+I5</f>
        <v>27.032000000000004</v>
      </c>
      <c r="J6" s="5">
        <f t="shared" si="1"/>
        <v>9.3719999999999981</v>
      </c>
      <c r="K6" s="5">
        <f t="shared" si="10"/>
        <v>12.96</v>
      </c>
      <c r="L6" s="5">
        <f t="shared" si="11"/>
        <v>3.5880000000000027</v>
      </c>
      <c r="M6" s="5">
        <f t="shared" ref="M6:M11" si="19">L6+M5</f>
        <v>21.108000000000004</v>
      </c>
      <c r="N6" s="5">
        <f t="shared" si="2"/>
        <v>12.495999999999999</v>
      </c>
      <c r="O6" s="5">
        <f t="shared" si="12"/>
        <v>12.96</v>
      </c>
      <c r="P6" s="5">
        <f t="shared" si="13"/>
        <v>0.46400000000000219</v>
      </c>
      <c r="Q6" s="5">
        <f t="shared" ref="Q6:Q11" si="20">P6+Q5</f>
        <v>15.184000000000003</v>
      </c>
      <c r="R6" s="5">
        <f t="shared" si="4"/>
        <v>15.62</v>
      </c>
      <c r="S6" s="5">
        <f t="shared" si="14"/>
        <v>12.96</v>
      </c>
      <c r="T6" s="5">
        <f t="shared" si="15"/>
        <v>-2.6599999999999984</v>
      </c>
      <c r="U6" s="5">
        <f t="shared" ref="U6:U11" si="21">T6+U5</f>
        <v>9.2600000000000016</v>
      </c>
      <c r="V6" s="5">
        <f t="shared" si="6"/>
        <v>18.743999999999996</v>
      </c>
      <c r="W6" s="5">
        <f t="shared" si="16"/>
        <v>12.96</v>
      </c>
      <c r="X6" s="5">
        <f t="shared" si="17"/>
        <v>-5.7839999999999954</v>
      </c>
      <c r="Y6" s="5">
        <f t="shared" ref="Y6:Y11" si="22">X6+Y5</f>
        <v>3.3360000000000056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111.2</v>
      </c>
      <c r="F7" s="5">
        <f t="shared" si="0"/>
        <v>8.8960000000000008</v>
      </c>
      <c r="G7" s="5">
        <f t="shared" si="8"/>
        <v>12.96</v>
      </c>
      <c r="H7" s="5">
        <f t="shared" si="9"/>
        <v>4.0640000000000001</v>
      </c>
      <c r="I7" s="5">
        <f t="shared" si="18"/>
        <v>31.096000000000004</v>
      </c>
      <c r="J7" s="5">
        <f t="shared" si="1"/>
        <v>13.344000000000001</v>
      </c>
      <c r="K7" s="5">
        <f t="shared" si="10"/>
        <v>12.96</v>
      </c>
      <c r="L7" s="5">
        <f t="shared" si="11"/>
        <v>-0.38400000000000034</v>
      </c>
      <c r="M7" s="5">
        <f t="shared" si="19"/>
        <v>20.724000000000004</v>
      </c>
      <c r="N7" s="5">
        <f t="shared" si="2"/>
        <v>17.792000000000002</v>
      </c>
      <c r="O7" s="5">
        <f t="shared" si="12"/>
        <v>12.96</v>
      </c>
      <c r="P7" s="5">
        <f t="shared" si="13"/>
        <v>-4.8320000000000007</v>
      </c>
      <c r="Q7" s="5">
        <f t="shared" si="20"/>
        <v>10.352000000000002</v>
      </c>
      <c r="R7" s="5">
        <f t="shared" si="4"/>
        <v>22.240000000000002</v>
      </c>
      <c r="S7" s="5">
        <f t="shared" si="14"/>
        <v>12.96</v>
      </c>
      <c r="T7" s="5">
        <f t="shared" si="15"/>
        <v>-9.2800000000000011</v>
      </c>
      <c r="U7" s="5">
        <f t="shared" si="21"/>
        <v>-1.9999999999999574E-2</v>
      </c>
      <c r="V7" s="5">
        <f t="shared" si="6"/>
        <v>26.688000000000002</v>
      </c>
      <c r="W7" s="5">
        <f t="shared" si="16"/>
        <v>12.96</v>
      </c>
      <c r="X7" s="5">
        <f t="shared" si="17"/>
        <v>-13.728000000000002</v>
      </c>
      <c r="Y7" s="5">
        <f t="shared" si="22"/>
        <v>-10.391999999999996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88.4</v>
      </c>
      <c r="F8" s="5">
        <f t="shared" si="0"/>
        <v>7.0720000000000001</v>
      </c>
      <c r="G8" s="5">
        <f t="shared" si="8"/>
        <v>12.96</v>
      </c>
      <c r="H8" s="5">
        <f t="shared" si="9"/>
        <v>5.8880000000000008</v>
      </c>
      <c r="I8" s="5">
        <f t="shared" si="18"/>
        <v>36.984000000000002</v>
      </c>
      <c r="J8" s="5">
        <f t="shared" si="1"/>
        <v>10.608000000000002</v>
      </c>
      <c r="K8" s="5">
        <f t="shared" si="10"/>
        <v>12.96</v>
      </c>
      <c r="L8" s="5">
        <f t="shared" si="11"/>
        <v>2.3519999999999985</v>
      </c>
      <c r="M8" s="5">
        <f t="shared" si="19"/>
        <v>23.076000000000001</v>
      </c>
      <c r="N8" s="5">
        <f t="shared" si="2"/>
        <v>14.144</v>
      </c>
      <c r="O8" s="5">
        <f t="shared" si="12"/>
        <v>12.96</v>
      </c>
      <c r="P8" s="5">
        <f t="shared" si="13"/>
        <v>-1.1839999999999993</v>
      </c>
      <c r="Q8" s="5">
        <f t="shared" si="20"/>
        <v>9.1680000000000028</v>
      </c>
      <c r="R8" s="5">
        <f t="shared" si="4"/>
        <v>17.680000000000003</v>
      </c>
      <c r="S8" s="5">
        <f t="shared" si="14"/>
        <v>12.96</v>
      </c>
      <c r="T8" s="5">
        <f t="shared" si="15"/>
        <v>-4.7200000000000024</v>
      </c>
      <c r="U8" s="5">
        <f t="shared" si="21"/>
        <v>-4.740000000000002</v>
      </c>
      <c r="V8" s="5">
        <f t="shared" si="6"/>
        <v>21.216000000000005</v>
      </c>
      <c r="W8" s="5">
        <f t="shared" si="16"/>
        <v>12.96</v>
      </c>
      <c r="X8" s="5">
        <f t="shared" si="17"/>
        <v>-8.2560000000000038</v>
      </c>
      <c r="Y8" s="5">
        <f t="shared" si="22"/>
        <v>-18.648</v>
      </c>
    </row>
    <row r="9" spans="1:25" ht="15.6">
      <c r="A9" s="38"/>
      <c r="B9" s="38"/>
      <c r="C9" s="39"/>
      <c r="D9" s="41" t="s">
        <v>8</v>
      </c>
      <c r="E9" s="42">
        <v>51.3</v>
      </c>
      <c r="F9" s="5">
        <f t="shared" si="0"/>
        <v>4.1040000000000001</v>
      </c>
      <c r="G9" s="5">
        <f t="shared" si="8"/>
        <v>12.96</v>
      </c>
      <c r="H9" s="5">
        <f t="shared" si="9"/>
        <v>8.8560000000000016</v>
      </c>
      <c r="I9" s="5">
        <f t="shared" si="18"/>
        <v>45.84</v>
      </c>
      <c r="J9" s="5">
        <f t="shared" si="1"/>
        <v>6.1559999999999997</v>
      </c>
      <c r="K9" s="5">
        <f t="shared" si="10"/>
        <v>12.96</v>
      </c>
      <c r="L9" s="5">
        <f t="shared" si="11"/>
        <v>6.8040000000000012</v>
      </c>
      <c r="M9" s="5">
        <f t="shared" si="19"/>
        <v>29.880000000000003</v>
      </c>
      <c r="N9" s="5">
        <f t="shared" si="2"/>
        <v>8.2080000000000002</v>
      </c>
      <c r="O9" s="5">
        <f t="shared" si="12"/>
        <v>12.96</v>
      </c>
      <c r="P9" s="5">
        <f t="shared" si="13"/>
        <v>4.7520000000000007</v>
      </c>
      <c r="Q9" s="5">
        <f t="shared" si="20"/>
        <v>13.920000000000003</v>
      </c>
      <c r="R9" s="5">
        <f t="shared" si="4"/>
        <v>10.26</v>
      </c>
      <c r="S9" s="5">
        <f t="shared" si="14"/>
        <v>12.96</v>
      </c>
      <c r="T9" s="5">
        <f t="shared" si="15"/>
        <v>2.7000000000000011</v>
      </c>
      <c r="U9" s="5">
        <f t="shared" si="21"/>
        <v>-2.0400000000000009</v>
      </c>
      <c r="V9" s="5">
        <f t="shared" si="6"/>
        <v>12.311999999999999</v>
      </c>
      <c r="W9" s="5">
        <f t="shared" si="16"/>
        <v>12.96</v>
      </c>
      <c r="X9" s="5">
        <f t="shared" si="17"/>
        <v>0.64800000000000146</v>
      </c>
      <c r="Y9" s="5">
        <f t="shared" si="22"/>
        <v>-18</v>
      </c>
    </row>
    <row r="10" spans="1:25" ht="15.6">
      <c r="A10" s="99" t="s">
        <v>17</v>
      </c>
      <c r="B10" s="100"/>
      <c r="C10" s="39"/>
      <c r="D10" s="41" t="s">
        <v>9</v>
      </c>
      <c r="E10" s="42">
        <v>30.1</v>
      </c>
      <c r="F10" s="5">
        <f t="shared" si="0"/>
        <v>2.4080000000000004</v>
      </c>
      <c r="G10" s="5">
        <f t="shared" si="8"/>
        <v>12.96</v>
      </c>
      <c r="H10" s="5">
        <f t="shared" si="9"/>
        <v>10.552</v>
      </c>
      <c r="I10" s="5">
        <f t="shared" si="18"/>
        <v>56.392000000000003</v>
      </c>
      <c r="J10" s="5">
        <f t="shared" si="1"/>
        <v>3.6120000000000005</v>
      </c>
      <c r="K10" s="5">
        <f t="shared" si="10"/>
        <v>12.96</v>
      </c>
      <c r="L10" s="5">
        <f t="shared" si="11"/>
        <v>9.3480000000000008</v>
      </c>
      <c r="M10" s="5">
        <f t="shared" si="19"/>
        <v>39.228000000000002</v>
      </c>
      <c r="N10" s="5">
        <f t="shared" si="2"/>
        <v>4.8160000000000007</v>
      </c>
      <c r="O10" s="5">
        <f t="shared" si="12"/>
        <v>12.96</v>
      </c>
      <c r="P10" s="5">
        <f t="shared" si="13"/>
        <v>8.1440000000000001</v>
      </c>
      <c r="Q10" s="5">
        <f t="shared" si="20"/>
        <v>22.064000000000004</v>
      </c>
      <c r="R10" s="5">
        <f t="shared" si="4"/>
        <v>6.0200000000000005</v>
      </c>
      <c r="S10" s="5">
        <f t="shared" si="14"/>
        <v>12.96</v>
      </c>
      <c r="T10" s="5">
        <f t="shared" si="15"/>
        <v>6.94</v>
      </c>
      <c r="U10" s="5">
        <f t="shared" si="21"/>
        <v>4.8999999999999995</v>
      </c>
      <c r="V10" s="5">
        <f t="shared" si="6"/>
        <v>7.2240000000000011</v>
      </c>
      <c r="W10" s="5">
        <f t="shared" si="16"/>
        <v>12.96</v>
      </c>
      <c r="X10" s="5">
        <f t="shared" si="17"/>
        <v>5.7359999999999998</v>
      </c>
      <c r="Y10" s="5">
        <f t="shared" si="22"/>
        <v>-12.263999999999999</v>
      </c>
    </row>
    <row r="11" spans="1:25" ht="15.6">
      <c r="A11" s="51">
        <v>1</v>
      </c>
      <c r="B11" s="4" t="s">
        <v>18</v>
      </c>
      <c r="C11" s="39"/>
      <c r="D11" s="41" t="s">
        <v>10</v>
      </c>
      <c r="E11" s="42">
        <v>5.8</v>
      </c>
      <c r="F11" s="5">
        <f t="shared" si="0"/>
        <v>0.46399999999999997</v>
      </c>
      <c r="G11" s="5">
        <f t="shared" si="8"/>
        <v>12.96</v>
      </c>
      <c r="H11" s="5">
        <f t="shared" si="9"/>
        <v>12.496</v>
      </c>
      <c r="I11" s="5">
        <f t="shared" si="18"/>
        <v>68.888000000000005</v>
      </c>
      <c r="J11" s="5">
        <f t="shared" si="1"/>
        <v>0.69599999999999995</v>
      </c>
      <c r="K11" s="5">
        <f t="shared" si="10"/>
        <v>12.96</v>
      </c>
      <c r="L11" s="5">
        <f t="shared" si="11"/>
        <v>12.264000000000001</v>
      </c>
      <c r="M11" s="5">
        <f t="shared" si="19"/>
        <v>51.492000000000004</v>
      </c>
      <c r="N11" s="5">
        <f t="shared" si="2"/>
        <v>0.92799999999999994</v>
      </c>
      <c r="O11" s="5">
        <f t="shared" si="12"/>
        <v>12.96</v>
      </c>
      <c r="P11" s="5">
        <f t="shared" si="13"/>
        <v>12.032</v>
      </c>
      <c r="Q11" s="5">
        <f t="shared" si="20"/>
        <v>34.096000000000004</v>
      </c>
      <c r="R11" s="5">
        <f t="shared" si="4"/>
        <v>1.1599999999999999</v>
      </c>
      <c r="S11" s="5">
        <f t="shared" si="14"/>
        <v>12.96</v>
      </c>
      <c r="T11" s="5">
        <f t="shared" si="15"/>
        <v>11.8</v>
      </c>
      <c r="U11" s="5">
        <f t="shared" si="21"/>
        <v>16.7</v>
      </c>
      <c r="V11" s="5">
        <f t="shared" si="6"/>
        <v>1.3919999999999999</v>
      </c>
      <c r="W11" s="5">
        <f t="shared" si="16"/>
        <v>12.96</v>
      </c>
      <c r="X11" s="5">
        <f t="shared" si="17"/>
        <v>11.568000000000001</v>
      </c>
      <c r="Y11" s="5">
        <f t="shared" si="22"/>
        <v>-0.69599999999999795</v>
      </c>
    </row>
    <row r="12" spans="1:25" ht="15.6">
      <c r="A12" s="51">
        <v>2</v>
      </c>
      <c r="B12" s="4" t="s">
        <v>29</v>
      </c>
      <c r="D12" s="36" t="s">
        <v>19</v>
      </c>
      <c r="E12" s="54">
        <f>SUM(E4:E11)</f>
        <v>434.90000000000009</v>
      </c>
      <c r="F12" s="54">
        <f>SUM(F4:F11)</f>
        <v>34.791999999999994</v>
      </c>
      <c r="G12" s="54">
        <f>SUM(G4:G11)</f>
        <v>103.68000000000004</v>
      </c>
      <c r="H12" s="5"/>
      <c r="I12" s="6"/>
      <c r="J12" s="54">
        <f>SUM(J4:J11)</f>
        <v>52.188000000000002</v>
      </c>
      <c r="K12" s="54">
        <f>SUM(K4:K11)</f>
        <v>103.68000000000004</v>
      </c>
      <c r="L12" s="5"/>
      <c r="M12" s="6"/>
      <c r="N12" s="54">
        <f>SUM(N4:N11)</f>
        <v>69.583999999999989</v>
      </c>
      <c r="O12" s="54">
        <f>SUM(O4:O11)</f>
        <v>103.68000000000004</v>
      </c>
      <c r="P12" s="5"/>
      <c r="Q12" s="6"/>
      <c r="R12" s="54">
        <f>SUM(R4:R11)</f>
        <v>86.98</v>
      </c>
      <c r="S12" s="54">
        <f>SUM(S4:S11)</f>
        <v>103.68000000000004</v>
      </c>
      <c r="T12" s="5"/>
      <c r="U12" s="6"/>
      <c r="V12" s="54">
        <f>SUM(V4:V11)</f>
        <v>104.376</v>
      </c>
      <c r="W12" s="54">
        <f>SUM(W4:W11)</f>
        <v>103.68000000000004</v>
      </c>
      <c r="X12" s="5"/>
      <c r="Y12" s="6"/>
    </row>
    <row r="13" spans="1:25" ht="15.6">
      <c r="A13" s="51">
        <v>3</v>
      </c>
      <c r="B13" s="4" t="s">
        <v>30</v>
      </c>
      <c r="D13" s="95" t="s">
        <v>20</v>
      </c>
      <c r="E13" s="95"/>
      <c r="F13" s="5"/>
      <c r="G13" s="8"/>
      <c r="H13" s="7"/>
      <c r="I13" s="10">
        <f>MAX(I4:I11)</f>
        <v>68.888000000000005</v>
      </c>
      <c r="J13" s="5"/>
      <c r="K13" s="8"/>
      <c r="L13" s="7"/>
      <c r="M13" s="10">
        <f>MAX(M4:M11)</f>
        <v>51.492000000000004</v>
      </c>
      <c r="N13" s="5"/>
      <c r="O13" s="8"/>
      <c r="P13" s="7"/>
      <c r="Q13" s="10">
        <f>MAX(Q4:Q11)</f>
        <v>34.096000000000004</v>
      </c>
      <c r="R13" s="5"/>
      <c r="S13" s="8"/>
      <c r="T13" s="7"/>
      <c r="U13" s="10">
        <f>MAX(U4:U11)</f>
        <v>16.7</v>
      </c>
      <c r="V13" s="5"/>
      <c r="W13" s="8"/>
      <c r="X13" s="7"/>
      <c r="Y13" s="10">
        <f>MAX(Y4:Y11)</f>
        <v>10.488000000000001</v>
      </c>
    </row>
    <row r="14" spans="1:25" ht="15.6">
      <c r="A14" s="51">
        <v>4</v>
      </c>
      <c r="B14" s="4" t="s">
        <v>52</v>
      </c>
      <c r="D14" s="95" t="s">
        <v>21</v>
      </c>
      <c r="E14" s="95"/>
      <c r="F14" s="11"/>
      <c r="G14" s="11"/>
      <c r="H14" s="12"/>
      <c r="I14" s="10">
        <f>F12</f>
        <v>34.791999999999994</v>
      </c>
      <c r="J14" s="11"/>
      <c r="K14" s="11"/>
      <c r="L14" s="12"/>
      <c r="M14" s="10">
        <f>J12</f>
        <v>52.188000000000002</v>
      </c>
      <c r="N14" s="11"/>
      <c r="O14" s="11"/>
      <c r="P14" s="12"/>
      <c r="Q14" s="10">
        <f>N12</f>
        <v>69.583999999999989</v>
      </c>
      <c r="R14" s="11"/>
      <c r="S14" s="11"/>
      <c r="T14" s="12"/>
      <c r="U14" s="10">
        <f>R12</f>
        <v>86.98</v>
      </c>
      <c r="V14" s="11"/>
      <c r="W14" s="11"/>
      <c r="X14" s="12"/>
      <c r="Y14" s="10">
        <f>V12</f>
        <v>104.376</v>
      </c>
    </row>
    <row r="15" spans="1:25" ht="15.6">
      <c r="D15" s="95" t="s">
        <v>22</v>
      </c>
      <c r="E15" s="95"/>
      <c r="F15" s="11"/>
      <c r="G15" s="11"/>
      <c r="H15" s="12"/>
      <c r="I15" s="10">
        <f>MIN(I13:I14)</f>
        <v>34.791999999999994</v>
      </c>
      <c r="J15" s="11"/>
      <c r="K15" s="11"/>
      <c r="L15" s="12"/>
      <c r="M15" s="10">
        <f>MIN(M13:M14)</f>
        <v>51.492000000000004</v>
      </c>
      <c r="N15" s="11"/>
      <c r="O15" s="11"/>
      <c r="P15" s="12"/>
      <c r="Q15" s="10">
        <f>MIN(Q13:Q14)</f>
        <v>34.096000000000004</v>
      </c>
      <c r="R15" s="11"/>
      <c r="S15" s="11"/>
      <c r="T15" s="12"/>
      <c r="U15" s="10">
        <f>MIN(U13:U14)</f>
        <v>16.7</v>
      </c>
      <c r="V15" s="11"/>
      <c r="W15" s="11"/>
      <c r="X15" s="12"/>
      <c r="Y15" s="10">
        <f>MIN(Y13:Y14)</f>
        <v>10.488000000000001</v>
      </c>
    </row>
    <row r="16" spans="1:25" ht="15.6">
      <c r="D16" s="95" t="s">
        <v>23</v>
      </c>
      <c r="E16" s="95"/>
      <c r="F16" s="11"/>
      <c r="G16" s="11"/>
      <c r="H16" s="12"/>
      <c r="I16" s="10">
        <f>(F12/(G12))*100</f>
        <v>33.55709876543208</v>
      </c>
      <c r="J16" s="11"/>
      <c r="K16" s="11"/>
      <c r="L16" s="12"/>
      <c r="M16" s="10">
        <f>(J12/(K12))*100</f>
        <v>50.335648148148138</v>
      </c>
      <c r="N16" s="11"/>
      <c r="O16" s="11"/>
      <c r="P16" s="12"/>
      <c r="Q16" s="10">
        <f>(N12/(O12))*100</f>
        <v>67.114197530864161</v>
      </c>
      <c r="R16" s="11"/>
      <c r="S16" s="11"/>
      <c r="T16" s="12"/>
      <c r="U16" s="10">
        <f>(R12/(S12))*100</f>
        <v>83.892746913580226</v>
      </c>
      <c r="V16" s="11"/>
      <c r="W16" s="11"/>
      <c r="X16" s="12"/>
      <c r="Y16" s="10">
        <f>(V12/(W12))*100</f>
        <v>100.67129629629628</v>
      </c>
    </row>
  </sheetData>
  <mergeCells count="17">
    <mergeCell ref="D1:D3"/>
    <mergeCell ref="E1:E3"/>
    <mergeCell ref="F1:I1"/>
    <mergeCell ref="J1:M1"/>
    <mergeCell ref="N1:Q1"/>
    <mergeCell ref="V1:Y1"/>
    <mergeCell ref="F2:I2"/>
    <mergeCell ref="J2:M2"/>
    <mergeCell ref="N2:Q2"/>
    <mergeCell ref="R2:U2"/>
    <mergeCell ref="V2:Y2"/>
    <mergeCell ref="R1:U1"/>
    <mergeCell ref="A10:B10"/>
    <mergeCell ref="D13:E13"/>
    <mergeCell ref="D14:E14"/>
    <mergeCell ref="D15:E15"/>
    <mergeCell ref="D16:E16"/>
  </mergeCells>
  <conditionalFormatting sqref="I4:I11">
    <cfRule type="top10" dxfId="114" priority="5" percent="1" rank="1"/>
  </conditionalFormatting>
  <conditionalFormatting sqref="M4:M11">
    <cfRule type="top10" dxfId="113" priority="4" percent="1" rank="1"/>
  </conditionalFormatting>
  <conditionalFormatting sqref="Q4:Q11">
    <cfRule type="top10" dxfId="112" priority="3" percent="1" rank="1"/>
  </conditionalFormatting>
  <conditionalFormatting sqref="U4:U11">
    <cfRule type="top10" dxfId="111" priority="2" percent="1" rank="1"/>
  </conditionalFormatting>
  <conditionalFormatting sqref="Y4:Y11">
    <cfRule type="top10" dxfId="110" priority="1" percent="1" rank="1"/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20"/>
  <sheetViews>
    <sheetView zoomScale="70" zoomScaleNormal="70" workbookViewId="0">
      <selection activeCell="B15" sqref="B15"/>
    </sheetView>
  </sheetViews>
  <sheetFormatPr defaultColWidth="8.77734375" defaultRowHeight="14.4"/>
  <cols>
    <col min="1" max="1" width="8.77734375" style="2"/>
    <col min="2" max="2" width="26.44140625" style="2" customWidth="1"/>
    <col min="3" max="3" width="8.77734375" style="2"/>
    <col min="4" max="4" width="14.44140625" style="2" customWidth="1"/>
    <col min="5" max="5" width="13.88671875" style="2" bestFit="1" customWidth="1"/>
    <col min="6" max="6" width="6.21875" style="15" bestFit="1" customWidth="1"/>
    <col min="7" max="7" width="6.88671875" style="15" bestFit="1" customWidth="1"/>
    <col min="8" max="8" width="8.77734375" style="2"/>
    <col min="9" max="9" width="8.109375" style="2" bestFit="1" customWidth="1"/>
    <col min="10" max="10" width="6.21875" style="15" bestFit="1" customWidth="1"/>
    <col min="11" max="11" width="6.88671875" style="15" bestFit="1" customWidth="1"/>
    <col min="12" max="12" width="8.77734375" style="2"/>
    <col min="13" max="13" width="8.109375" style="2" bestFit="1" customWidth="1"/>
    <col min="14" max="15" width="6.88671875" style="15" bestFit="1" customWidth="1"/>
    <col min="16" max="16" width="8.77734375" style="2"/>
    <col min="17" max="17" width="8.109375" style="2" bestFit="1" customWidth="1"/>
    <col min="18" max="19" width="6.88671875" style="15" bestFit="1" customWidth="1"/>
    <col min="20" max="20" width="8.77734375" style="2"/>
    <col min="21" max="21" width="8.109375" style="2" bestFit="1" customWidth="1"/>
    <col min="22" max="23" width="6.88671875" style="15" bestFit="1" customWidth="1"/>
    <col min="24" max="24" width="8.77734375" style="2"/>
    <col min="25" max="25" width="8.109375" style="2" bestFit="1" customWidth="1"/>
    <col min="26" max="16384" width="8.77734375" style="2"/>
  </cols>
  <sheetData>
    <row r="1" spans="1:25" ht="18">
      <c r="D1" s="95" t="s">
        <v>15</v>
      </c>
      <c r="E1" s="95" t="s">
        <v>0</v>
      </c>
      <c r="F1" s="97" t="s">
        <v>16</v>
      </c>
      <c r="G1" s="97"/>
      <c r="H1" s="97"/>
      <c r="I1" s="97"/>
      <c r="J1" s="97" t="s">
        <v>16</v>
      </c>
      <c r="K1" s="97"/>
      <c r="L1" s="97"/>
      <c r="M1" s="97"/>
      <c r="N1" s="97" t="s">
        <v>16</v>
      </c>
      <c r="O1" s="97"/>
      <c r="P1" s="97"/>
      <c r="Q1" s="97"/>
      <c r="R1" s="97" t="s">
        <v>16</v>
      </c>
      <c r="S1" s="97"/>
      <c r="T1" s="97"/>
      <c r="U1" s="97"/>
      <c r="V1" s="97" t="s">
        <v>16</v>
      </c>
      <c r="W1" s="97"/>
      <c r="X1" s="97"/>
      <c r="Y1" s="97"/>
    </row>
    <row r="2" spans="1:25" ht="15.6">
      <c r="D2" s="96"/>
      <c r="E2" s="96"/>
      <c r="F2" s="95">
        <v>100</v>
      </c>
      <c r="G2" s="95"/>
      <c r="H2" s="95"/>
      <c r="I2" s="95"/>
      <c r="J2" s="95">
        <v>150</v>
      </c>
      <c r="K2" s="95"/>
      <c r="L2" s="95"/>
      <c r="M2" s="95"/>
      <c r="N2" s="95">
        <v>200</v>
      </c>
      <c r="O2" s="95"/>
      <c r="P2" s="95"/>
      <c r="Q2" s="95"/>
      <c r="R2" s="95">
        <v>250</v>
      </c>
      <c r="S2" s="95"/>
      <c r="T2" s="95"/>
      <c r="U2" s="95"/>
      <c r="V2" s="95">
        <v>300</v>
      </c>
      <c r="W2" s="95"/>
      <c r="X2" s="95"/>
      <c r="Y2" s="95"/>
    </row>
    <row r="3" spans="1:25" ht="15.6">
      <c r="D3" s="96"/>
      <c r="E3" s="96"/>
      <c r="F3" s="57">
        <v>1</v>
      </c>
      <c r="G3" s="57">
        <v>2</v>
      </c>
      <c r="H3" s="57">
        <v>3</v>
      </c>
      <c r="I3" s="57">
        <v>4</v>
      </c>
      <c r="J3" s="57">
        <v>1</v>
      </c>
      <c r="K3" s="57">
        <v>2</v>
      </c>
      <c r="L3" s="57">
        <v>3</v>
      </c>
      <c r="M3" s="57">
        <v>4</v>
      </c>
      <c r="N3" s="57">
        <v>1</v>
      </c>
      <c r="O3" s="57">
        <v>2</v>
      </c>
      <c r="P3" s="57">
        <v>3</v>
      </c>
      <c r="Q3" s="57">
        <v>4</v>
      </c>
      <c r="R3" s="57">
        <v>1</v>
      </c>
      <c r="S3" s="57">
        <v>2</v>
      </c>
      <c r="T3" s="57">
        <v>3</v>
      </c>
      <c r="U3" s="57">
        <v>4</v>
      </c>
      <c r="V3" s="57">
        <v>1</v>
      </c>
      <c r="W3" s="57">
        <v>2</v>
      </c>
      <c r="X3" s="57">
        <v>3</v>
      </c>
      <c r="Y3" s="57">
        <v>4</v>
      </c>
    </row>
    <row r="4" spans="1:25" ht="15.6">
      <c r="A4" s="13" t="s">
        <v>24</v>
      </c>
      <c r="B4" s="13"/>
      <c r="C4" s="14">
        <v>0.8</v>
      </c>
      <c r="D4" s="41" t="s">
        <v>3</v>
      </c>
      <c r="E4" s="42">
        <v>19.7</v>
      </c>
      <c r="F4" s="5">
        <f t="shared" ref="F4:F15" si="0">($E4/1000)*$F$2*$C$4</f>
        <v>1.5760000000000001</v>
      </c>
      <c r="G4" s="5">
        <f>$C$8</f>
        <v>12.96</v>
      </c>
      <c r="H4" s="5">
        <f>G4-F4</f>
        <v>11.384</v>
      </c>
      <c r="I4" s="5">
        <f>H4</f>
        <v>11.384</v>
      </c>
      <c r="J4" s="5">
        <f t="shared" ref="J4:J15" si="1">($E4/1000)*$J$2*$C$4</f>
        <v>2.3639999999999999</v>
      </c>
      <c r="K4" s="5">
        <f>$C$8</f>
        <v>12.96</v>
      </c>
      <c r="L4" s="5">
        <f>K4-J4</f>
        <v>10.596</v>
      </c>
      <c r="M4" s="5">
        <f>L4</f>
        <v>10.596</v>
      </c>
      <c r="N4" s="5">
        <f t="shared" ref="N4:N15" si="2">($E4/1000)*$N$2*$C$4</f>
        <v>3.1520000000000001</v>
      </c>
      <c r="O4" s="5">
        <f>$C$8</f>
        <v>12.96</v>
      </c>
      <c r="P4" s="5">
        <f>O4-N4</f>
        <v>9.8079999999999998</v>
      </c>
      <c r="Q4" s="5">
        <f t="shared" ref="Q4" si="3">P4</f>
        <v>9.8079999999999998</v>
      </c>
      <c r="R4" s="5">
        <f t="shared" ref="R4:R15" si="4">($E4/1000)*$R$2*$C$4</f>
        <v>3.94</v>
      </c>
      <c r="S4" s="5">
        <f>$C$8</f>
        <v>12.96</v>
      </c>
      <c r="T4" s="5">
        <f>S4-R4</f>
        <v>9.0200000000000014</v>
      </c>
      <c r="U4" s="5">
        <f t="shared" ref="U4" si="5">T4</f>
        <v>9.0200000000000014</v>
      </c>
      <c r="V4" s="5">
        <f t="shared" ref="V4:V15" si="6">($E4/1000)*$V$2*$C$4</f>
        <v>4.7279999999999998</v>
      </c>
      <c r="W4" s="5">
        <f>$C$8</f>
        <v>12.96</v>
      </c>
      <c r="X4" s="5">
        <f>W4-V4</f>
        <v>8.2320000000000011</v>
      </c>
      <c r="Y4" s="5">
        <f t="shared" ref="Y4" si="7">X4</f>
        <v>8.2320000000000011</v>
      </c>
    </row>
    <row r="5" spans="1:25" ht="15.6">
      <c r="A5" s="13" t="s">
        <v>2</v>
      </c>
      <c r="B5" s="13"/>
      <c r="C5" s="14">
        <v>4.8</v>
      </c>
      <c r="D5" s="41" t="s">
        <v>4</v>
      </c>
      <c r="E5" s="42">
        <v>46.4</v>
      </c>
      <c r="F5" s="5">
        <f t="shared" si="0"/>
        <v>3.7119999999999997</v>
      </c>
      <c r="G5" s="5">
        <f t="shared" ref="G5:G15" si="8">$C$8</f>
        <v>12.96</v>
      </c>
      <c r="H5" s="5">
        <f t="shared" ref="H5:H15" si="9">G5-F5</f>
        <v>9.2480000000000011</v>
      </c>
      <c r="I5" s="5">
        <f>H5+I4</f>
        <v>20.632000000000001</v>
      </c>
      <c r="J5" s="5">
        <f t="shared" si="1"/>
        <v>5.5679999999999996</v>
      </c>
      <c r="K5" s="5">
        <f t="shared" ref="K5:K15" si="10">$C$8</f>
        <v>12.96</v>
      </c>
      <c r="L5" s="5">
        <f t="shared" ref="L5:L15" si="11">K5-J5</f>
        <v>7.3920000000000012</v>
      </c>
      <c r="M5" s="5">
        <f>L5+M4</f>
        <v>17.988</v>
      </c>
      <c r="N5" s="5">
        <f t="shared" si="2"/>
        <v>7.4239999999999995</v>
      </c>
      <c r="O5" s="5">
        <f t="shared" ref="O5:O15" si="12">$C$8</f>
        <v>12.96</v>
      </c>
      <c r="P5" s="5">
        <f t="shared" ref="P5:P15" si="13">O5-N5</f>
        <v>5.5360000000000014</v>
      </c>
      <c r="Q5" s="5">
        <f>P5+Q4</f>
        <v>15.344000000000001</v>
      </c>
      <c r="R5" s="5">
        <f t="shared" si="4"/>
        <v>9.2799999999999994</v>
      </c>
      <c r="S5" s="5">
        <f t="shared" ref="S5:S15" si="14">$C$8</f>
        <v>12.96</v>
      </c>
      <c r="T5" s="5">
        <f t="shared" ref="T5:T15" si="15">S5-R5</f>
        <v>3.6800000000000015</v>
      </c>
      <c r="U5" s="5">
        <f>T5+U4</f>
        <v>12.700000000000003</v>
      </c>
      <c r="V5" s="5">
        <f t="shared" si="6"/>
        <v>11.135999999999999</v>
      </c>
      <c r="W5" s="5">
        <f t="shared" ref="W5:W15" si="16">$C$8</f>
        <v>12.96</v>
      </c>
      <c r="X5" s="5">
        <f t="shared" ref="X5:X15" si="17">W5-V5</f>
        <v>1.8240000000000016</v>
      </c>
      <c r="Y5" s="5">
        <f>X5+Y4</f>
        <v>10.056000000000003</v>
      </c>
    </row>
    <row r="6" spans="1:25" ht="15.6">
      <c r="A6" s="13" t="s">
        <v>25</v>
      </c>
      <c r="B6" s="13"/>
      <c r="C6" s="14">
        <v>90</v>
      </c>
      <c r="D6" s="41" t="s">
        <v>5</v>
      </c>
      <c r="E6" s="42">
        <v>121.8</v>
      </c>
      <c r="F6" s="5">
        <f t="shared" si="0"/>
        <v>9.7439999999999998</v>
      </c>
      <c r="G6" s="5">
        <f t="shared" si="8"/>
        <v>12.96</v>
      </c>
      <c r="H6" s="5">
        <f t="shared" si="9"/>
        <v>3.2160000000000011</v>
      </c>
      <c r="I6" s="5">
        <f t="shared" ref="I6:I15" si="18">H6+I5</f>
        <v>23.848000000000003</v>
      </c>
      <c r="J6" s="5">
        <f t="shared" si="1"/>
        <v>14.616</v>
      </c>
      <c r="K6" s="5">
        <f t="shared" si="10"/>
        <v>12.96</v>
      </c>
      <c r="L6" s="5">
        <f t="shared" si="11"/>
        <v>-1.6559999999999988</v>
      </c>
      <c r="M6" s="5">
        <f t="shared" ref="M6:M15" si="19">L6+M5</f>
        <v>16.332000000000001</v>
      </c>
      <c r="N6" s="5">
        <f t="shared" si="2"/>
        <v>19.488</v>
      </c>
      <c r="O6" s="5">
        <f t="shared" si="12"/>
        <v>12.96</v>
      </c>
      <c r="P6" s="5">
        <f t="shared" si="13"/>
        <v>-6.5279999999999987</v>
      </c>
      <c r="Q6" s="5">
        <f t="shared" ref="Q6:Q15" si="20">P6+Q5</f>
        <v>8.8160000000000025</v>
      </c>
      <c r="R6" s="5">
        <f t="shared" si="4"/>
        <v>24.36</v>
      </c>
      <c r="S6" s="5">
        <f t="shared" si="14"/>
        <v>12.96</v>
      </c>
      <c r="T6" s="5">
        <f t="shared" si="15"/>
        <v>-11.399999999999999</v>
      </c>
      <c r="U6" s="5">
        <f t="shared" ref="U6:U15" si="21">T6+U5</f>
        <v>1.3000000000000043</v>
      </c>
      <c r="V6" s="5">
        <f t="shared" si="6"/>
        <v>29.231999999999999</v>
      </c>
      <c r="W6" s="5">
        <f t="shared" si="16"/>
        <v>12.96</v>
      </c>
      <c r="X6" s="5">
        <f t="shared" si="17"/>
        <v>-16.271999999999998</v>
      </c>
      <c r="Y6" s="5">
        <f t="shared" ref="Y6:Y15" si="22">X6+Y5</f>
        <v>-6.2159999999999958</v>
      </c>
    </row>
    <row r="7" spans="1:25" ht="15.6">
      <c r="A7" s="13" t="s">
        <v>26</v>
      </c>
      <c r="B7" s="13"/>
      <c r="C7" s="14">
        <v>100</v>
      </c>
      <c r="D7" s="41" t="s">
        <v>6</v>
      </c>
      <c r="E7" s="42">
        <v>124.9</v>
      </c>
      <c r="F7" s="5">
        <f t="shared" si="0"/>
        <v>9.9920000000000027</v>
      </c>
      <c r="G7" s="5">
        <f t="shared" si="8"/>
        <v>12.96</v>
      </c>
      <c r="H7" s="5">
        <f t="shared" si="9"/>
        <v>2.9679999999999982</v>
      </c>
      <c r="I7" s="5">
        <f t="shared" si="18"/>
        <v>26.816000000000003</v>
      </c>
      <c r="J7" s="5">
        <f t="shared" si="1"/>
        <v>14.988000000000003</v>
      </c>
      <c r="K7" s="5">
        <f t="shared" si="10"/>
        <v>12.96</v>
      </c>
      <c r="L7" s="5">
        <f t="shared" si="11"/>
        <v>-2.0280000000000022</v>
      </c>
      <c r="M7" s="5">
        <f t="shared" si="19"/>
        <v>14.303999999999998</v>
      </c>
      <c r="N7" s="5">
        <f t="shared" si="2"/>
        <v>19.984000000000005</v>
      </c>
      <c r="O7" s="5">
        <f t="shared" si="12"/>
        <v>12.96</v>
      </c>
      <c r="P7" s="5">
        <f t="shared" si="13"/>
        <v>-7.0240000000000045</v>
      </c>
      <c r="Q7" s="5">
        <f t="shared" si="20"/>
        <v>1.791999999999998</v>
      </c>
      <c r="R7" s="5">
        <f t="shared" si="4"/>
        <v>24.980000000000004</v>
      </c>
      <c r="S7" s="5">
        <f t="shared" si="14"/>
        <v>12.96</v>
      </c>
      <c r="T7" s="5">
        <f t="shared" si="15"/>
        <v>-12.020000000000003</v>
      </c>
      <c r="U7" s="5">
        <f t="shared" si="21"/>
        <v>-10.719999999999999</v>
      </c>
      <c r="V7" s="5">
        <f t="shared" si="6"/>
        <v>29.976000000000006</v>
      </c>
      <c r="W7" s="5">
        <f t="shared" si="16"/>
        <v>12.96</v>
      </c>
      <c r="X7" s="5">
        <f t="shared" si="17"/>
        <v>-17.016000000000005</v>
      </c>
      <c r="Y7" s="5">
        <f t="shared" si="22"/>
        <v>-23.231999999999999</v>
      </c>
    </row>
    <row r="8" spans="1:25" ht="18.600000000000001">
      <c r="A8" s="13" t="s">
        <v>50</v>
      </c>
      <c r="B8" s="13"/>
      <c r="C8" s="14">
        <f>C5*C6*30*(C7/100)/1000</f>
        <v>12.96</v>
      </c>
      <c r="D8" s="41" t="s">
        <v>7</v>
      </c>
      <c r="E8" s="42">
        <v>89.1</v>
      </c>
      <c r="F8" s="5">
        <f t="shared" si="0"/>
        <v>7.1280000000000001</v>
      </c>
      <c r="G8" s="5">
        <f t="shared" si="8"/>
        <v>12.96</v>
      </c>
      <c r="H8" s="5">
        <f t="shared" si="9"/>
        <v>5.8320000000000007</v>
      </c>
      <c r="I8" s="5">
        <f t="shared" si="18"/>
        <v>32.648000000000003</v>
      </c>
      <c r="J8" s="5">
        <f t="shared" si="1"/>
        <v>10.692</v>
      </c>
      <c r="K8" s="5">
        <f t="shared" si="10"/>
        <v>12.96</v>
      </c>
      <c r="L8" s="5">
        <f t="shared" si="11"/>
        <v>2.2680000000000007</v>
      </c>
      <c r="M8" s="5">
        <f t="shared" si="19"/>
        <v>16.571999999999999</v>
      </c>
      <c r="N8" s="5">
        <f t="shared" si="2"/>
        <v>14.256</v>
      </c>
      <c r="O8" s="5">
        <f t="shared" si="12"/>
        <v>12.96</v>
      </c>
      <c r="P8" s="5">
        <f t="shared" si="13"/>
        <v>-1.2959999999999994</v>
      </c>
      <c r="Q8" s="5">
        <f t="shared" si="20"/>
        <v>0.49599999999999866</v>
      </c>
      <c r="R8" s="5">
        <f t="shared" si="4"/>
        <v>17.82</v>
      </c>
      <c r="S8" s="5">
        <f t="shared" si="14"/>
        <v>12.96</v>
      </c>
      <c r="T8" s="5">
        <f t="shared" si="15"/>
        <v>-4.8599999999999994</v>
      </c>
      <c r="U8" s="5">
        <f t="shared" si="21"/>
        <v>-15.579999999999998</v>
      </c>
      <c r="V8" s="5">
        <f t="shared" si="6"/>
        <v>21.384</v>
      </c>
      <c r="W8" s="5">
        <f t="shared" si="16"/>
        <v>12.96</v>
      </c>
      <c r="X8" s="5">
        <f t="shared" si="17"/>
        <v>-8.4239999999999995</v>
      </c>
      <c r="Y8" s="5">
        <f t="shared" si="22"/>
        <v>-31.655999999999999</v>
      </c>
    </row>
    <row r="9" spans="1:25" ht="15.6">
      <c r="A9" s="38"/>
      <c r="B9" s="38"/>
      <c r="C9" s="39"/>
      <c r="D9" s="41" t="s">
        <v>8</v>
      </c>
      <c r="E9" s="42">
        <v>40</v>
      </c>
      <c r="F9" s="5">
        <f t="shared" si="0"/>
        <v>3.2</v>
      </c>
      <c r="G9" s="5">
        <f t="shared" si="8"/>
        <v>12.96</v>
      </c>
      <c r="H9" s="5">
        <f t="shared" si="9"/>
        <v>9.7600000000000016</v>
      </c>
      <c r="I9" s="5">
        <f t="shared" si="18"/>
        <v>42.408000000000001</v>
      </c>
      <c r="J9" s="5">
        <f t="shared" si="1"/>
        <v>4.8000000000000007</v>
      </c>
      <c r="K9" s="5">
        <f t="shared" si="10"/>
        <v>12.96</v>
      </c>
      <c r="L9" s="5">
        <f t="shared" si="11"/>
        <v>8.16</v>
      </c>
      <c r="M9" s="5">
        <f t="shared" si="19"/>
        <v>24.731999999999999</v>
      </c>
      <c r="N9" s="5">
        <f t="shared" si="2"/>
        <v>6.4</v>
      </c>
      <c r="O9" s="5">
        <f t="shared" si="12"/>
        <v>12.96</v>
      </c>
      <c r="P9" s="5">
        <f t="shared" si="13"/>
        <v>6.5600000000000005</v>
      </c>
      <c r="Q9" s="5">
        <f t="shared" si="20"/>
        <v>7.0559999999999992</v>
      </c>
      <c r="R9" s="5">
        <f t="shared" si="4"/>
        <v>8</v>
      </c>
      <c r="S9" s="5">
        <f t="shared" si="14"/>
        <v>12.96</v>
      </c>
      <c r="T9" s="5">
        <f t="shared" si="15"/>
        <v>4.9600000000000009</v>
      </c>
      <c r="U9" s="5">
        <f t="shared" si="21"/>
        <v>-10.619999999999997</v>
      </c>
      <c r="V9" s="5">
        <f t="shared" si="6"/>
        <v>9.6000000000000014</v>
      </c>
      <c r="W9" s="5">
        <f t="shared" si="16"/>
        <v>12.96</v>
      </c>
      <c r="X9" s="5">
        <f t="shared" si="17"/>
        <v>3.3599999999999994</v>
      </c>
      <c r="Y9" s="5">
        <f t="shared" si="22"/>
        <v>-28.295999999999999</v>
      </c>
    </row>
    <row r="10" spans="1:25" ht="15.6">
      <c r="A10" s="58" t="s">
        <v>17</v>
      </c>
      <c r="B10" s="58"/>
      <c r="C10" s="39"/>
      <c r="D10" s="41" t="s">
        <v>9</v>
      </c>
      <c r="E10" s="42">
        <v>30.1</v>
      </c>
      <c r="F10" s="5">
        <f t="shared" si="0"/>
        <v>2.4080000000000004</v>
      </c>
      <c r="G10" s="5">
        <f t="shared" si="8"/>
        <v>12.96</v>
      </c>
      <c r="H10" s="5">
        <f t="shared" si="9"/>
        <v>10.552</v>
      </c>
      <c r="I10" s="5">
        <f t="shared" si="18"/>
        <v>52.96</v>
      </c>
      <c r="J10" s="5">
        <f t="shared" si="1"/>
        <v>3.6120000000000005</v>
      </c>
      <c r="K10" s="5">
        <f t="shared" si="10"/>
        <v>12.96</v>
      </c>
      <c r="L10" s="5">
        <f t="shared" si="11"/>
        <v>9.3480000000000008</v>
      </c>
      <c r="M10" s="5">
        <f t="shared" si="19"/>
        <v>34.08</v>
      </c>
      <c r="N10" s="5">
        <f t="shared" si="2"/>
        <v>4.8160000000000007</v>
      </c>
      <c r="O10" s="5">
        <f t="shared" si="12"/>
        <v>12.96</v>
      </c>
      <c r="P10" s="5">
        <f t="shared" si="13"/>
        <v>8.1440000000000001</v>
      </c>
      <c r="Q10" s="5">
        <f t="shared" si="20"/>
        <v>15.2</v>
      </c>
      <c r="R10" s="5">
        <f t="shared" si="4"/>
        <v>6.0200000000000005</v>
      </c>
      <c r="S10" s="5">
        <f t="shared" si="14"/>
        <v>12.96</v>
      </c>
      <c r="T10" s="5">
        <f t="shared" si="15"/>
        <v>6.94</v>
      </c>
      <c r="U10" s="5">
        <f t="shared" si="21"/>
        <v>-3.6799999999999971</v>
      </c>
      <c r="V10" s="5">
        <f t="shared" si="6"/>
        <v>7.2240000000000011</v>
      </c>
      <c r="W10" s="5">
        <f t="shared" si="16"/>
        <v>12.96</v>
      </c>
      <c r="X10" s="5">
        <f t="shared" si="17"/>
        <v>5.7359999999999998</v>
      </c>
      <c r="Y10" s="5">
        <f t="shared" si="22"/>
        <v>-22.56</v>
      </c>
    </row>
    <row r="11" spans="1:25" ht="15.6">
      <c r="A11" s="3">
        <v>1</v>
      </c>
      <c r="B11" s="4" t="s">
        <v>18</v>
      </c>
      <c r="C11" s="39"/>
      <c r="D11" s="41" t="s">
        <v>10</v>
      </c>
      <c r="E11" s="42">
        <v>7</v>
      </c>
      <c r="F11" s="5">
        <f t="shared" si="0"/>
        <v>0.56000000000000005</v>
      </c>
      <c r="G11" s="5">
        <f t="shared" si="8"/>
        <v>12.96</v>
      </c>
      <c r="H11" s="5">
        <f t="shared" si="9"/>
        <v>12.4</v>
      </c>
      <c r="I11" s="5">
        <f t="shared" si="18"/>
        <v>65.36</v>
      </c>
      <c r="J11" s="5">
        <f t="shared" si="1"/>
        <v>0.84000000000000008</v>
      </c>
      <c r="K11" s="5">
        <f t="shared" si="10"/>
        <v>12.96</v>
      </c>
      <c r="L11" s="5">
        <f t="shared" si="11"/>
        <v>12.120000000000001</v>
      </c>
      <c r="M11" s="5">
        <f t="shared" si="19"/>
        <v>46.2</v>
      </c>
      <c r="N11" s="5">
        <f t="shared" si="2"/>
        <v>1.1200000000000001</v>
      </c>
      <c r="O11" s="5">
        <f t="shared" si="12"/>
        <v>12.96</v>
      </c>
      <c r="P11" s="5">
        <f t="shared" si="13"/>
        <v>11.84</v>
      </c>
      <c r="Q11" s="5">
        <f t="shared" si="20"/>
        <v>27.04</v>
      </c>
      <c r="R11" s="5">
        <f t="shared" si="4"/>
        <v>1.4000000000000001</v>
      </c>
      <c r="S11" s="5">
        <f t="shared" si="14"/>
        <v>12.96</v>
      </c>
      <c r="T11" s="5">
        <f t="shared" si="15"/>
        <v>11.56</v>
      </c>
      <c r="U11" s="5">
        <f t="shared" si="21"/>
        <v>7.8800000000000034</v>
      </c>
      <c r="V11" s="5">
        <f t="shared" si="6"/>
        <v>1.6800000000000002</v>
      </c>
      <c r="W11" s="5">
        <f t="shared" si="16"/>
        <v>12.96</v>
      </c>
      <c r="X11" s="5">
        <f t="shared" si="17"/>
        <v>11.280000000000001</v>
      </c>
      <c r="Y11" s="5">
        <f t="shared" si="22"/>
        <v>-11.279999999999998</v>
      </c>
    </row>
    <row r="12" spans="1:25" ht="15.6">
      <c r="A12" s="3">
        <v>2</v>
      </c>
      <c r="B12" s="4" t="s">
        <v>29</v>
      </c>
      <c r="C12" s="39"/>
      <c r="D12" s="41" t="s">
        <v>11</v>
      </c>
      <c r="E12" s="42">
        <v>0.1</v>
      </c>
      <c r="F12" s="5">
        <f t="shared" si="0"/>
        <v>8.0000000000000002E-3</v>
      </c>
      <c r="G12" s="5">
        <f t="shared" si="8"/>
        <v>12.96</v>
      </c>
      <c r="H12" s="5">
        <f t="shared" si="9"/>
        <v>12.952000000000002</v>
      </c>
      <c r="I12" s="5">
        <f t="shared" si="18"/>
        <v>78.311999999999998</v>
      </c>
      <c r="J12" s="5">
        <f t="shared" si="1"/>
        <v>1.2000000000000002E-2</v>
      </c>
      <c r="K12" s="5">
        <f t="shared" si="10"/>
        <v>12.96</v>
      </c>
      <c r="L12" s="5">
        <f t="shared" si="11"/>
        <v>12.948</v>
      </c>
      <c r="M12" s="5">
        <f t="shared" si="19"/>
        <v>59.148000000000003</v>
      </c>
      <c r="N12" s="5">
        <f t="shared" si="2"/>
        <v>1.6E-2</v>
      </c>
      <c r="O12" s="5">
        <f t="shared" si="12"/>
        <v>12.96</v>
      </c>
      <c r="P12" s="5">
        <f t="shared" si="13"/>
        <v>12.944000000000001</v>
      </c>
      <c r="Q12" s="5">
        <f t="shared" si="20"/>
        <v>39.984000000000002</v>
      </c>
      <c r="R12" s="5">
        <f t="shared" si="4"/>
        <v>2.0000000000000004E-2</v>
      </c>
      <c r="S12" s="5">
        <f t="shared" si="14"/>
        <v>12.96</v>
      </c>
      <c r="T12" s="5">
        <f t="shared" si="15"/>
        <v>12.940000000000001</v>
      </c>
      <c r="U12" s="5">
        <f t="shared" si="21"/>
        <v>20.820000000000004</v>
      </c>
      <c r="V12" s="5">
        <f t="shared" si="6"/>
        <v>2.4000000000000004E-2</v>
      </c>
      <c r="W12" s="5">
        <f t="shared" si="16"/>
        <v>12.96</v>
      </c>
      <c r="X12" s="5">
        <f t="shared" si="17"/>
        <v>12.936000000000002</v>
      </c>
      <c r="Y12" s="5">
        <f t="shared" si="22"/>
        <v>1.6560000000000041</v>
      </c>
    </row>
    <row r="13" spans="1:25" ht="15.6">
      <c r="A13" s="3">
        <v>3</v>
      </c>
      <c r="B13" s="4" t="s">
        <v>30</v>
      </c>
      <c r="C13" s="40"/>
      <c r="D13" s="41" t="s">
        <v>12</v>
      </c>
      <c r="E13" s="42">
        <v>0</v>
      </c>
      <c r="F13" s="5">
        <f t="shared" si="0"/>
        <v>0</v>
      </c>
      <c r="G13" s="5">
        <f t="shared" si="8"/>
        <v>12.96</v>
      </c>
      <c r="H13" s="5">
        <f t="shared" si="9"/>
        <v>12.96</v>
      </c>
      <c r="I13" s="5">
        <f t="shared" si="18"/>
        <v>91.271999999999991</v>
      </c>
      <c r="J13" s="5">
        <f t="shared" si="1"/>
        <v>0</v>
      </c>
      <c r="K13" s="5">
        <f t="shared" si="10"/>
        <v>12.96</v>
      </c>
      <c r="L13" s="5">
        <f t="shared" si="11"/>
        <v>12.96</v>
      </c>
      <c r="M13" s="5">
        <f t="shared" si="19"/>
        <v>72.108000000000004</v>
      </c>
      <c r="N13" s="5">
        <f t="shared" si="2"/>
        <v>0</v>
      </c>
      <c r="O13" s="5">
        <f t="shared" si="12"/>
        <v>12.96</v>
      </c>
      <c r="P13" s="5">
        <f t="shared" si="13"/>
        <v>12.96</v>
      </c>
      <c r="Q13" s="5">
        <f t="shared" si="20"/>
        <v>52.944000000000003</v>
      </c>
      <c r="R13" s="5">
        <f t="shared" si="4"/>
        <v>0</v>
      </c>
      <c r="S13" s="5">
        <f t="shared" si="14"/>
        <v>12.96</v>
      </c>
      <c r="T13" s="5">
        <f t="shared" si="15"/>
        <v>12.96</v>
      </c>
      <c r="U13" s="5">
        <f t="shared" si="21"/>
        <v>33.78</v>
      </c>
      <c r="V13" s="5">
        <f t="shared" si="6"/>
        <v>0</v>
      </c>
      <c r="W13" s="5">
        <f t="shared" si="16"/>
        <v>12.96</v>
      </c>
      <c r="X13" s="5">
        <f t="shared" si="17"/>
        <v>12.96</v>
      </c>
      <c r="Y13" s="5">
        <f t="shared" si="22"/>
        <v>14.616000000000005</v>
      </c>
    </row>
    <row r="14" spans="1:25" ht="15.6">
      <c r="A14" s="3">
        <v>4</v>
      </c>
      <c r="B14" s="4" t="s">
        <v>52</v>
      </c>
      <c r="D14" s="41" t="s">
        <v>13</v>
      </c>
      <c r="E14" s="42">
        <v>0</v>
      </c>
      <c r="F14" s="5">
        <f t="shared" si="0"/>
        <v>0</v>
      </c>
      <c r="G14" s="5">
        <f t="shared" si="8"/>
        <v>12.96</v>
      </c>
      <c r="H14" s="5">
        <f t="shared" si="9"/>
        <v>12.96</v>
      </c>
      <c r="I14" s="5">
        <f t="shared" si="18"/>
        <v>104.232</v>
      </c>
      <c r="J14" s="5">
        <f t="shared" si="1"/>
        <v>0</v>
      </c>
      <c r="K14" s="5">
        <f t="shared" si="10"/>
        <v>12.96</v>
      </c>
      <c r="L14" s="5">
        <f t="shared" si="11"/>
        <v>12.96</v>
      </c>
      <c r="M14" s="5">
        <f t="shared" si="19"/>
        <v>85.068000000000012</v>
      </c>
      <c r="N14" s="5">
        <f t="shared" si="2"/>
        <v>0</v>
      </c>
      <c r="O14" s="5">
        <f t="shared" si="12"/>
        <v>12.96</v>
      </c>
      <c r="P14" s="5">
        <f t="shared" si="13"/>
        <v>12.96</v>
      </c>
      <c r="Q14" s="5">
        <f t="shared" si="20"/>
        <v>65.903999999999996</v>
      </c>
      <c r="R14" s="5">
        <f t="shared" si="4"/>
        <v>0</v>
      </c>
      <c r="S14" s="5">
        <f t="shared" si="14"/>
        <v>12.96</v>
      </c>
      <c r="T14" s="5">
        <f t="shared" si="15"/>
        <v>12.96</v>
      </c>
      <c r="U14" s="5">
        <f t="shared" si="21"/>
        <v>46.74</v>
      </c>
      <c r="V14" s="5">
        <f t="shared" si="6"/>
        <v>0</v>
      </c>
      <c r="W14" s="5">
        <f t="shared" si="16"/>
        <v>12.96</v>
      </c>
      <c r="X14" s="5">
        <f t="shared" si="17"/>
        <v>12.96</v>
      </c>
      <c r="Y14" s="5">
        <f t="shared" si="22"/>
        <v>27.576000000000008</v>
      </c>
    </row>
    <row r="15" spans="1:25" ht="15.6">
      <c r="D15" s="41" t="s">
        <v>14</v>
      </c>
      <c r="E15" s="42">
        <v>0.7</v>
      </c>
      <c r="F15" s="5">
        <f t="shared" si="0"/>
        <v>5.5999999999999994E-2</v>
      </c>
      <c r="G15" s="5">
        <f t="shared" si="8"/>
        <v>12.96</v>
      </c>
      <c r="H15" s="5">
        <f t="shared" si="9"/>
        <v>12.904000000000002</v>
      </c>
      <c r="I15" s="5">
        <f t="shared" si="18"/>
        <v>117.136</v>
      </c>
      <c r="J15" s="5">
        <f t="shared" si="1"/>
        <v>8.4000000000000005E-2</v>
      </c>
      <c r="K15" s="5">
        <f t="shared" si="10"/>
        <v>12.96</v>
      </c>
      <c r="L15" s="5">
        <f t="shared" si="11"/>
        <v>12.876000000000001</v>
      </c>
      <c r="M15" s="5">
        <f t="shared" si="19"/>
        <v>97.944000000000017</v>
      </c>
      <c r="N15" s="5">
        <f t="shared" si="2"/>
        <v>0.11199999999999999</v>
      </c>
      <c r="O15" s="5">
        <f t="shared" si="12"/>
        <v>12.96</v>
      </c>
      <c r="P15" s="5">
        <f t="shared" si="13"/>
        <v>12.848000000000001</v>
      </c>
      <c r="Q15" s="5">
        <f t="shared" si="20"/>
        <v>78.751999999999995</v>
      </c>
      <c r="R15" s="5">
        <f t="shared" si="4"/>
        <v>0.13999999999999999</v>
      </c>
      <c r="S15" s="5">
        <f t="shared" si="14"/>
        <v>12.96</v>
      </c>
      <c r="T15" s="5">
        <f t="shared" si="15"/>
        <v>12.82</v>
      </c>
      <c r="U15" s="5">
        <f t="shared" si="21"/>
        <v>59.56</v>
      </c>
      <c r="V15" s="5">
        <f t="shared" si="6"/>
        <v>0.16800000000000001</v>
      </c>
      <c r="W15" s="5">
        <f t="shared" si="16"/>
        <v>12.96</v>
      </c>
      <c r="X15" s="5">
        <f t="shared" si="17"/>
        <v>12.792000000000002</v>
      </c>
      <c r="Y15" s="5">
        <f t="shared" si="22"/>
        <v>40.368000000000009</v>
      </c>
    </row>
    <row r="16" spans="1:25" ht="15.6">
      <c r="D16" s="57" t="s">
        <v>19</v>
      </c>
      <c r="E16" s="54">
        <f>SUM(E4:E15)</f>
        <v>479.8</v>
      </c>
      <c r="F16" s="54">
        <f>SUM(F4:F15)</f>
        <v>38.384000000000007</v>
      </c>
      <c r="G16" s="54">
        <f>SUM(G4:G15)</f>
        <v>155.52000000000007</v>
      </c>
      <c r="H16" s="5"/>
      <c r="I16" s="6"/>
      <c r="J16" s="54">
        <f>SUM(J4:J15)</f>
        <v>57.576000000000015</v>
      </c>
      <c r="K16" s="54">
        <f>SUM(K4:K15)</f>
        <v>155.52000000000007</v>
      </c>
      <c r="L16" s="5"/>
      <c r="M16" s="6"/>
      <c r="N16" s="54">
        <f>SUM(N4:N15)</f>
        <v>76.768000000000015</v>
      </c>
      <c r="O16" s="54">
        <f>SUM(O4:O15)</f>
        <v>155.52000000000007</v>
      </c>
      <c r="P16" s="5"/>
      <c r="Q16" s="6"/>
      <c r="R16" s="54">
        <f>SUM(R4:R15)</f>
        <v>95.96</v>
      </c>
      <c r="S16" s="54">
        <f>SUM(S4:S15)</f>
        <v>155.52000000000007</v>
      </c>
      <c r="T16" s="5"/>
      <c r="U16" s="6"/>
      <c r="V16" s="54">
        <f>SUM(V4:V15)</f>
        <v>115.15200000000003</v>
      </c>
      <c r="W16" s="54">
        <f>SUM(W4:W15)</f>
        <v>155.52000000000007</v>
      </c>
      <c r="X16" s="5"/>
      <c r="Y16" s="6"/>
    </row>
    <row r="17" spans="4:25" ht="15.6">
      <c r="D17" s="95" t="s">
        <v>20</v>
      </c>
      <c r="E17" s="95"/>
      <c r="F17" s="5"/>
      <c r="G17" s="8"/>
      <c r="H17" s="7"/>
      <c r="I17" s="10">
        <f>MAX(I4:I15)</f>
        <v>117.136</v>
      </c>
      <c r="J17" s="5"/>
      <c r="K17" s="8"/>
      <c r="L17" s="7"/>
      <c r="M17" s="10">
        <f>MAX(M4:M15)</f>
        <v>97.944000000000017</v>
      </c>
      <c r="N17" s="5"/>
      <c r="O17" s="8"/>
      <c r="P17" s="7"/>
      <c r="Q17" s="10">
        <f>MAX(Q4:Q15)</f>
        <v>78.751999999999995</v>
      </c>
      <c r="R17" s="5"/>
      <c r="S17" s="8"/>
      <c r="T17" s="7"/>
      <c r="U17" s="10">
        <f>MAX(U4:U15)</f>
        <v>59.56</v>
      </c>
      <c r="V17" s="5"/>
      <c r="W17" s="8"/>
      <c r="X17" s="7"/>
      <c r="Y17" s="10">
        <f>MAX(Y4:Y15)</f>
        <v>40.368000000000009</v>
      </c>
    </row>
    <row r="18" spans="4:25" ht="15.6">
      <c r="D18" s="95" t="s">
        <v>21</v>
      </c>
      <c r="E18" s="95"/>
      <c r="F18" s="11"/>
      <c r="G18" s="11"/>
      <c r="H18" s="12"/>
      <c r="I18" s="10">
        <f>F16</f>
        <v>38.384000000000007</v>
      </c>
      <c r="J18" s="11"/>
      <c r="K18" s="11"/>
      <c r="L18" s="12"/>
      <c r="M18" s="10">
        <f>J16</f>
        <v>57.576000000000015</v>
      </c>
      <c r="N18" s="11"/>
      <c r="O18" s="11"/>
      <c r="P18" s="12"/>
      <c r="Q18" s="10">
        <f>N16</f>
        <v>76.768000000000015</v>
      </c>
      <c r="R18" s="11"/>
      <c r="S18" s="11"/>
      <c r="T18" s="12"/>
      <c r="U18" s="10">
        <f>R16</f>
        <v>95.96</v>
      </c>
      <c r="V18" s="11"/>
      <c r="W18" s="11"/>
      <c r="X18" s="12"/>
      <c r="Y18" s="10">
        <f>V16</f>
        <v>115.15200000000003</v>
      </c>
    </row>
    <row r="19" spans="4:25" ht="15.6">
      <c r="D19" s="95" t="s">
        <v>22</v>
      </c>
      <c r="E19" s="95"/>
      <c r="F19" s="11"/>
      <c r="G19" s="11"/>
      <c r="H19" s="12"/>
      <c r="I19" s="10">
        <f>MIN(I17:I18)</f>
        <v>38.384000000000007</v>
      </c>
      <c r="J19" s="11"/>
      <c r="K19" s="11"/>
      <c r="L19" s="12"/>
      <c r="M19" s="10">
        <f>MIN(M17:M18)</f>
        <v>57.576000000000015</v>
      </c>
      <c r="N19" s="11"/>
      <c r="O19" s="11"/>
      <c r="P19" s="12"/>
      <c r="Q19" s="10">
        <f>MIN(Q17:Q18)</f>
        <v>76.768000000000015</v>
      </c>
      <c r="R19" s="11"/>
      <c r="S19" s="11"/>
      <c r="T19" s="12"/>
      <c r="U19" s="10">
        <f>MIN(U17:U18)</f>
        <v>59.56</v>
      </c>
      <c r="V19" s="11"/>
      <c r="W19" s="11"/>
      <c r="X19" s="12"/>
      <c r="Y19" s="10">
        <f>MIN(Y17:Y18)</f>
        <v>40.368000000000009</v>
      </c>
    </row>
    <row r="20" spans="4:25" ht="15.6">
      <c r="D20" s="95" t="s">
        <v>23</v>
      </c>
      <c r="E20" s="95"/>
      <c r="F20" s="11"/>
      <c r="G20" s="11"/>
      <c r="H20" s="12"/>
      <c r="I20" s="10">
        <f>(F16/(G16))*100</f>
        <v>24.681069958847733</v>
      </c>
      <c r="J20" s="11"/>
      <c r="K20" s="11"/>
      <c r="L20" s="12"/>
      <c r="M20" s="10">
        <f>(J16/(K16))*100</f>
        <v>37.021604938271594</v>
      </c>
      <c r="N20" s="11"/>
      <c r="O20" s="11"/>
      <c r="P20" s="12"/>
      <c r="Q20" s="10">
        <f>(N16/(O16))*100</f>
        <v>49.362139917695465</v>
      </c>
      <c r="R20" s="11"/>
      <c r="S20" s="11"/>
      <c r="T20" s="12"/>
      <c r="U20" s="10">
        <f>(R16/(S16))*100</f>
        <v>61.702674897119316</v>
      </c>
      <c r="V20" s="11"/>
      <c r="W20" s="11"/>
      <c r="X20" s="12"/>
      <c r="Y20" s="10">
        <f>(V16/(W16))*100</f>
        <v>74.043209876543187</v>
      </c>
    </row>
  </sheetData>
  <mergeCells count="16">
    <mergeCell ref="D17:E17"/>
    <mergeCell ref="D18:E18"/>
    <mergeCell ref="D19:E19"/>
    <mergeCell ref="D20:E20"/>
    <mergeCell ref="V1:Y1"/>
    <mergeCell ref="F2:I2"/>
    <mergeCell ref="J2:M2"/>
    <mergeCell ref="N2:Q2"/>
    <mergeCell ref="R2:U2"/>
    <mergeCell ref="V2:Y2"/>
    <mergeCell ref="D1:D3"/>
    <mergeCell ref="E1:E3"/>
    <mergeCell ref="F1:I1"/>
    <mergeCell ref="J1:M1"/>
    <mergeCell ref="N1:Q1"/>
    <mergeCell ref="R1:U1"/>
  </mergeCells>
  <conditionalFormatting sqref="I4:I15">
    <cfRule type="top10" dxfId="109" priority="5" percent="1" rank="1"/>
  </conditionalFormatting>
  <conditionalFormatting sqref="M4:M15">
    <cfRule type="top10" dxfId="108" priority="4" percent="1" rank="1"/>
  </conditionalFormatting>
  <conditionalFormatting sqref="Q4:Q15">
    <cfRule type="top10" dxfId="107" priority="3" percent="1" rank="1"/>
  </conditionalFormatting>
  <conditionalFormatting sqref="U4:U15">
    <cfRule type="top10" dxfId="106" priority="2" percent="1" rank="1"/>
  </conditionalFormatting>
  <conditionalFormatting sqref="Y4:Y15">
    <cfRule type="top10" dxfId="105" priority="1" percent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RRWH_tank_size</vt:lpstr>
      <vt:lpstr>Summary</vt:lpstr>
      <vt:lpstr>Summary_(50%)</vt:lpstr>
      <vt:lpstr>RRWHm</vt:lpstr>
      <vt:lpstr>Nablus_avg.monthly (12 regul.)</vt:lpstr>
      <vt:lpstr>Nablus_avg.monthly (8 regul.)</vt:lpstr>
      <vt:lpstr>Jeruslem_avg.monthly (12 regu.)</vt:lpstr>
      <vt:lpstr>Jerusalm_avg.monthly (8 regul.)</vt:lpstr>
      <vt:lpstr>Jenin_avg.monthly (12 regul.)</vt:lpstr>
      <vt:lpstr>Jenin_avg.monthly (8 regul.)</vt:lpstr>
      <vt:lpstr>Tulkarm_avg.monthly (12 regul.)</vt:lpstr>
      <vt:lpstr>Tulkarm_avg.monthly (8 regul.)</vt:lpstr>
      <vt:lpstr>Qalqilia_avg.monthly (12 regl.)</vt:lpstr>
      <vt:lpstr>Qalqilia_avg.monthly (8 regul.)</vt:lpstr>
      <vt:lpstr>Ramallah_avg.monthly (12 reul.)</vt:lpstr>
      <vt:lpstr>Ramallah_avg.monthly (8 regl. )</vt:lpstr>
      <vt:lpstr>Bethlhem_avg.monthly (12 regu.)</vt:lpstr>
      <vt:lpstr>Bethlehem_avg.monthly (8 regl)</vt:lpstr>
      <vt:lpstr>Hebron_avg.monthly (12 regul)</vt:lpstr>
      <vt:lpstr>Hebron_avg.monthly (8 regul)</vt:lpstr>
      <vt:lpstr>Jericho_avg.monthly (12 regu)</vt:lpstr>
      <vt:lpstr>Jericho_avg.monthly (8 regul.)</vt:lpstr>
      <vt:lpstr>Salfit_avg.monthly (12 regul.)</vt:lpstr>
      <vt:lpstr>Salfit_avg.monthly (8 regul.)</vt:lpstr>
      <vt:lpstr>Tubas_avg.monthly (12 regu )</vt:lpstr>
      <vt:lpstr>Tubas_avg.monthly (8 regul )</vt:lpstr>
      <vt:lpstr>Nablus_avg_daily (12 regul.)</vt:lpstr>
      <vt:lpstr>Nablus_avg_daily (8 regul.)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Sameer Shadeed</dc:creator>
  <cp:lastModifiedBy>dr-sameer</cp:lastModifiedBy>
  <dcterms:created xsi:type="dcterms:W3CDTF">2019-04-01T08:10:17Z</dcterms:created>
  <dcterms:modified xsi:type="dcterms:W3CDTF">2021-02-08T20:59:59Z</dcterms:modified>
</cp:coreProperties>
</file>