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L:\Dpts\ERIN\SUSTAIN\_Projects\Nature4Cities_H2020_2016\3. Working Area\PhD\J\03. WP\C. Papers\Thesis\05.ToolNBS\NBenefit$\SM\SM.B\"/>
    </mc:Choice>
  </mc:AlternateContent>
  <xr:revisionPtr revIDLastSave="0" documentId="13_ncr:1_{95E4FC84-45D2-46D9-93DE-892EFC2B8A34}" xr6:coauthVersionLast="44" xr6:coauthVersionMax="44" xr10:uidLastSave="{00000000-0000-0000-0000-000000000000}"/>
  <bookViews>
    <workbookView xWindow="-108" yWindow="-108" windowWidth="23256" windowHeight="12576" firstSheet="12" activeTab="14" xr2:uid="{00000000-000D-0000-FFFF-FFFF00000000}"/>
  </bookViews>
  <sheets>
    <sheet name="Readme" sheetId="22" r:id="rId1"/>
    <sheet name="Marketable tree-1year" sheetId="9" r:id="rId2"/>
    <sheet name="Planting-LE" sheetId="10" r:id="rId3"/>
    <sheet name="Planting-HE" sheetId="11" r:id="rId4"/>
    <sheet name="Pruning-LE" sheetId="12" r:id="rId5"/>
    <sheet name="Pruning-HE" sheetId="13" r:id="rId6"/>
    <sheet name="Removal LE-Waste No Lumber" sheetId="15" r:id="rId7"/>
    <sheet name="Removal HE-Waste No Lumber" sheetId="14" r:id="rId8"/>
    <sheet name="Removal LE-Waste Lumber" sheetId="16" r:id="rId9"/>
    <sheet name="Removal HE-Waste Lumber" sheetId="17" r:id="rId10"/>
    <sheet name="Waste_Treatm (Biomethanation)" sheetId="3" r:id="rId11"/>
    <sheet name="Waste_Treatm (Biometh)_Mad" sheetId="21" r:id="rId12"/>
    <sheet name="Waste_Treatm (Compost)" sheetId="2" r:id="rId13"/>
    <sheet name="Waste_Treatm (Re-use as Lumber)" sheetId="5" r:id="rId14"/>
    <sheet name="Waste_Treatm (Re-use as Chips)" sheetId="4" r:id="rId15"/>
  </sheets>
  <calcPr calcId="19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1" i="3" l="1"/>
  <c r="P31" i="3"/>
  <c r="N31" i="3"/>
  <c r="U35" i="17"/>
  <c r="U33" i="17"/>
  <c r="T33" i="17"/>
  <c r="S33" i="17"/>
  <c r="U32" i="17"/>
  <c r="T32" i="17"/>
  <c r="S32" i="17"/>
  <c r="U31" i="17"/>
  <c r="T31" i="17"/>
  <c r="S31" i="17"/>
  <c r="U24" i="17"/>
  <c r="T24" i="17"/>
  <c r="S24" i="17"/>
  <c r="U21" i="17"/>
  <c r="T21" i="17"/>
  <c r="S21" i="17"/>
  <c r="U20" i="17"/>
  <c r="T20" i="17"/>
  <c r="S20" i="17"/>
  <c r="U19" i="17"/>
  <c r="T19" i="17"/>
  <c r="S19" i="17"/>
  <c r="U18" i="17"/>
  <c r="T18" i="17"/>
  <c r="S18" i="17"/>
  <c r="U17" i="17"/>
  <c r="T17" i="17"/>
  <c r="S17" i="17"/>
  <c r="U16" i="17"/>
  <c r="T16" i="17"/>
  <c r="S16" i="17"/>
  <c r="U15" i="17"/>
  <c r="T15" i="17"/>
  <c r="S15" i="17"/>
  <c r="U14" i="17"/>
  <c r="T14" i="17"/>
  <c r="S14" i="17"/>
  <c r="U13" i="17"/>
  <c r="T13" i="17"/>
  <c r="S13" i="17"/>
  <c r="S35" i="17" s="1"/>
  <c r="U12" i="17"/>
  <c r="T12" i="17"/>
  <c r="S12" i="17"/>
  <c r="U11" i="17"/>
  <c r="T11" i="17"/>
  <c r="T35" i="17" s="1"/>
  <c r="S11" i="17"/>
  <c r="T33" i="16"/>
  <c r="S33" i="16"/>
  <c r="R33" i="16"/>
  <c r="T32" i="16"/>
  <c r="S32" i="16"/>
  <c r="R32" i="16"/>
  <c r="T31" i="16"/>
  <c r="S31" i="16"/>
  <c r="R31" i="16"/>
  <c r="T24" i="16"/>
  <c r="S24" i="16"/>
  <c r="R24" i="16"/>
  <c r="T21" i="16"/>
  <c r="S21" i="16"/>
  <c r="R21" i="16"/>
  <c r="T20" i="16"/>
  <c r="S20" i="16"/>
  <c r="R20" i="16"/>
  <c r="T19" i="16"/>
  <c r="S19" i="16"/>
  <c r="R19" i="16"/>
  <c r="T18" i="16"/>
  <c r="S18" i="16"/>
  <c r="R18" i="16"/>
  <c r="T17" i="16"/>
  <c r="S17" i="16"/>
  <c r="R17" i="16"/>
  <c r="T16" i="16"/>
  <c r="S16" i="16"/>
  <c r="R16" i="16"/>
  <c r="T15" i="16"/>
  <c r="S15" i="16"/>
  <c r="R15" i="16"/>
  <c r="T14" i="16"/>
  <c r="S14" i="16"/>
  <c r="R14" i="16"/>
  <c r="T13" i="16"/>
  <c r="S13" i="16"/>
  <c r="R13" i="16"/>
  <c r="T12" i="16"/>
  <c r="S12" i="16"/>
  <c r="R12" i="16"/>
  <c r="T11" i="16"/>
  <c r="T35" i="16" s="1"/>
  <c r="S11" i="16"/>
  <c r="S35" i="16" s="1"/>
  <c r="R11" i="16"/>
  <c r="R35" i="16" s="1"/>
  <c r="T33" i="14"/>
  <c r="S33" i="14"/>
  <c r="R33" i="14"/>
  <c r="T32" i="14"/>
  <c r="S32" i="14"/>
  <c r="R32" i="14"/>
  <c r="T31" i="14"/>
  <c r="S31" i="14"/>
  <c r="R31" i="14"/>
  <c r="T24" i="14"/>
  <c r="S24" i="14"/>
  <c r="R24" i="14"/>
  <c r="T21" i="14"/>
  <c r="S21" i="14"/>
  <c r="R21" i="14"/>
  <c r="T20" i="14"/>
  <c r="S20" i="14"/>
  <c r="R20" i="14"/>
  <c r="T19" i="14"/>
  <c r="S19" i="14"/>
  <c r="R19" i="14"/>
  <c r="T18" i="14"/>
  <c r="S18" i="14"/>
  <c r="R18" i="14"/>
  <c r="T17" i="14"/>
  <c r="S17" i="14"/>
  <c r="R17" i="14"/>
  <c r="T16" i="14"/>
  <c r="S16" i="14"/>
  <c r="R16" i="14"/>
  <c r="T15" i="14"/>
  <c r="S15" i="14"/>
  <c r="R15" i="14"/>
  <c r="T14" i="14"/>
  <c r="S14" i="14"/>
  <c r="R14" i="14"/>
  <c r="R35" i="14" s="1"/>
  <c r="T13" i="14"/>
  <c r="S13" i="14"/>
  <c r="R13" i="14"/>
  <c r="T12" i="14"/>
  <c r="S12" i="14"/>
  <c r="R12" i="14"/>
  <c r="T11" i="14"/>
  <c r="T35" i="14" s="1"/>
  <c r="S11" i="14"/>
  <c r="S35" i="14" s="1"/>
  <c r="R11" i="14"/>
  <c r="S33" i="15"/>
  <c r="R33" i="15"/>
  <c r="Q33" i="15"/>
  <c r="S32" i="15"/>
  <c r="R32" i="15"/>
  <c r="Q32" i="15"/>
  <c r="S31" i="15"/>
  <c r="R31" i="15"/>
  <c r="Q31" i="15"/>
  <c r="S24" i="15"/>
  <c r="R24" i="15"/>
  <c r="Q24" i="15"/>
  <c r="S21" i="15"/>
  <c r="R21" i="15"/>
  <c r="Q21" i="15"/>
  <c r="S20" i="15"/>
  <c r="R20" i="15"/>
  <c r="Q20" i="15"/>
  <c r="S19" i="15"/>
  <c r="R19" i="15"/>
  <c r="Q19" i="15"/>
  <c r="S18" i="15"/>
  <c r="R18" i="15"/>
  <c r="Q18" i="15"/>
  <c r="S17" i="15"/>
  <c r="R17" i="15"/>
  <c r="Q17" i="15"/>
  <c r="S16" i="15"/>
  <c r="R16" i="15"/>
  <c r="Q16" i="15"/>
  <c r="S15" i="15"/>
  <c r="R15" i="15"/>
  <c r="Q15" i="15"/>
  <c r="S14" i="15"/>
  <c r="R14" i="15"/>
  <c r="Q14" i="15"/>
  <c r="S13" i="15"/>
  <c r="R13" i="15"/>
  <c r="Q13" i="15"/>
  <c r="S12" i="15"/>
  <c r="R12" i="15"/>
  <c r="Q12" i="15"/>
  <c r="S11" i="15"/>
  <c r="S35" i="15" s="1"/>
  <c r="R11" i="15"/>
  <c r="R35" i="15" s="1"/>
  <c r="Q11" i="15"/>
  <c r="Q35" i="15" s="1"/>
  <c r="S33" i="13"/>
  <c r="R33" i="13"/>
  <c r="Q33" i="13"/>
  <c r="S32" i="13"/>
  <c r="R32" i="13"/>
  <c r="Q32" i="13"/>
  <c r="S31" i="13"/>
  <c r="R31" i="13"/>
  <c r="Q31" i="13"/>
  <c r="S24" i="13"/>
  <c r="R24" i="13"/>
  <c r="Q24" i="13"/>
  <c r="S21" i="13"/>
  <c r="R21" i="13"/>
  <c r="Q21" i="13"/>
  <c r="S20" i="13"/>
  <c r="R20" i="13"/>
  <c r="Q20" i="13"/>
  <c r="S19" i="13"/>
  <c r="R19" i="13"/>
  <c r="Q19" i="13"/>
  <c r="S18" i="13"/>
  <c r="R18" i="13"/>
  <c r="Q18" i="13"/>
  <c r="S17" i="13"/>
  <c r="R17" i="13"/>
  <c r="Q17" i="13"/>
  <c r="S16" i="13"/>
  <c r="R16" i="13"/>
  <c r="Q16" i="13"/>
  <c r="S15" i="13"/>
  <c r="R15" i="13"/>
  <c r="Q15" i="13"/>
  <c r="S14" i="13"/>
  <c r="R14" i="13"/>
  <c r="Q14" i="13"/>
  <c r="S13" i="13"/>
  <c r="R13" i="13"/>
  <c r="Q13" i="13"/>
  <c r="S12" i="13"/>
  <c r="R12" i="13"/>
  <c r="Q12" i="13"/>
  <c r="S11" i="13"/>
  <c r="S35" i="13" s="1"/>
  <c r="R11" i="13"/>
  <c r="R35" i="13" s="1"/>
  <c r="Q11" i="13"/>
  <c r="Q35" i="13" s="1"/>
  <c r="R33" i="12"/>
  <c r="Q33" i="12"/>
  <c r="P33" i="12"/>
  <c r="R32" i="12"/>
  <c r="Q32" i="12"/>
  <c r="P32" i="12"/>
  <c r="R31" i="12"/>
  <c r="Q31" i="12"/>
  <c r="P31" i="12"/>
  <c r="R24" i="12"/>
  <c r="Q24" i="12"/>
  <c r="P24" i="12"/>
  <c r="R21" i="12"/>
  <c r="Q21" i="12"/>
  <c r="P21" i="12"/>
  <c r="R20" i="12"/>
  <c r="Q20" i="12"/>
  <c r="P20" i="12"/>
  <c r="R19" i="12"/>
  <c r="Q19" i="12"/>
  <c r="P19" i="12"/>
  <c r="R18" i="12"/>
  <c r="Q18" i="12"/>
  <c r="P18" i="12"/>
  <c r="R17" i="12"/>
  <c r="Q17" i="12"/>
  <c r="P17" i="12"/>
  <c r="R16" i="12"/>
  <c r="Q16" i="12"/>
  <c r="Q35" i="12" s="1"/>
  <c r="P16" i="12"/>
  <c r="R15" i="12"/>
  <c r="Q15" i="12"/>
  <c r="P15" i="12"/>
  <c r="R14" i="12"/>
  <c r="Q14" i="12"/>
  <c r="P14" i="12"/>
  <c r="R13" i="12"/>
  <c r="Q13" i="12"/>
  <c r="P13" i="12"/>
  <c r="R12" i="12"/>
  <c r="Q12" i="12"/>
  <c r="P12" i="12"/>
  <c r="R11" i="12"/>
  <c r="R35" i="12" s="1"/>
  <c r="Q11" i="12"/>
  <c r="P11" i="12"/>
  <c r="P35" i="12" s="1"/>
  <c r="S33" i="11"/>
  <c r="R33" i="11"/>
  <c r="Q33" i="11"/>
  <c r="S32" i="11"/>
  <c r="R32" i="11"/>
  <c r="Q32" i="11"/>
  <c r="S31" i="11"/>
  <c r="R31" i="11"/>
  <c r="Q31" i="11"/>
  <c r="S24" i="11"/>
  <c r="R24" i="11"/>
  <c r="Q24" i="11"/>
  <c r="S21" i="11"/>
  <c r="R21" i="11"/>
  <c r="Q21" i="11"/>
  <c r="S20" i="11"/>
  <c r="R20" i="11"/>
  <c r="Q20" i="11"/>
  <c r="S19" i="11"/>
  <c r="R19" i="11"/>
  <c r="Q19" i="11"/>
  <c r="S18" i="11"/>
  <c r="R18" i="11"/>
  <c r="Q18" i="11"/>
  <c r="S17" i="11"/>
  <c r="R17" i="11"/>
  <c r="Q17" i="11"/>
  <c r="S16" i="11"/>
  <c r="R16" i="11"/>
  <c r="Q16" i="11"/>
  <c r="S15" i="11"/>
  <c r="R15" i="11"/>
  <c r="Q15" i="11"/>
  <c r="S14" i="11"/>
  <c r="R14" i="11"/>
  <c r="Q14" i="11"/>
  <c r="S13" i="11"/>
  <c r="R13" i="11"/>
  <c r="Q13" i="11"/>
  <c r="S12" i="11"/>
  <c r="R12" i="11"/>
  <c r="Q12" i="11"/>
  <c r="S11" i="11"/>
  <c r="S35" i="11" s="1"/>
  <c r="R11" i="11"/>
  <c r="R35" i="11" s="1"/>
  <c r="Q11" i="11"/>
  <c r="Q35" i="11" s="1"/>
  <c r="R33" i="10"/>
  <c r="Q33" i="10"/>
  <c r="P33" i="10"/>
  <c r="P37" i="10" s="1"/>
  <c r="R32" i="10"/>
  <c r="Q32" i="10"/>
  <c r="P32" i="10"/>
  <c r="R31" i="10"/>
  <c r="Q31" i="10"/>
  <c r="P31" i="10"/>
  <c r="R24" i="10"/>
  <c r="Q24" i="10"/>
  <c r="P24" i="10"/>
  <c r="R21" i="10"/>
  <c r="Q21" i="10"/>
  <c r="P21" i="10"/>
  <c r="R20" i="10"/>
  <c r="Q20" i="10"/>
  <c r="P20" i="10"/>
  <c r="R19" i="10"/>
  <c r="Q19" i="10"/>
  <c r="P19" i="10"/>
  <c r="R18" i="10"/>
  <c r="Q18" i="10"/>
  <c r="P18" i="10"/>
  <c r="R17" i="10"/>
  <c r="Q17" i="10"/>
  <c r="P17" i="10"/>
  <c r="R16" i="10"/>
  <c r="Q16" i="10"/>
  <c r="P16" i="10"/>
  <c r="R15" i="10"/>
  <c r="Q15" i="10"/>
  <c r="P15" i="10"/>
  <c r="R14" i="10"/>
  <c r="Q14" i="10"/>
  <c r="P14" i="10"/>
  <c r="R13" i="10"/>
  <c r="Q13" i="10"/>
  <c r="P13" i="10"/>
  <c r="R12" i="10"/>
  <c r="Q12" i="10"/>
  <c r="P12" i="10"/>
  <c r="R11" i="10"/>
  <c r="R35" i="10" s="1"/>
  <c r="Q11" i="10"/>
  <c r="Q35" i="10" s="1"/>
  <c r="P11" i="10"/>
  <c r="P35" i="10" s="1"/>
  <c r="AD33" i="9"/>
  <c r="AC33" i="9"/>
  <c r="AB33" i="9"/>
  <c r="AD32" i="9"/>
  <c r="AC32" i="9"/>
  <c r="AB32" i="9"/>
  <c r="AD31" i="9"/>
  <c r="AC31" i="9"/>
  <c r="AB31" i="9"/>
  <c r="AD24" i="9"/>
  <c r="AC24" i="9"/>
  <c r="AB24" i="9"/>
  <c r="AD21" i="9"/>
  <c r="AC21" i="9"/>
  <c r="AB21" i="9"/>
  <c r="AD20" i="9"/>
  <c r="AC20" i="9"/>
  <c r="AB20" i="9"/>
  <c r="AD19" i="9"/>
  <c r="AC19" i="9"/>
  <c r="AB19" i="9"/>
  <c r="AD18" i="9"/>
  <c r="AC18" i="9"/>
  <c r="AB18" i="9"/>
  <c r="AD17" i="9"/>
  <c r="AC17" i="9"/>
  <c r="AB17" i="9"/>
  <c r="AD16" i="9"/>
  <c r="AC16" i="9"/>
  <c r="AB16" i="9"/>
  <c r="AD15" i="9"/>
  <c r="AC15" i="9"/>
  <c r="AB15" i="9"/>
  <c r="AD14" i="9"/>
  <c r="AC14" i="9"/>
  <c r="AB14" i="9"/>
  <c r="AD13" i="9"/>
  <c r="AC13" i="9"/>
  <c r="AC35" i="9" s="1"/>
  <c r="AB13" i="9"/>
  <c r="AD12" i="9"/>
  <c r="AC12" i="9"/>
  <c r="AB12" i="9"/>
  <c r="AD11" i="9"/>
  <c r="AD35" i="9" s="1"/>
  <c r="AC11" i="9"/>
  <c r="AB11" i="9"/>
  <c r="AB35" i="9" s="1"/>
  <c r="N33" i="4"/>
  <c r="N37" i="4" s="1"/>
  <c r="M33" i="4"/>
  <c r="L33" i="4"/>
  <c r="N32" i="4"/>
  <c r="M32" i="4"/>
  <c r="L32" i="4"/>
  <c r="N31" i="4"/>
  <c r="M31" i="4"/>
  <c r="L31" i="4"/>
  <c r="N24" i="4"/>
  <c r="M24" i="4"/>
  <c r="L24" i="4"/>
  <c r="N21" i="4"/>
  <c r="M21" i="4"/>
  <c r="L21" i="4"/>
  <c r="N20" i="4"/>
  <c r="M20" i="4"/>
  <c r="L20" i="4"/>
  <c r="N19" i="4"/>
  <c r="M19" i="4"/>
  <c r="L19" i="4"/>
  <c r="N18" i="4"/>
  <c r="M18" i="4"/>
  <c r="L18" i="4"/>
  <c r="N17" i="4"/>
  <c r="M17" i="4"/>
  <c r="L17" i="4"/>
  <c r="N16" i="4"/>
  <c r="M16" i="4"/>
  <c r="L16" i="4"/>
  <c r="N15" i="4"/>
  <c r="M15" i="4"/>
  <c r="L15" i="4"/>
  <c r="N14" i="4"/>
  <c r="M14" i="4"/>
  <c r="L14" i="4"/>
  <c r="N13" i="4"/>
  <c r="M13" i="4"/>
  <c r="L13" i="4"/>
  <c r="N12" i="4"/>
  <c r="M12" i="4"/>
  <c r="L12" i="4"/>
  <c r="N11" i="4"/>
  <c r="N35" i="4" s="1"/>
  <c r="M11" i="4"/>
  <c r="M35" i="4" s="1"/>
  <c r="L11" i="4"/>
  <c r="L35" i="4" s="1"/>
  <c r="N33" i="5"/>
  <c r="M33" i="5"/>
  <c r="L33" i="5"/>
  <c r="N32" i="5"/>
  <c r="M32" i="5"/>
  <c r="L32" i="5"/>
  <c r="N31" i="5"/>
  <c r="M31" i="5"/>
  <c r="L31" i="5"/>
  <c r="N24" i="5"/>
  <c r="M24" i="5"/>
  <c r="L24" i="5"/>
  <c r="N21" i="5"/>
  <c r="M21" i="5"/>
  <c r="L21" i="5"/>
  <c r="N20" i="5"/>
  <c r="M20" i="5"/>
  <c r="L20" i="5"/>
  <c r="N19" i="5"/>
  <c r="M19" i="5"/>
  <c r="L19" i="5"/>
  <c r="N18" i="5"/>
  <c r="M18" i="5"/>
  <c r="L18" i="5"/>
  <c r="N17" i="5"/>
  <c r="M17" i="5"/>
  <c r="L17" i="5"/>
  <c r="N16" i="5"/>
  <c r="M16" i="5"/>
  <c r="L16" i="5"/>
  <c r="N15" i="5"/>
  <c r="M15" i="5"/>
  <c r="L15" i="5"/>
  <c r="N14" i="5"/>
  <c r="M14" i="5"/>
  <c r="L14" i="5"/>
  <c r="N13" i="5"/>
  <c r="M13" i="5"/>
  <c r="L13" i="5"/>
  <c r="N12" i="5"/>
  <c r="M12" i="5"/>
  <c r="L12" i="5"/>
  <c r="N11" i="5"/>
  <c r="N35" i="5" s="1"/>
  <c r="M11" i="5"/>
  <c r="M35" i="5" s="1"/>
  <c r="L11" i="5"/>
  <c r="L35" i="5" s="1"/>
  <c r="O33" i="2"/>
  <c r="N33" i="2"/>
  <c r="M33" i="2"/>
  <c r="O32" i="2"/>
  <c r="N32" i="2"/>
  <c r="M32" i="2"/>
  <c r="O31" i="2"/>
  <c r="N31" i="2"/>
  <c r="M31" i="2"/>
  <c r="O24" i="2"/>
  <c r="N24" i="2"/>
  <c r="M24" i="2"/>
  <c r="O21" i="2"/>
  <c r="N21" i="2"/>
  <c r="M21" i="2"/>
  <c r="O20" i="2"/>
  <c r="N20" i="2"/>
  <c r="M20" i="2"/>
  <c r="O19" i="2"/>
  <c r="N19" i="2"/>
  <c r="M19" i="2"/>
  <c r="O18" i="2"/>
  <c r="N18" i="2"/>
  <c r="N35" i="2" s="1"/>
  <c r="M18" i="2"/>
  <c r="O17" i="2"/>
  <c r="N17" i="2"/>
  <c r="M17" i="2"/>
  <c r="O16" i="2"/>
  <c r="N16" i="2"/>
  <c r="M16" i="2"/>
  <c r="O15" i="2"/>
  <c r="N15" i="2"/>
  <c r="M15" i="2"/>
  <c r="O14" i="2"/>
  <c r="N14" i="2"/>
  <c r="M14" i="2"/>
  <c r="O13" i="2"/>
  <c r="N13" i="2"/>
  <c r="M13" i="2"/>
  <c r="O12" i="2"/>
  <c r="N12" i="2"/>
  <c r="M12" i="2"/>
  <c r="O11" i="2"/>
  <c r="O35" i="2" s="1"/>
  <c r="N11" i="2"/>
  <c r="M11" i="2"/>
  <c r="M35" i="2" s="1"/>
  <c r="N32" i="21"/>
  <c r="O32" i="21"/>
  <c r="P32" i="21"/>
  <c r="N33" i="21"/>
  <c r="O33" i="21"/>
  <c r="P33" i="21"/>
  <c r="O31" i="21"/>
  <c r="P31" i="21"/>
  <c r="N31" i="21"/>
  <c r="O24" i="21"/>
  <c r="P24" i="21"/>
  <c r="N24" i="21"/>
  <c r="N12" i="21"/>
  <c r="O12" i="21"/>
  <c r="P12" i="21"/>
  <c r="N13" i="21"/>
  <c r="O13" i="21"/>
  <c r="P13" i="21"/>
  <c r="N14" i="21"/>
  <c r="O14" i="21"/>
  <c r="P14" i="21"/>
  <c r="N15" i="21"/>
  <c r="O15" i="21"/>
  <c r="P15" i="21"/>
  <c r="N16" i="21"/>
  <c r="O16" i="21"/>
  <c r="P16" i="21"/>
  <c r="N17" i="21"/>
  <c r="O17" i="21"/>
  <c r="P17" i="21"/>
  <c r="N18" i="21"/>
  <c r="O18" i="21"/>
  <c r="P18" i="21"/>
  <c r="N19" i="21"/>
  <c r="O19" i="21"/>
  <c r="P19" i="21"/>
  <c r="N20" i="21"/>
  <c r="O20" i="21"/>
  <c r="P20" i="21"/>
  <c r="N21" i="21"/>
  <c r="O21" i="21"/>
  <c r="P21" i="21"/>
  <c r="O11" i="21"/>
  <c r="O35" i="21" s="1"/>
  <c r="P11" i="21"/>
  <c r="P35" i="21" s="1"/>
  <c r="N11" i="21"/>
  <c r="N35" i="21" s="1"/>
  <c r="N12" i="3"/>
  <c r="O12" i="3"/>
  <c r="P12" i="3"/>
  <c r="N13" i="3"/>
  <c r="O13" i="3"/>
  <c r="P13" i="3"/>
  <c r="N14" i="3"/>
  <c r="O14" i="3"/>
  <c r="P14" i="3"/>
  <c r="N15" i="3"/>
  <c r="O15" i="3"/>
  <c r="P15" i="3"/>
  <c r="N16" i="3"/>
  <c r="O16" i="3"/>
  <c r="P16" i="3"/>
  <c r="N17" i="3"/>
  <c r="O17" i="3"/>
  <c r="P17" i="3"/>
  <c r="N18" i="3"/>
  <c r="O18" i="3"/>
  <c r="P18" i="3"/>
  <c r="N19" i="3"/>
  <c r="O19" i="3"/>
  <c r="P19" i="3"/>
  <c r="N20" i="3"/>
  <c r="O20" i="3"/>
  <c r="P20" i="3"/>
  <c r="N21" i="3"/>
  <c r="O21" i="3"/>
  <c r="P21" i="3"/>
  <c r="N24" i="3"/>
  <c r="O24" i="3"/>
  <c r="P24" i="3"/>
  <c r="N32" i="3"/>
  <c r="O32" i="3"/>
  <c r="P32" i="3"/>
  <c r="N33" i="3"/>
  <c r="N37" i="3" s="1"/>
  <c r="O33" i="3"/>
  <c r="P33" i="3"/>
  <c r="O11" i="3"/>
  <c r="P11" i="3"/>
  <c r="N11" i="3"/>
  <c r="L37" i="5" l="1"/>
  <c r="Q37" i="10"/>
  <c r="S37" i="13"/>
  <c r="R37" i="14"/>
  <c r="R37" i="13"/>
  <c r="M37" i="5"/>
  <c r="R37" i="10"/>
  <c r="P37" i="12"/>
  <c r="S37" i="14"/>
  <c r="N37" i="5"/>
  <c r="AB37" i="9"/>
  <c r="Q37" i="12"/>
  <c r="T37" i="14"/>
  <c r="S37" i="17"/>
  <c r="P37" i="21"/>
  <c r="M37" i="2"/>
  <c r="AC37" i="9"/>
  <c r="R37" i="12"/>
  <c r="Q37" i="15"/>
  <c r="T37" i="17"/>
  <c r="O37" i="21"/>
  <c r="N37" i="2"/>
  <c r="AD37" i="9"/>
  <c r="Q37" i="11"/>
  <c r="R37" i="15"/>
  <c r="U37" i="17"/>
  <c r="T37" i="16"/>
  <c r="P37" i="3"/>
  <c r="N37" i="21"/>
  <c r="O37" i="2"/>
  <c r="L37" i="4"/>
  <c r="R37" i="11"/>
  <c r="S37" i="15"/>
  <c r="R37" i="16"/>
  <c r="O37" i="3"/>
  <c r="M37" i="4"/>
  <c r="S37" i="11"/>
  <c r="Q37" i="13"/>
  <c r="S37" i="16"/>
  <c r="P35" i="3"/>
  <c r="O35" i="3"/>
  <c r="N35" i="3"/>
</calcChain>
</file>

<file path=xl/sharedStrings.xml><?xml version="1.0" encoding="utf-8"?>
<sst xmlns="http://schemas.openxmlformats.org/spreadsheetml/2006/main" count="1623" uniqueCount="117">
  <si>
    <t xml:space="preserve">Method: </t>
  </si>
  <si>
    <t xml:space="preserve">Indicator: </t>
  </si>
  <si>
    <t>Characterization</t>
  </si>
  <si>
    <t xml:space="preserve">Exclude infrastructure processes: </t>
  </si>
  <si>
    <t>No</t>
  </si>
  <si>
    <t xml:space="preserve">Exclude long-term emissions: </t>
  </si>
  <si>
    <t>Impact category</t>
  </si>
  <si>
    <t>Unit</t>
  </si>
  <si>
    <t>Total</t>
  </si>
  <si>
    <t>kg CO2 eq</t>
  </si>
  <si>
    <t>kg CFC11 eq</t>
  </si>
  <si>
    <t>kg P eq</t>
  </si>
  <si>
    <t>kg N eq</t>
  </si>
  <si>
    <t>Global warming</t>
  </si>
  <si>
    <t>Stratospheric ozone depletion</t>
  </si>
  <si>
    <t>Ionizing radiation</t>
  </si>
  <si>
    <t>kBq Co-60 eq</t>
  </si>
  <si>
    <t>Ozone formation, Human health</t>
  </si>
  <si>
    <t>kg NOx eq</t>
  </si>
  <si>
    <t>Fine particulate matter formation</t>
  </si>
  <si>
    <t>kg PM2.5 eq</t>
  </si>
  <si>
    <t>Terrestrial acidification</t>
  </si>
  <si>
    <t>kg SO2 eq</t>
  </si>
  <si>
    <t>Freshwater eutrophication</t>
  </si>
  <si>
    <t>Marine eutrophication</t>
  </si>
  <si>
    <t>kg 1,4-DCB</t>
  </si>
  <si>
    <t>Freshwater ecotoxicity</t>
  </si>
  <si>
    <t>Human carcinogenic toxicity</t>
  </si>
  <si>
    <t>Human non-carcinogenic toxicity</t>
  </si>
  <si>
    <t>Mineral resource scarcity</t>
  </si>
  <si>
    <t>kg Cu eq</t>
  </si>
  <si>
    <t>Fossil resource scarcity</t>
  </si>
  <si>
    <t>kg oil eq</t>
  </si>
  <si>
    <t>Water consumption</t>
  </si>
  <si>
    <t>m3</t>
  </si>
  <si>
    <t>Disposal (biomethanation): Chip litter from prunning or removal of ornamental (urban) trees</t>
  </si>
  <si>
    <t>Transport, freight, lorry 3.5-7.5 metric ton, EURO6 {RER}| transport, freight, lorry 3.5-7.5 metric ton, EURO6 | Cut-off, U</t>
  </si>
  <si>
    <t>Biowaste {CH}| treatment of biowaste by anaerobic digestion | Cut-off, U</t>
  </si>
  <si>
    <t>Disposal (Compost): Chip litter from prunning or removal of ornamental (urban) trees</t>
  </si>
  <si>
    <t>Biowaste {CH}| treatment of biowaste, industrial composting | Cut-off, U</t>
  </si>
  <si>
    <t>Disposal (Re-use as Wood Chips): Chips from removal of ornamental (urban) trees</t>
  </si>
  <si>
    <t>Disposal (Re-use as Lumber): Logs from removal of ornamental (urban) trees</t>
  </si>
  <si>
    <t>Marketable ornamental (urban) tree seedling production - 1 year</t>
  </si>
  <si>
    <t>Diesel combustion, in tractor/FR U</t>
  </si>
  <si>
    <t>Average mineral fertilizer, as K2O, at regional storehouse/FR U</t>
  </si>
  <si>
    <t>Average mineral fertilizer, as N, at regional storehouse/FR U</t>
  </si>
  <si>
    <t>Average mineral fertilizer, as P2O5, at regional storehouse/FR U</t>
  </si>
  <si>
    <t>Bark chips, wet, measured as dry mass {GLO}| market for | Cut-off, S - Copied from Ecoinvent</t>
  </si>
  <si>
    <t>Peat {NORDEL}| production | Cut-off, S - Copied from Ecoinvent</t>
  </si>
  <si>
    <t>Gravel, crushed {RoW}| market for gravel, crushed | Cut-off, S - Copied from Ecoinvent</t>
  </si>
  <si>
    <t>Boric acid, anhydrous, powder {RER}| production | Cut-off, S - Copied from Ecoinvent</t>
  </si>
  <si>
    <t>Triazine-compound, unspecified {RER}| production | Cut-off, S - Copied from Ecoinvent</t>
  </si>
  <si>
    <t>[thio]carbamate-compound {RER}| production | Cut-off, S - Copied from Ecoinvent</t>
  </si>
  <si>
    <t>Acetamide-anillide-compound, unspecified {RER}| production | Cut-off, S - Copied from Ecoinvent</t>
  </si>
  <si>
    <t>Mancozeb {GLO}| market for | Cut-off, S - Copied from Ecoinvent</t>
  </si>
  <si>
    <t>Polyethylene, low density, granulate {RER}| production | Cut-off, S - Copied from Ecoinvent</t>
  </si>
  <si>
    <t>Extrusion, plastic film {RER}| production | Cut-off, S - Copied from Ecoinvent</t>
  </si>
  <si>
    <t>Polypropylene, granulate {RER}| production | Cut-off, S - Copied from Ecoinvent</t>
  </si>
  <si>
    <t>Steel, low-alloyed, hot rolled {RER}| production | Cut-off, S - Copied from Ecoinvent</t>
  </si>
  <si>
    <t>Sawnwood, softwood, raw, dried (u=20%) {RER}| market for | Cut-off, U</t>
  </si>
  <si>
    <t>Planting ornamental (urban) tree - High Emission</t>
  </si>
  <si>
    <t>Sawnwood, softwood, raw, dried (u=20%) {RER}| production | Cut-off, U</t>
  </si>
  <si>
    <t>Transport, passenger car, medium size, diesel, EURO 5 {GLO}| market for | Cut-off, U</t>
  </si>
  <si>
    <t>Machine operation, diesel, &gt;= 18.64 kW and &lt; 74.57 kW, low load factor {GLO}| machine operation, diesel, &gt;= 18.64 kW and &lt; 74.57 kW, low load factor | Cut-off, U</t>
  </si>
  <si>
    <t>Planting ornamental (urban) tree - Low Emission</t>
  </si>
  <si>
    <t>Prunning ornamental (urban) tree - Low Emission</t>
  </si>
  <si>
    <t>Transport, freight, lorry 3.5-7.5 metric ton, euro6 {RER}| market for transport, freight, lorry 3.5-7.5 metric ton, EURO6 | Cut-off, U</t>
  </si>
  <si>
    <t>Transport, passenger car, large size, diesel, EURO 5 {GLO}| market for | Cut-off, U</t>
  </si>
  <si>
    <t>Power sawing, without catalytic converter {RER}| processing | Cut-off, U</t>
  </si>
  <si>
    <t>Machine operation, diesel, &gt;= 74.57 kW, high load factor {GLO}| machine operation, diesel, &gt;= 74.57 kW, high load factor | Cut-off, U</t>
  </si>
  <si>
    <t>Machine operation, diesel, &lt; 18.64 kW, low load factor {GLO}| machine operation, diesel, &lt; 18.64 kW, low load factor | Cut-off, U</t>
  </si>
  <si>
    <t>Prunning ornamental (urban) tree - High Emission</t>
  </si>
  <si>
    <t>Removal of ornamental (urban) tree - Low Emission, Waste: Not Re-use as Lumber</t>
  </si>
  <si>
    <t>Machine operation, diesel, &gt;= 74.57 kW, low load factor {GLO}| machine operation, diesel, &gt;= 74.57 kW, low load factor | Cut-off, U</t>
  </si>
  <si>
    <t>Machine operation, diesel, &lt; 18.64 kW, high load factor {GLO}| machine operation, diesel, &lt; 18.64 kW, high load factor | Cut-off, U</t>
  </si>
  <si>
    <t>Removal of ornamental (urban) tree - High Emission, Waste: Not Re-use as Lumber</t>
  </si>
  <si>
    <t>Removal of ornamental (urban) tree - Low Emission, Waste: Re-use as Lumber</t>
  </si>
  <si>
    <t>Removal of ornamental (urban) tree - High Emission, Waste: Re-use as Lumber</t>
  </si>
  <si>
    <t>-</t>
  </si>
  <si>
    <t xml:space="preserve">ReCiPe 2016 Midpoint (H) V1.04 </t>
  </si>
  <si>
    <t>Disposal of 1 kg of Wood Chips generated from removal of ornamental (urban) trees that will be re-used to produce Chip boards</t>
  </si>
  <si>
    <t>Disposal of 1 kg of Wood logs generated from removal of ornamental (urban) trees that will be re-used as Lumber for Wood Products.</t>
  </si>
  <si>
    <t>1 year of tree seedling production of 1 Marketable ornamental (urban) tree below 6 years old - generic species</t>
  </si>
  <si>
    <t>Planting one ornamental (urban) tree -under a Low Emission Scenario - minimising use of machinery</t>
  </si>
  <si>
    <t xml:space="preserve">Prunning one ornamental (urban) tree - under a Low Emission Scenario - i.e. minimising the use of machinery </t>
  </si>
  <si>
    <t>Removal of one ornamental (urban) tree including chipping on site (Waste not re-used as Lumber) - under a Low Emission Scenario - i.e. minimising the use of machinery</t>
  </si>
  <si>
    <t>Removal of one ornamental (urban) tree without chipping (Waste is re-used as Lumber) - under a Low Emission Scenario - i.e. minimising the use of machinery</t>
  </si>
  <si>
    <t>Terrestrial ecotoxicity</t>
  </si>
  <si>
    <t>Ozone formation, Terrestrial ecosystems</t>
  </si>
  <si>
    <t>Marine ecotoxicity</t>
  </si>
  <si>
    <t>Land use</t>
  </si>
  <si>
    <t>m2a crop eq</t>
  </si>
  <si>
    <t>RECIPE 2016 Midpoint Impact Categories non-comparable</t>
  </si>
  <si>
    <t>Lower Value (Euro2018)</t>
  </si>
  <si>
    <t>Central Value (Euro 2018)</t>
  </si>
  <si>
    <t>Upper Value (Euro 2018)</t>
  </si>
  <si>
    <t>Avoided Biogas {CH}| market for biogas | Cut-off, U</t>
  </si>
  <si>
    <t>Avoided Biogas {CH}| market for biogas, adapted to Madrid system | Cut-off, U</t>
  </si>
  <si>
    <t>Waste Treatment (Re-use as Wood Chips): Chips from removal of ornamental (urban) trees</t>
  </si>
  <si>
    <t>Waste treatment (biomethanation): Chip litter from prunning or removal of ornamental (urban) trees</t>
  </si>
  <si>
    <t>Waste treatment (Compost): Chip litter from prunning or removal of ornamental (urban) trees</t>
  </si>
  <si>
    <t>Waste Treatment (Re-use as Lumber): Logs from removal of ornamental (urban) trees</t>
  </si>
  <si>
    <t>Total Lower Value (Euro2018)</t>
  </si>
  <si>
    <t>Total Central Value (Euro 2018)</t>
  </si>
  <si>
    <t>Total Upper  Value (Euro 2018)</t>
  </si>
  <si>
    <t>Reference Unit:</t>
  </si>
  <si>
    <t>Waste treatment by biomethanation of 1 kg of Chip litter generated from prunning or removal of ornamental (urban) trees</t>
  </si>
  <si>
    <t>Waste treatment by Composting of 1kg of Chip litter from prunning or removal of ornamental (urban) trees</t>
  </si>
  <si>
    <t>Waste treatment by biomethanation of 1 kg of Chip litter generated from prunning or removal of ornamental (urban) trees - biomethanation process more adapted to the one of the Waste Treatment Plant of Madrid</t>
  </si>
  <si>
    <t>Total (without ecotoxicity categories)</t>
  </si>
  <si>
    <t>The following spreadsheets include the life cycle impact assessment results of the processes considered in the paper. With respect to existing inventories, some processes included here do not represent single processes, they are an aggregation of several processes that represent complex management actions, which usually involved several technosphere processes.</t>
  </si>
  <si>
    <t>When in the title the spreadsheet includes the acronym HE, it means that the process is modelled considering a High Emission Scenario (intensive use of machinery). Similarly LE means Low Emission scenarios (low use of machinery, manual works are priorised when feasible). At the end, only Low Emission scenarios are used in the paper. But at first it was anticipated to test differences depending on the intensive use of machinery. We kept all the values in this Annex.</t>
  </si>
  <si>
    <t>There are two alternatives for Biomethanation. Waste_Treatm (Biometh)_Mad and Waste_Treatm. The former shows and adaption of the biomethanation process included in eco-invent for Rest of Europe to the urban region of Madrid (Spain).</t>
  </si>
  <si>
    <t>Planting one ornamental (urban) tree -under a High Emission Scenario - maximal use of machinery</t>
  </si>
  <si>
    <t xml:space="preserve">Prunning one ornamental (urban) tree - under a High Emission Scenario - i.e. maximal use of machinery </t>
  </si>
  <si>
    <t>Removal of one ornamental (urban) tree including chipping on site (Waste not re-used as Lumber) - under a High Emission Scenario - i.e. maximal use of machinery</t>
  </si>
  <si>
    <t>Removal of one ornamental (urban) tree without chipping (Waste is re-used as Lumber) - under a High Emission Scenario - i.e. maximal use of machinery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</si>
</sst>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 x14ac:knownFonts="1">
    <font>
      <sz val="11"/>
      <color theme="1"/>
      <name val="Calibri"/>
      <family val="2"/>
    </font>
    <font>
      <b/>
      <sz val="11"/>
      <color theme="1"/>
      <name val="Calibri"/>
      <family val="2"/>
    </font>
    <font>
      <b/>
      <sz val="11"/>
      <color theme="1"/>
      <name val="Calibri"/>
      <family val="2"/>
      <scheme val="minor"/>
    </font>
    <font>
      <u/>
      <sz val="11"/>
      <color theme="1"/>
      <name val="Calibri"/>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1">
    <xf numFmtId="0" fontId="0" fillId="0" borderId="0"/>
  </cellStyleXfs>
  <cellXfs count="24">
    <xf numFmtId="0" fontId="0" fillId="0" borderId="0" xfId="0"/>
    <xf numFmtId="14" fontId="0" fillId="0" borderId="0" xfId="0" applyNumberFormat="1"/>
    <xf numFmtId="20" fontId="0" fillId="0" borderId="0" xfId="0" applyNumberFormat="1"/>
    <xf numFmtId="0" fontId="0" fillId="0" borderId="0" xfId="0" applyAlignment="1">
      <alignment horizontal="center" vertical="center"/>
    </xf>
    <xf numFmtId="0" fontId="1" fillId="0" borderId="0" xfId="0" applyFont="1"/>
    <xf numFmtId="0" fontId="1" fillId="0" borderId="0" xfId="0" applyFont="1" applyAlignment="1">
      <alignment horizontal="center"/>
    </xf>
    <xf numFmtId="11" fontId="0" fillId="0" borderId="0" xfId="0" applyNumberFormat="1"/>
    <xf numFmtId="0" fontId="1" fillId="2" borderId="0" xfId="0" applyFont="1" applyFill="1"/>
    <xf numFmtId="0" fontId="0" fillId="2" borderId="0" xfId="0" applyFill="1"/>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Fill="1" applyAlignment="1">
      <alignment horizontal="center" vertical="center"/>
    </xf>
    <xf numFmtId="164" fontId="0" fillId="0" borderId="0" xfId="0" applyNumberFormat="1" applyFill="1" applyAlignment="1">
      <alignment horizontal="center" vertical="center"/>
    </xf>
    <xf numFmtId="0" fontId="1" fillId="0" borderId="0" xfId="0" applyFont="1" applyAlignment="1">
      <alignment vertical="center"/>
    </xf>
    <xf numFmtId="0" fontId="0" fillId="0" borderId="0" xfId="0" applyAlignment="1">
      <alignment vertical="center"/>
    </xf>
    <xf numFmtId="0" fontId="0" fillId="0" borderId="0" xfId="0" applyAlignment="1">
      <alignment horizontal="center"/>
    </xf>
    <xf numFmtId="0" fontId="0" fillId="0" borderId="0" xfId="0" applyFill="1"/>
    <xf numFmtId="0" fontId="2" fillId="2" borderId="0" xfId="0" applyFont="1" applyFill="1" applyAlignment="1">
      <alignment horizontal="center" vertical="center" wrapText="1"/>
    </xf>
    <xf numFmtId="0" fontId="0" fillId="2" borderId="0" xfId="0" applyFill="1" applyAlignment="1">
      <alignment horizontal="center" vertical="center"/>
    </xf>
    <xf numFmtId="0" fontId="3" fillId="0" borderId="0" xfId="0" applyFont="1"/>
    <xf numFmtId="0" fontId="1" fillId="0" borderId="0" xfId="0" applyFont="1" applyFill="1" applyAlignment="1">
      <alignment horizontal="center" vertical="center"/>
    </xf>
    <xf numFmtId="0" fontId="1" fillId="0" borderId="0" xfId="0" applyFont="1" applyFill="1" applyAlignment="1">
      <alignment horizontal="right" vertical="center"/>
    </xf>
    <xf numFmtId="0" fontId="0" fillId="0" borderId="0" xfId="0" applyAlignment="1">
      <alignmen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C900E-40F2-48DB-BC30-F8839813FABD}">
  <dimension ref="A3:N17"/>
  <sheetViews>
    <sheetView workbookViewId="0">
      <selection activeCell="A18" sqref="A18"/>
    </sheetView>
  </sheetViews>
  <sheetFormatPr defaultRowHeight="14.4" x14ac:dyDescent="0.3"/>
  <sheetData>
    <row r="3" spans="1:14" ht="15" customHeight="1" x14ac:dyDescent="0.3">
      <c r="A3" s="23" t="s">
        <v>110</v>
      </c>
      <c r="B3" s="23"/>
      <c r="C3" s="23"/>
      <c r="D3" s="23"/>
      <c r="E3" s="23"/>
      <c r="F3" s="23"/>
      <c r="G3" s="23"/>
      <c r="H3" s="23"/>
      <c r="I3" s="23"/>
      <c r="J3" s="23"/>
      <c r="K3" s="23"/>
      <c r="L3" s="23"/>
      <c r="M3" s="23"/>
      <c r="N3" s="23"/>
    </row>
    <row r="4" spans="1:14" x14ac:dyDescent="0.3">
      <c r="A4" s="23"/>
      <c r="B4" s="23"/>
      <c r="C4" s="23"/>
      <c r="D4" s="23"/>
      <c r="E4" s="23"/>
      <c r="F4" s="23"/>
      <c r="G4" s="23"/>
      <c r="H4" s="23"/>
      <c r="I4" s="23"/>
      <c r="J4" s="23"/>
      <c r="K4" s="23"/>
      <c r="L4" s="23"/>
      <c r="M4" s="23"/>
      <c r="N4" s="23"/>
    </row>
    <row r="5" spans="1:14" x14ac:dyDescent="0.3">
      <c r="A5" s="23"/>
      <c r="B5" s="23"/>
      <c r="C5" s="23"/>
      <c r="D5" s="23"/>
      <c r="E5" s="23"/>
      <c r="F5" s="23"/>
      <c r="G5" s="23"/>
      <c r="H5" s="23"/>
      <c r="I5" s="23"/>
      <c r="J5" s="23"/>
      <c r="K5" s="23"/>
      <c r="L5" s="23"/>
      <c r="M5" s="23"/>
      <c r="N5" s="23"/>
    </row>
    <row r="6" spans="1:14" x14ac:dyDescent="0.3">
      <c r="A6" s="23"/>
      <c r="B6" s="23"/>
      <c r="C6" s="23"/>
      <c r="D6" s="23"/>
      <c r="E6" s="23"/>
      <c r="F6" s="23"/>
      <c r="G6" s="23"/>
      <c r="H6" s="23"/>
      <c r="I6" s="23"/>
      <c r="J6" s="23"/>
      <c r="K6" s="23"/>
      <c r="L6" s="23"/>
      <c r="M6" s="23"/>
      <c r="N6" s="23"/>
    </row>
    <row r="7" spans="1:14" x14ac:dyDescent="0.3">
      <c r="A7" s="23"/>
      <c r="B7" s="23"/>
      <c r="C7" s="23"/>
      <c r="D7" s="23"/>
      <c r="E7" s="23"/>
      <c r="F7" s="23"/>
      <c r="G7" s="23"/>
      <c r="H7" s="23"/>
      <c r="I7" s="23"/>
      <c r="J7" s="23"/>
      <c r="K7" s="23"/>
      <c r="L7" s="23"/>
      <c r="M7" s="23"/>
      <c r="N7" s="23"/>
    </row>
    <row r="8" spans="1:14" x14ac:dyDescent="0.3">
      <c r="A8" s="22"/>
      <c r="B8" s="22"/>
      <c r="C8" s="22"/>
      <c r="D8" s="22"/>
      <c r="E8" s="22"/>
      <c r="F8" s="22"/>
      <c r="G8" s="22"/>
      <c r="H8" s="22"/>
      <c r="I8" s="22"/>
      <c r="J8" s="22"/>
      <c r="K8" s="22"/>
      <c r="L8" s="22"/>
      <c r="M8" s="22"/>
    </row>
    <row r="9" spans="1:14" x14ac:dyDescent="0.3">
      <c r="A9" s="23" t="s">
        <v>111</v>
      </c>
      <c r="B9" s="23"/>
      <c r="C9" s="23"/>
      <c r="D9" s="23"/>
      <c r="E9" s="23"/>
      <c r="F9" s="23"/>
      <c r="G9" s="23"/>
      <c r="H9" s="23"/>
      <c r="I9" s="23"/>
      <c r="J9" s="23"/>
      <c r="K9" s="23"/>
      <c r="L9" s="23"/>
      <c r="M9" s="23"/>
      <c r="N9" s="23"/>
    </row>
    <row r="10" spans="1:14" x14ac:dyDescent="0.3">
      <c r="A10" s="23"/>
      <c r="B10" s="23"/>
      <c r="C10" s="23"/>
      <c r="D10" s="23"/>
      <c r="E10" s="23"/>
      <c r="F10" s="23"/>
      <c r="G10" s="23"/>
      <c r="H10" s="23"/>
      <c r="I10" s="23"/>
      <c r="J10" s="23"/>
      <c r="K10" s="23"/>
      <c r="L10" s="23"/>
      <c r="M10" s="23"/>
      <c r="N10" s="23"/>
    </row>
    <row r="11" spans="1:14" x14ac:dyDescent="0.3">
      <c r="A11" s="23"/>
      <c r="B11" s="23"/>
      <c r="C11" s="23"/>
      <c r="D11" s="23"/>
      <c r="E11" s="23"/>
      <c r="F11" s="23"/>
      <c r="G11" s="23"/>
      <c r="H11" s="23"/>
      <c r="I11" s="23"/>
      <c r="J11" s="23"/>
      <c r="K11" s="23"/>
      <c r="L11" s="23"/>
      <c r="M11" s="23"/>
      <c r="N11" s="23"/>
    </row>
    <row r="12" spans="1:14" x14ac:dyDescent="0.3">
      <c r="A12" s="23"/>
      <c r="B12" s="23"/>
      <c r="C12" s="23"/>
      <c r="D12" s="23"/>
      <c r="E12" s="23"/>
      <c r="F12" s="23"/>
      <c r="G12" s="23"/>
      <c r="H12" s="23"/>
      <c r="I12" s="23"/>
      <c r="J12" s="23"/>
      <c r="K12" s="23"/>
      <c r="L12" s="23"/>
      <c r="M12" s="23"/>
      <c r="N12" s="23"/>
    </row>
    <row r="13" spans="1:14" x14ac:dyDescent="0.3">
      <c r="A13" s="22"/>
      <c r="B13" s="22"/>
      <c r="C13" s="22"/>
      <c r="D13" s="22"/>
      <c r="E13" s="22"/>
      <c r="F13" s="22"/>
      <c r="G13" s="22"/>
      <c r="H13" s="22"/>
      <c r="I13" s="22"/>
      <c r="J13" s="22"/>
      <c r="K13" s="22"/>
      <c r="L13" s="22"/>
      <c r="M13" s="22"/>
    </row>
    <row r="14" spans="1:14" x14ac:dyDescent="0.3">
      <c r="A14" s="23" t="s">
        <v>112</v>
      </c>
      <c r="B14" s="23"/>
      <c r="C14" s="23"/>
      <c r="D14" s="23"/>
      <c r="E14" s="23"/>
      <c r="F14" s="23"/>
      <c r="G14" s="23"/>
      <c r="H14" s="23"/>
      <c r="I14" s="23"/>
      <c r="J14" s="23"/>
      <c r="K14" s="23"/>
      <c r="L14" s="23"/>
      <c r="M14" s="23"/>
      <c r="N14" s="23"/>
    </row>
    <row r="15" spans="1:14" x14ac:dyDescent="0.3">
      <c r="A15" s="23"/>
      <c r="B15" s="23"/>
      <c r="C15" s="23"/>
      <c r="D15" s="23"/>
      <c r="E15" s="23"/>
      <c r="F15" s="23"/>
      <c r="G15" s="23"/>
      <c r="H15" s="23"/>
      <c r="I15" s="23"/>
      <c r="J15" s="23"/>
      <c r="K15" s="23"/>
      <c r="L15" s="23"/>
      <c r="M15" s="23"/>
      <c r="N15" s="23"/>
    </row>
    <row r="16" spans="1:14" x14ac:dyDescent="0.3">
      <c r="A16" s="23"/>
      <c r="B16" s="23"/>
      <c r="C16" s="23"/>
      <c r="D16" s="23"/>
      <c r="E16" s="23"/>
      <c r="F16" s="23"/>
      <c r="G16" s="23"/>
      <c r="H16" s="23"/>
      <c r="I16" s="23"/>
      <c r="J16" s="23"/>
      <c r="K16" s="23"/>
      <c r="L16" s="23"/>
      <c r="M16" s="23"/>
      <c r="N16" s="23"/>
    </row>
    <row r="17" spans="1:14" x14ac:dyDescent="0.3">
      <c r="A17" s="23"/>
      <c r="B17" s="23"/>
      <c r="C17" s="23"/>
      <c r="D17" s="23"/>
      <c r="E17" s="23"/>
      <c r="F17" s="23"/>
      <c r="G17" s="23"/>
      <c r="H17" s="23"/>
      <c r="I17" s="23"/>
      <c r="J17" s="23"/>
      <c r="K17" s="23"/>
      <c r="L17" s="23"/>
      <c r="M17" s="23"/>
      <c r="N17" s="23"/>
    </row>
  </sheetData>
  <mergeCells count="3">
    <mergeCell ref="A3:N7"/>
    <mergeCell ref="A9:N12"/>
    <mergeCell ref="A14:N1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39"/>
  <sheetViews>
    <sheetView zoomScale="64" zoomScaleNormal="64" workbookViewId="0">
      <selection activeCell="B3" sqref="B3"/>
    </sheetView>
  </sheetViews>
  <sheetFormatPr defaultRowHeight="14.4" x14ac:dyDescent="0.3"/>
  <cols>
    <col min="15" max="17" width="18.6640625" customWidth="1"/>
    <col min="19" max="20" width="16.44140625" customWidth="1"/>
    <col min="21" max="21" width="16.88671875" customWidth="1"/>
  </cols>
  <sheetData>
    <row r="1" spans="1:21" x14ac:dyDescent="0.3">
      <c r="D1" s="1"/>
      <c r="F1" s="2"/>
    </row>
    <row r="2" spans="1:21" x14ac:dyDescent="0.3">
      <c r="A2" s="4" t="s">
        <v>105</v>
      </c>
      <c r="B2" t="s">
        <v>116</v>
      </c>
    </row>
    <row r="4" spans="1:21" ht="15" customHeight="1" x14ac:dyDescent="0.3">
      <c r="A4" s="7" t="s">
        <v>0</v>
      </c>
      <c r="B4" s="7" t="s">
        <v>79</v>
      </c>
      <c r="C4" s="8"/>
      <c r="D4" s="8"/>
      <c r="E4" s="8"/>
      <c r="F4" s="8"/>
      <c r="G4" s="8"/>
      <c r="H4" s="8"/>
      <c r="I4" s="8"/>
      <c r="J4" s="8"/>
      <c r="K4" s="8"/>
      <c r="L4" s="8"/>
    </row>
    <row r="5" spans="1:21" x14ac:dyDescent="0.3">
      <c r="A5" s="7" t="s">
        <v>1</v>
      </c>
      <c r="B5" s="8" t="s">
        <v>2</v>
      </c>
      <c r="C5" s="8"/>
      <c r="D5" s="8"/>
      <c r="E5" s="8"/>
      <c r="F5" s="8"/>
      <c r="G5" s="8"/>
      <c r="H5" s="8"/>
      <c r="I5" s="8"/>
      <c r="J5" s="8"/>
      <c r="K5" s="8"/>
      <c r="L5" s="8"/>
    </row>
    <row r="6" spans="1:21" x14ac:dyDescent="0.3">
      <c r="A6" s="7" t="s">
        <v>3</v>
      </c>
      <c r="B6" s="8" t="s">
        <v>4</v>
      </c>
      <c r="C6" s="8"/>
      <c r="D6" s="8"/>
      <c r="E6" s="8"/>
      <c r="F6" s="8"/>
      <c r="G6" s="8"/>
      <c r="H6" s="8"/>
      <c r="I6" s="8"/>
      <c r="J6" s="8"/>
      <c r="K6" s="8"/>
      <c r="L6" s="8"/>
    </row>
    <row r="7" spans="1:21" x14ac:dyDescent="0.3">
      <c r="A7" s="7" t="s">
        <v>5</v>
      </c>
      <c r="B7" s="8" t="s">
        <v>4</v>
      </c>
      <c r="C7" s="8"/>
      <c r="D7" s="8"/>
      <c r="E7" s="8"/>
      <c r="F7" s="8"/>
      <c r="G7" s="8"/>
      <c r="H7" s="8"/>
      <c r="I7" s="8"/>
      <c r="J7" s="8"/>
      <c r="K7" s="8"/>
      <c r="L7" s="8"/>
    </row>
    <row r="10" spans="1:21" ht="28.8" x14ac:dyDescent="0.3">
      <c r="A10" s="4" t="s">
        <v>6</v>
      </c>
      <c r="B10" s="4" t="s">
        <v>7</v>
      </c>
      <c r="C10" s="4" t="s">
        <v>8</v>
      </c>
      <c r="D10" s="4" t="s">
        <v>77</v>
      </c>
      <c r="E10" s="4" t="s">
        <v>66</v>
      </c>
      <c r="F10" s="4" t="s">
        <v>66</v>
      </c>
      <c r="G10" s="4" t="s">
        <v>66</v>
      </c>
      <c r="H10" s="4" t="s">
        <v>68</v>
      </c>
      <c r="I10" s="4" t="s">
        <v>74</v>
      </c>
      <c r="J10" s="4" t="s">
        <v>73</v>
      </c>
      <c r="K10" s="4" t="s">
        <v>66</v>
      </c>
      <c r="L10" s="4" t="s">
        <v>73</v>
      </c>
      <c r="M10" s="5" t="s">
        <v>78</v>
      </c>
      <c r="N10" s="9" t="s">
        <v>7</v>
      </c>
      <c r="O10" s="10" t="s">
        <v>93</v>
      </c>
      <c r="P10" s="10" t="s">
        <v>94</v>
      </c>
      <c r="Q10" s="10" t="s">
        <v>95</v>
      </c>
      <c r="R10" s="14"/>
      <c r="S10" s="17" t="s">
        <v>102</v>
      </c>
      <c r="T10" s="17" t="s">
        <v>103</v>
      </c>
      <c r="U10" s="17" t="s">
        <v>104</v>
      </c>
    </row>
    <row r="11" spans="1:21" x14ac:dyDescent="0.3">
      <c r="A11" s="16" t="s">
        <v>13</v>
      </c>
      <c r="B11" t="s">
        <v>9</v>
      </c>
      <c r="C11">
        <v>87.320677676630694</v>
      </c>
      <c r="D11">
        <v>0</v>
      </c>
      <c r="E11">
        <v>1.6004270195645101</v>
      </c>
      <c r="F11">
        <v>19.205124234774001</v>
      </c>
      <c r="G11">
        <v>3.2008540391290099</v>
      </c>
      <c r="H11">
        <v>11.7574413459543</v>
      </c>
      <c r="I11">
        <v>1.8868095345609499</v>
      </c>
      <c r="J11">
        <v>28.107911176501499</v>
      </c>
      <c r="K11">
        <v>3.9946658408329898</v>
      </c>
      <c r="L11">
        <v>17.567444485313398</v>
      </c>
      <c r="N11" s="11" t="s">
        <v>9</v>
      </c>
      <c r="O11" s="12">
        <v>2.1905610197029683E-2</v>
      </c>
      <c r="P11" s="12">
        <v>5.6874198951921098E-2</v>
      </c>
      <c r="Q11" s="12">
        <v>9.4857321220165228E-2</v>
      </c>
      <c r="S11" s="18">
        <f>$C11*O11</f>
        <v>1.9128127273247435</v>
      </c>
      <c r="T11" s="18">
        <f t="shared" ref="T11:U21" si="0">$C11*P11</f>
        <v>4.9662935947972695</v>
      </c>
      <c r="U11" s="18">
        <f t="shared" si="0"/>
        <v>8.2830055715346695</v>
      </c>
    </row>
    <row r="12" spans="1:21" x14ac:dyDescent="0.3">
      <c r="A12" s="16" t="s">
        <v>14</v>
      </c>
      <c r="B12" t="s">
        <v>10</v>
      </c>
      <c r="C12">
        <v>6.1599246439233702E-5</v>
      </c>
      <c r="D12">
        <v>0</v>
      </c>
      <c r="E12">
        <v>1.0380258961321901E-6</v>
      </c>
      <c r="F12">
        <v>1.2456310753586299E-5</v>
      </c>
      <c r="G12">
        <v>2.0760517922643898E-6</v>
      </c>
      <c r="H12">
        <v>1.5412131322648801E-5</v>
      </c>
      <c r="I12">
        <v>1.1129800530658999E-6</v>
      </c>
      <c r="J12">
        <v>1.6561743990640101E-5</v>
      </c>
      <c r="K12">
        <v>2.5909126367459499E-6</v>
      </c>
      <c r="L12">
        <v>1.03510899941501E-5</v>
      </c>
      <c r="N12" s="3" t="s">
        <v>10</v>
      </c>
      <c r="O12" s="12">
        <v>22.207063548364957</v>
      </c>
      <c r="P12" s="12">
        <v>30.547272935307447</v>
      </c>
      <c r="Q12" s="12">
        <v>45.921393853406265</v>
      </c>
      <c r="S12" s="18">
        <f t="shared" ref="S12:S21" si="1">$C12*O12</f>
        <v>1.3679383802074566E-3</v>
      </c>
      <c r="T12" s="18">
        <f t="shared" si="0"/>
        <v>1.8816889935885373E-3</v>
      </c>
      <c r="U12" s="18">
        <f t="shared" si="0"/>
        <v>2.8287232568090844E-3</v>
      </c>
    </row>
    <row r="13" spans="1:21" x14ac:dyDescent="0.3">
      <c r="A13" s="16" t="s">
        <v>15</v>
      </c>
      <c r="B13" t="s">
        <v>16</v>
      </c>
      <c r="C13">
        <v>1.5604927081133899</v>
      </c>
      <c r="D13">
        <v>0</v>
      </c>
      <c r="E13">
        <v>4.8464316726808197E-2</v>
      </c>
      <c r="F13">
        <v>0.58157180072169901</v>
      </c>
      <c r="G13">
        <v>9.6928633453616506E-2</v>
      </c>
      <c r="H13">
        <v>0.17083450721462101</v>
      </c>
      <c r="I13">
        <v>2.15134092124653E-2</v>
      </c>
      <c r="J13">
        <v>0.32013114229788697</v>
      </c>
      <c r="K13">
        <v>0.120966934550113</v>
      </c>
      <c r="L13">
        <v>0.200081963936179</v>
      </c>
      <c r="N13" s="11" t="s">
        <v>16</v>
      </c>
      <c r="O13" s="12">
        <v>3.7969326255620273E-2</v>
      </c>
      <c r="P13" s="12">
        <v>5.8935553548286015E-2</v>
      </c>
      <c r="Q13" s="12">
        <v>7.6450023908622627E-2</v>
      </c>
      <c r="S13" s="18">
        <f t="shared" si="1"/>
        <v>5.9250856753873718E-2</v>
      </c>
      <c r="T13" s="18">
        <f t="shared" si="0"/>
        <v>9.1968501560726557E-2</v>
      </c>
      <c r="U13" s="18">
        <f t="shared" si="0"/>
        <v>0.11929970484449993</v>
      </c>
    </row>
    <row r="14" spans="1:21" ht="13.5" customHeight="1" x14ac:dyDescent="0.3">
      <c r="A14" s="16" t="s">
        <v>17</v>
      </c>
      <c r="B14" t="s">
        <v>18</v>
      </c>
      <c r="C14">
        <v>0.33324642491171103</v>
      </c>
      <c r="D14">
        <v>0</v>
      </c>
      <c r="E14">
        <v>2.3223270977778998E-3</v>
      </c>
      <c r="F14">
        <v>2.78679251733348E-2</v>
      </c>
      <c r="G14">
        <v>4.6446541955558101E-3</v>
      </c>
      <c r="H14">
        <v>0.13080487220503301</v>
      </c>
      <c r="I14">
        <v>1.29334280996511E-2</v>
      </c>
      <c r="J14">
        <v>9.1616424433418206E-2</v>
      </c>
      <c r="K14">
        <v>5.7965284360536797E-3</v>
      </c>
      <c r="L14">
        <v>5.7260265270886401E-2</v>
      </c>
      <c r="N14" s="11" t="s">
        <v>18</v>
      </c>
      <c r="O14" s="12">
        <v>0.78578840248060611</v>
      </c>
      <c r="P14" s="12">
        <v>1.1053289548959933</v>
      </c>
      <c r="Q14" s="12">
        <v>1.6881387674775168</v>
      </c>
      <c r="S14" s="18">
        <f t="shared" si="1"/>
        <v>0.26186117586374669</v>
      </c>
      <c r="T14" s="18">
        <f t="shared" si="0"/>
        <v>0.36834692257048762</v>
      </c>
      <c r="U14" s="18">
        <f t="shared" si="0"/>
        <v>0.5625662090167447</v>
      </c>
    </row>
    <row r="15" spans="1:21" x14ac:dyDescent="0.3">
      <c r="A15" s="16" t="s">
        <v>19</v>
      </c>
      <c r="B15" t="s">
        <v>20</v>
      </c>
      <c r="C15">
        <v>8.2698816030988206E-2</v>
      </c>
      <c r="D15">
        <v>0</v>
      </c>
      <c r="E15">
        <v>1.39200254322927E-3</v>
      </c>
      <c r="F15">
        <v>1.67040305187512E-2</v>
      </c>
      <c r="G15">
        <v>2.78400508645854E-3</v>
      </c>
      <c r="H15">
        <v>1.08149057974653E-2</v>
      </c>
      <c r="I15">
        <v>2.8249697413554801E-3</v>
      </c>
      <c r="J15">
        <v>2.7510439382048099E-2</v>
      </c>
      <c r="K15">
        <v>3.4744383479002401E-3</v>
      </c>
      <c r="L15">
        <v>1.7194024613780098E-2</v>
      </c>
      <c r="N15" s="11" t="s">
        <v>20</v>
      </c>
      <c r="O15" s="12">
        <v>41.007704226641351</v>
      </c>
      <c r="P15" s="12">
        <v>57.286185198745969</v>
      </c>
      <c r="Q15" s="12">
        <v>88.074620815121648</v>
      </c>
      <c r="S15" s="18">
        <f t="shared" si="1"/>
        <v>3.3912885876921908</v>
      </c>
      <c r="T15" s="18">
        <f t="shared" si="0"/>
        <v>4.7374996908682121</v>
      </c>
      <c r="U15" s="18">
        <f t="shared" si="0"/>
        <v>7.28366686378879</v>
      </c>
    </row>
    <row r="16" spans="1:21" x14ac:dyDescent="0.3">
      <c r="A16" s="16" t="s">
        <v>21</v>
      </c>
      <c r="B16" t="s">
        <v>22</v>
      </c>
      <c r="C16">
        <v>0.18717589158998099</v>
      </c>
      <c r="D16">
        <v>0</v>
      </c>
      <c r="E16">
        <v>3.1451159179368502E-3</v>
      </c>
      <c r="F16">
        <v>3.7741391015242098E-2</v>
      </c>
      <c r="G16">
        <v>6.2902318358737004E-3</v>
      </c>
      <c r="H16">
        <v>2.7429430080781501E-2</v>
      </c>
      <c r="I16">
        <v>6.4706773865912401E-3</v>
      </c>
      <c r="J16">
        <v>6.0460822167621497E-2</v>
      </c>
      <c r="K16">
        <v>7.8502093311703502E-3</v>
      </c>
      <c r="L16">
        <v>3.7788013854763401E-2</v>
      </c>
      <c r="N16" s="3" t="s">
        <v>22</v>
      </c>
      <c r="O16" s="12">
        <v>0.52854820934117497</v>
      </c>
      <c r="P16" s="12">
        <v>4.994077187120987</v>
      </c>
      <c r="Q16" s="12">
        <v>5.6874198951921109</v>
      </c>
      <c r="S16" s="18">
        <f t="shared" si="1"/>
        <v>9.8931482331722345E-2</v>
      </c>
      <c r="T16" s="18">
        <f t="shared" si="0"/>
        <v>0.9347708501685551</v>
      </c>
      <c r="U16" s="18">
        <f t="shared" si="0"/>
        <v>1.0645478897291796</v>
      </c>
    </row>
    <row r="17" spans="1:21" x14ac:dyDescent="0.3">
      <c r="A17" s="16" t="s">
        <v>23</v>
      </c>
      <c r="B17" t="s">
        <v>11</v>
      </c>
      <c r="C17">
        <v>2.3305207543231201E-2</v>
      </c>
      <c r="D17">
        <v>0</v>
      </c>
      <c r="E17">
        <v>1.69003669016397E-4</v>
      </c>
      <c r="F17">
        <v>2.0280440281967701E-3</v>
      </c>
      <c r="G17">
        <v>3.3800733803279498E-4</v>
      </c>
      <c r="H17">
        <v>1.86457731290324E-2</v>
      </c>
      <c r="I17">
        <v>6.7612665271161499E-5</v>
      </c>
      <c r="J17">
        <v>1.0061129574256999E-3</v>
      </c>
      <c r="K17">
        <v>4.2183315786492701E-4</v>
      </c>
      <c r="L17">
        <v>6.2882059839106E-4</v>
      </c>
      <c r="N17" s="3" t="s">
        <v>11</v>
      </c>
      <c r="O17" s="12">
        <v>0.25121112611272572</v>
      </c>
      <c r="P17" s="12">
        <v>1.8690107782786796</v>
      </c>
      <c r="Q17" s="12">
        <v>2.1202219043914048</v>
      </c>
      <c r="S17" s="18">
        <f t="shared" si="1"/>
        <v>5.8545274312259005E-3</v>
      </c>
      <c r="T17" s="18">
        <f t="shared" si="0"/>
        <v>4.3557684088320697E-2</v>
      </c>
      <c r="U17" s="18">
        <f t="shared" si="0"/>
        <v>4.9412211519546591E-2</v>
      </c>
    </row>
    <row r="18" spans="1:21" x14ac:dyDescent="0.3">
      <c r="A18" s="16" t="s">
        <v>24</v>
      </c>
      <c r="B18" t="s">
        <v>12</v>
      </c>
      <c r="C18">
        <v>4.8555301908120799E-3</v>
      </c>
      <c r="D18">
        <v>0</v>
      </c>
      <c r="E18">
        <v>1.48807653769697E-5</v>
      </c>
      <c r="F18">
        <v>1.7856918452363601E-4</v>
      </c>
      <c r="G18">
        <v>2.97615307539394E-5</v>
      </c>
      <c r="H18">
        <v>4.4614071301176499E-3</v>
      </c>
      <c r="I18">
        <v>5.31233239484508E-6</v>
      </c>
      <c r="J18">
        <v>7.9050373700999504E-5</v>
      </c>
      <c r="K18">
        <v>3.7142390380916298E-5</v>
      </c>
      <c r="L18">
        <v>4.9406483563124697E-5</v>
      </c>
      <c r="N18" s="3" t="s">
        <v>12</v>
      </c>
      <c r="O18" s="12">
        <v>3.1250664088423079</v>
      </c>
      <c r="P18" s="12">
        <v>3.1250664088423079</v>
      </c>
      <c r="Q18" s="12">
        <v>3.1250664088423079</v>
      </c>
      <c r="S18" s="18">
        <f t="shared" si="1"/>
        <v>1.5173854296426512E-2</v>
      </c>
      <c r="T18" s="18">
        <f t="shared" si="0"/>
        <v>1.5173854296426512E-2</v>
      </c>
      <c r="U18" s="18">
        <f t="shared" si="0"/>
        <v>1.5173854296426512E-2</v>
      </c>
    </row>
    <row r="19" spans="1:21" x14ac:dyDescent="0.3">
      <c r="A19" s="16" t="s">
        <v>26</v>
      </c>
      <c r="B19" t="s">
        <v>25</v>
      </c>
      <c r="C19">
        <v>1.5256741254886801</v>
      </c>
      <c r="D19">
        <v>0</v>
      </c>
      <c r="E19">
        <v>5.9450704366150603E-2</v>
      </c>
      <c r="F19">
        <v>0.71340845239380701</v>
      </c>
      <c r="G19">
        <v>0.118901408732301</v>
      </c>
      <c r="H19">
        <v>0.183193400722028</v>
      </c>
      <c r="I19">
        <v>1.2008333699905499E-2</v>
      </c>
      <c r="J19">
        <v>0.178660226139434</v>
      </c>
      <c r="K19">
        <v>0.148388958097912</v>
      </c>
      <c r="L19">
        <v>0.111662641337146</v>
      </c>
      <c r="N19" s="3" t="s">
        <v>25</v>
      </c>
      <c r="O19" s="12">
        <v>4.873495846586879E-3</v>
      </c>
      <c r="P19" s="12">
        <v>3.6274886610677598E-2</v>
      </c>
      <c r="Q19" s="12">
        <v>4.1098140232041926E-2</v>
      </c>
      <c r="S19" s="18">
        <f t="shared" si="1"/>
        <v>7.4353665138141515E-3</v>
      </c>
      <c r="T19" s="18">
        <f t="shared" si="0"/>
        <v>5.5343655906946572E-2</v>
      </c>
      <c r="U19" s="18">
        <f t="shared" si="0"/>
        <v>6.270236915773171E-2</v>
      </c>
    </row>
    <row r="20" spans="1:21" x14ac:dyDescent="0.3">
      <c r="A20" s="16" t="s">
        <v>27</v>
      </c>
      <c r="B20" t="s">
        <v>25</v>
      </c>
      <c r="C20">
        <v>2.13084800063511</v>
      </c>
      <c r="D20">
        <v>0</v>
      </c>
      <c r="E20">
        <v>5.11276071187651E-2</v>
      </c>
      <c r="F20">
        <v>0.61353128542518098</v>
      </c>
      <c r="G20">
        <v>0.10225521423753001</v>
      </c>
      <c r="H20">
        <v>0.26320436573321798</v>
      </c>
      <c r="I20">
        <v>4.1973354555287098E-2</v>
      </c>
      <c r="J20">
        <v>0.57301025612103795</v>
      </c>
      <c r="K20">
        <v>0.12761450736843799</v>
      </c>
      <c r="L20">
        <v>0.35813141007564903</v>
      </c>
      <c r="N20" s="3" t="s">
        <v>25</v>
      </c>
      <c r="O20" s="12">
        <v>7.2851226572690456E-2</v>
      </c>
      <c r="P20" s="12">
        <v>9.9580090391084466E-2</v>
      </c>
      <c r="Q20" s="12">
        <v>0.15374120918098813</v>
      </c>
      <c r="S20" s="18">
        <f t="shared" si="1"/>
        <v>0.15523489048623285</v>
      </c>
      <c r="T20" s="18">
        <f t="shared" si="0"/>
        <v>0.21219003651290586</v>
      </c>
      <c r="U20" s="18">
        <f t="shared" si="0"/>
        <v>0.32759914819853281</v>
      </c>
    </row>
    <row r="21" spans="1:21" x14ac:dyDescent="0.3">
      <c r="A21" s="16" t="s">
        <v>28</v>
      </c>
      <c r="B21" t="s">
        <v>25</v>
      </c>
      <c r="C21">
        <v>37.388705947164802</v>
      </c>
      <c r="D21">
        <v>0</v>
      </c>
      <c r="E21">
        <v>1.60183256393581</v>
      </c>
      <c r="F21">
        <v>19.221990767229698</v>
      </c>
      <c r="G21">
        <v>3.2036651278716199</v>
      </c>
      <c r="H21">
        <v>2.96322934577123</v>
      </c>
      <c r="I21">
        <v>0.26848084180616699</v>
      </c>
      <c r="J21">
        <v>3.7731281359793498</v>
      </c>
      <c r="K21">
        <v>3.9981740795837899</v>
      </c>
      <c r="L21">
        <v>2.3582050849870999</v>
      </c>
      <c r="N21" s="3" t="s">
        <v>25</v>
      </c>
      <c r="O21" s="12">
        <v>7.2851226572690456E-2</v>
      </c>
      <c r="P21" s="12">
        <v>9.9580090391084466E-2</v>
      </c>
      <c r="Q21" s="12">
        <v>0.15374120918098813</v>
      </c>
      <c r="S21" s="18">
        <f t="shared" si="1"/>
        <v>2.7238130882166018</v>
      </c>
      <c r="T21" s="18">
        <f t="shared" si="0"/>
        <v>3.7231707178243485</v>
      </c>
      <c r="U21" s="18">
        <f t="shared" si="0"/>
        <v>5.7481848620295191</v>
      </c>
    </row>
    <row r="22" spans="1:21" x14ac:dyDescent="0.3">
      <c r="A22" s="16" t="s">
        <v>29</v>
      </c>
      <c r="B22" t="s">
        <v>30</v>
      </c>
      <c r="C22">
        <v>0.28514249033938099</v>
      </c>
      <c r="D22">
        <v>0</v>
      </c>
      <c r="E22">
        <v>1.03317165314367E-2</v>
      </c>
      <c r="F22">
        <v>0.12398059837724</v>
      </c>
      <c r="G22">
        <v>2.0663433062873299E-2</v>
      </c>
      <c r="H22">
        <v>2.52818797737221E-2</v>
      </c>
      <c r="I22">
        <v>3.1411494331969299E-3</v>
      </c>
      <c r="J22">
        <v>4.67419991990436E-2</v>
      </c>
      <c r="K22">
        <v>2.5787964462465899E-2</v>
      </c>
      <c r="L22">
        <v>2.9213749499402201E-2</v>
      </c>
      <c r="N22" s="3" t="s">
        <v>78</v>
      </c>
      <c r="O22" s="3" t="s">
        <v>78</v>
      </c>
      <c r="P22" s="3" t="s">
        <v>78</v>
      </c>
      <c r="Q22" s="3" t="s">
        <v>78</v>
      </c>
      <c r="S22" s="18" t="s">
        <v>78</v>
      </c>
      <c r="T22" s="18" t="s">
        <v>78</v>
      </c>
      <c r="U22" s="18" t="s">
        <v>78</v>
      </c>
    </row>
    <row r="23" spans="1:21" x14ac:dyDescent="0.3">
      <c r="A23" s="16" t="s">
        <v>31</v>
      </c>
      <c r="B23" t="s">
        <v>32</v>
      </c>
      <c r="C23">
        <v>27.5660754516921</v>
      </c>
      <c r="D23">
        <v>0</v>
      </c>
      <c r="E23">
        <v>0.53519238207983</v>
      </c>
      <c r="F23">
        <v>6.4223085849579604</v>
      </c>
      <c r="G23">
        <v>1.07038476415966</v>
      </c>
      <c r="H23">
        <v>3.1831779601651</v>
      </c>
      <c r="I23">
        <v>0.59645148410637705</v>
      </c>
      <c r="J23">
        <v>8.87552005572425</v>
      </c>
      <c r="K23">
        <v>1.3358401856712601</v>
      </c>
      <c r="L23">
        <v>5.54720003482766</v>
      </c>
      <c r="N23" s="3" t="s">
        <v>78</v>
      </c>
      <c r="O23" s="3" t="s">
        <v>78</v>
      </c>
      <c r="P23" s="3" t="s">
        <v>78</v>
      </c>
      <c r="Q23" s="3" t="s">
        <v>78</v>
      </c>
      <c r="S23" s="18" t="s">
        <v>78</v>
      </c>
      <c r="T23" s="18" t="s">
        <v>78</v>
      </c>
      <c r="U23" s="18" t="s">
        <v>78</v>
      </c>
    </row>
    <row r="24" spans="1:21" x14ac:dyDescent="0.3">
      <c r="A24" s="16" t="s">
        <v>33</v>
      </c>
      <c r="B24" t="s">
        <v>34</v>
      </c>
      <c r="C24">
        <v>0.33678743434613501</v>
      </c>
      <c r="D24">
        <v>0</v>
      </c>
      <c r="E24">
        <v>3.37050475545964E-3</v>
      </c>
      <c r="F24">
        <v>4.0446057065515698E-2</v>
      </c>
      <c r="G24">
        <v>6.7410095109192696E-3</v>
      </c>
      <c r="H24">
        <v>0.24425602600187499</v>
      </c>
      <c r="I24">
        <v>1.3327993652285999E-3</v>
      </c>
      <c r="J24">
        <v>1.98327740169289E-2</v>
      </c>
      <c r="K24">
        <v>8.4127798696273098E-3</v>
      </c>
      <c r="L24">
        <v>1.2395483760580601E-2</v>
      </c>
      <c r="N24" s="11" t="s">
        <v>34</v>
      </c>
      <c r="O24" s="12">
        <v>0.33722581569372301</v>
      </c>
      <c r="P24" s="12">
        <v>0.78910438934529403</v>
      </c>
      <c r="Q24" s="12">
        <v>1.2409829629968652</v>
      </c>
      <c r="S24" s="18">
        <f>$C24*O24</f>
        <v>0.11357341726277156</v>
      </c>
      <c r="T24" s="18">
        <f t="shared" ref="T24:U24" si="2">$C24*P24</f>
        <v>0.26576044271887517</v>
      </c>
      <c r="U24" s="18">
        <f t="shared" si="2"/>
        <v>0.4179474681749788</v>
      </c>
    </row>
    <row r="25" spans="1:21" x14ac:dyDescent="0.3">
      <c r="N25" s="3"/>
      <c r="O25" s="3"/>
      <c r="P25" s="3"/>
      <c r="Q25" s="3"/>
      <c r="S25" s="18"/>
      <c r="T25" s="18"/>
      <c r="U25" s="18"/>
    </row>
    <row r="26" spans="1:21" x14ac:dyDescent="0.3">
      <c r="N26" s="3"/>
      <c r="O26" s="3"/>
      <c r="P26" s="3"/>
      <c r="Q26" s="3"/>
      <c r="S26" s="18"/>
      <c r="T26" s="18"/>
      <c r="U26" s="18"/>
    </row>
    <row r="27" spans="1:21" x14ac:dyDescent="0.3">
      <c r="N27" s="3"/>
      <c r="O27" s="3"/>
      <c r="P27" s="3"/>
      <c r="Q27" s="3"/>
      <c r="S27" s="18"/>
      <c r="T27" s="18"/>
      <c r="U27" s="18"/>
    </row>
    <row r="28" spans="1:21" x14ac:dyDescent="0.3">
      <c r="A28" s="4" t="s">
        <v>92</v>
      </c>
      <c r="N28" s="3"/>
      <c r="O28" s="3"/>
      <c r="P28" s="3"/>
      <c r="Q28" s="3"/>
      <c r="S28" s="18"/>
      <c r="T28" s="18"/>
      <c r="U28" s="18"/>
    </row>
    <row r="29" spans="1:21" x14ac:dyDescent="0.3">
      <c r="A29" s="4" t="s">
        <v>6</v>
      </c>
      <c r="B29" s="4" t="s">
        <v>7</v>
      </c>
      <c r="C29" s="4" t="s">
        <v>8</v>
      </c>
      <c r="D29" s="4" t="s">
        <v>77</v>
      </c>
      <c r="E29" s="4" t="s">
        <v>66</v>
      </c>
      <c r="F29" s="4" t="s">
        <v>66</v>
      </c>
      <c r="G29" s="4" t="s">
        <v>66</v>
      </c>
      <c r="H29" s="4" t="s">
        <v>68</v>
      </c>
      <c r="I29" s="4" t="s">
        <v>74</v>
      </c>
      <c r="J29" s="4" t="s">
        <v>73</v>
      </c>
      <c r="K29" s="4" t="s">
        <v>66</v>
      </c>
      <c r="L29" s="4" t="s">
        <v>73</v>
      </c>
      <c r="M29" s="5" t="s">
        <v>78</v>
      </c>
      <c r="N29" s="3"/>
      <c r="O29" s="3"/>
      <c r="P29" s="3"/>
      <c r="Q29" s="3"/>
      <c r="S29" s="18" t="s">
        <v>78</v>
      </c>
      <c r="T29" s="18" t="s">
        <v>78</v>
      </c>
      <c r="U29" s="18" t="s">
        <v>78</v>
      </c>
    </row>
    <row r="30" spans="1:21" x14ac:dyDescent="0.3">
      <c r="A30" t="s">
        <v>88</v>
      </c>
      <c r="B30" t="s">
        <v>18</v>
      </c>
      <c r="C30">
        <v>0.40487061740267699</v>
      </c>
      <c r="D30">
        <v>0</v>
      </c>
      <c r="E30">
        <v>2.4542663050959698E-3</v>
      </c>
      <c r="F30">
        <v>2.9451195661151699E-2</v>
      </c>
      <c r="G30">
        <v>4.9085326101919397E-3</v>
      </c>
      <c r="H30">
        <v>0.19572683420182399</v>
      </c>
      <c r="I30">
        <v>1.31600479549027E-2</v>
      </c>
      <c r="J30">
        <v>9.4180856598148802E-2</v>
      </c>
      <c r="K30">
        <v>6.1258486975195297E-3</v>
      </c>
      <c r="L30">
        <v>5.8863035373842798E-2</v>
      </c>
      <c r="N30" s="3" t="s">
        <v>78</v>
      </c>
      <c r="O30" s="3" t="s">
        <v>78</v>
      </c>
      <c r="P30" s="3" t="s">
        <v>78</v>
      </c>
      <c r="Q30" s="3" t="s">
        <v>78</v>
      </c>
      <c r="S30" s="18" t="s">
        <v>78</v>
      </c>
      <c r="T30" s="18" t="s">
        <v>78</v>
      </c>
      <c r="U30" s="18" t="s">
        <v>78</v>
      </c>
    </row>
    <row r="31" spans="1:21" x14ac:dyDescent="0.3">
      <c r="A31" t="s">
        <v>87</v>
      </c>
      <c r="B31" t="s">
        <v>25</v>
      </c>
      <c r="C31">
        <v>404.47803829933798</v>
      </c>
      <c r="D31">
        <v>0</v>
      </c>
      <c r="E31">
        <v>18.781253708847299</v>
      </c>
      <c r="F31">
        <v>225.37504450616899</v>
      </c>
      <c r="G31">
        <v>37.562507417694597</v>
      </c>
      <c r="H31">
        <v>18.552251129330301</v>
      </c>
      <c r="I31">
        <v>2.2776990428350401</v>
      </c>
      <c r="J31">
        <v>33.877706607494503</v>
      </c>
      <c r="K31">
        <v>46.878009257283303</v>
      </c>
      <c r="L31">
        <v>21.173566629684</v>
      </c>
      <c r="N31" s="3" t="s">
        <v>25</v>
      </c>
      <c r="O31" s="12">
        <v>1.1756680702075564</v>
      </c>
      <c r="P31" s="12">
        <v>8.7320987436783462</v>
      </c>
      <c r="Q31" s="12">
        <v>9.8977183688413923</v>
      </c>
      <c r="S31" s="18">
        <f>$C31*O31</f>
        <v>475.53191472872078</v>
      </c>
      <c r="T31" s="18">
        <f t="shared" ref="T31:U33" si="3">$C31*P31</f>
        <v>3531.9421700791313</v>
      </c>
      <c r="U31" s="18">
        <f t="shared" si="3"/>
        <v>4003.4097094682897</v>
      </c>
    </row>
    <row r="32" spans="1:21" x14ac:dyDescent="0.3">
      <c r="A32" t="s">
        <v>89</v>
      </c>
      <c r="B32" t="s">
        <v>25</v>
      </c>
      <c r="C32">
        <v>2.21038685810377</v>
      </c>
      <c r="D32">
        <v>0</v>
      </c>
      <c r="E32">
        <v>8.8171308409832103E-2</v>
      </c>
      <c r="F32">
        <v>1.0580557009179801</v>
      </c>
      <c r="G32">
        <v>0.17634261681966401</v>
      </c>
      <c r="H32">
        <v>0.23450077347853199</v>
      </c>
      <c r="I32">
        <v>1.7209047001259199E-2</v>
      </c>
      <c r="J32">
        <v>0.25601958503726802</v>
      </c>
      <c r="K32">
        <v>0.220075585790941</v>
      </c>
      <c r="L32">
        <v>0.160012240648292</v>
      </c>
      <c r="N32" s="3" t="s">
        <v>25</v>
      </c>
      <c r="O32" s="12">
        <v>9.968057484152958E-4</v>
      </c>
      <c r="P32" s="12">
        <v>7.4258008878921719E-3</v>
      </c>
      <c r="Q32" s="12">
        <v>8.4105485022540581E-3</v>
      </c>
      <c r="S32" s="18">
        <f t="shared" ref="S32:S33" si="4">$C32*O32</f>
        <v>2.2033263263794628E-3</v>
      </c>
      <c r="T32" s="18">
        <f t="shared" si="3"/>
        <v>1.6413892693492162E-2</v>
      </c>
      <c r="U32" s="18">
        <f t="shared" si="3"/>
        <v>1.8590565878826716E-2</v>
      </c>
    </row>
    <row r="33" spans="1:21" x14ac:dyDescent="0.3">
      <c r="A33" t="s">
        <v>90</v>
      </c>
      <c r="B33" t="s">
        <v>91</v>
      </c>
      <c r="C33">
        <v>4.4109276304437701</v>
      </c>
      <c r="D33">
        <v>0</v>
      </c>
      <c r="E33">
        <v>4.8138827377557598E-2</v>
      </c>
      <c r="F33">
        <v>0.57766592853069199</v>
      </c>
      <c r="G33">
        <v>9.62776547551151E-2</v>
      </c>
      <c r="H33">
        <v>3.4552131993110802</v>
      </c>
      <c r="I33">
        <v>4.5064954033029398E-3</v>
      </c>
      <c r="J33">
        <v>6.70590842656235E-2</v>
      </c>
      <c r="K33">
        <v>0.12015451313438399</v>
      </c>
      <c r="L33">
        <v>4.1911927666014703E-2</v>
      </c>
      <c r="N33" s="3" t="s">
        <v>91</v>
      </c>
      <c r="O33" s="12">
        <v>2.5623534863498023E-2</v>
      </c>
      <c r="P33" s="12">
        <v>8.4909360626101299E-2</v>
      </c>
      <c r="Q33" s="12">
        <v>0.68831848554886854</v>
      </c>
      <c r="S33" s="18">
        <f t="shared" si="4"/>
        <v>0.11302355791904267</v>
      </c>
      <c r="T33" s="18">
        <f t="shared" si="3"/>
        <v>0.37452904486898453</v>
      </c>
      <c r="U33" s="18">
        <f t="shared" si="3"/>
        <v>3.036123026452715</v>
      </c>
    </row>
    <row r="35" spans="1:21" x14ac:dyDescent="0.3">
      <c r="R35" s="20" t="s">
        <v>8</v>
      </c>
      <c r="S35" s="15">
        <f>SUM(S11:S33)</f>
        <v>484.39373952551978</v>
      </c>
      <c r="T35" s="15">
        <f t="shared" ref="T35:U35" si="5">SUM(T11:T33)</f>
        <v>3547.7490706570006</v>
      </c>
      <c r="U35" s="15">
        <f t="shared" si="5"/>
        <v>4030.4013579361686</v>
      </c>
    </row>
    <row r="36" spans="1:21" x14ac:dyDescent="0.3">
      <c r="R36" s="16"/>
    </row>
    <row r="37" spans="1:21" x14ac:dyDescent="0.3">
      <c r="R37" s="21" t="s">
        <v>109</v>
      </c>
      <c r="S37" s="15">
        <f>SUM(S11:S24)+S33-S19</f>
        <v>8.8521861039587844</v>
      </c>
      <c r="T37" s="15">
        <f t="shared" ref="T37:U37" si="6">SUM(T11:T24)+T33-T19</f>
        <v>15.7351430292687</v>
      </c>
      <c r="U37" s="15">
        <f t="shared" si="6"/>
        <v>26.910355532842409</v>
      </c>
    </row>
    <row r="38" spans="1:21" x14ac:dyDescent="0.3">
      <c r="R38" s="16"/>
    </row>
    <row r="39" spans="1:21" x14ac:dyDescent="0.3">
      <c r="R39" s="1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40"/>
  <sheetViews>
    <sheetView workbookViewId="0">
      <selection activeCell="M34" sqref="M34:M40"/>
    </sheetView>
  </sheetViews>
  <sheetFormatPr defaultRowHeight="14.4" x14ac:dyDescent="0.3"/>
  <cols>
    <col min="9" max="9" width="14.88671875" customWidth="1"/>
    <col min="10" max="12" width="16.33203125" customWidth="1"/>
    <col min="14" max="15" width="16.44140625" customWidth="1"/>
    <col min="16" max="16" width="16.88671875" customWidth="1"/>
  </cols>
  <sheetData>
    <row r="1" spans="1:16" x14ac:dyDescent="0.3">
      <c r="D1" s="1"/>
      <c r="F1" s="2"/>
    </row>
    <row r="2" spans="1:16" x14ac:dyDescent="0.3">
      <c r="A2" s="4" t="s">
        <v>105</v>
      </c>
      <c r="B2" t="s">
        <v>106</v>
      </c>
    </row>
    <row r="4" spans="1:16" x14ac:dyDescent="0.3">
      <c r="A4" s="7" t="s">
        <v>0</v>
      </c>
      <c r="B4" s="7" t="s">
        <v>79</v>
      </c>
      <c r="C4" s="8"/>
      <c r="D4" s="8"/>
      <c r="E4" s="8"/>
      <c r="F4" s="8"/>
    </row>
    <row r="5" spans="1:16" x14ac:dyDescent="0.3">
      <c r="A5" s="7" t="s">
        <v>1</v>
      </c>
      <c r="B5" s="8" t="s">
        <v>2</v>
      </c>
      <c r="C5" s="8"/>
      <c r="D5" s="8"/>
      <c r="E5" s="8"/>
      <c r="F5" s="8"/>
    </row>
    <row r="6" spans="1:16" x14ac:dyDescent="0.3">
      <c r="A6" s="7" t="s">
        <v>3</v>
      </c>
      <c r="B6" s="8" t="s">
        <v>4</v>
      </c>
      <c r="C6" s="8"/>
      <c r="D6" s="8"/>
      <c r="E6" s="8"/>
      <c r="F6" s="8"/>
    </row>
    <row r="7" spans="1:16" x14ac:dyDescent="0.3">
      <c r="A7" s="7" t="s">
        <v>5</v>
      </c>
      <c r="B7" s="8" t="s">
        <v>4</v>
      </c>
      <c r="C7" s="8"/>
      <c r="D7" s="8"/>
      <c r="E7" s="8"/>
      <c r="F7" s="8"/>
    </row>
    <row r="10" spans="1:16" s="14" customFormat="1" ht="28.8" x14ac:dyDescent="0.3">
      <c r="A10" s="13" t="s">
        <v>6</v>
      </c>
      <c r="B10" s="13" t="s">
        <v>7</v>
      </c>
      <c r="C10" s="13" t="s">
        <v>8</v>
      </c>
      <c r="D10" s="13" t="s">
        <v>99</v>
      </c>
      <c r="E10" s="13" t="s">
        <v>36</v>
      </c>
      <c r="F10" s="13" t="s">
        <v>37</v>
      </c>
      <c r="G10" s="13" t="s">
        <v>96</v>
      </c>
      <c r="H10" s="14" t="s">
        <v>78</v>
      </c>
      <c r="I10" s="9" t="s">
        <v>7</v>
      </c>
      <c r="J10" s="10" t="s">
        <v>93</v>
      </c>
      <c r="K10" s="10" t="s">
        <v>94</v>
      </c>
      <c r="L10" s="10" t="s">
        <v>95</v>
      </c>
      <c r="N10" s="17" t="s">
        <v>102</v>
      </c>
      <c r="O10" s="17" t="s">
        <v>103</v>
      </c>
      <c r="P10" s="17" t="s">
        <v>104</v>
      </c>
    </row>
    <row r="11" spans="1:16" x14ac:dyDescent="0.3">
      <c r="A11" s="16" t="s">
        <v>13</v>
      </c>
      <c r="B11" t="s">
        <v>9</v>
      </c>
      <c r="C11">
        <v>5.9207298317026411E-2</v>
      </c>
      <c r="D11">
        <v>0</v>
      </c>
      <c r="E11">
        <v>1.2803416086681301E-2</v>
      </c>
      <c r="F11">
        <v>0.119066827569905</v>
      </c>
      <c r="G11">
        <v>-7.2662945339559595E-2</v>
      </c>
      <c r="I11" s="11" t="s">
        <v>9</v>
      </c>
      <c r="J11" s="12">
        <v>2.1905610197029683E-2</v>
      </c>
      <c r="K11" s="12">
        <v>5.6874198951921098E-2</v>
      </c>
      <c r="L11" s="12">
        <v>9.4857321220165228E-2</v>
      </c>
      <c r="N11" s="18">
        <f>$C11*J11</f>
        <v>1.2969719977520321E-3</v>
      </c>
      <c r="O11" s="18">
        <f t="shared" ref="O11:P11" si="0">$C11*K11</f>
        <v>3.3673676638883033E-3</v>
      </c>
      <c r="P11" s="18">
        <f t="shared" si="0"/>
        <v>5.6162457150363224E-3</v>
      </c>
    </row>
    <row r="12" spans="1:16" x14ac:dyDescent="0.3">
      <c r="A12" s="16" t="s">
        <v>14</v>
      </c>
      <c r="B12" t="s">
        <v>10</v>
      </c>
      <c r="C12">
        <v>-3.0945845308745395E-7</v>
      </c>
      <c r="D12">
        <v>0</v>
      </c>
      <c r="E12">
        <v>8.3042071230751802E-9</v>
      </c>
      <c r="F12">
        <v>3.77437127322863E-7</v>
      </c>
      <c r="G12">
        <v>-6.9519978753339295E-7</v>
      </c>
      <c r="I12" s="3" t="s">
        <v>10</v>
      </c>
      <c r="J12" s="12">
        <v>22.207063548364957</v>
      </c>
      <c r="K12" s="12">
        <v>30.547272935307447</v>
      </c>
      <c r="L12" s="12">
        <v>45.921393853406265</v>
      </c>
      <c r="N12" s="18">
        <f t="shared" ref="N12:N33" si="1">$C12*J12</f>
        <v>-6.8721635332918052E-6</v>
      </c>
      <c r="O12" s="18">
        <f t="shared" ref="O12:O33" si="2">$C12*K12</f>
        <v>-9.4531118286004916E-6</v>
      </c>
      <c r="P12" s="18">
        <f t="shared" ref="P12:P33" si="3">$C12*L12</f>
        <v>-1.4210763505494819E-5</v>
      </c>
    </row>
    <row r="13" spans="1:16" x14ac:dyDescent="0.3">
      <c r="A13" s="16" t="s">
        <v>15</v>
      </c>
      <c r="B13" t="s">
        <v>16</v>
      </c>
      <c r="C13">
        <v>1.5595409900114997E-4</v>
      </c>
      <c r="D13">
        <v>0</v>
      </c>
      <c r="E13">
        <v>3.8771452830134798E-4</v>
      </c>
      <c r="F13">
        <v>1.0720926267683299E-3</v>
      </c>
      <c r="G13">
        <v>-1.30385305606853E-3</v>
      </c>
      <c r="I13" s="11" t="s">
        <v>16</v>
      </c>
      <c r="J13" s="12">
        <v>3.7969326255620273E-2</v>
      </c>
      <c r="K13" s="12">
        <v>5.8935553548286015E-2</v>
      </c>
      <c r="L13" s="12">
        <v>7.6450023908622627E-2</v>
      </c>
      <c r="N13" s="18">
        <f t="shared" si="1"/>
        <v>5.9214720658759673E-6</v>
      </c>
      <c r="O13" s="18">
        <f t="shared" si="2"/>
        <v>9.1912411527569726E-6</v>
      </c>
      <c r="P13" s="18">
        <f t="shared" si="3"/>
        <v>1.1922694597285615E-5</v>
      </c>
    </row>
    <row r="14" spans="1:16" x14ac:dyDescent="0.3">
      <c r="A14" s="16" t="s">
        <v>17</v>
      </c>
      <c r="B14" t="s">
        <v>18</v>
      </c>
      <c r="C14">
        <v>5.6815650724365103E-5</v>
      </c>
      <c r="D14">
        <v>0</v>
      </c>
      <c r="E14">
        <v>1.8578616649378499E-5</v>
      </c>
      <c r="F14">
        <v>5.6109095976523998E-5</v>
      </c>
      <c r="G14">
        <v>-1.7872061901537401E-5</v>
      </c>
      <c r="I14" s="11" t="s">
        <v>18</v>
      </c>
      <c r="J14" s="12">
        <v>0.78578840248060611</v>
      </c>
      <c r="K14" s="12">
        <v>1.1053289548959933</v>
      </c>
      <c r="L14" s="12">
        <v>1.6881387674775168</v>
      </c>
      <c r="N14" s="18">
        <f t="shared" si="1"/>
        <v>4.4645079418594948E-5</v>
      </c>
      <c r="O14" s="18">
        <f t="shared" si="2"/>
        <v>6.2799983836898254E-5</v>
      </c>
      <c r="P14" s="18">
        <f t="shared" si="3"/>
        <v>9.5912702587262782E-5</v>
      </c>
    </row>
    <row r="15" spans="1:16" x14ac:dyDescent="0.3">
      <c r="A15" s="16" t="s">
        <v>19</v>
      </c>
      <c r="B15" t="s">
        <v>20</v>
      </c>
      <c r="C15">
        <v>-8.7496940847930899E-5</v>
      </c>
      <c r="D15">
        <v>0</v>
      </c>
      <c r="E15">
        <v>1.11360202865584E-5</v>
      </c>
      <c r="F15">
        <v>2.68735591204747E-5</v>
      </c>
      <c r="G15" s="6">
        <v>-1.25506520254964E-4</v>
      </c>
      <c r="I15" s="11" t="s">
        <v>20</v>
      </c>
      <c r="J15" s="12">
        <v>41.007704226641351</v>
      </c>
      <c r="K15" s="12">
        <v>57.286185198745969</v>
      </c>
      <c r="L15" s="12">
        <v>88.074620815121648</v>
      </c>
      <c r="N15" s="18">
        <f t="shared" si="1"/>
        <v>-3.5880486710278842E-3</v>
      </c>
      <c r="O15" s="18">
        <f t="shared" si="2"/>
        <v>-5.012365957738291E-3</v>
      </c>
      <c r="P15" s="18">
        <f t="shared" si="3"/>
        <v>-7.7062598876646423E-3</v>
      </c>
    </row>
    <row r="16" spans="1:16" x14ac:dyDescent="0.3">
      <c r="A16" s="16" t="s">
        <v>21</v>
      </c>
      <c r="B16" t="s">
        <v>22</v>
      </c>
      <c r="C16">
        <v>-8.7678501188288036E-4</v>
      </c>
      <c r="D16">
        <v>0</v>
      </c>
      <c r="E16">
        <v>2.5160927172626499E-5</v>
      </c>
      <c r="F16">
        <v>5.9967503700857198E-5</v>
      </c>
      <c r="G16">
        <v>-9.6191344275636402E-4</v>
      </c>
      <c r="I16" s="3" t="s">
        <v>22</v>
      </c>
      <c r="J16" s="12">
        <v>0.52854820934117497</v>
      </c>
      <c r="K16" s="12">
        <v>4.994077187120987</v>
      </c>
      <c r="L16" s="12">
        <v>5.6874198951921109</v>
      </c>
      <c r="N16" s="18">
        <f t="shared" si="1"/>
        <v>-4.6342314800787725E-4</v>
      </c>
      <c r="O16" s="18">
        <f t="shared" si="2"/>
        <v>-4.378732025853896E-3</v>
      </c>
      <c r="P16" s="18">
        <f t="shared" si="3"/>
        <v>-4.9866445203889448E-3</v>
      </c>
    </row>
    <row r="17" spans="1:16" x14ac:dyDescent="0.3">
      <c r="A17" s="16" t="s">
        <v>23</v>
      </c>
      <c r="B17" t="s">
        <v>11</v>
      </c>
      <c r="C17">
        <v>2.3574730893797503E-6</v>
      </c>
      <c r="D17">
        <v>0</v>
      </c>
      <c r="E17">
        <v>1.35202933208854E-6</v>
      </c>
      <c r="F17">
        <v>2.3202535605776902E-6</v>
      </c>
      <c r="G17">
        <v>-1.3148098032864801E-6</v>
      </c>
      <c r="I17" s="3" t="s">
        <v>11</v>
      </c>
      <c r="J17" s="12">
        <v>0.25121112611272572</v>
      </c>
      <c r="K17" s="12">
        <v>1.8690107782786796</v>
      </c>
      <c r="L17" s="12">
        <v>2.1202219043914048</v>
      </c>
      <c r="N17" s="18">
        <f t="shared" si="1"/>
        <v>5.9222346956353359E-7</v>
      </c>
      <c r="O17" s="18">
        <f t="shared" si="2"/>
        <v>4.4061426135526902E-6</v>
      </c>
      <c r="P17" s="18">
        <f t="shared" si="3"/>
        <v>4.9983660831162224E-6</v>
      </c>
    </row>
    <row r="18" spans="1:16" x14ac:dyDescent="0.3">
      <c r="A18" s="16" t="s">
        <v>24</v>
      </c>
      <c r="B18" t="s">
        <v>12</v>
      </c>
      <c r="C18">
        <v>1.758944506151706E-6</v>
      </c>
      <c r="D18">
        <v>0</v>
      </c>
      <c r="E18">
        <v>1.1904612133472001E-7</v>
      </c>
      <c r="F18">
        <v>1.7450282286532201E-6</v>
      </c>
      <c r="G18">
        <v>-1.0512984383623399E-7</v>
      </c>
      <c r="I18" s="3" t="s">
        <v>12</v>
      </c>
      <c r="J18" s="12">
        <v>3.1250664088423079</v>
      </c>
      <c r="K18" s="12">
        <v>3.1250664088423079</v>
      </c>
      <c r="L18" s="12">
        <v>3.1250664088423079</v>
      </c>
      <c r="N18" s="18">
        <f t="shared" si="1"/>
        <v>5.4968183911924187E-6</v>
      </c>
      <c r="O18" s="18">
        <f t="shared" si="2"/>
        <v>5.4968183911924187E-6</v>
      </c>
      <c r="P18" s="18">
        <f t="shared" si="3"/>
        <v>5.4968183911924187E-6</v>
      </c>
    </row>
    <row r="19" spans="1:16" x14ac:dyDescent="0.3">
      <c r="A19" s="16" t="s">
        <v>26</v>
      </c>
      <c r="B19" t="s">
        <v>25</v>
      </c>
      <c r="C19">
        <v>7.7805002583324003E-4</v>
      </c>
      <c r="D19">
        <v>0</v>
      </c>
      <c r="E19">
        <v>4.7560562859494198E-4</v>
      </c>
      <c r="F19">
        <v>6.7533336365420199E-4</v>
      </c>
      <c r="G19">
        <v>-3.7288896641589998E-4</v>
      </c>
      <c r="I19" s="3" t="s">
        <v>25</v>
      </c>
      <c r="J19" s="12">
        <v>4.873495846586879E-3</v>
      </c>
      <c r="K19" s="12">
        <v>3.6274886610677598E-2</v>
      </c>
      <c r="L19" s="12">
        <v>4.1098140232041926E-2</v>
      </c>
      <c r="N19" s="18">
        <f t="shared" si="1"/>
        <v>3.7918235693351092E-6</v>
      </c>
      <c r="O19" s="18">
        <f t="shared" si="2"/>
        <v>2.8223676464535558E-5</v>
      </c>
      <c r="P19" s="18">
        <f t="shared" si="3"/>
        <v>3.1976409069238342E-5</v>
      </c>
    </row>
    <row r="20" spans="1:16" x14ac:dyDescent="0.3">
      <c r="A20" s="16" t="s">
        <v>27</v>
      </c>
      <c r="B20" t="s">
        <v>25</v>
      </c>
      <c r="C20">
        <v>1.3099891383755199E-3</v>
      </c>
      <c r="D20">
        <v>0</v>
      </c>
      <c r="E20">
        <v>4.0902085342054101E-4</v>
      </c>
      <c r="F20">
        <v>1.16666194634559E-3</v>
      </c>
      <c r="G20">
        <v>-2.6569366139060998E-4</v>
      </c>
      <c r="I20" s="3" t="s">
        <v>25</v>
      </c>
      <c r="J20" s="12">
        <v>7.2851226572690456E-2</v>
      </c>
      <c r="K20" s="12">
        <v>9.9580090391084466E-2</v>
      </c>
      <c r="L20" s="12">
        <v>0.15374120918098813</v>
      </c>
      <c r="N20" s="18">
        <f t="shared" si="1"/>
        <v>9.5434315527558557E-5</v>
      </c>
      <c r="O20" s="18">
        <f t="shared" si="2"/>
        <v>1.3044883681077312E-4</v>
      </c>
      <c r="P20" s="18">
        <f t="shared" si="3"/>
        <v>2.0139931414781321E-4</v>
      </c>
    </row>
    <row r="21" spans="1:16" x14ac:dyDescent="0.3">
      <c r="A21" s="16" t="s">
        <v>28</v>
      </c>
      <c r="B21" t="s">
        <v>25</v>
      </c>
      <c r="C21">
        <v>1.8019394296281761E-2</v>
      </c>
      <c r="D21">
        <v>0</v>
      </c>
      <c r="E21">
        <v>1.2814660360599301E-2</v>
      </c>
      <c r="F21">
        <v>1.1572163298225401E-2</v>
      </c>
      <c r="G21">
        <v>-6.3674293625429401E-3</v>
      </c>
      <c r="I21" s="3" t="s">
        <v>25</v>
      </c>
      <c r="J21" s="12">
        <v>7.2851226572690456E-2</v>
      </c>
      <c r="K21" s="12">
        <v>9.9580090391084466E-2</v>
      </c>
      <c r="L21" s="12">
        <v>0.15374120918098813</v>
      </c>
      <c r="N21" s="18">
        <f t="shared" si="1"/>
        <v>1.3127349765810687E-3</v>
      </c>
      <c r="O21" s="18">
        <f t="shared" si="2"/>
        <v>1.7943729128163295E-3</v>
      </c>
      <c r="P21" s="18">
        <f t="shared" si="3"/>
        <v>2.7703234678193587E-3</v>
      </c>
    </row>
    <row r="22" spans="1:16" x14ac:dyDescent="0.3">
      <c r="A22" s="16" t="s">
        <v>29</v>
      </c>
      <c r="B22" t="s">
        <v>30</v>
      </c>
      <c r="C22">
        <v>1.2573980880909428E-4</v>
      </c>
      <c r="D22">
        <v>0</v>
      </c>
      <c r="E22">
        <v>8.2653732010146694E-5</v>
      </c>
      <c r="F22">
        <v>7.5737257789841404E-5</v>
      </c>
      <c r="G22">
        <v>-3.2651180990893703E-5</v>
      </c>
      <c r="I22" s="3" t="s">
        <v>78</v>
      </c>
      <c r="J22" s="3" t="s">
        <v>78</v>
      </c>
      <c r="K22" s="3" t="s">
        <v>78</v>
      </c>
      <c r="L22" s="3" t="s">
        <v>78</v>
      </c>
      <c r="N22" s="18" t="s">
        <v>78</v>
      </c>
      <c r="O22" s="18" t="s">
        <v>78</v>
      </c>
      <c r="P22" s="18" t="s">
        <v>78</v>
      </c>
    </row>
    <row r="23" spans="1:16" x14ac:dyDescent="0.3">
      <c r="A23" s="16" t="s">
        <v>31</v>
      </c>
      <c r="B23" t="s">
        <v>32</v>
      </c>
      <c r="C23">
        <v>9.6687601027753006E-3</v>
      </c>
      <c r="D23">
        <v>0</v>
      </c>
      <c r="E23">
        <v>4.2815390338185998E-3</v>
      </c>
      <c r="F23">
        <v>8.4273718961166092E-3</v>
      </c>
      <c r="G23">
        <v>-3.0401508271599002E-3</v>
      </c>
      <c r="I23" s="3" t="s">
        <v>78</v>
      </c>
      <c r="J23" s="3" t="s">
        <v>78</v>
      </c>
      <c r="K23" s="3" t="s">
        <v>78</v>
      </c>
      <c r="L23" s="3" t="s">
        <v>78</v>
      </c>
      <c r="N23" s="18" t="s">
        <v>78</v>
      </c>
      <c r="O23" s="18" t="s">
        <v>78</v>
      </c>
      <c r="P23" s="18" t="s">
        <v>78</v>
      </c>
    </row>
    <row r="24" spans="1:16" x14ac:dyDescent="0.3">
      <c r="A24" s="16" t="s">
        <v>33</v>
      </c>
      <c r="B24" t="s">
        <v>34</v>
      </c>
      <c r="C24">
        <v>5.1217136565102401E-5</v>
      </c>
      <c r="D24">
        <v>0</v>
      </c>
      <c r="E24">
        <v>2.6964037809680701E-5</v>
      </c>
      <c r="F24">
        <v>1.00327084483349E-4</v>
      </c>
      <c r="G24">
        <v>-7.6073985727926599E-5</v>
      </c>
      <c r="I24" s="11" t="s">
        <v>34</v>
      </c>
      <c r="J24" s="12">
        <v>0.33722581569372301</v>
      </c>
      <c r="K24" s="12">
        <v>0.78910438934529403</v>
      </c>
      <c r="L24" s="12">
        <v>1.2409829629968652</v>
      </c>
      <c r="N24" s="18">
        <f t="shared" si="1"/>
        <v>1.7271740655663463E-5</v>
      </c>
      <c r="O24" s="18">
        <f t="shared" si="2"/>
        <v>4.0415667273219662E-5</v>
      </c>
      <c r="P24" s="18">
        <f t="shared" si="3"/>
        <v>6.3559593890775864E-5</v>
      </c>
    </row>
    <row r="25" spans="1:16" x14ac:dyDescent="0.3">
      <c r="I25" s="3"/>
      <c r="J25" s="3"/>
      <c r="K25" s="3"/>
      <c r="L25" s="3"/>
      <c r="N25" s="18"/>
      <c r="O25" s="18"/>
      <c r="P25" s="18"/>
    </row>
    <row r="26" spans="1:16" x14ac:dyDescent="0.3">
      <c r="I26" s="3"/>
      <c r="J26" s="3"/>
      <c r="K26" s="3"/>
      <c r="L26" s="3"/>
      <c r="N26" s="18"/>
      <c r="O26" s="18"/>
      <c r="P26" s="18"/>
    </row>
    <row r="27" spans="1:16" x14ac:dyDescent="0.3">
      <c r="I27" s="3"/>
      <c r="J27" s="3"/>
      <c r="K27" s="3"/>
      <c r="L27" s="3"/>
      <c r="N27" s="18"/>
      <c r="O27" s="18"/>
      <c r="P27" s="18"/>
    </row>
    <row r="28" spans="1:16" x14ac:dyDescent="0.3">
      <c r="A28" s="4" t="s">
        <v>92</v>
      </c>
      <c r="B28" s="4"/>
      <c r="C28" s="4"/>
      <c r="D28" s="4"/>
      <c r="E28" s="4"/>
      <c r="G28" s="4"/>
      <c r="I28" s="3"/>
      <c r="J28" s="3"/>
      <c r="K28" s="3"/>
      <c r="L28" s="3"/>
      <c r="N28" s="18"/>
      <c r="O28" s="18"/>
      <c r="P28" s="18"/>
    </row>
    <row r="29" spans="1:16" x14ac:dyDescent="0.3">
      <c r="A29" s="4" t="s">
        <v>6</v>
      </c>
      <c r="B29" s="4" t="s">
        <v>7</v>
      </c>
      <c r="C29" s="4" t="s">
        <v>8</v>
      </c>
      <c r="D29" s="4" t="s">
        <v>35</v>
      </c>
      <c r="E29" s="4" t="s">
        <v>36</v>
      </c>
      <c r="F29" s="4" t="s">
        <v>37</v>
      </c>
      <c r="G29" s="13" t="s">
        <v>96</v>
      </c>
      <c r="H29" s="4" t="s">
        <v>78</v>
      </c>
      <c r="I29" s="3" t="s">
        <v>78</v>
      </c>
      <c r="J29" s="3" t="s">
        <v>78</v>
      </c>
      <c r="K29" s="3" t="s">
        <v>78</v>
      </c>
      <c r="L29" s="3" t="s">
        <v>78</v>
      </c>
      <c r="N29" s="18" t="s">
        <v>78</v>
      </c>
      <c r="O29" s="18" t="s">
        <v>78</v>
      </c>
      <c r="P29" s="18" t="s">
        <v>78</v>
      </c>
    </row>
    <row r="30" spans="1:16" x14ac:dyDescent="0.3">
      <c r="A30" t="s">
        <v>88</v>
      </c>
      <c r="B30" t="s">
        <v>18</v>
      </c>
      <c r="C30">
        <v>-3.4158566366054889E-2</v>
      </c>
      <c r="D30">
        <v>0</v>
      </c>
      <c r="E30">
        <v>1.96341303002649E-5</v>
      </c>
      <c r="F30">
        <v>5.8392961395547901E-5</v>
      </c>
      <c r="G30">
        <v>-3.4236593457750701E-2</v>
      </c>
      <c r="H30" s="19"/>
      <c r="I30" s="3" t="s">
        <v>78</v>
      </c>
      <c r="J30" s="3" t="s">
        <v>78</v>
      </c>
      <c r="K30" s="3" t="s">
        <v>78</v>
      </c>
      <c r="L30" s="3" t="s">
        <v>78</v>
      </c>
      <c r="N30" s="18" t="s">
        <v>78</v>
      </c>
      <c r="O30" s="18" t="s">
        <v>78</v>
      </c>
      <c r="P30" s="18" t="s">
        <v>78</v>
      </c>
    </row>
    <row r="31" spans="1:16" x14ac:dyDescent="0.3">
      <c r="A31" t="s">
        <v>87</v>
      </c>
      <c r="B31" t="s">
        <v>25</v>
      </c>
      <c r="C31">
        <v>0.20625753336530686</v>
      </c>
      <c r="D31">
        <v>0</v>
      </c>
      <c r="E31">
        <v>0.150250029577078</v>
      </c>
      <c r="F31">
        <v>5.6026158889350801E-2</v>
      </c>
      <c r="G31">
        <v>-1.8655101121954699E-5</v>
      </c>
      <c r="H31" s="19"/>
      <c r="I31" s="3" t="s">
        <v>25</v>
      </c>
      <c r="J31" s="12">
        <v>1.1756680702075564</v>
      </c>
      <c r="K31" s="12">
        <v>8.7320987436783462</v>
      </c>
      <c r="L31" s="12">
        <v>9.8977183688413923</v>
      </c>
      <c r="N31" s="18">
        <f>$C31*J31</f>
        <v>0.24249039621736099</v>
      </c>
      <c r="O31" s="18">
        <f t="shared" ref="O31:P31" si="4">$C31*K31</f>
        <v>1.8010611479733907</v>
      </c>
      <c r="P31" s="18">
        <f t="shared" si="4"/>
        <v>2.0414789767017143</v>
      </c>
    </row>
    <row r="32" spans="1:16" x14ac:dyDescent="0.3">
      <c r="A32" t="s">
        <v>89</v>
      </c>
      <c r="B32" t="s">
        <v>25</v>
      </c>
      <c r="C32">
        <v>1.1036470066807199E-3</v>
      </c>
      <c r="D32">
        <v>0</v>
      </c>
      <c r="E32">
        <v>7.0537045889934602E-4</v>
      </c>
      <c r="F32">
        <v>8.8616836219468202E-4</v>
      </c>
      <c r="G32">
        <v>-4.8789181441330801E-4</v>
      </c>
      <c r="H32" s="19"/>
      <c r="I32" s="3" t="s">
        <v>25</v>
      </c>
      <c r="J32" s="12">
        <v>9.968057484152958E-4</v>
      </c>
      <c r="K32" s="12">
        <v>7.4258008878921719E-3</v>
      </c>
      <c r="L32" s="12">
        <v>8.4105485022540581E-3</v>
      </c>
      <c r="N32" s="18">
        <f t="shared" si="1"/>
        <v>1.1001216804806759E-6</v>
      </c>
      <c r="O32" s="18">
        <f t="shared" si="2"/>
        <v>8.1954629221292273E-6</v>
      </c>
      <c r="P32" s="18">
        <f t="shared" si="3"/>
        <v>9.2822766790557041E-6</v>
      </c>
    </row>
    <row r="33" spans="1:16" x14ac:dyDescent="0.3">
      <c r="A33" t="s">
        <v>90</v>
      </c>
      <c r="B33" t="s">
        <v>91</v>
      </c>
      <c r="C33">
        <v>2.5563060314761493E-4</v>
      </c>
      <c r="D33">
        <v>0</v>
      </c>
      <c r="E33">
        <v>3.8511061475405498E-4</v>
      </c>
      <c r="F33">
        <v>1.66826358706203E-3</v>
      </c>
      <c r="G33">
        <v>-1.7977435986684699E-3</v>
      </c>
      <c r="H33" s="19"/>
      <c r="I33" s="3" t="s">
        <v>91</v>
      </c>
      <c r="J33" s="12">
        <v>2.5623534863498023E-2</v>
      </c>
      <c r="K33" s="12">
        <v>8.4909360626101299E-2</v>
      </c>
      <c r="L33" s="12">
        <v>0.68831848554886854</v>
      </c>
      <c r="N33" s="18">
        <f t="shared" si="1"/>
        <v>6.5501596719299383E-6</v>
      </c>
      <c r="O33" s="18">
        <f t="shared" si="2"/>
        <v>2.1705431069728622E-5</v>
      </c>
      <c r="P33" s="18">
        <f t="shared" si="3"/>
        <v>1.7595526961851013E-4</v>
      </c>
    </row>
    <row r="34" spans="1:16" x14ac:dyDescent="0.3">
      <c r="H34" s="19"/>
      <c r="M34" s="16"/>
    </row>
    <row r="35" spans="1:16" x14ac:dyDescent="0.3">
      <c r="M35" s="20" t="s">
        <v>8</v>
      </c>
      <c r="N35" s="15">
        <f>SUM(N11:N33)</f>
        <v>0.24122256296357522</v>
      </c>
      <c r="O35" s="15">
        <f t="shared" ref="O35:P35" si="5">SUM(O11:O33)</f>
        <v>1.7971332207152093</v>
      </c>
      <c r="P35" s="15">
        <f t="shared" si="5"/>
        <v>2.0377589341580751</v>
      </c>
    </row>
    <row r="36" spans="1:16" x14ac:dyDescent="0.3">
      <c r="M36" s="16"/>
    </row>
    <row r="37" spans="1:16" x14ac:dyDescent="0.3">
      <c r="M37" s="21" t="s">
        <v>109</v>
      </c>
      <c r="N37" s="15">
        <f>SUM(N11:N24)+N33-N19</f>
        <v>-1.2727251990355738E-3</v>
      </c>
      <c r="O37" s="15">
        <f t="shared" ref="O37:P37" si="6">SUM(O11:O24)+O33-O19</f>
        <v>-3.964346397568032E-3</v>
      </c>
      <c r="P37" s="15">
        <f t="shared" si="6"/>
        <v>-3.7613012293874456E-3</v>
      </c>
    </row>
    <row r="38" spans="1:16" x14ac:dyDescent="0.3">
      <c r="M38" s="16"/>
    </row>
    <row r="39" spans="1:16" x14ac:dyDescent="0.3">
      <c r="M39" s="16"/>
    </row>
    <row r="40" spans="1:16" x14ac:dyDescent="0.3">
      <c r="M40" s="16"/>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39"/>
  <sheetViews>
    <sheetView workbookViewId="0">
      <selection activeCell="M34" sqref="M34:M39"/>
    </sheetView>
  </sheetViews>
  <sheetFormatPr defaultRowHeight="14.4" x14ac:dyDescent="0.3"/>
  <cols>
    <col min="10" max="12" width="16.33203125" customWidth="1"/>
    <col min="14" max="15" width="16.44140625" customWidth="1"/>
    <col min="16" max="16" width="16.88671875" customWidth="1"/>
  </cols>
  <sheetData>
    <row r="1" spans="1:16" x14ac:dyDescent="0.3">
      <c r="D1" s="1"/>
      <c r="F1" s="2"/>
    </row>
    <row r="2" spans="1:16" x14ac:dyDescent="0.3">
      <c r="A2" s="4" t="s">
        <v>105</v>
      </c>
      <c r="B2" t="s">
        <v>108</v>
      </c>
    </row>
    <row r="4" spans="1:16" x14ac:dyDescent="0.3">
      <c r="A4" s="7" t="s">
        <v>0</v>
      </c>
      <c r="B4" s="7" t="s">
        <v>79</v>
      </c>
      <c r="C4" s="8"/>
      <c r="D4" s="8"/>
      <c r="E4" s="8"/>
      <c r="F4" s="8"/>
    </row>
    <row r="5" spans="1:16" x14ac:dyDescent="0.3">
      <c r="A5" s="7" t="s">
        <v>1</v>
      </c>
      <c r="B5" s="8" t="s">
        <v>2</v>
      </c>
      <c r="C5" s="8"/>
      <c r="D5" s="8"/>
      <c r="E5" s="8"/>
      <c r="F5" s="8"/>
    </row>
    <row r="6" spans="1:16" x14ac:dyDescent="0.3">
      <c r="A6" s="7" t="s">
        <v>3</v>
      </c>
      <c r="B6" s="8" t="s">
        <v>4</v>
      </c>
      <c r="C6" s="8"/>
      <c r="D6" s="8"/>
      <c r="E6" s="8"/>
      <c r="F6" s="8"/>
    </row>
    <row r="7" spans="1:16" x14ac:dyDescent="0.3">
      <c r="A7" s="7" t="s">
        <v>5</v>
      </c>
      <c r="B7" s="8" t="s">
        <v>4</v>
      </c>
      <c r="C7" s="8"/>
      <c r="D7" s="8"/>
      <c r="E7" s="8"/>
      <c r="F7" s="8"/>
    </row>
    <row r="10" spans="1:16" s="14" customFormat="1" ht="28.8" x14ac:dyDescent="0.3">
      <c r="A10" s="13" t="s">
        <v>6</v>
      </c>
      <c r="B10" s="13" t="s">
        <v>7</v>
      </c>
      <c r="C10" s="13" t="s">
        <v>8</v>
      </c>
      <c r="D10" s="13" t="s">
        <v>99</v>
      </c>
      <c r="E10" s="13" t="s">
        <v>36</v>
      </c>
      <c r="F10" s="13" t="s">
        <v>37</v>
      </c>
      <c r="G10" s="13" t="s">
        <v>97</v>
      </c>
      <c r="I10" s="9" t="s">
        <v>7</v>
      </c>
      <c r="J10" s="10" t="s">
        <v>93</v>
      </c>
      <c r="K10" s="10" t="s">
        <v>94</v>
      </c>
      <c r="L10" s="10" t="s">
        <v>95</v>
      </c>
      <c r="N10" s="17" t="s">
        <v>102</v>
      </c>
      <c r="O10" s="17" t="s">
        <v>103</v>
      </c>
      <c r="P10" s="17" t="s">
        <v>104</v>
      </c>
    </row>
    <row r="11" spans="1:16" x14ac:dyDescent="0.3">
      <c r="A11" s="16" t="s">
        <v>13</v>
      </c>
      <c r="B11" t="s">
        <v>9</v>
      </c>
      <c r="C11">
        <v>4.0511122481157708E-2</v>
      </c>
      <c r="D11">
        <v>0</v>
      </c>
      <c r="E11">
        <v>1.2803416086681301E-2</v>
      </c>
      <c r="F11">
        <v>0.119066827569905</v>
      </c>
      <c r="G11">
        <v>-9.1359121175428298E-2</v>
      </c>
      <c r="I11" s="11" t="s">
        <v>9</v>
      </c>
      <c r="J11" s="12">
        <v>2.1905610197029683E-2</v>
      </c>
      <c r="K11" s="12">
        <v>5.6874198951921098E-2</v>
      </c>
      <c r="L11" s="12">
        <v>9.4857321220165228E-2</v>
      </c>
      <c r="N11" s="18">
        <f>$C11*J11</f>
        <v>8.8742085771636667E-4</v>
      </c>
      <c r="O11" s="18">
        <f t="shared" ref="O11:P11" si="0">$C11*K11</f>
        <v>2.3040376397590067E-3</v>
      </c>
      <c r="P11" s="18">
        <f t="shared" si="0"/>
        <v>3.8427765581846335E-3</v>
      </c>
    </row>
    <row r="12" spans="1:16" x14ac:dyDescent="0.3">
      <c r="A12" s="16" t="s">
        <v>14</v>
      </c>
      <c r="B12" t="s">
        <v>10</v>
      </c>
      <c r="C12">
        <v>-4.8833335841979401E-7</v>
      </c>
      <c r="D12">
        <v>0</v>
      </c>
      <c r="E12">
        <v>8.3042071230751802E-9</v>
      </c>
      <c r="F12">
        <v>3.77437127322863E-7</v>
      </c>
      <c r="G12">
        <v>-8.7407469286573302E-7</v>
      </c>
      <c r="I12" s="3" t="s">
        <v>10</v>
      </c>
      <c r="J12" s="12">
        <v>22.207063548364957</v>
      </c>
      <c r="K12" s="12">
        <v>30.547272935307447</v>
      </c>
      <c r="L12" s="12">
        <v>45.921393853406265</v>
      </c>
      <c r="N12" s="18">
        <f t="shared" ref="N12:N21" si="1">$C12*J12</f>
        <v>-1.0844449923214846E-5</v>
      </c>
      <c r="O12" s="18">
        <f t="shared" ref="O12:O21" si="2">$C12*K12</f>
        <v>-1.4917252383064764E-5</v>
      </c>
      <c r="P12" s="18">
        <f t="shared" ref="P12:P21" si="3">$C12*L12</f>
        <v>-2.2424948483751969E-5</v>
      </c>
    </row>
    <row r="13" spans="1:16" x14ac:dyDescent="0.3">
      <c r="A13" s="16" t="s">
        <v>15</v>
      </c>
      <c r="B13" t="s">
        <v>16</v>
      </c>
      <c r="C13">
        <v>-1.7952729232528991E-4</v>
      </c>
      <c r="D13">
        <v>0</v>
      </c>
      <c r="E13">
        <v>3.8771452830134798E-4</v>
      </c>
      <c r="F13">
        <v>1.0720926267683299E-3</v>
      </c>
      <c r="G13">
        <v>-1.6393344473949699E-3</v>
      </c>
      <c r="I13" s="11" t="s">
        <v>16</v>
      </c>
      <c r="J13" s="12">
        <v>3.7969326255620273E-2</v>
      </c>
      <c r="K13" s="12">
        <v>5.8935553548286015E-2</v>
      </c>
      <c r="L13" s="12">
        <v>7.6450023908622627E-2</v>
      </c>
      <c r="N13" s="18">
        <f t="shared" si="1"/>
        <v>-6.8165303340870462E-6</v>
      </c>
      <c r="O13" s="18">
        <f t="shared" si="2"/>
        <v>-1.058054035021592E-5</v>
      </c>
      <c r="P13" s="18">
        <f t="shared" si="3"/>
        <v>-1.3724865790518698E-5</v>
      </c>
    </row>
    <row r="14" spans="1:16" x14ac:dyDescent="0.3">
      <c r="A14" s="16" t="s">
        <v>17</v>
      </c>
      <c r="B14" t="s">
        <v>18</v>
      </c>
      <c r="C14">
        <v>5.2217169197099499E-5</v>
      </c>
      <c r="D14">
        <v>0</v>
      </c>
      <c r="E14">
        <v>1.8578616649378499E-5</v>
      </c>
      <c r="F14">
        <v>5.6109095976523998E-5</v>
      </c>
      <c r="G14">
        <v>-2.2470543428803001E-5</v>
      </c>
      <c r="I14" s="11" t="s">
        <v>18</v>
      </c>
      <c r="J14" s="12">
        <v>0.78578840248060611</v>
      </c>
      <c r="K14" s="12">
        <v>1.1053289548959933</v>
      </c>
      <c r="L14" s="12">
        <v>1.6881387674775168</v>
      </c>
      <c r="N14" s="18">
        <f t="shared" si="1"/>
        <v>4.1031645965448328E-5</v>
      </c>
      <c r="O14" s="18">
        <f t="shared" si="2"/>
        <v>5.7717149056257242E-5</v>
      </c>
      <c r="P14" s="18">
        <f t="shared" si="3"/>
        <v>8.8149827649556501E-5</v>
      </c>
    </row>
    <row r="15" spans="1:16" x14ac:dyDescent="0.3">
      <c r="A15" s="16" t="s">
        <v>19</v>
      </c>
      <c r="B15" t="s">
        <v>20</v>
      </c>
      <c r="C15">
        <v>-1.197897685095329E-4</v>
      </c>
      <c r="D15">
        <v>0</v>
      </c>
      <c r="E15">
        <v>1.11360202865584E-5</v>
      </c>
      <c r="F15">
        <v>2.68735591204747E-5</v>
      </c>
      <c r="G15">
        <v>-1.57799347916566E-4</v>
      </c>
      <c r="I15" s="11" t="s">
        <v>20</v>
      </c>
      <c r="J15" s="12">
        <v>41.007704226641351</v>
      </c>
      <c r="K15" s="12">
        <v>57.286185198745969</v>
      </c>
      <c r="L15" s="12">
        <v>88.074620815121648</v>
      </c>
      <c r="N15" s="18">
        <f t="shared" si="1"/>
        <v>-4.9123033964167612E-3</v>
      </c>
      <c r="O15" s="18">
        <f t="shared" si="2"/>
        <v>-6.8622988637520093E-3</v>
      </c>
      <c r="P15" s="18">
        <f t="shared" si="3"/>
        <v>-1.0550438439008309E-2</v>
      </c>
    </row>
    <row r="16" spans="1:16" x14ac:dyDescent="0.3">
      <c r="A16" s="16" t="s">
        <v>21</v>
      </c>
      <c r="B16" t="s">
        <v>22</v>
      </c>
      <c r="C16">
        <v>-1.1242853407040963E-3</v>
      </c>
      <c r="D16">
        <v>0</v>
      </c>
      <c r="E16">
        <v>2.5160927172626499E-5</v>
      </c>
      <c r="F16">
        <v>5.9967503700857198E-5</v>
      </c>
      <c r="G16">
        <v>-1.2094137715775799E-3</v>
      </c>
      <c r="I16" s="3" t="s">
        <v>22</v>
      </c>
      <c r="J16" s="12">
        <v>0.52854820934117497</v>
      </c>
      <c r="K16" s="12">
        <v>4.994077187120987</v>
      </c>
      <c r="L16" s="12">
        <v>5.6874198951921109</v>
      </c>
      <c r="N16" s="18">
        <f t="shared" si="1"/>
        <v>-5.9423900361768285E-4</v>
      </c>
      <c r="O16" s="18">
        <f t="shared" si="2"/>
        <v>-5.6147677718248737E-3</v>
      </c>
      <c r="P16" s="18">
        <f t="shared" si="3"/>
        <v>-6.3942828145933175E-3</v>
      </c>
    </row>
    <row r="17" spans="1:16" x14ac:dyDescent="0.3">
      <c r="A17" s="16" t="s">
        <v>23</v>
      </c>
      <c r="B17" t="s">
        <v>11</v>
      </c>
      <c r="C17">
        <v>2.0191725269941301E-6</v>
      </c>
      <c r="D17">
        <v>0</v>
      </c>
      <c r="E17">
        <v>1.35202933208854E-6</v>
      </c>
      <c r="F17">
        <v>2.3202535605776902E-6</v>
      </c>
      <c r="G17">
        <v>-1.6531103656721E-6</v>
      </c>
      <c r="I17" s="3" t="s">
        <v>11</v>
      </c>
      <c r="J17" s="12">
        <v>0.25121112611272572</v>
      </c>
      <c r="K17" s="12">
        <v>1.8690107782786796</v>
      </c>
      <c r="L17" s="12">
        <v>2.1202219043914048</v>
      </c>
      <c r="N17" s="18">
        <f t="shared" si="1"/>
        <v>5.0723860432207353E-7</v>
      </c>
      <c r="O17" s="18">
        <f t="shared" si="2"/>
        <v>3.7738552161562273E-6</v>
      </c>
      <c r="P17" s="18">
        <f t="shared" si="3"/>
        <v>4.2810938204782996E-6</v>
      </c>
    </row>
    <row r="18" spans="1:16" x14ac:dyDescent="0.3">
      <c r="A18" s="16" t="s">
        <v>24</v>
      </c>
      <c r="B18" t="s">
        <v>12</v>
      </c>
      <c r="C18">
        <v>1.7318945973326431E-6</v>
      </c>
      <c r="D18">
        <v>0</v>
      </c>
      <c r="E18">
        <v>1.1904612133472001E-7</v>
      </c>
      <c r="F18">
        <v>1.7450282286532201E-6</v>
      </c>
      <c r="G18">
        <v>-1.3217975265529699E-7</v>
      </c>
      <c r="I18" s="3" t="s">
        <v>12</v>
      </c>
      <c r="J18" s="12">
        <v>3.1250664088423079</v>
      </c>
      <c r="K18" s="12">
        <v>3.1250664088423079</v>
      </c>
      <c r="L18" s="12">
        <v>3.1250664088423079</v>
      </c>
      <c r="N18" s="18">
        <f t="shared" si="1"/>
        <v>5.4122856297797177E-6</v>
      </c>
      <c r="O18" s="18">
        <f t="shared" si="2"/>
        <v>5.4122856297797177E-6</v>
      </c>
      <c r="P18" s="18">
        <f t="shared" si="3"/>
        <v>5.4122856297797177E-6</v>
      </c>
    </row>
    <row r="19" spans="1:16" x14ac:dyDescent="0.3">
      <c r="A19" s="16" t="s">
        <v>26</v>
      </c>
      <c r="B19" t="s">
        <v>25</v>
      </c>
      <c r="C19">
        <v>6.8210569477443006E-4</v>
      </c>
      <c r="D19">
        <v>0</v>
      </c>
      <c r="E19">
        <v>4.7560562859494198E-4</v>
      </c>
      <c r="F19">
        <v>6.7533336365420199E-4</v>
      </c>
      <c r="G19">
        <v>-4.6883329747471E-4</v>
      </c>
      <c r="I19" s="3" t="s">
        <v>25</v>
      </c>
      <c r="J19" s="12">
        <v>4.873495846586879E-3</v>
      </c>
      <c r="K19" s="12">
        <v>3.6274886610677598E-2</v>
      </c>
      <c r="L19" s="12">
        <v>4.1098140232041926E-2</v>
      </c>
      <c r="N19" s="18">
        <f t="shared" si="1"/>
        <v>3.3242392704164423E-6</v>
      </c>
      <c r="O19" s="18">
        <f t="shared" si="2"/>
        <v>2.4743306734439914E-5</v>
      </c>
      <c r="P19" s="18">
        <f t="shared" si="3"/>
        <v>2.8033275496913914E-5</v>
      </c>
    </row>
    <row r="20" spans="1:16" x14ac:dyDescent="0.3">
      <c r="A20" s="16" t="s">
        <v>27</v>
      </c>
      <c r="B20" t="s">
        <v>25</v>
      </c>
      <c r="C20">
        <v>1.2416261592997149E-3</v>
      </c>
      <c r="D20">
        <v>0</v>
      </c>
      <c r="E20">
        <v>4.0902085342054101E-4</v>
      </c>
      <c r="F20">
        <v>1.16666194634559E-3</v>
      </c>
      <c r="G20">
        <v>-3.3405664046641498E-4</v>
      </c>
      <c r="I20" s="3" t="s">
        <v>25</v>
      </c>
      <c r="J20" s="12">
        <v>7.2851226572690456E-2</v>
      </c>
      <c r="K20" s="12">
        <v>9.9580090391084466E-2</v>
      </c>
      <c r="L20" s="12">
        <v>0.15374120918098813</v>
      </c>
      <c r="N20" s="18">
        <f t="shared" si="1"/>
        <v>9.0453988649722984E-5</v>
      </c>
      <c r="O20" s="18">
        <f t="shared" si="2"/>
        <v>1.2364124517500065E-4</v>
      </c>
      <c r="P20" s="18">
        <f t="shared" si="3"/>
        <v>1.9088910708148435E-4</v>
      </c>
    </row>
    <row r="21" spans="1:16" x14ac:dyDescent="0.3">
      <c r="A21" s="16" t="s">
        <v>28</v>
      </c>
      <c r="B21" t="s">
        <v>25</v>
      </c>
      <c r="C21">
        <v>1.638105472129945E-2</v>
      </c>
      <c r="D21">
        <v>0</v>
      </c>
      <c r="E21">
        <v>1.2814660360599301E-2</v>
      </c>
      <c r="F21">
        <v>1.1572163298225401E-2</v>
      </c>
      <c r="G21">
        <v>-8.0057689375252501E-3</v>
      </c>
      <c r="I21" s="3" t="s">
        <v>25</v>
      </c>
      <c r="J21" s="12">
        <v>7.2851226572690456E-2</v>
      </c>
      <c r="K21" s="12">
        <v>9.9580090391084466E-2</v>
      </c>
      <c r="L21" s="12">
        <v>0.15374120918098813</v>
      </c>
      <c r="N21" s="18">
        <f t="shared" si="1"/>
        <v>1.193379929001027E-3</v>
      </c>
      <c r="O21" s="18">
        <f t="shared" si="2"/>
        <v>1.6312269098483002E-3</v>
      </c>
      <c r="P21" s="18">
        <f t="shared" si="3"/>
        <v>2.5184431605125121E-3</v>
      </c>
    </row>
    <row r="22" spans="1:16" x14ac:dyDescent="0.3">
      <c r="A22" s="16" t="s">
        <v>29</v>
      </c>
      <c r="B22" t="s">
        <v>30</v>
      </c>
      <c r="C22">
        <v>1.1733865994013739E-4</v>
      </c>
      <c r="D22">
        <v>0</v>
      </c>
      <c r="E22">
        <v>8.2653732010146694E-5</v>
      </c>
      <c r="F22">
        <v>7.5737257789841404E-5</v>
      </c>
      <c r="G22">
        <v>-4.1052329859850601E-5</v>
      </c>
      <c r="I22" s="3" t="s">
        <v>78</v>
      </c>
      <c r="J22" s="3" t="s">
        <v>78</v>
      </c>
      <c r="K22" s="3" t="s">
        <v>78</v>
      </c>
      <c r="L22" s="3" t="s">
        <v>78</v>
      </c>
      <c r="N22" s="18" t="s">
        <v>78</v>
      </c>
      <c r="O22" s="18" t="s">
        <v>78</v>
      </c>
      <c r="P22" s="18" t="s">
        <v>78</v>
      </c>
    </row>
    <row r="23" spans="1:16" x14ac:dyDescent="0.3">
      <c r="A23" s="16" t="s">
        <v>31</v>
      </c>
      <c r="B23" t="s">
        <v>32</v>
      </c>
      <c r="C23">
        <v>8.8865292949470605E-3</v>
      </c>
      <c r="D23">
        <v>0</v>
      </c>
      <c r="E23">
        <v>4.2815390338185998E-3</v>
      </c>
      <c r="F23">
        <v>8.4273718961166092E-3</v>
      </c>
      <c r="G23">
        <v>-3.8223816349881399E-3</v>
      </c>
      <c r="I23" s="3" t="s">
        <v>78</v>
      </c>
      <c r="J23" s="3" t="s">
        <v>78</v>
      </c>
      <c r="K23" s="3" t="s">
        <v>78</v>
      </c>
      <c r="L23" s="3" t="s">
        <v>78</v>
      </c>
      <c r="N23" s="18" t="s">
        <v>78</v>
      </c>
      <c r="O23" s="18" t="s">
        <v>78</v>
      </c>
      <c r="P23" s="18" t="s">
        <v>78</v>
      </c>
    </row>
    <row r="24" spans="1:16" x14ac:dyDescent="0.3">
      <c r="A24" s="16" t="s">
        <v>33</v>
      </c>
      <c r="B24" t="s">
        <v>34</v>
      </c>
      <c r="C24">
        <v>3.1643300037306505E-5</v>
      </c>
      <c r="D24">
        <v>0</v>
      </c>
      <c r="E24">
        <v>2.6964037809680701E-5</v>
      </c>
      <c r="F24">
        <v>1.00327084483349E-4</v>
      </c>
      <c r="G24">
        <v>-9.5647822255722495E-5</v>
      </c>
      <c r="I24" s="11" t="s">
        <v>34</v>
      </c>
      <c r="J24" s="12">
        <v>0.33722581569372301</v>
      </c>
      <c r="K24" s="12">
        <v>0.78910438934529403</v>
      </c>
      <c r="L24" s="12">
        <v>1.2409829629968652</v>
      </c>
      <c r="N24" s="18">
        <f>$C24*J24</f>
        <v>1.0670937666321901E-5</v>
      </c>
      <c r="O24" s="18">
        <f t="shared" ref="O24:P24" si="4">$C24*K24</f>
        <v>2.496986695280867E-5</v>
      </c>
      <c r="P24" s="18">
        <f t="shared" si="4"/>
        <v>3.9268796239295442E-5</v>
      </c>
    </row>
    <row r="25" spans="1:16" x14ac:dyDescent="0.3">
      <c r="I25" s="3"/>
      <c r="J25" s="3"/>
      <c r="K25" s="3"/>
      <c r="L25" s="3"/>
      <c r="N25" s="18"/>
      <c r="O25" s="18"/>
      <c r="P25" s="18"/>
    </row>
    <row r="26" spans="1:16" x14ac:dyDescent="0.3">
      <c r="I26" s="3"/>
      <c r="J26" s="3"/>
      <c r="K26" s="3"/>
      <c r="L26" s="3"/>
      <c r="N26" s="18"/>
      <c r="O26" s="18"/>
      <c r="P26" s="18"/>
    </row>
    <row r="27" spans="1:16" x14ac:dyDescent="0.3">
      <c r="I27" s="3"/>
      <c r="J27" s="3"/>
      <c r="K27" s="3"/>
      <c r="L27" s="3"/>
      <c r="N27" s="18"/>
      <c r="O27" s="18"/>
      <c r="P27" s="18"/>
    </row>
    <row r="28" spans="1:16" x14ac:dyDescent="0.3">
      <c r="A28" s="4" t="s">
        <v>92</v>
      </c>
      <c r="B28" s="4"/>
      <c r="C28" s="4"/>
      <c r="D28" s="4"/>
      <c r="E28" s="4"/>
      <c r="G28" s="4"/>
      <c r="I28" s="3"/>
      <c r="J28" s="3"/>
      <c r="K28" s="3"/>
      <c r="L28" s="3"/>
      <c r="N28" s="18"/>
      <c r="O28" s="18"/>
      <c r="P28" s="18"/>
    </row>
    <row r="29" spans="1:16" x14ac:dyDescent="0.3">
      <c r="A29" s="4" t="s">
        <v>6</v>
      </c>
      <c r="B29" s="4" t="s">
        <v>7</v>
      </c>
      <c r="C29" s="4"/>
      <c r="D29" s="4" t="s">
        <v>35</v>
      </c>
      <c r="E29" s="4" t="s">
        <v>36</v>
      </c>
      <c r="F29" s="4" t="s">
        <v>37</v>
      </c>
      <c r="G29" s="13" t="s">
        <v>97</v>
      </c>
      <c r="I29" s="3"/>
      <c r="J29" s="3"/>
      <c r="K29" s="3"/>
      <c r="L29" s="3"/>
      <c r="N29" s="18" t="s">
        <v>78</v>
      </c>
      <c r="O29" s="18" t="s">
        <v>78</v>
      </c>
      <c r="P29" s="18" t="s">
        <v>78</v>
      </c>
    </row>
    <row r="30" spans="1:16" x14ac:dyDescent="0.3">
      <c r="A30" t="s">
        <v>87</v>
      </c>
      <c r="B30" t="s">
        <v>25</v>
      </c>
      <c r="C30">
        <v>0.20625273340778838</v>
      </c>
      <c r="D30">
        <v>0</v>
      </c>
      <c r="E30">
        <v>0.150250029577078</v>
      </c>
      <c r="F30">
        <v>5.6026158889350801E-2</v>
      </c>
      <c r="G30">
        <v>-2.3455058640633498E-5</v>
      </c>
      <c r="I30" s="3" t="s">
        <v>78</v>
      </c>
      <c r="J30" s="3" t="s">
        <v>78</v>
      </c>
      <c r="K30" s="3" t="s">
        <v>78</v>
      </c>
      <c r="L30" s="3" t="s">
        <v>78</v>
      </c>
      <c r="N30" s="18" t="s">
        <v>78</v>
      </c>
      <c r="O30" s="18" t="s">
        <v>78</v>
      </c>
      <c r="P30" s="18" t="s">
        <v>78</v>
      </c>
    </row>
    <row r="31" spans="1:16" x14ac:dyDescent="0.3">
      <c r="A31" t="s">
        <v>88</v>
      </c>
      <c r="B31" t="s">
        <v>18</v>
      </c>
      <c r="C31">
        <v>-4.2967641862734385E-2</v>
      </c>
      <c r="D31">
        <v>0</v>
      </c>
      <c r="E31">
        <v>1.96341303002649E-5</v>
      </c>
      <c r="F31">
        <v>5.8392961395547901E-5</v>
      </c>
      <c r="G31">
        <v>-4.3045668954430197E-2</v>
      </c>
      <c r="I31" s="3" t="s">
        <v>25</v>
      </c>
      <c r="J31" s="12">
        <v>1.1756680702075564</v>
      </c>
      <c r="K31" s="12">
        <v>8.7320987436783462</v>
      </c>
      <c r="L31" s="12">
        <v>9.8977183688413923</v>
      </c>
      <c r="N31" s="18">
        <f>$C31*J31</f>
        <v>-5.0515684590130346E-2</v>
      </c>
      <c r="O31" s="18">
        <f t="shared" ref="O31:P31" si="5">$C31*K31</f>
        <v>-0.37519769152840404</v>
      </c>
      <c r="P31" s="18">
        <f t="shared" si="5"/>
        <v>-0.42528161813058452</v>
      </c>
    </row>
    <row r="32" spans="1:16" x14ac:dyDescent="0.3">
      <c r="A32" t="s">
        <v>89</v>
      </c>
      <c r="B32" t="s">
        <v>25</v>
      </c>
      <c r="C32">
        <v>9.7811244283217799E-4</v>
      </c>
      <c r="D32">
        <v>0</v>
      </c>
      <c r="E32">
        <v>7.0537045889934602E-4</v>
      </c>
      <c r="F32">
        <v>8.8616836219468202E-4</v>
      </c>
      <c r="G32">
        <v>-6.1342637826185199E-4</v>
      </c>
      <c r="I32" s="3" t="s">
        <v>25</v>
      </c>
      <c r="J32" s="12">
        <v>9.968057484152958E-4</v>
      </c>
      <c r="K32" s="12">
        <v>7.4258008878921719E-3</v>
      </c>
      <c r="L32" s="12">
        <v>8.4105485022540581E-3</v>
      </c>
      <c r="N32" s="18">
        <f t="shared" ref="N32:N33" si="6">$C32*J32</f>
        <v>9.7498810561164242E-7</v>
      </c>
      <c r="O32" s="18">
        <f t="shared" ref="O32:O33" si="7">$C32*K32</f>
        <v>7.2632682464415682E-6</v>
      </c>
      <c r="P32" s="18">
        <f t="shared" ref="P32:P33" si="8">$C32*L32</f>
        <v>8.2264621410982327E-6</v>
      </c>
    </row>
    <row r="33" spans="1:16" x14ac:dyDescent="0.3">
      <c r="A33" t="s">
        <v>90</v>
      </c>
      <c r="B33" t="s">
        <v>91</v>
      </c>
      <c r="C33">
        <v>-2.0692882478978974E-4</v>
      </c>
      <c r="D33">
        <v>0</v>
      </c>
      <c r="E33">
        <v>3.8511061475405498E-4</v>
      </c>
      <c r="F33">
        <v>1.66826358706203E-3</v>
      </c>
      <c r="G33">
        <v>-2.2603030266058698E-3</v>
      </c>
      <c r="I33" s="3" t="s">
        <v>91</v>
      </c>
      <c r="J33" s="12">
        <v>2.5623534863498023E-2</v>
      </c>
      <c r="K33" s="12">
        <v>8.4909360626101299E-2</v>
      </c>
      <c r="L33" s="12">
        <v>0.68831848554886854</v>
      </c>
      <c r="N33" s="18">
        <f t="shared" si="6"/>
        <v>-5.3022479562638513E-6</v>
      </c>
      <c r="O33" s="18">
        <f t="shared" si="7"/>
        <v>-1.7570194208011587E-5</v>
      </c>
      <c r="P33" s="18">
        <f t="shared" si="8"/>
        <v>-1.4243293529571523E-4</v>
      </c>
    </row>
    <row r="34" spans="1:16" x14ac:dyDescent="0.3">
      <c r="M34" s="16"/>
    </row>
    <row r="35" spans="1:16" x14ac:dyDescent="0.3">
      <c r="M35" s="20" t="s">
        <v>8</v>
      </c>
      <c r="N35" s="15">
        <f>SUM(N11:N33)</f>
        <v>-5.381201410776934E-2</v>
      </c>
      <c r="O35" s="15">
        <f t="shared" ref="O35:P35" si="9">SUM(O11:O33)</f>
        <v>-0.38353504062430399</v>
      </c>
      <c r="P35" s="15">
        <f t="shared" si="9"/>
        <v>-0.43567944156700034</v>
      </c>
    </row>
    <row r="36" spans="1:16" x14ac:dyDescent="0.3">
      <c r="M36" s="16"/>
    </row>
    <row r="37" spans="1:16" x14ac:dyDescent="0.3">
      <c r="M37" s="21" t="s">
        <v>109</v>
      </c>
      <c r="N37" s="15">
        <f>SUM(N11:N24)+N33-N19</f>
        <v>-3.3006287450150214E-3</v>
      </c>
      <c r="O37" s="15">
        <f t="shared" ref="O37:P37" si="10">SUM(O11:O24)+O33-O19</f>
        <v>-8.3693556708808649E-3</v>
      </c>
      <c r="P37" s="15">
        <f t="shared" si="10"/>
        <v>-1.0434083174053876E-2</v>
      </c>
    </row>
    <row r="38" spans="1:16" x14ac:dyDescent="0.3">
      <c r="M38" s="16"/>
    </row>
    <row r="39" spans="1:16" x14ac:dyDescent="0.3">
      <c r="M39" s="16"/>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39"/>
  <sheetViews>
    <sheetView workbookViewId="0">
      <selection activeCell="L34" sqref="L34:L39"/>
    </sheetView>
  </sheetViews>
  <sheetFormatPr defaultRowHeight="14.4" x14ac:dyDescent="0.3"/>
  <cols>
    <col min="13" max="14" width="16.44140625" customWidth="1"/>
    <col min="15" max="15" width="16.88671875" customWidth="1"/>
  </cols>
  <sheetData>
    <row r="1" spans="1:15" x14ac:dyDescent="0.3">
      <c r="D1" s="1"/>
      <c r="F1" s="2"/>
    </row>
    <row r="2" spans="1:15" x14ac:dyDescent="0.3">
      <c r="A2" s="4" t="s">
        <v>105</v>
      </c>
      <c r="B2" t="s">
        <v>107</v>
      </c>
    </row>
    <row r="4" spans="1:15" x14ac:dyDescent="0.3">
      <c r="A4" s="7" t="s">
        <v>0</v>
      </c>
      <c r="B4" s="7" t="s">
        <v>79</v>
      </c>
      <c r="C4" s="8"/>
      <c r="D4" s="8"/>
      <c r="E4" s="8"/>
      <c r="F4" s="8"/>
    </row>
    <row r="5" spans="1:15" x14ac:dyDescent="0.3">
      <c r="A5" s="7" t="s">
        <v>1</v>
      </c>
      <c r="B5" s="8" t="s">
        <v>2</v>
      </c>
      <c r="C5" s="8"/>
      <c r="D5" s="8"/>
      <c r="E5" s="8"/>
      <c r="F5" s="8"/>
    </row>
    <row r="6" spans="1:15" x14ac:dyDescent="0.3">
      <c r="A6" s="7" t="s">
        <v>3</v>
      </c>
      <c r="B6" s="8" t="s">
        <v>4</v>
      </c>
      <c r="C6" s="8"/>
      <c r="D6" s="8"/>
      <c r="E6" s="8"/>
      <c r="F6" s="8"/>
    </row>
    <row r="7" spans="1:15" x14ac:dyDescent="0.3">
      <c r="A7" s="7" t="s">
        <v>5</v>
      </c>
      <c r="B7" s="8" t="s">
        <v>4</v>
      </c>
      <c r="C7" s="8"/>
      <c r="D7" s="8"/>
      <c r="E7" s="8"/>
      <c r="F7" s="8"/>
    </row>
    <row r="10" spans="1:15" ht="57.6" x14ac:dyDescent="0.3">
      <c r="A10" s="4" t="s">
        <v>6</v>
      </c>
      <c r="B10" s="4" t="s">
        <v>7</v>
      </c>
      <c r="C10" s="4" t="s">
        <v>8</v>
      </c>
      <c r="D10" s="4" t="s">
        <v>100</v>
      </c>
      <c r="E10" s="4" t="s">
        <v>36</v>
      </c>
      <c r="F10" s="4" t="s">
        <v>39</v>
      </c>
      <c r="H10" s="9" t="s">
        <v>7</v>
      </c>
      <c r="I10" s="10" t="s">
        <v>93</v>
      </c>
      <c r="J10" s="10" t="s">
        <v>94</v>
      </c>
      <c r="K10" s="10" t="s">
        <v>95</v>
      </c>
      <c r="L10" s="14"/>
      <c r="M10" s="17" t="s">
        <v>102</v>
      </c>
      <c r="N10" s="17" t="s">
        <v>103</v>
      </c>
      <c r="O10" s="17" t="s">
        <v>104</v>
      </c>
    </row>
    <row r="11" spans="1:15" x14ac:dyDescent="0.3">
      <c r="A11" s="16" t="s">
        <v>13</v>
      </c>
      <c r="B11" t="s">
        <v>9</v>
      </c>
      <c r="C11">
        <v>6.9309938181004199E-2</v>
      </c>
      <c r="D11">
        <v>0</v>
      </c>
      <c r="E11">
        <v>1.2803416164370199E-2</v>
      </c>
      <c r="F11">
        <v>5.6506522016633899E-2</v>
      </c>
      <c r="H11" s="11" t="s">
        <v>9</v>
      </c>
      <c r="I11" s="12">
        <v>2.1905610197029683E-2</v>
      </c>
      <c r="J11" s="12">
        <v>5.6874198951921098E-2</v>
      </c>
      <c r="K11" s="12">
        <v>9.4857321220165228E-2</v>
      </c>
      <c r="M11" s="18">
        <f>$C11*I11</f>
        <v>1.5182764885733025E-3</v>
      </c>
      <c r="N11" s="18">
        <f t="shared" ref="N11:O21" si="0">$C11*J11</f>
        <v>3.9419472134517852E-3</v>
      </c>
      <c r="O11" s="18">
        <f t="shared" si="0"/>
        <v>6.5745550697853096E-3</v>
      </c>
    </row>
    <row r="12" spans="1:15" x14ac:dyDescent="0.3">
      <c r="A12" s="16" t="s">
        <v>14</v>
      </c>
      <c r="B12" t="s">
        <v>10</v>
      </c>
      <c r="C12">
        <v>2.9344442234687297E-7</v>
      </c>
      <c r="D12">
        <v>0</v>
      </c>
      <c r="E12">
        <v>8.3042071644098702E-9</v>
      </c>
      <c r="F12">
        <v>2.8514021518246298E-7</v>
      </c>
      <c r="H12" s="3" t="s">
        <v>10</v>
      </c>
      <c r="I12" s="12">
        <v>22.207063548364957</v>
      </c>
      <c r="J12" s="12">
        <v>30.547272935307447</v>
      </c>
      <c r="K12" s="12">
        <v>45.921393853406265</v>
      </c>
      <c r="M12" s="18">
        <f t="shared" ref="M12:M21" si="1">$C12*I12</f>
        <v>6.5165389349702536E-6</v>
      </c>
      <c r="N12" s="18">
        <f t="shared" si="0"/>
        <v>8.9639268607735599E-6</v>
      </c>
      <c r="O12" s="18">
        <f t="shared" si="0"/>
        <v>1.3475376892676045E-5</v>
      </c>
    </row>
    <row r="13" spans="1:15" x14ac:dyDescent="0.3">
      <c r="A13" s="16" t="s">
        <v>15</v>
      </c>
      <c r="B13" t="s">
        <v>16</v>
      </c>
      <c r="C13">
        <v>3.2053521789635899E-3</v>
      </c>
      <c r="D13">
        <v>0</v>
      </c>
      <c r="E13">
        <v>3.8771453129567498E-4</v>
      </c>
      <c r="F13">
        <v>2.8176376476679102E-3</v>
      </c>
      <c r="H13" s="11" t="s">
        <v>16</v>
      </c>
      <c r="I13" s="12">
        <v>3.7969326255620273E-2</v>
      </c>
      <c r="J13" s="12">
        <v>5.8935553548286015E-2</v>
      </c>
      <c r="K13" s="12">
        <v>7.6450023908622627E-2</v>
      </c>
      <c r="M13" s="18">
        <f t="shared" si="1"/>
        <v>1.2170506264723189E-4</v>
      </c>
      <c r="N13" s="18">
        <f t="shared" si="0"/>
        <v>1.889092049844239E-4</v>
      </c>
      <c r="O13" s="18">
        <f t="shared" si="0"/>
        <v>2.4504925071732207E-4</v>
      </c>
    </row>
    <row r="14" spans="1:15" x14ac:dyDescent="0.3">
      <c r="A14" s="16" t="s">
        <v>17</v>
      </c>
      <c r="B14" t="s">
        <v>18</v>
      </c>
      <c r="C14">
        <v>7.5023534469323199E-5</v>
      </c>
      <c r="D14">
        <v>0</v>
      </c>
      <c r="E14">
        <v>1.85786167635344E-5</v>
      </c>
      <c r="F14">
        <v>5.6444917705788799E-5</v>
      </c>
      <c r="H14" s="11" t="s">
        <v>18</v>
      </c>
      <c r="I14" s="12">
        <v>0.78578840248060611</v>
      </c>
      <c r="J14" s="12">
        <v>1.1053289548959933</v>
      </c>
      <c r="K14" s="12">
        <v>1.6881387674775168</v>
      </c>
      <c r="M14" s="18">
        <f t="shared" si="1"/>
        <v>5.8952623299098167E-5</v>
      </c>
      <c r="N14" s="18">
        <f t="shared" si="0"/>
        <v>8.2925684947580543E-5</v>
      </c>
      <c r="O14" s="18">
        <f t="shared" si="0"/>
        <v>1.2665013701085027E-4</v>
      </c>
    </row>
    <row r="15" spans="1:15" x14ac:dyDescent="0.3">
      <c r="A15" s="16" t="s">
        <v>19</v>
      </c>
      <c r="B15" t="s">
        <v>20</v>
      </c>
      <c r="C15">
        <v>2.0103061897714701E-4</v>
      </c>
      <c r="D15">
        <v>0</v>
      </c>
      <c r="E15">
        <v>1.11360203313371E-5</v>
      </c>
      <c r="F15">
        <v>1.8989459864581E-4</v>
      </c>
      <c r="H15" s="11" t="s">
        <v>20</v>
      </c>
      <c r="I15" s="12">
        <v>41.007704226641351</v>
      </c>
      <c r="J15" s="12">
        <v>57.286185198745969</v>
      </c>
      <c r="K15" s="12">
        <v>88.074620815121648</v>
      </c>
      <c r="M15" s="18">
        <f t="shared" si="1"/>
        <v>8.2438041635134792E-3</v>
      </c>
      <c r="N15" s="18">
        <f t="shared" si="0"/>
        <v>1.1516277269343379E-2</v>
      </c>
      <c r="O15" s="18">
        <f t="shared" si="0"/>
        <v>1.770569553864142E-2</v>
      </c>
    </row>
    <row r="16" spans="1:15" x14ac:dyDescent="0.3">
      <c r="A16" s="16" t="s">
        <v>21</v>
      </c>
      <c r="B16" t="s">
        <v>22</v>
      </c>
      <c r="C16">
        <v>1.44397859785859E-3</v>
      </c>
      <c r="D16">
        <v>0</v>
      </c>
      <c r="E16">
        <v>2.5160927263762E-5</v>
      </c>
      <c r="F16">
        <v>1.4188176705948201E-3</v>
      </c>
      <c r="H16" s="3" t="s">
        <v>22</v>
      </c>
      <c r="I16" s="12">
        <v>0.52854820934117497</v>
      </c>
      <c r="J16" s="12">
        <v>4.994077187120987</v>
      </c>
      <c r="K16" s="12">
        <v>5.6874198951921109</v>
      </c>
      <c r="M16" s="18">
        <f t="shared" si="1"/>
        <v>7.6321230222513835E-4</v>
      </c>
      <c r="N16" s="18">
        <f t="shared" si="0"/>
        <v>7.2113405742565339E-3</v>
      </c>
      <c r="O16" s="18">
        <f t="shared" si="0"/>
        <v>8.2125126056925533E-3</v>
      </c>
    </row>
    <row r="17" spans="1:15" x14ac:dyDescent="0.3">
      <c r="A17" s="16" t="s">
        <v>23</v>
      </c>
      <c r="B17" t="s">
        <v>11</v>
      </c>
      <c r="C17">
        <v>4.8187791300678599E-6</v>
      </c>
      <c r="D17">
        <v>0</v>
      </c>
      <c r="E17">
        <v>1.35202933817264E-6</v>
      </c>
      <c r="F17">
        <v>3.4667497918952199E-6</v>
      </c>
      <c r="H17" s="3" t="s">
        <v>11</v>
      </c>
      <c r="I17" s="12">
        <v>0.25121112611272572</v>
      </c>
      <c r="J17" s="12">
        <v>1.8690107782786796</v>
      </c>
      <c r="K17" s="12">
        <v>2.1202219043914048</v>
      </c>
      <c r="M17" s="18">
        <f t="shared" si="1"/>
        <v>1.2105309317528479E-6</v>
      </c>
      <c r="N17" s="18">
        <f t="shared" si="0"/>
        <v>9.0063501322411899E-6</v>
      </c>
      <c r="O17" s="18">
        <f t="shared" si="0"/>
        <v>1.0216881063994035E-5</v>
      </c>
    </row>
    <row r="18" spans="1:15" x14ac:dyDescent="0.3">
      <c r="A18" s="16" t="s">
        <v>24</v>
      </c>
      <c r="B18" t="s">
        <v>12</v>
      </c>
      <c r="C18">
        <v>1.70669311390489E-6</v>
      </c>
      <c r="D18">
        <v>0</v>
      </c>
      <c r="E18">
        <v>1.19046121925695E-7</v>
      </c>
      <c r="F18">
        <v>1.5876469919792001E-6</v>
      </c>
      <c r="H18" s="3" t="s">
        <v>12</v>
      </c>
      <c r="I18" s="12">
        <v>3.1250664088423079</v>
      </c>
      <c r="J18" s="12">
        <v>3.1250664088423079</v>
      </c>
      <c r="K18" s="12">
        <v>3.1250664088423079</v>
      </c>
      <c r="M18" s="18">
        <f t="shared" si="1"/>
        <v>5.3335293204666503E-6</v>
      </c>
      <c r="N18" s="18">
        <f t="shared" si="0"/>
        <v>5.3335293204666503E-6</v>
      </c>
      <c r="O18" s="18">
        <f t="shared" si="0"/>
        <v>5.3335293204666503E-6</v>
      </c>
    </row>
    <row r="19" spans="1:15" x14ac:dyDescent="0.3">
      <c r="A19" s="16" t="s">
        <v>26</v>
      </c>
      <c r="B19" t="s">
        <v>25</v>
      </c>
      <c r="C19">
        <v>1.26888507797823E-3</v>
      </c>
      <c r="D19">
        <v>0</v>
      </c>
      <c r="E19">
        <v>4.7560563337333201E-4</v>
      </c>
      <c r="F19">
        <v>7.9327944460489699E-4</v>
      </c>
      <c r="H19" s="3" t="s">
        <v>25</v>
      </c>
      <c r="I19" s="12">
        <v>4.873495846586879E-3</v>
      </c>
      <c r="J19" s="12">
        <v>3.6274886610677598E-2</v>
      </c>
      <c r="K19" s="12">
        <v>4.1098140232041926E-2</v>
      </c>
      <c r="M19" s="18">
        <f t="shared" si="1"/>
        <v>6.1839061573229715E-6</v>
      </c>
      <c r="N19" s="18">
        <f t="shared" si="0"/>
        <v>4.6028662325641096E-5</v>
      </c>
      <c r="O19" s="18">
        <f t="shared" si="0"/>
        <v>5.214881687309475E-5</v>
      </c>
    </row>
    <row r="20" spans="1:15" x14ac:dyDescent="0.3">
      <c r="A20" s="16" t="s">
        <v>27</v>
      </c>
      <c r="B20" t="s">
        <v>25</v>
      </c>
      <c r="C20">
        <v>2.6199634203419499E-3</v>
      </c>
      <c r="D20">
        <v>0</v>
      </c>
      <c r="E20">
        <v>4.0902085685479801E-4</v>
      </c>
      <c r="F20">
        <v>2.2109425634871502E-3</v>
      </c>
      <c r="H20" s="3" t="s">
        <v>25</v>
      </c>
      <c r="I20" s="12">
        <v>7.2851226572690456E-2</v>
      </c>
      <c r="J20" s="12">
        <v>9.9580090391084466E-2</v>
      </c>
      <c r="K20" s="12">
        <v>0.15374120918098813</v>
      </c>
      <c r="M20" s="18">
        <f t="shared" si="1"/>
        <v>1.9086754874749243E-4</v>
      </c>
      <c r="N20" s="18">
        <f t="shared" si="0"/>
        <v>2.6089619421898621E-4</v>
      </c>
      <c r="O20" s="18">
        <f t="shared" si="0"/>
        <v>4.0279634425332888E-4</v>
      </c>
    </row>
    <row r="21" spans="1:15" x14ac:dyDescent="0.3">
      <c r="A21" s="16" t="s">
        <v>28</v>
      </c>
      <c r="B21" t="s">
        <v>25</v>
      </c>
      <c r="C21">
        <v>2.5909564872598E-2</v>
      </c>
      <c r="D21">
        <v>0</v>
      </c>
      <c r="E21">
        <v>1.2814660489549601E-2</v>
      </c>
      <c r="F21">
        <v>1.30949043830484E-2</v>
      </c>
      <c r="H21" s="3" t="s">
        <v>25</v>
      </c>
      <c r="I21" s="12">
        <v>7.2851226572690456E-2</v>
      </c>
      <c r="J21" s="12">
        <v>9.9580090391084466E-2</v>
      </c>
      <c r="K21" s="12">
        <v>0.15374120918098813</v>
      </c>
      <c r="M21" s="18">
        <f t="shared" si="1"/>
        <v>1.8875435809334587E-3</v>
      </c>
      <c r="N21" s="18">
        <f t="shared" si="0"/>
        <v>2.5800768120069757E-3</v>
      </c>
      <c r="O21" s="18">
        <f t="shared" si="0"/>
        <v>3.9833678328664709E-3</v>
      </c>
    </row>
    <row r="22" spans="1:15" x14ac:dyDescent="0.3">
      <c r="A22" s="16" t="s">
        <v>29</v>
      </c>
      <c r="B22" t="s">
        <v>30</v>
      </c>
      <c r="C22">
        <v>1.9865435011243401E-4</v>
      </c>
      <c r="D22">
        <v>0</v>
      </c>
      <c r="E22">
        <v>8.2653731973568397E-5</v>
      </c>
      <c r="F22">
        <v>1.1600061813886599E-4</v>
      </c>
      <c r="H22" s="3" t="s">
        <v>78</v>
      </c>
      <c r="I22" s="3" t="s">
        <v>78</v>
      </c>
      <c r="J22" s="3" t="s">
        <v>78</v>
      </c>
      <c r="K22" s="3" t="s">
        <v>78</v>
      </c>
      <c r="M22" s="18" t="s">
        <v>78</v>
      </c>
      <c r="N22" s="18" t="s">
        <v>78</v>
      </c>
      <c r="O22" s="18" t="s">
        <v>78</v>
      </c>
    </row>
    <row r="23" spans="1:15" x14ac:dyDescent="0.3">
      <c r="A23" s="16" t="s">
        <v>31</v>
      </c>
      <c r="B23" t="s">
        <v>32</v>
      </c>
      <c r="C23">
        <v>9.8184249642865699E-3</v>
      </c>
      <c r="D23">
        <v>0</v>
      </c>
      <c r="E23">
        <v>4.2815390400599597E-3</v>
      </c>
      <c r="F23">
        <v>5.5368859242266102E-3</v>
      </c>
      <c r="H23" s="3" t="s">
        <v>78</v>
      </c>
      <c r="I23" s="3" t="s">
        <v>78</v>
      </c>
      <c r="J23" s="3" t="s">
        <v>78</v>
      </c>
      <c r="K23" s="3" t="s">
        <v>78</v>
      </c>
      <c r="M23" s="18" t="s">
        <v>78</v>
      </c>
      <c r="N23" s="18" t="s">
        <v>78</v>
      </c>
      <c r="O23" s="18" t="s">
        <v>78</v>
      </c>
    </row>
    <row r="24" spans="1:15" x14ac:dyDescent="0.3">
      <c r="A24" s="16" t="s">
        <v>33</v>
      </c>
      <c r="B24" t="s">
        <v>34</v>
      </c>
      <c r="C24">
        <v>8.40163989518327E-5</v>
      </c>
      <c r="D24">
        <v>0</v>
      </c>
      <c r="E24">
        <v>2.6964037913912899E-5</v>
      </c>
      <c r="F24">
        <v>5.7052361037919798E-5</v>
      </c>
      <c r="H24" s="11" t="s">
        <v>34</v>
      </c>
      <c r="I24" s="12">
        <v>0.33722581569372301</v>
      </c>
      <c r="J24" s="12">
        <v>0.78910438934529403</v>
      </c>
      <c r="K24" s="12">
        <v>1.2409829629968652</v>
      </c>
      <c r="M24" s="18">
        <f>$C24*I24</f>
        <v>2.8332498668181037E-5</v>
      </c>
      <c r="N24" s="18">
        <f t="shared" ref="N24:O24" si="2">$C24*J24</f>
        <v>6.6297709189876549E-5</v>
      </c>
      <c r="O24" s="18">
        <f t="shared" si="2"/>
        <v>1.0426291971157206E-4</v>
      </c>
    </row>
    <row r="25" spans="1:15" x14ac:dyDescent="0.3">
      <c r="H25" s="3"/>
      <c r="I25" s="3"/>
      <c r="J25" s="3"/>
      <c r="K25" s="3"/>
      <c r="M25" s="18"/>
      <c r="N25" s="18"/>
      <c r="O25" s="18"/>
    </row>
    <row r="26" spans="1:15" x14ac:dyDescent="0.3">
      <c r="H26" s="3"/>
      <c r="I26" s="3"/>
      <c r="J26" s="3"/>
      <c r="K26" s="3"/>
      <c r="M26" s="18"/>
      <c r="N26" s="18"/>
      <c r="O26" s="18"/>
    </row>
    <row r="27" spans="1:15" x14ac:dyDescent="0.3">
      <c r="H27" s="3"/>
      <c r="I27" s="3"/>
      <c r="J27" s="3"/>
      <c r="K27" s="3"/>
      <c r="M27" s="18"/>
      <c r="N27" s="18"/>
      <c r="O27" s="18"/>
    </row>
    <row r="28" spans="1:15" x14ac:dyDescent="0.3">
      <c r="A28" s="4" t="s">
        <v>92</v>
      </c>
      <c r="B28" s="4"/>
      <c r="C28" s="4"/>
      <c r="D28" s="4"/>
      <c r="E28" s="4"/>
      <c r="H28" s="3"/>
      <c r="I28" s="3"/>
      <c r="J28" s="3"/>
      <c r="K28" s="3"/>
      <c r="M28" s="18"/>
      <c r="N28" s="18"/>
      <c r="O28" s="18"/>
    </row>
    <row r="29" spans="1:15" x14ac:dyDescent="0.3">
      <c r="A29" s="4" t="s">
        <v>6</v>
      </c>
      <c r="B29" s="4" t="s">
        <v>7</v>
      </c>
      <c r="C29" s="4" t="s">
        <v>8</v>
      </c>
      <c r="D29" s="4" t="s">
        <v>38</v>
      </c>
      <c r="E29" s="4" t="s">
        <v>36</v>
      </c>
      <c r="F29" s="4" t="s">
        <v>39</v>
      </c>
      <c r="H29" s="3"/>
      <c r="I29" s="3"/>
      <c r="J29" s="3"/>
      <c r="K29" s="3"/>
      <c r="M29" s="18" t="s">
        <v>78</v>
      </c>
      <c r="N29" s="18" t="s">
        <v>78</v>
      </c>
      <c r="O29" s="18" t="s">
        <v>78</v>
      </c>
    </row>
    <row r="30" spans="1:15" x14ac:dyDescent="0.3">
      <c r="A30" t="s">
        <v>88</v>
      </c>
      <c r="B30" t="s">
        <v>18</v>
      </c>
      <c r="C30">
        <v>7.7692322561702406E-5</v>
      </c>
      <c r="D30">
        <v>0</v>
      </c>
      <c r="E30">
        <v>1.9634130419797099E-5</v>
      </c>
      <c r="F30">
        <v>5.8058192141905297E-5</v>
      </c>
      <c r="H30" s="3" t="s">
        <v>78</v>
      </c>
      <c r="I30" s="3" t="s">
        <v>78</v>
      </c>
      <c r="J30" s="3" t="s">
        <v>78</v>
      </c>
      <c r="K30" s="3" t="s">
        <v>78</v>
      </c>
      <c r="M30" s="18" t="s">
        <v>78</v>
      </c>
      <c r="N30" s="18" t="s">
        <v>78</v>
      </c>
      <c r="O30" s="18" t="s">
        <v>78</v>
      </c>
    </row>
    <row r="31" spans="1:15" x14ac:dyDescent="0.3">
      <c r="A31" t="s">
        <v>87</v>
      </c>
      <c r="B31" t="s">
        <v>25</v>
      </c>
      <c r="C31">
        <v>0.22040567793347701</v>
      </c>
      <c r="D31">
        <v>0</v>
      </c>
      <c r="E31">
        <v>0.15025003075603699</v>
      </c>
      <c r="F31">
        <v>7.0155647177440605E-2</v>
      </c>
      <c r="H31" s="3" t="s">
        <v>25</v>
      </c>
      <c r="I31" s="12">
        <v>1.1756680702075564</v>
      </c>
      <c r="J31" s="12">
        <v>8.7320987436783462</v>
      </c>
      <c r="K31" s="12">
        <v>9.8977183688413923</v>
      </c>
      <c r="M31" s="18">
        <f>$C31*I31</f>
        <v>0.25912391803883911</v>
      </c>
      <c r="N31" s="18">
        <f t="shared" ref="N31:O33" si="3">$C31*J31</f>
        <v>1.9246041433824888</v>
      </c>
      <c r="O31" s="18">
        <f t="shared" si="3"/>
        <v>2.1815133270791152</v>
      </c>
    </row>
    <row r="32" spans="1:15" x14ac:dyDescent="0.3">
      <c r="A32" t="s">
        <v>89</v>
      </c>
      <c r="B32" t="s">
        <v>25</v>
      </c>
      <c r="C32">
        <v>1.7480203515926099E-3</v>
      </c>
      <c r="D32">
        <v>0</v>
      </c>
      <c r="E32">
        <v>7.0537046583072705E-4</v>
      </c>
      <c r="F32">
        <v>1.04264988576188E-3</v>
      </c>
      <c r="H32" s="3" t="s">
        <v>25</v>
      </c>
      <c r="I32" s="12">
        <v>9.968057484152958E-4</v>
      </c>
      <c r="J32" s="12">
        <v>7.4258008878921719E-3</v>
      </c>
      <c r="K32" s="12">
        <v>8.4105485022540581E-3</v>
      </c>
      <c r="M32" s="18">
        <f t="shared" ref="M32:M33" si="4">$C32*I32</f>
        <v>1.7424367348144401E-6</v>
      </c>
      <c r="N32" s="18">
        <f t="shared" si="3"/>
        <v>1.2980451078909989E-5</v>
      </c>
      <c r="O32" s="18">
        <f t="shared" si="3"/>
        <v>1.4701809949996837E-5</v>
      </c>
    </row>
    <row r="33" spans="1:15" x14ac:dyDescent="0.3">
      <c r="A33" t="s">
        <v>90</v>
      </c>
      <c r="B33" t="s">
        <v>91</v>
      </c>
      <c r="C33">
        <v>3.59168336145501E-3</v>
      </c>
      <c r="D33">
        <v>0</v>
      </c>
      <c r="E33">
        <v>3.8511061847626698E-4</v>
      </c>
      <c r="F33">
        <v>3.2065727429787401E-3</v>
      </c>
      <c r="H33" s="3" t="s">
        <v>91</v>
      </c>
      <c r="I33" s="12">
        <v>2.5623534863498023E-2</v>
      </c>
      <c r="J33" s="12">
        <v>8.4909360626101299E-2</v>
      </c>
      <c r="K33" s="12">
        <v>0.68831848554886854</v>
      </c>
      <c r="M33" s="18">
        <f t="shared" si="4"/>
        <v>9.2031623830888219E-5</v>
      </c>
      <c r="N33" s="18">
        <f t="shared" si="3"/>
        <v>3.0496753779255117E-4</v>
      </c>
      <c r="O33" s="18">
        <f t="shared" si="3"/>
        <v>2.472222051927782E-3</v>
      </c>
    </row>
    <row r="34" spans="1:15" x14ac:dyDescent="0.3">
      <c r="L34" s="16"/>
    </row>
    <row r="35" spans="1:15" x14ac:dyDescent="0.3">
      <c r="L35" s="20" t="s">
        <v>8</v>
      </c>
      <c r="M35" s="15">
        <f>SUM(M11:M33)</f>
        <v>0.27204963087335671</v>
      </c>
      <c r="N35" s="15">
        <f t="shared" ref="N35:O35" si="5">SUM(N11:N33)</f>
        <v>1.9508400945023989</v>
      </c>
      <c r="O35" s="15">
        <f t="shared" si="5"/>
        <v>2.2214363152438219</v>
      </c>
    </row>
    <row r="36" spans="1:15" x14ac:dyDescent="0.3">
      <c r="L36" s="16"/>
    </row>
    <row r="37" spans="1:15" x14ac:dyDescent="0.3">
      <c r="L37" s="21" t="s">
        <v>109</v>
      </c>
      <c r="M37" s="15">
        <f>SUM(M11:M24)+M33-M19</f>
        <v>1.291778649162546E-2</v>
      </c>
      <c r="N37" s="15">
        <f t="shared" ref="N37:O37" si="6">SUM(N11:N24)+N33-N19</f>
        <v>2.6176942006505572E-2</v>
      </c>
      <c r="O37" s="15">
        <f t="shared" si="6"/>
        <v>3.9856137537883744E-2</v>
      </c>
    </row>
    <row r="38" spans="1:15" x14ac:dyDescent="0.3">
      <c r="L38" s="16"/>
    </row>
    <row r="39" spans="1:15" x14ac:dyDescent="0.3">
      <c r="L39" s="1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40"/>
  <sheetViews>
    <sheetView workbookViewId="0">
      <selection activeCell="K35" sqref="K35:K40"/>
    </sheetView>
  </sheetViews>
  <sheetFormatPr defaultRowHeight="14.4" x14ac:dyDescent="0.3"/>
  <cols>
    <col min="12" max="13" width="16.44140625" customWidth="1"/>
    <col min="14" max="14" width="16.88671875" customWidth="1"/>
  </cols>
  <sheetData>
    <row r="1" spans="1:14" x14ac:dyDescent="0.3">
      <c r="D1" s="1"/>
    </row>
    <row r="2" spans="1:14" x14ac:dyDescent="0.3">
      <c r="A2" s="4" t="s">
        <v>105</v>
      </c>
      <c r="B2" t="s">
        <v>81</v>
      </c>
    </row>
    <row r="4" spans="1:14" ht="15" customHeight="1" x14ac:dyDescent="0.3">
      <c r="A4" s="7" t="s">
        <v>0</v>
      </c>
      <c r="B4" s="7" t="s">
        <v>79</v>
      </c>
      <c r="C4" s="8"/>
      <c r="D4" s="8"/>
      <c r="E4" s="8"/>
    </row>
    <row r="5" spans="1:14" x14ac:dyDescent="0.3">
      <c r="A5" s="7" t="s">
        <v>1</v>
      </c>
      <c r="B5" s="8" t="s">
        <v>2</v>
      </c>
      <c r="C5" s="8"/>
      <c r="D5" s="8"/>
      <c r="E5" s="8"/>
    </row>
    <row r="6" spans="1:14" x14ac:dyDescent="0.3">
      <c r="A6" s="7" t="s">
        <v>3</v>
      </c>
      <c r="B6" s="8" t="s">
        <v>4</v>
      </c>
      <c r="C6" s="8"/>
      <c r="D6" s="8"/>
      <c r="E6" s="8"/>
    </row>
    <row r="7" spans="1:14" x14ac:dyDescent="0.3">
      <c r="A7" s="7" t="s">
        <v>5</v>
      </c>
      <c r="B7" s="8" t="s">
        <v>4</v>
      </c>
      <c r="C7" s="8"/>
      <c r="D7" s="8"/>
      <c r="E7" s="8"/>
    </row>
    <row r="10" spans="1:14" ht="57.6" x14ac:dyDescent="0.3">
      <c r="A10" s="4" t="s">
        <v>6</v>
      </c>
      <c r="B10" s="4" t="s">
        <v>7</v>
      </c>
      <c r="C10" s="4" t="s">
        <v>8</v>
      </c>
      <c r="D10" s="4" t="s">
        <v>101</v>
      </c>
      <c r="E10" s="4" t="s">
        <v>36</v>
      </c>
      <c r="G10" s="9" t="s">
        <v>7</v>
      </c>
      <c r="H10" s="10" t="s">
        <v>93</v>
      </c>
      <c r="I10" s="10" t="s">
        <v>94</v>
      </c>
      <c r="J10" s="10" t="s">
        <v>95</v>
      </c>
      <c r="K10" s="14"/>
      <c r="L10" s="17" t="s">
        <v>102</v>
      </c>
      <c r="M10" s="17" t="s">
        <v>103</v>
      </c>
      <c r="N10" s="17" t="s">
        <v>104</v>
      </c>
    </row>
    <row r="11" spans="1:14" x14ac:dyDescent="0.3">
      <c r="A11" s="16" t="s">
        <v>13</v>
      </c>
      <c r="B11" t="s">
        <v>9</v>
      </c>
      <c r="C11">
        <v>1.28034161671225E-2</v>
      </c>
      <c r="D11">
        <v>0</v>
      </c>
      <c r="E11">
        <v>1.28034161671225E-2</v>
      </c>
      <c r="G11" s="11" t="s">
        <v>9</v>
      </c>
      <c r="H11" s="12">
        <v>2.1905610197029683E-2</v>
      </c>
      <c r="I11" s="12">
        <v>5.6874198951921098E-2</v>
      </c>
      <c r="J11" s="12">
        <v>9.4857321220165228E-2</v>
      </c>
      <c r="L11" s="18">
        <f>$C11*H11</f>
        <v>2.8046664374733332E-4</v>
      </c>
      <c r="M11" s="18">
        <f t="shared" ref="M11:N21" si="0">$C11*I11</f>
        <v>7.2818403835316807E-4</v>
      </c>
      <c r="N11" s="18">
        <f t="shared" si="0"/>
        <v>1.2144977600801955E-3</v>
      </c>
    </row>
    <row r="12" spans="1:14" x14ac:dyDescent="0.3">
      <c r="A12" s="16" t="s">
        <v>14</v>
      </c>
      <c r="B12" t="s">
        <v>10</v>
      </c>
      <c r="C12">
        <v>8.30420717784485E-9</v>
      </c>
      <c r="D12">
        <v>0</v>
      </c>
      <c r="E12">
        <v>8.30420717784485E-9</v>
      </c>
      <c r="G12" s="3" t="s">
        <v>10</v>
      </c>
      <c r="H12" s="12">
        <v>22.207063548364957</v>
      </c>
      <c r="I12" s="12">
        <v>30.547272935307447</v>
      </c>
      <c r="J12" s="12">
        <v>45.921393853406265</v>
      </c>
      <c r="L12" s="18">
        <f t="shared" ref="L12:L21" si="1">$C12*H12</f>
        <v>1.8441205651718899E-7</v>
      </c>
      <c r="M12" s="18">
        <f t="shared" si="0"/>
        <v>2.5367088317296582E-7</v>
      </c>
      <c r="N12" s="18">
        <f t="shared" si="0"/>
        <v>3.8134076845409667E-7</v>
      </c>
    </row>
    <row r="13" spans="1:14" x14ac:dyDescent="0.3">
      <c r="A13" s="16" t="s">
        <v>15</v>
      </c>
      <c r="B13" t="s">
        <v>16</v>
      </c>
      <c r="C13">
        <v>3.87714532429001E-4</v>
      </c>
      <c r="D13">
        <v>0</v>
      </c>
      <c r="E13">
        <v>3.87714532429001E-4</v>
      </c>
      <c r="G13" s="11" t="s">
        <v>16</v>
      </c>
      <c r="H13" s="12">
        <v>3.7969326255620273E-2</v>
      </c>
      <c r="I13" s="12">
        <v>5.8935553548286015E-2</v>
      </c>
      <c r="J13" s="12">
        <v>7.6450023908622627E-2</v>
      </c>
      <c r="L13" s="18">
        <f t="shared" si="1"/>
        <v>1.4721259575842005E-5</v>
      </c>
      <c r="M13" s="18">
        <f t="shared" si="0"/>
        <v>2.2850170587418062E-5</v>
      </c>
      <c r="N13" s="18">
        <f t="shared" si="0"/>
        <v>2.9640785273917568E-5</v>
      </c>
    </row>
    <row r="14" spans="1:14" x14ac:dyDescent="0.3">
      <c r="A14" s="16" t="s">
        <v>17</v>
      </c>
      <c r="B14" t="s">
        <v>18</v>
      </c>
      <c r="C14">
        <v>1.8578616812808099E-5</v>
      </c>
      <c r="D14">
        <v>0</v>
      </c>
      <c r="E14">
        <v>1.8578616812808099E-5</v>
      </c>
      <c r="G14" s="11" t="s">
        <v>18</v>
      </c>
      <c r="H14" s="12">
        <v>0.78578840248060611</v>
      </c>
      <c r="I14" s="12">
        <v>1.1053289548959933</v>
      </c>
      <c r="J14" s="12">
        <v>1.6881387674775168</v>
      </c>
      <c r="L14" s="18">
        <f t="shared" si="1"/>
        <v>1.4598861625635806E-5</v>
      </c>
      <c r="M14" s="18">
        <f t="shared" si="0"/>
        <v>2.0535483105114306E-5</v>
      </c>
      <c r="N14" s="18">
        <f t="shared" si="0"/>
        <v>3.1363283287810938E-5</v>
      </c>
    </row>
    <row r="15" spans="1:14" x14ac:dyDescent="0.3">
      <c r="A15" s="16" t="s">
        <v>19</v>
      </c>
      <c r="B15" t="s">
        <v>20</v>
      </c>
      <c r="C15">
        <v>1.11360203720205E-5</v>
      </c>
      <c r="D15">
        <v>0</v>
      </c>
      <c r="E15">
        <v>1.11360203720205E-5</v>
      </c>
      <c r="G15" s="11" t="s">
        <v>20</v>
      </c>
      <c r="H15" s="12">
        <v>41.007704226641351</v>
      </c>
      <c r="I15" s="12">
        <v>57.286185198745969</v>
      </c>
      <c r="J15" s="12">
        <v>88.074620815121648</v>
      </c>
      <c r="L15" s="18">
        <f t="shared" si="1"/>
        <v>4.5666262967766926E-4</v>
      </c>
      <c r="M15" s="18">
        <f t="shared" si="0"/>
        <v>6.379401254085744E-4</v>
      </c>
      <c r="N15" s="18">
        <f t="shared" si="0"/>
        <v>9.8080077165517551E-4</v>
      </c>
    </row>
    <row r="16" spans="1:14" x14ac:dyDescent="0.3">
      <c r="A16" s="16" t="s">
        <v>21</v>
      </c>
      <c r="B16" t="s">
        <v>22</v>
      </c>
      <c r="C16">
        <v>2.51609273732576E-5</v>
      </c>
      <c r="D16">
        <v>0</v>
      </c>
      <c r="E16">
        <v>2.51609273732576E-5</v>
      </c>
      <c r="G16" s="3" t="s">
        <v>22</v>
      </c>
      <c r="H16" s="12">
        <v>0.52854820934117497</v>
      </c>
      <c r="I16" s="12">
        <v>4.994077187120987</v>
      </c>
      <c r="J16" s="12">
        <v>5.6874198951921109</v>
      </c>
      <c r="L16" s="18">
        <f t="shared" si="1"/>
        <v>1.3298763108498657E-5</v>
      </c>
      <c r="M16" s="18">
        <f t="shared" si="0"/>
        <v>1.2565561340159375E-4</v>
      </c>
      <c r="N16" s="18">
        <f t="shared" si="0"/>
        <v>1.4310075892414904E-4</v>
      </c>
    </row>
    <row r="17" spans="1:14" x14ac:dyDescent="0.3">
      <c r="A17" s="16" t="s">
        <v>23</v>
      </c>
      <c r="B17" t="s">
        <v>11</v>
      </c>
      <c r="C17">
        <v>1.35202934583982E-6</v>
      </c>
      <c r="D17">
        <v>0</v>
      </c>
      <c r="E17">
        <v>1.35202934583982E-6</v>
      </c>
      <c r="G17" s="3" t="s">
        <v>11</v>
      </c>
      <c r="H17" s="12">
        <v>0.25121112611272572</v>
      </c>
      <c r="I17" s="12">
        <v>1.8690107782786796</v>
      </c>
      <c r="J17" s="12">
        <v>2.1202219043914048</v>
      </c>
      <c r="L17" s="18">
        <f t="shared" si="1"/>
        <v>3.396448145058731E-7</v>
      </c>
      <c r="M17" s="18">
        <f t="shared" si="0"/>
        <v>2.5269574199236961E-6</v>
      </c>
      <c r="N17" s="18">
        <f t="shared" si="0"/>
        <v>2.8666022344295686E-6</v>
      </c>
    </row>
    <row r="18" spans="1:14" x14ac:dyDescent="0.3">
      <c r="A18" s="16" t="s">
        <v>24</v>
      </c>
      <c r="B18" t="s">
        <v>12</v>
      </c>
      <c r="C18">
        <v>1.1904612257401201E-7</v>
      </c>
      <c r="D18">
        <v>0</v>
      </c>
      <c r="E18">
        <v>1.1904612257401201E-7</v>
      </c>
      <c r="G18" s="3" t="s">
        <v>12</v>
      </c>
      <c r="H18" s="12">
        <v>3.1250664088423079</v>
      </c>
      <c r="I18" s="12">
        <v>3.1250664088423079</v>
      </c>
      <c r="J18" s="12">
        <v>3.1250664088423079</v>
      </c>
      <c r="L18" s="18">
        <f t="shared" si="1"/>
        <v>3.7202703875896892E-7</v>
      </c>
      <c r="M18" s="18">
        <f t="shared" si="0"/>
        <v>3.7202703875896892E-7</v>
      </c>
      <c r="N18" s="18">
        <f t="shared" si="0"/>
        <v>3.7202703875896892E-7</v>
      </c>
    </row>
    <row r="19" spans="1:14" x14ac:dyDescent="0.3">
      <c r="A19" s="16" t="s">
        <v>26</v>
      </c>
      <c r="B19" t="s">
        <v>25</v>
      </c>
      <c r="C19">
        <v>4.7560563400269099E-4</v>
      </c>
      <c r="D19">
        <v>0</v>
      </c>
      <c r="E19">
        <v>4.7560563400269099E-4</v>
      </c>
      <c r="G19" s="3" t="s">
        <v>25</v>
      </c>
      <c r="H19" s="12">
        <v>4.873495846586879E-3</v>
      </c>
      <c r="I19" s="12">
        <v>3.6274886610677598E-2</v>
      </c>
      <c r="J19" s="12">
        <v>4.1098140232041926E-2</v>
      </c>
      <c r="L19" s="18">
        <f t="shared" si="1"/>
        <v>2.3178620819254337E-6</v>
      </c>
      <c r="M19" s="18">
        <f t="shared" si="0"/>
        <v>1.7252540444847044E-5</v>
      </c>
      <c r="N19" s="18">
        <f t="shared" si="0"/>
        <v>1.9546507041391802E-5</v>
      </c>
    </row>
    <row r="20" spans="1:14" x14ac:dyDescent="0.3">
      <c r="A20" s="16" t="s">
        <v>27</v>
      </c>
      <c r="B20" t="s">
        <v>25</v>
      </c>
      <c r="C20">
        <v>4.0902085840560101E-4</v>
      </c>
      <c r="D20">
        <v>0</v>
      </c>
      <c r="E20">
        <v>4.0902085840560101E-4</v>
      </c>
      <c r="G20" s="3" t="s">
        <v>25</v>
      </c>
      <c r="H20" s="12">
        <v>7.2851226572690456E-2</v>
      </c>
      <c r="I20" s="12">
        <v>9.9580090391084466E-2</v>
      </c>
      <c r="J20" s="12">
        <v>0.15374120918098813</v>
      </c>
      <c r="L20" s="18">
        <f t="shared" si="1"/>
        <v>2.979767122866278E-5</v>
      </c>
      <c r="M20" s="18">
        <f t="shared" si="0"/>
        <v>4.0730334051868711E-5</v>
      </c>
      <c r="N20" s="18">
        <f t="shared" si="0"/>
        <v>6.2883361351522829E-5</v>
      </c>
    </row>
    <row r="21" spans="1:14" x14ac:dyDescent="0.3">
      <c r="A21" s="16" t="s">
        <v>28</v>
      </c>
      <c r="B21" t="s">
        <v>25</v>
      </c>
      <c r="C21">
        <v>1.28146605060779E-2</v>
      </c>
      <c r="D21">
        <v>0</v>
      </c>
      <c r="E21">
        <v>1.28146605060779E-2</v>
      </c>
      <c r="G21" s="3" t="s">
        <v>25</v>
      </c>
      <c r="H21" s="12">
        <v>7.2851226572690456E-2</v>
      </c>
      <c r="I21" s="12">
        <v>9.9580090391084466E-2</v>
      </c>
      <c r="J21" s="12">
        <v>0.15374120918098813</v>
      </c>
      <c r="L21" s="18">
        <f t="shared" si="1"/>
        <v>9.3356373598038926E-4</v>
      </c>
      <c r="M21" s="18">
        <f t="shared" si="0"/>
        <v>1.2760850515262975E-3</v>
      </c>
      <c r="N21" s="18">
        <f t="shared" si="0"/>
        <v>1.9701414014482695E-3</v>
      </c>
    </row>
    <row r="22" spans="1:14" x14ac:dyDescent="0.3">
      <c r="A22" s="16" t="s">
        <v>29</v>
      </c>
      <c r="B22" t="s">
        <v>30</v>
      </c>
      <c r="C22">
        <v>8.2653732531383801E-5</v>
      </c>
      <c r="D22">
        <v>0</v>
      </c>
      <c r="E22">
        <v>8.2653732531383801E-5</v>
      </c>
      <c r="G22" s="3" t="s">
        <v>78</v>
      </c>
      <c r="H22" s="3" t="s">
        <v>78</v>
      </c>
      <c r="I22" s="3" t="s">
        <v>78</v>
      </c>
      <c r="J22" s="3" t="s">
        <v>78</v>
      </c>
      <c r="L22" s="18" t="s">
        <v>78</v>
      </c>
      <c r="M22" s="18" t="s">
        <v>78</v>
      </c>
      <c r="N22" s="18" t="s">
        <v>78</v>
      </c>
    </row>
    <row r="23" spans="1:14" x14ac:dyDescent="0.3">
      <c r="A23" s="16" t="s">
        <v>31</v>
      </c>
      <c r="B23" t="s">
        <v>32</v>
      </c>
      <c r="C23">
        <v>4.2815390640108999E-3</v>
      </c>
      <c r="D23">
        <v>0</v>
      </c>
      <c r="E23">
        <v>4.2815390640108999E-3</v>
      </c>
      <c r="G23" s="3" t="s">
        <v>78</v>
      </c>
      <c r="H23" s="3" t="s">
        <v>78</v>
      </c>
      <c r="I23" s="3" t="s">
        <v>78</v>
      </c>
      <c r="J23" s="3" t="s">
        <v>78</v>
      </c>
      <c r="L23" s="18" t="s">
        <v>78</v>
      </c>
      <c r="M23" s="18" t="s">
        <v>78</v>
      </c>
      <c r="N23" s="18" t="s">
        <v>78</v>
      </c>
    </row>
    <row r="24" spans="1:14" x14ac:dyDescent="0.3">
      <c r="A24" s="16" t="s">
        <v>33</v>
      </c>
      <c r="B24" t="s">
        <v>34</v>
      </c>
      <c r="C24">
        <v>2.6964038008742802E-5</v>
      </c>
      <c r="D24">
        <v>0</v>
      </c>
      <c r="E24">
        <v>2.6964038008742802E-5</v>
      </c>
      <c r="G24" s="11" t="s">
        <v>34</v>
      </c>
      <c r="H24" s="12">
        <v>0.33722581569372301</v>
      </c>
      <c r="I24" s="12">
        <v>0.78910438934529403</v>
      </c>
      <c r="J24" s="12">
        <v>1.2409829629968652</v>
      </c>
      <c r="L24" s="18">
        <f>$C24*H24</f>
        <v>9.092969711894842E-6</v>
      </c>
      <c r="M24" s="18">
        <f t="shared" ref="M24:N24" si="2">$C24*I24</f>
        <v>2.1277440747172286E-5</v>
      </c>
      <c r="N24" s="18">
        <f t="shared" si="2"/>
        <v>3.3461911782449737E-5</v>
      </c>
    </row>
    <row r="25" spans="1:14" x14ac:dyDescent="0.3">
      <c r="G25" s="3"/>
      <c r="H25" s="3"/>
      <c r="I25" s="3"/>
      <c r="J25" s="3"/>
      <c r="L25" s="18"/>
      <c r="M25" s="18"/>
      <c r="N25" s="18"/>
    </row>
    <row r="26" spans="1:14" x14ac:dyDescent="0.3">
      <c r="G26" s="3"/>
      <c r="H26" s="3"/>
      <c r="I26" s="3"/>
      <c r="J26" s="3"/>
      <c r="L26" s="18"/>
      <c r="M26" s="18"/>
      <c r="N26" s="18"/>
    </row>
    <row r="27" spans="1:14" x14ac:dyDescent="0.3">
      <c r="G27" s="3"/>
      <c r="H27" s="3"/>
      <c r="I27" s="3"/>
      <c r="J27" s="3"/>
      <c r="L27" s="18"/>
      <c r="M27" s="18"/>
      <c r="N27" s="18"/>
    </row>
    <row r="28" spans="1:14" x14ac:dyDescent="0.3">
      <c r="A28" s="4" t="s">
        <v>92</v>
      </c>
      <c r="B28" s="4"/>
      <c r="C28" s="4"/>
      <c r="D28" s="4"/>
      <c r="E28" s="4"/>
      <c r="G28" s="3"/>
      <c r="H28" s="3"/>
      <c r="I28" s="3"/>
      <c r="J28" s="3"/>
      <c r="L28" s="18"/>
      <c r="M28" s="18"/>
      <c r="N28" s="18"/>
    </row>
    <row r="29" spans="1:14" x14ac:dyDescent="0.3">
      <c r="A29" s="4" t="s">
        <v>6</v>
      </c>
      <c r="B29" s="4" t="s">
        <v>7</v>
      </c>
      <c r="C29" s="4" t="s">
        <v>8</v>
      </c>
      <c r="D29" s="4" t="s">
        <v>41</v>
      </c>
      <c r="E29" s="4" t="s">
        <v>36</v>
      </c>
      <c r="G29" s="3"/>
      <c r="H29" s="3"/>
      <c r="I29" s="3"/>
      <c r="J29" s="3"/>
      <c r="L29" s="18" t="s">
        <v>78</v>
      </c>
      <c r="M29" s="18" t="s">
        <v>78</v>
      </c>
      <c r="N29" s="18" t="s">
        <v>78</v>
      </c>
    </row>
    <row r="30" spans="1:14" x14ac:dyDescent="0.3">
      <c r="A30" t="s">
        <v>88</v>
      </c>
      <c r="B30" t="s">
        <v>18</v>
      </c>
      <c r="C30">
        <v>1.96341304728829E-5</v>
      </c>
      <c r="D30">
        <v>0</v>
      </c>
      <c r="E30">
        <v>1.96341304728829E-5</v>
      </c>
      <c r="G30" s="3" t="s">
        <v>78</v>
      </c>
      <c r="H30" s="3" t="s">
        <v>78</v>
      </c>
      <c r="I30" s="3" t="s">
        <v>78</v>
      </c>
      <c r="J30" s="3" t="s">
        <v>78</v>
      </c>
      <c r="L30" s="18" t="s">
        <v>78</v>
      </c>
      <c r="M30" s="18" t="s">
        <v>78</v>
      </c>
      <c r="N30" s="18" t="s">
        <v>78</v>
      </c>
    </row>
    <row r="31" spans="1:14" x14ac:dyDescent="0.3">
      <c r="A31" t="s">
        <v>87</v>
      </c>
      <c r="B31" t="s">
        <v>25</v>
      </c>
      <c r="C31">
        <v>0.15025003085792399</v>
      </c>
      <c r="D31">
        <v>0</v>
      </c>
      <c r="E31">
        <v>0.15025003085792399</v>
      </c>
      <c r="G31" s="3" t="s">
        <v>25</v>
      </c>
      <c r="H31" s="12">
        <v>1.1756680702075564</v>
      </c>
      <c r="I31" s="12">
        <v>8.7320987436783462</v>
      </c>
      <c r="J31" s="12">
        <v>9.8977183688413923</v>
      </c>
      <c r="L31" s="18">
        <f>$C31*H31</f>
        <v>0.17664416382736128</v>
      </c>
      <c r="M31" s="18">
        <f t="shared" ref="M31:N33" si="3">$C31*I31</f>
        <v>1.3119981056921108</v>
      </c>
      <c r="N31" s="18">
        <f t="shared" si="3"/>
        <v>1.4871324903414602</v>
      </c>
    </row>
    <row r="32" spans="1:14" x14ac:dyDescent="0.3">
      <c r="A32" t="s">
        <v>89</v>
      </c>
      <c r="B32" t="s">
        <v>25</v>
      </c>
      <c r="C32">
        <v>7.0537046674143497E-4</v>
      </c>
      <c r="D32">
        <v>0</v>
      </c>
      <c r="E32">
        <v>7.0537046674143497E-4</v>
      </c>
      <c r="G32" s="3" t="s">
        <v>25</v>
      </c>
      <c r="H32" s="12">
        <v>9.968057484152958E-4</v>
      </c>
      <c r="I32" s="12">
        <v>7.4258008878921719E-3</v>
      </c>
      <c r="J32" s="12">
        <v>8.4105485022540581E-3</v>
      </c>
      <c r="L32" s="18">
        <f t="shared" ref="L32:L33" si="4">$C32*H32</f>
        <v>7.0311733601024262E-7</v>
      </c>
      <c r="M32" s="18">
        <f t="shared" si="3"/>
        <v>5.2379406382214632E-6</v>
      </c>
      <c r="N32" s="18">
        <f t="shared" si="3"/>
        <v>5.9325525225864222E-6</v>
      </c>
    </row>
    <row r="33" spans="1:14" x14ac:dyDescent="0.3">
      <c r="A33" t="s">
        <v>90</v>
      </c>
      <c r="B33" t="s">
        <v>91</v>
      </c>
      <c r="C33">
        <v>3.851106190089E-4</v>
      </c>
      <c r="D33">
        <v>0</v>
      </c>
      <c r="E33">
        <v>3.851106190089E-4</v>
      </c>
      <c r="G33" s="3" t="s">
        <v>91</v>
      </c>
      <c r="H33" s="12">
        <v>2.5623534863498023E-2</v>
      </c>
      <c r="I33" s="12">
        <v>8.4909360626101299E-2</v>
      </c>
      <c r="J33" s="12">
        <v>0.68831848554886854</v>
      </c>
      <c r="L33" s="18">
        <f t="shared" si="4"/>
        <v>9.8678953724778534E-6</v>
      </c>
      <c r="M33" s="18">
        <f t="shared" si="3"/>
        <v>3.2699496430367794E-5</v>
      </c>
      <c r="N33" s="18">
        <f t="shared" si="3"/>
        <v>2.6507875804499334E-4</v>
      </c>
    </row>
    <row r="35" spans="1:14" x14ac:dyDescent="0.3">
      <c r="K35" s="20" t="s">
        <v>8</v>
      </c>
      <c r="L35" s="15">
        <f>SUM(L11:L33)</f>
        <v>0.17841015132071741</v>
      </c>
      <c r="M35" s="15">
        <f t="shared" ref="M35:N35" si="5">SUM(M11:M33)</f>
        <v>1.3149297065821473</v>
      </c>
      <c r="N35" s="15">
        <f t="shared" si="5"/>
        <v>1.4918925581629143</v>
      </c>
    </row>
    <row r="36" spans="1:14" x14ac:dyDescent="0.3">
      <c r="K36" s="16"/>
    </row>
    <row r="37" spans="1:14" x14ac:dyDescent="0.3">
      <c r="K37" s="21" t="s">
        <v>109</v>
      </c>
      <c r="L37" s="15">
        <f>SUM(L11:L24)+L33-L19</f>
        <v>1.7629665139381853E-3</v>
      </c>
      <c r="M37" s="15">
        <f t="shared" ref="M37:N37" si="6">SUM(M11:M24)+M33-M19</f>
        <v>2.9091104089534309E-3</v>
      </c>
      <c r="N37" s="15">
        <f t="shared" si="6"/>
        <v>4.734588761890127E-3</v>
      </c>
    </row>
    <row r="38" spans="1:14" x14ac:dyDescent="0.3">
      <c r="K38" s="16"/>
    </row>
    <row r="39" spans="1:14" x14ac:dyDescent="0.3">
      <c r="K39" s="16"/>
    </row>
    <row r="40" spans="1:14" x14ac:dyDescent="0.3">
      <c r="K40" s="1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8"/>
  <sheetViews>
    <sheetView tabSelected="1" workbookViewId="0">
      <selection activeCell="K34" sqref="K34:K38"/>
    </sheetView>
  </sheetViews>
  <sheetFormatPr defaultRowHeight="14.4" x14ac:dyDescent="0.3"/>
  <cols>
    <col min="12" max="13" width="16.44140625" customWidth="1"/>
    <col min="14" max="14" width="16.88671875" customWidth="1"/>
  </cols>
  <sheetData>
    <row r="1" spans="1:14" x14ac:dyDescent="0.3">
      <c r="D1" s="1"/>
      <c r="F1" s="2"/>
    </row>
    <row r="2" spans="1:14" x14ac:dyDescent="0.3">
      <c r="A2" s="4" t="s">
        <v>105</v>
      </c>
      <c r="B2" t="s">
        <v>80</v>
      </c>
    </row>
    <row r="4" spans="1:14" ht="15" customHeight="1" x14ac:dyDescent="0.3">
      <c r="A4" s="7" t="s">
        <v>0</v>
      </c>
      <c r="B4" s="7" t="s">
        <v>79</v>
      </c>
      <c r="C4" s="8"/>
      <c r="D4" s="8"/>
      <c r="E4" s="8"/>
      <c r="F4" s="8"/>
    </row>
    <row r="5" spans="1:14" x14ac:dyDescent="0.3">
      <c r="A5" s="7" t="s">
        <v>1</v>
      </c>
      <c r="B5" s="8" t="s">
        <v>2</v>
      </c>
      <c r="C5" s="8"/>
      <c r="D5" s="8"/>
      <c r="E5" s="8"/>
      <c r="F5" s="8"/>
    </row>
    <row r="6" spans="1:14" x14ac:dyDescent="0.3">
      <c r="A6" s="7" t="s">
        <v>3</v>
      </c>
      <c r="B6" s="8" t="s">
        <v>4</v>
      </c>
      <c r="C6" s="8"/>
      <c r="D6" s="8"/>
      <c r="E6" s="8"/>
      <c r="F6" s="8"/>
    </row>
    <row r="7" spans="1:14" x14ac:dyDescent="0.3">
      <c r="A7" s="7" t="s">
        <v>5</v>
      </c>
      <c r="B7" s="8" t="s">
        <v>4</v>
      </c>
      <c r="C7" s="8"/>
      <c r="D7" s="8"/>
      <c r="E7" s="8"/>
      <c r="F7" s="8"/>
    </row>
    <row r="10" spans="1:14" ht="57.6" x14ac:dyDescent="0.3">
      <c r="A10" s="4" t="s">
        <v>6</v>
      </c>
      <c r="B10" s="4" t="s">
        <v>7</v>
      </c>
      <c r="C10" s="4" t="s">
        <v>8</v>
      </c>
      <c r="D10" s="4" t="s">
        <v>98</v>
      </c>
      <c r="E10" s="4" t="s">
        <v>36</v>
      </c>
      <c r="F10" s="5" t="s">
        <v>78</v>
      </c>
      <c r="G10" s="9" t="s">
        <v>7</v>
      </c>
      <c r="H10" s="10" t="s">
        <v>93</v>
      </c>
      <c r="I10" s="10" t="s">
        <v>94</v>
      </c>
      <c r="J10" s="10" t="s">
        <v>95</v>
      </c>
      <c r="K10" s="14"/>
      <c r="L10" s="17" t="s">
        <v>102</v>
      </c>
      <c r="M10" s="17" t="s">
        <v>103</v>
      </c>
      <c r="N10" s="17" t="s">
        <v>104</v>
      </c>
    </row>
    <row r="11" spans="1:14" x14ac:dyDescent="0.3">
      <c r="A11" s="16" t="s">
        <v>13</v>
      </c>
      <c r="B11" t="s">
        <v>9</v>
      </c>
      <c r="C11">
        <v>2.0485465867396E-2</v>
      </c>
      <c r="D11">
        <v>0</v>
      </c>
      <c r="E11">
        <v>2.0485465867396E-2</v>
      </c>
      <c r="G11" s="11" t="s">
        <v>9</v>
      </c>
      <c r="H11" s="12">
        <v>2.1905610197029683E-2</v>
      </c>
      <c r="I11" s="12">
        <v>5.6874198951921098E-2</v>
      </c>
      <c r="J11" s="12">
        <v>9.4857321220165228E-2</v>
      </c>
      <c r="L11" s="18">
        <f>$C11*H11</f>
        <v>4.4874662999573335E-4</v>
      </c>
      <c r="M11" s="18">
        <f t="shared" ref="M11:N21" si="0">$C11*I11</f>
        <v>1.165094461365069E-3</v>
      </c>
      <c r="N11" s="18">
        <f t="shared" si="0"/>
        <v>1.9431964161283131E-3</v>
      </c>
    </row>
    <row r="12" spans="1:14" x14ac:dyDescent="0.3">
      <c r="A12" s="16" t="s">
        <v>14</v>
      </c>
      <c r="B12" t="s">
        <v>10</v>
      </c>
      <c r="C12">
        <v>1.32867314845517E-8</v>
      </c>
      <c r="D12">
        <v>0</v>
      </c>
      <c r="E12">
        <v>1.32867314845517E-8</v>
      </c>
      <c r="G12" s="3" t="s">
        <v>10</v>
      </c>
      <c r="H12" s="12">
        <v>22.207063548364957</v>
      </c>
      <c r="I12" s="12">
        <v>30.547272935307447</v>
      </c>
      <c r="J12" s="12">
        <v>45.921393853406265</v>
      </c>
      <c r="L12" s="18">
        <f t="shared" ref="L12:L21" si="1">$C12*H12</f>
        <v>2.9505929042750104E-7</v>
      </c>
      <c r="M12" s="18">
        <f t="shared" si="0"/>
        <v>4.0587341307674347E-7</v>
      </c>
      <c r="N12" s="18">
        <f t="shared" si="0"/>
        <v>6.1014522952655194E-7</v>
      </c>
    </row>
    <row r="13" spans="1:14" x14ac:dyDescent="0.3">
      <c r="A13" s="16" t="s">
        <v>15</v>
      </c>
      <c r="B13" t="s">
        <v>16</v>
      </c>
      <c r="C13">
        <v>6.2034325188640202E-4</v>
      </c>
      <c r="D13">
        <v>0</v>
      </c>
      <c r="E13">
        <v>6.2034325188640202E-4</v>
      </c>
      <c r="G13" s="11" t="s">
        <v>16</v>
      </c>
      <c r="H13" s="12">
        <v>3.7969326255620273E-2</v>
      </c>
      <c r="I13" s="12">
        <v>5.8935553548286015E-2</v>
      </c>
      <c r="J13" s="12">
        <v>7.6450023908622627E-2</v>
      </c>
      <c r="L13" s="18">
        <f t="shared" si="1"/>
        <v>2.3554015321347223E-5</v>
      </c>
      <c r="M13" s="18">
        <f t="shared" si="0"/>
        <v>3.6560272939868923E-5</v>
      </c>
      <c r="N13" s="18">
        <f t="shared" si="0"/>
        <v>4.7425256438268143E-5</v>
      </c>
    </row>
    <row r="14" spans="1:14" x14ac:dyDescent="0.3">
      <c r="A14" s="16" t="s">
        <v>17</v>
      </c>
      <c r="B14" t="s">
        <v>18</v>
      </c>
      <c r="C14">
        <v>2.9725786900492799E-5</v>
      </c>
      <c r="D14">
        <v>0</v>
      </c>
      <c r="E14">
        <v>2.9725786900492799E-5</v>
      </c>
      <c r="G14" s="11" t="s">
        <v>18</v>
      </c>
      <c r="H14" s="12">
        <v>0.78578840248060611</v>
      </c>
      <c r="I14" s="12">
        <v>1.1053289548959933</v>
      </c>
      <c r="J14" s="12">
        <v>1.6881387674775168</v>
      </c>
      <c r="L14" s="18">
        <f t="shared" si="1"/>
        <v>2.3358178601017163E-5</v>
      </c>
      <c r="M14" s="18">
        <f t="shared" si="0"/>
        <v>3.2856772968182711E-5</v>
      </c>
      <c r="N14" s="18">
        <f t="shared" si="0"/>
        <v>5.0181253260497229E-5</v>
      </c>
    </row>
    <row r="15" spans="1:14" x14ac:dyDescent="0.3">
      <c r="A15" s="16" t="s">
        <v>19</v>
      </c>
      <c r="B15" t="s">
        <v>20</v>
      </c>
      <c r="C15">
        <v>1.7817632595232801E-5</v>
      </c>
      <c r="D15">
        <v>0</v>
      </c>
      <c r="E15">
        <v>1.7817632595232801E-5</v>
      </c>
      <c r="G15" s="11" t="s">
        <v>20</v>
      </c>
      <c r="H15" s="12">
        <v>41.007704226641351</v>
      </c>
      <c r="I15" s="12">
        <v>57.286185198745969</v>
      </c>
      <c r="J15" s="12">
        <v>88.074620815121648</v>
      </c>
      <c r="L15" s="18">
        <f t="shared" si="1"/>
        <v>7.3066020748427081E-4</v>
      </c>
      <c r="M15" s="18">
        <f t="shared" si="0"/>
        <v>1.020704200653719E-3</v>
      </c>
      <c r="N15" s="18">
        <f t="shared" si="0"/>
        <v>1.5692812346482809E-3</v>
      </c>
    </row>
    <row r="16" spans="1:14" x14ac:dyDescent="0.3">
      <c r="A16" s="16" t="s">
        <v>21</v>
      </c>
      <c r="B16" t="s">
        <v>22</v>
      </c>
      <c r="C16">
        <v>4.0257483797212101E-5</v>
      </c>
      <c r="D16">
        <v>0</v>
      </c>
      <c r="E16">
        <v>4.0257483797212101E-5</v>
      </c>
      <c r="G16" s="3" t="s">
        <v>22</v>
      </c>
      <c r="H16" s="12">
        <v>0.52854820934117497</v>
      </c>
      <c r="I16" s="12">
        <v>4.994077187120987</v>
      </c>
      <c r="J16" s="12">
        <v>5.6874198951921109</v>
      </c>
      <c r="L16" s="18">
        <f t="shared" si="1"/>
        <v>2.127802097359782E-5</v>
      </c>
      <c r="M16" s="18">
        <f t="shared" si="0"/>
        <v>2.0104898144254971E-4</v>
      </c>
      <c r="N16" s="18">
        <f t="shared" si="0"/>
        <v>2.2896121427863815E-4</v>
      </c>
    </row>
    <row r="17" spans="1:14" x14ac:dyDescent="0.3">
      <c r="A17" s="16" t="s">
        <v>23</v>
      </c>
      <c r="B17" t="s">
        <v>11</v>
      </c>
      <c r="C17">
        <v>2.1632469533437199E-6</v>
      </c>
      <c r="D17">
        <v>0</v>
      </c>
      <c r="E17">
        <v>2.1632469533437199E-6</v>
      </c>
      <c r="G17" s="3" t="s">
        <v>11</v>
      </c>
      <c r="H17" s="12">
        <v>0.25121112611272572</v>
      </c>
      <c r="I17" s="12">
        <v>1.8690107782786796</v>
      </c>
      <c r="J17" s="12">
        <v>2.1202219043914048</v>
      </c>
      <c r="L17" s="18">
        <f t="shared" si="1"/>
        <v>5.4343170320939891E-7</v>
      </c>
      <c r="M17" s="18">
        <f t="shared" si="0"/>
        <v>4.043131871877928E-6</v>
      </c>
      <c r="N17" s="18">
        <f t="shared" si="0"/>
        <v>4.5865635750873265E-6</v>
      </c>
    </row>
    <row r="18" spans="1:14" x14ac:dyDescent="0.3">
      <c r="A18" s="16" t="s">
        <v>24</v>
      </c>
      <c r="B18" t="s">
        <v>12</v>
      </c>
      <c r="C18">
        <v>1.9047379611841901E-7</v>
      </c>
      <c r="D18">
        <v>0</v>
      </c>
      <c r="E18">
        <v>1.9047379611841901E-7</v>
      </c>
      <c r="G18" s="3" t="s">
        <v>12</v>
      </c>
      <c r="H18" s="12">
        <v>3.1250664088423079</v>
      </c>
      <c r="I18" s="12">
        <v>3.1250664088423079</v>
      </c>
      <c r="J18" s="12">
        <v>3.1250664088423079</v>
      </c>
      <c r="L18" s="18">
        <f t="shared" si="1"/>
        <v>5.9524326201434964E-7</v>
      </c>
      <c r="M18" s="18">
        <f t="shared" si="0"/>
        <v>5.9524326201434964E-7</v>
      </c>
      <c r="N18" s="18">
        <f t="shared" si="0"/>
        <v>5.9524326201434964E-7</v>
      </c>
    </row>
    <row r="19" spans="1:14" x14ac:dyDescent="0.3">
      <c r="A19" s="16" t="s">
        <v>26</v>
      </c>
      <c r="B19" t="s">
        <v>25</v>
      </c>
      <c r="C19">
        <v>7.6096901440430502E-4</v>
      </c>
      <c r="D19">
        <v>0</v>
      </c>
      <c r="E19">
        <v>7.6096901440430502E-4</v>
      </c>
      <c r="G19" s="3" t="s">
        <v>25</v>
      </c>
      <c r="H19" s="12">
        <v>4.873495846586879E-3</v>
      </c>
      <c r="I19" s="12">
        <v>3.6274886610677598E-2</v>
      </c>
      <c r="J19" s="12">
        <v>4.1098140232041926E-2</v>
      </c>
      <c r="L19" s="18">
        <f t="shared" si="1"/>
        <v>3.7085793310806914E-6</v>
      </c>
      <c r="M19" s="18">
        <f t="shared" si="0"/>
        <v>2.7604064711755254E-5</v>
      </c>
      <c r="N19" s="18">
        <f t="shared" si="0"/>
        <v>3.1274411266226857E-5</v>
      </c>
    </row>
    <row r="20" spans="1:14" x14ac:dyDescent="0.3">
      <c r="A20" s="16" t="s">
        <v>27</v>
      </c>
      <c r="B20" t="s">
        <v>25</v>
      </c>
      <c r="C20">
        <v>6.5443337344896105E-4</v>
      </c>
      <c r="D20">
        <v>0</v>
      </c>
      <c r="E20">
        <v>6.5443337344896105E-4</v>
      </c>
      <c r="G20" s="3" t="s">
        <v>25</v>
      </c>
      <c r="H20" s="12">
        <v>7.2851226572690456E-2</v>
      </c>
      <c r="I20" s="12">
        <v>9.9580090391084466E-2</v>
      </c>
      <c r="J20" s="12">
        <v>0.15374120918098813</v>
      </c>
      <c r="L20" s="18">
        <f t="shared" si="1"/>
        <v>4.767627396586041E-5</v>
      </c>
      <c r="M20" s="18">
        <f t="shared" si="0"/>
        <v>6.5168534482989873E-5</v>
      </c>
      <c r="N20" s="18">
        <f t="shared" si="0"/>
        <v>1.0061337816243644E-4</v>
      </c>
    </row>
    <row r="21" spans="1:14" x14ac:dyDescent="0.3">
      <c r="A21" s="16" t="s">
        <v>28</v>
      </c>
      <c r="B21" t="s">
        <v>25</v>
      </c>
      <c r="C21">
        <v>2.05034568097246E-2</v>
      </c>
      <c r="D21">
        <v>0</v>
      </c>
      <c r="E21">
        <v>2.05034568097246E-2</v>
      </c>
      <c r="G21" s="3" t="s">
        <v>25</v>
      </c>
      <c r="H21" s="12">
        <v>7.2851226572690456E-2</v>
      </c>
      <c r="I21" s="12">
        <v>9.9580090391084466E-2</v>
      </c>
      <c r="J21" s="12">
        <v>0.15374120918098813</v>
      </c>
      <c r="L21" s="18">
        <f t="shared" si="1"/>
        <v>1.4937019775686199E-3</v>
      </c>
      <c r="M21" s="18">
        <f t="shared" si="0"/>
        <v>2.041736082442072E-3</v>
      </c>
      <c r="N21" s="18">
        <f t="shared" si="0"/>
        <v>3.152226242317225E-3</v>
      </c>
    </row>
    <row r="22" spans="1:14" x14ac:dyDescent="0.3">
      <c r="A22" s="16" t="s">
        <v>29</v>
      </c>
      <c r="B22" t="s">
        <v>30</v>
      </c>
      <c r="C22">
        <v>1.3224597205021399E-4</v>
      </c>
      <c r="D22">
        <v>0</v>
      </c>
      <c r="E22">
        <v>1.3224597205021399E-4</v>
      </c>
      <c r="G22" s="3" t="s">
        <v>78</v>
      </c>
      <c r="H22" s="3" t="s">
        <v>78</v>
      </c>
      <c r="I22" s="3" t="s">
        <v>78</v>
      </c>
      <c r="J22" s="3" t="s">
        <v>78</v>
      </c>
      <c r="L22" s="18" t="s">
        <v>78</v>
      </c>
      <c r="M22" s="18" t="s">
        <v>78</v>
      </c>
      <c r="N22" s="18" t="s">
        <v>78</v>
      </c>
    </row>
    <row r="23" spans="1:14" x14ac:dyDescent="0.3">
      <c r="A23" s="16" t="s">
        <v>31</v>
      </c>
      <c r="B23" t="s">
        <v>32</v>
      </c>
      <c r="C23">
        <v>6.8504625024174296E-3</v>
      </c>
      <c r="D23">
        <v>0</v>
      </c>
      <c r="E23">
        <v>6.8504625024174296E-3</v>
      </c>
      <c r="G23" s="3" t="s">
        <v>78</v>
      </c>
      <c r="H23" s="3" t="s">
        <v>78</v>
      </c>
      <c r="I23" s="3" t="s">
        <v>78</v>
      </c>
      <c r="J23" s="3" t="s">
        <v>78</v>
      </c>
      <c r="L23" s="18" t="s">
        <v>78</v>
      </c>
      <c r="M23" s="18" t="s">
        <v>78</v>
      </c>
      <c r="N23" s="18" t="s">
        <v>78</v>
      </c>
    </row>
    <row r="24" spans="1:14" x14ac:dyDescent="0.3">
      <c r="A24" s="16" t="s">
        <v>33</v>
      </c>
      <c r="B24" t="s">
        <v>34</v>
      </c>
      <c r="C24">
        <v>4.3142460813988599E-5</v>
      </c>
      <c r="D24">
        <v>0</v>
      </c>
      <c r="E24">
        <v>4.3142460813988599E-5</v>
      </c>
      <c r="G24" s="11" t="s">
        <v>34</v>
      </c>
      <c r="H24" s="12">
        <v>0.33722581569372301</v>
      </c>
      <c r="I24" s="12">
        <v>0.78910438934529403</v>
      </c>
      <c r="J24" s="12">
        <v>1.2409829629968652</v>
      </c>
      <c r="L24" s="18">
        <f>$C24*H24</f>
        <v>1.4548751539031786E-5</v>
      </c>
      <c r="M24" s="18">
        <f t="shared" ref="M24:N24" si="2">$C24*I24</f>
        <v>3.4043905195475751E-5</v>
      </c>
      <c r="N24" s="18">
        <f t="shared" si="2"/>
        <v>5.353905885191972E-5</v>
      </c>
    </row>
    <row r="25" spans="1:14" x14ac:dyDescent="0.3">
      <c r="G25" s="3"/>
      <c r="H25" s="3"/>
      <c r="I25" s="3"/>
      <c r="J25" s="3"/>
      <c r="L25" s="18"/>
      <c r="M25" s="18"/>
      <c r="N25" s="18"/>
    </row>
    <row r="26" spans="1:14" x14ac:dyDescent="0.3">
      <c r="G26" s="3"/>
      <c r="H26" s="3"/>
      <c r="I26" s="3"/>
      <c r="J26" s="3"/>
      <c r="L26" s="18"/>
      <c r="M26" s="18"/>
      <c r="N26" s="18"/>
    </row>
    <row r="27" spans="1:14" x14ac:dyDescent="0.3">
      <c r="G27" s="3"/>
      <c r="H27" s="3"/>
      <c r="I27" s="3"/>
      <c r="J27" s="3"/>
      <c r="L27" s="18"/>
      <c r="M27" s="18"/>
      <c r="N27" s="18"/>
    </row>
    <row r="28" spans="1:14" x14ac:dyDescent="0.3">
      <c r="A28" s="4" t="s">
        <v>92</v>
      </c>
      <c r="B28" s="4"/>
      <c r="C28" s="4"/>
      <c r="D28" s="4"/>
      <c r="E28" s="4"/>
      <c r="G28" s="3"/>
      <c r="H28" s="3"/>
      <c r="I28" s="3"/>
      <c r="J28" s="3"/>
      <c r="L28" s="18"/>
      <c r="M28" s="18"/>
      <c r="N28" s="18"/>
    </row>
    <row r="29" spans="1:14" x14ac:dyDescent="0.3">
      <c r="A29" s="4" t="s">
        <v>6</v>
      </c>
      <c r="B29" s="4" t="s">
        <v>7</v>
      </c>
      <c r="C29" s="4" t="s">
        <v>8</v>
      </c>
      <c r="D29" s="4" t="s">
        <v>40</v>
      </c>
      <c r="E29" s="4" t="s">
        <v>36</v>
      </c>
      <c r="F29" s="5" t="s">
        <v>78</v>
      </c>
      <c r="G29" s="3"/>
      <c r="H29" s="3"/>
      <c r="I29" s="3"/>
      <c r="J29" s="3"/>
      <c r="L29" s="18" t="s">
        <v>78</v>
      </c>
      <c r="M29" s="18" t="s">
        <v>78</v>
      </c>
      <c r="N29" s="18" t="s">
        <v>78</v>
      </c>
    </row>
    <row r="30" spans="1:14" x14ac:dyDescent="0.3">
      <c r="A30" t="s">
        <v>88</v>
      </c>
      <c r="B30" t="s">
        <v>18</v>
      </c>
      <c r="C30">
        <v>3.1414608756612598E-5</v>
      </c>
      <c r="D30">
        <v>0</v>
      </c>
      <c r="E30">
        <v>3.1414608756612598E-5</v>
      </c>
      <c r="G30" s="3" t="s">
        <v>78</v>
      </c>
      <c r="H30" s="3" t="s">
        <v>78</v>
      </c>
      <c r="I30" s="3" t="s">
        <v>78</v>
      </c>
      <c r="J30" s="3" t="s">
        <v>78</v>
      </c>
      <c r="L30" s="18" t="s">
        <v>78</v>
      </c>
      <c r="M30" s="18" t="s">
        <v>78</v>
      </c>
      <c r="N30" s="18" t="s">
        <v>78</v>
      </c>
    </row>
    <row r="31" spans="1:14" x14ac:dyDescent="0.3">
      <c r="A31" t="s">
        <v>87</v>
      </c>
      <c r="B31" t="s">
        <v>25</v>
      </c>
      <c r="C31">
        <v>0.24040004937268</v>
      </c>
      <c r="D31">
        <v>0</v>
      </c>
      <c r="E31">
        <v>0.24040004937268</v>
      </c>
      <c r="G31" s="3" t="s">
        <v>25</v>
      </c>
      <c r="H31" s="12">
        <v>1.1756680702075564</v>
      </c>
      <c r="I31" s="12">
        <v>8.7320987436783462</v>
      </c>
      <c r="J31" s="12">
        <v>9.8977183688413923</v>
      </c>
      <c r="L31" s="18">
        <f>$C31*H31</f>
        <v>0.28263066212377996</v>
      </c>
      <c r="M31" s="18">
        <f t="shared" ref="M31:N33" si="3">$C31*I31</f>
        <v>2.0991969691073913</v>
      </c>
      <c r="N31" s="18">
        <f t="shared" si="3"/>
        <v>2.3794119845463526</v>
      </c>
    </row>
    <row r="32" spans="1:14" x14ac:dyDescent="0.3">
      <c r="A32" t="s">
        <v>89</v>
      </c>
      <c r="B32" t="s">
        <v>25</v>
      </c>
      <c r="C32">
        <v>1.1285927467863E-3</v>
      </c>
      <c r="D32">
        <v>0</v>
      </c>
      <c r="E32">
        <v>1.1285927467863E-3</v>
      </c>
      <c r="G32" s="3" t="s">
        <v>25</v>
      </c>
      <c r="H32" s="12">
        <v>9.968057484152958E-4</v>
      </c>
      <c r="I32" s="12">
        <v>7.4258008878921719E-3</v>
      </c>
      <c r="J32" s="12">
        <v>8.4105485022540581E-3</v>
      </c>
      <c r="L32" s="18">
        <f t="shared" ref="L32:L33" si="4">$C32*H32</f>
        <v>1.1249877376163921E-6</v>
      </c>
      <c r="M32" s="18">
        <f t="shared" si="3"/>
        <v>8.3807050211543713E-6</v>
      </c>
      <c r="N32" s="18">
        <f t="shared" si="3"/>
        <v>9.492084036138308E-6</v>
      </c>
    </row>
    <row r="33" spans="1:14" x14ac:dyDescent="0.3">
      <c r="A33" t="s">
        <v>90</v>
      </c>
      <c r="B33" t="s">
        <v>91</v>
      </c>
      <c r="C33">
        <v>6.1617699041423995E-4</v>
      </c>
      <c r="D33">
        <v>0</v>
      </c>
      <c r="E33">
        <v>6.1617699041423995E-4</v>
      </c>
      <c r="G33" s="3" t="s">
        <v>91</v>
      </c>
      <c r="H33" s="12">
        <v>2.5623534863498023E-2</v>
      </c>
      <c r="I33" s="12">
        <v>8.4909360626101299E-2</v>
      </c>
      <c r="J33" s="12">
        <v>0.68831848554886854</v>
      </c>
      <c r="L33" s="18">
        <f t="shared" si="4"/>
        <v>1.5788632595964566E-5</v>
      </c>
      <c r="M33" s="18">
        <f t="shared" si="3"/>
        <v>5.2319194288588464E-5</v>
      </c>
      <c r="N33" s="18">
        <f t="shared" si="3"/>
        <v>4.2412601287198932E-4</v>
      </c>
    </row>
    <row r="34" spans="1:14" x14ac:dyDescent="0.3">
      <c r="K34" s="16"/>
    </row>
    <row r="35" spans="1:14" x14ac:dyDescent="0.3">
      <c r="K35" s="20" t="s">
        <v>8</v>
      </c>
      <c r="L35" s="15">
        <f>SUM(L11:L33)</f>
        <v>0.28545624211314979</v>
      </c>
      <c r="M35" s="15">
        <f t="shared" ref="M35:N35" si="5">SUM(M11:M33)</f>
        <v>2.1038875305314497</v>
      </c>
      <c r="N35" s="15">
        <f t="shared" si="5"/>
        <v>2.3870280930606791</v>
      </c>
    </row>
    <row r="36" spans="1:14" x14ac:dyDescent="0.3">
      <c r="K36" s="16"/>
    </row>
    <row r="37" spans="1:14" x14ac:dyDescent="0.3">
      <c r="K37" s="21" t="s">
        <v>109</v>
      </c>
      <c r="L37" s="15">
        <f>SUM(L11:L24)+L33-L19</f>
        <v>2.8207464223010941E-3</v>
      </c>
      <c r="M37" s="15">
        <f t="shared" ref="M37:N37" si="6">SUM(M11:M24)+M33-M19</f>
        <v>4.6545766543254841E-3</v>
      </c>
      <c r="N37" s="15">
        <f t="shared" si="6"/>
        <v>7.5753420190241951E-3</v>
      </c>
    </row>
    <row r="38" spans="1:14" x14ac:dyDescent="0.3">
      <c r="K38" s="1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8"/>
  <sheetViews>
    <sheetView topLeftCell="E13" zoomScale="80" zoomScaleNormal="80" workbookViewId="0">
      <selection activeCell="AA35" sqref="AA35:AA38"/>
    </sheetView>
  </sheetViews>
  <sheetFormatPr defaultRowHeight="14.4" x14ac:dyDescent="0.3"/>
  <cols>
    <col min="28" max="28" width="16.44140625" customWidth="1"/>
    <col min="29" max="29" width="18.6640625" customWidth="1"/>
    <col min="30" max="30" width="16.88671875" customWidth="1"/>
  </cols>
  <sheetData>
    <row r="1" spans="1:30" x14ac:dyDescent="0.3">
      <c r="D1" s="1"/>
      <c r="F1" s="2"/>
    </row>
    <row r="2" spans="1:30" x14ac:dyDescent="0.3">
      <c r="A2" s="4" t="s">
        <v>105</v>
      </c>
      <c r="B2" t="s">
        <v>82</v>
      </c>
    </row>
    <row r="4" spans="1:30" ht="15" customHeight="1" x14ac:dyDescent="0.3">
      <c r="A4" s="7" t="s">
        <v>0</v>
      </c>
      <c r="B4" s="7" t="s">
        <v>79</v>
      </c>
      <c r="C4" s="8"/>
      <c r="D4" s="8"/>
      <c r="E4" s="8"/>
      <c r="F4" s="8"/>
      <c r="G4" s="8"/>
      <c r="H4" s="8"/>
      <c r="I4" s="8"/>
      <c r="J4" s="8"/>
      <c r="K4" s="8"/>
      <c r="L4" s="8"/>
      <c r="M4" s="8"/>
      <c r="N4" s="8"/>
      <c r="O4" s="8"/>
      <c r="P4" s="8"/>
      <c r="Q4" s="8"/>
      <c r="R4" s="8"/>
      <c r="S4" s="8"/>
      <c r="T4" s="8"/>
      <c r="U4" s="8"/>
    </row>
    <row r="5" spans="1:30" x14ac:dyDescent="0.3">
      <c r="A5" s="7" t="s">
        <v>1</v>
      </c>
      <c r="B5" s="8" t="s">
        <v>2</v>
      </c>
      <c r="C5" s="8"/>
      <c r="D5" s="8"/>
      <c r="E5" s="8"/>
      <c r="F5" s="8"/>
      <c r="G5" s="8"/>
      <c r="H5" s="8"/>
      <c r="I5" s="8"/>
      <c r="J5" s="8"/>
      <c r="K5" s="8"/>
      <c r="L5" s="8"/>
      <c r="M5" s="8"/>
      <c r="N5" s="8"/>
      <c r="O5" s="8"/>
      <c r="P5" s="8"/>
      <c r="Q5" s="8"/>
      <c r="R5" s="8"/>
      <c r="S5" s="8"/>
      <c r="T5" s="8"/>
      <c r="U5" s="8"/>
    </row>
    <row r="6" spans="1:30" x14ac:dyDescent="0.3">
      <c r="A6" s="7" t="s">
        <v>3</v>
      </c>
      <c r="B6" s="8" t="s">
        <v>4</v>
      </c>
      <c r="C6" s="8"/>
      <c r="D6" s="8"/>
      <c r="E6" s="8"/>
      <c r="F6" s="8"/>
      <c r="G6" s="8"/>
      <c r="H6" s="8"/>
      <c r="I6" s="8"/>
      <c r="J6" s="8"/>
      <c r="K6" s="8"/>
      <c r="L6" s="8"/>
      <c r="M6" s="8"/>
      <c r="N6" s="8"/>
      <c r="O6" s="8"/>
      <c r="P6" s="8"/>
      <c r="Q6" s="8"/>
      <c r="R6" s="8"/>
      <c r="S6" s="8"/>
      <c r="T6" s="8"/>
      <c r="U6" s="8"/>
    </row>
    <row r="7" spans="1:30" x14ac:dyDescent="0.3">
      <c r="A7" s="7" t="s">
        <v>5</v>
      </c>
      <c r="B7" s="8" t="s">
        <v>4</v>
      </c>
      <c r="C7" s="8"/>
      <c r="D7" s="8"/>
      <c r="E7" s="8"/>
      <c r="F7" s="8"/>
      <c r="G7" s="8"/>
      <c r="H7" s="8"/>
      <c r="I7" s="8"/>
      <c r="J7" s="8"/>
      <c r="K7" s="8"/>
      <c r="L7" s="8"/>
      <c r="M7" s="8"/>
      <c r="N7" s="8"/>
      <c r="O7" s="8"/>
      <c r="P7" s="8"/>
      <c r="Q7" s="8"/>
      <c r="R7" s="8"/>
      <c r="S7" s="8"/>
      <c r="T7" s="8"/>
      <c r="U7" s="8"/>
    </row>
    <row r="10" spans="1:30" ht="57.6" x14ac:dyDescent="0.3">
      <c r="A10" s="13" t="s">
        <v>6</v>
      </c>
      <c r="B10" s="13" t="s">
        <v>7</v>
      </c>
      <c r="C10" s="13" t="s">
        <v>8</v>
      </c>
      <c r="D10" s="13" t="s">
        <v>42</v>
      </c>
      <c r="E10" s="13" t="s">
        <v>43</v>
      </c>
      <c r="F10" s="13" t="s">
        <v>44</v>
      </c>
      <c r="G10" s="13" t="s">
        <v>45</v>
      </c>
      <c r="H10" s="13" t="s">
        <v>46</v>
      </c>
      <c r="I10" s="13" t="s">
        <v>47</v>
      </c>
      <c r="J10" s="13" t="s">
        <v>48</v>
      </c>
      <c r="K10" s="13" t="s">
        <v>49</v>
      </c>
      <c r="L10" s="13" t="s">
        <v>50</v>
      </c>
      <c r="M10" s="13" t="s">
        <v>51</v>
      </c>
      <c r="N10" s="13" t="s">
        <v>52</v>
      </c>
      <c r="O10" s="13" t="s">
        <v>53</v>
      </c>
      <c r="P10" s="13" t="s">
        <v>54</v>
      </c>
      <c r="Q10" s="13" t="s">
        <v>55</v>
      </c>
      <c r="R10" s="13" t="s">
        <v>56</v>
      </c>
      <c r="S10" s="13" t="s">
        <v>57</v>
      </c>
      <c r="T10" s="13" t="s">
        <v>58</v>
      </c>
      <c r="U10" s="13" t="s">
        <v>59</v>
      </c>
      <c r="V10" s="13" t="s">
        <v>78</v>
      </c>
      <c r="W10" s="9" t="s">
        <v>7</v>
      </c>
      <c r="X10" s="10" t="s">
        <v>93</v>
      </c>
      <c r="Y10" s="10" t="s">
        <v>94</v>
      </c>
      <c r="Z10" s="10" t="s">
        <v>95</v>
      </c>
      <c r="AA10" s="14"/>
      <c r="AB10" s="17" t="s">
        <v>102</v>
      </c>
      <c r="AC10" s="17" t="s">
        <v>103</v>
      </c>
      <c r="AD10" s="17" t="s">
        <v>104</v>
      </c>
    </row>
    <row r="11" spans="1:30" x14ac:dyDescent="0.3">
      <c r="A11" s="16" t="s">
        <v>13</v>
      </c>
      <c r="B11" t="s">
        <v>9</v>
      </c>
      <c r="C11">
        <v>2.7066141176097598</v>
      </c>
      <c r="D11">
        <v>0</v>
      </c>
      <c r="E11">
        <v>2.24370366</v>
      </c>
      <c r="F11">
        <v>2.1278675642546398E-2</v>
      </c>
      <c r="G11">
        <v>0.27322073352245002</v>
      </c>
      <c r="H11">
        <v>4.0270495569539703E-3</v>
      </c>
      <c r="I11">
        <v>1.7930466430920802E-2</v>
      </c>
      <c r="J11">
        <v>3.30999453370553E-3</v>
      </c>
      <c r="K11">
        <v>3.75965782038995E-3</v>
      </c>
      <c r="L11">
        <v>5.4376009641031999E-6</v>
      </c>
      <c r="M11">
        <v>9.1903851993992705E-6</v>
      </c>
      <c r="N11">
        <v>4.4380143721608899E-5</v>
      </c>
      <c r="O11">
        <v>4.7237696513213101E-5</v>
      </c>
      <c r="P11">
        <v>9.1135766313256097E-5</v>
      </c>
      <c r="Q11">
        <v>8.8833118756407193E-3</v>
      </c>
      <c r="R11">
        <v>2.1337694618416302E-2</v>
      </c>
      <c r="S11">
        <v>9.4665578438863293E-2</v>
      </c>
      <c r="T11">
        <v>7.2474987794955096E-3</v>
      </c>
      <c r="U11">
        <v>7.0524147976674598E-3</v>
      </c>
      <c r="W11" s="11" t="s">
        <v>9</v>
      </c>
      <c r="X11" s="12">
        <v>2.1905610197029683E-2</v>
      </c>
      <c r="Y11" s="12">
        <v>5.6874198951921098E-2</v>
      </c>
      <c r="Z11" s="12">
        <v>9.4857321220165228E-2</v>
      </c>
      <c r="AB11" s="18">
        <f>$C11*X11</f>
        <v>5.9290033814136854E-2</v>
      </c>
      <c r="AC11" s="18">
        <f t="shared" ref="AC11:AD21" si="0">$C11*Y11</f>
        <v>0.15393650981101584</v>
      </c>
      <c r="AD11" s="18">
        <f t="shared" si="0"/>
        <v>0.25674216477314304</v>
      </c>
    </row>
    <row r="12" spans="1:30" x14ac:dyDescent="0.3">
      <c r="A12" s="16" t="s">
        <v>14</v>
      </c>
      <c r="B12" t="s">
        <v>10</v>
      </c>
      <c r="C12">
        <v>1.2757760018459E-6</v>
      </c>
      <c r="D12">
        <v>0</v>
      </c>
      <c r="E12">
        <v>9.372E-7</v>
      </c>
      <c r="F12">
        <v>1.31315859452005E-8</v>
      </c>
      <c r="G12">
        <v>2.9492121517692799E-7</v>
      </c>
      <c r="H12">
        <v>2.2690809109348298E-9</v>
      </c>
      <c r="I12">
        <v>9.2175064749093407E-9</v>
      </c>
      <c r="J12">
        <v>9.58221791412556E-10</v>
      </c>
      <c r="K12">
        <v>1.6613545620284201E-9</v>
      </c>
      <c r="L12">
        <v>2.9451453660762798E-12</v>
      </c>
      <c r="M12">
        <v>4.3447456501070197E-12</v>
      </c>
      <c r="N12">
        <v>1.28098690438611E-10</v>
      </c>
      <c r="O12">
        <v>5.9326519536263501E-10</v>
      </c>
      <c r="P12">
        <v>4.7011623770291099E-11</v>
      </c>
      <c r="Q12">
        <v>1.95595796912866E-11</v>
      </c>
      <c r="R12">
        <v>9.2855091362634196E-9</v>
      </c>
      <c r="S12">
        <v>2.17449274041181E-10</v>
      </c>
      <c r="T12">
        <v>2.1552061346283001E-9</v>
      </c>
      <c r="U12">
        <v>3.9636474592723002E-9</v>
      </c>
      <c r="W12" s="3" t="s">
        <v>10</v>
      </c>
      <c r="X12" s="12">
        <v>22.207063548364957</v>
      </c>
      <c r="Y12" s="12">
        <v>30.547272935307447</v>
      </c>
      <c r="Z12" s="12">
        <v>45.921393853406265</v>
      </c>
      <c r="AB12" s="18">
        <f t="shared" ref="AB12:AB21" si="1">$C12*X12</f>
        <v>2.8331238746470869E-5</v>
      </c>
      <c r="AC12" s="18">
        <f t="shared" si="0"/>
        <v>3.8971477732702007E-5</v>
      </c>
      <c r="AD12" s="18">
        <f t="shared" si="0"/>
        <v>5.8585412249489532E-5</v>
      </c>
    </row>
    <row r="13" spans="1:30" x14ac:dyDescent="0.3">
      <c r="A13" s="16" t="s">
        <v>15</v>
      </c>
      <c r="B13" t="s">
        <v>16</v>
      </c>
      <c r="C13">
        <v>3.16771473810969E-2</v>
      </c>
      <c r="D13">
        <v>0</v>
      </c>
      <c r="E13">
        <v>0</v>
      </c>
      <c r="F13">
        <v>1.3921086527783899E-3</v>
      </c>
      <c r="G13">
        <v>1.90692278885322E-2</v>
      </c>
      <c r="H13">
        <v>4.67601532553849E-4</v>
      </c>
      <c r="I13">
        <v>1.30914516168989E-3</v>
      </c>
      <c r="J13">
        <v>1.1226650804377E-3</v>
      </c>
      <c r="K13">
        <v>2.3557536197376199E-4</v>
      </c>
      <c r="L13">
        <v>8.7656822485040703E-7</v>
      </c>
      <c r="M13">
        <v>1.0310685029332599E-6</v>
      </c>
      <c r="N13">
        <v>6.0238404503385801E-6</v>
      </c>
      <c r="O13">
        <v>5.4575396774346301E-6</v>
      </c>
      <c r="P13">
        <v>7.9555075804734993E-6</v>
      </c>
      <c r="Q13">
        <v>1.6201089019281501E-6</v>
      </c>
      <c r="R13">
        <v>7.3647683320340902E-3</v>
      </c>
      <c r="S13">
        <v>1.31856974494773E-5</v>
      </c>
      <c r="T13">
        <v>3.7237169121735801E-4</v>
      </c>
      <c r="U13">
        <v>3.0753334909218498E-4</v>
      </c>
      <c r="W13" s="11" t="s">
        <v>16</v>
      </c>
      <c r="X13" s="12">
        <v>3.7969326255620273E-2</v>
      </c>
      <c r="Y13" s="12">
        <v>5.8935553548286015E-2</v>
      </c>
      <c r="Z13" s="12">
        <v>7.6450023908622627E-2</v>
      </c>
      <c r="AB13" s="18">
        <f t="shared" si="1"/>
        <v>1.2027599437602354E-3</v>
      </c>
      <c r="AC13" s="18">
        <f t="shared" si="0"/>
        <v>1.8669102157355844E-3</v>
      </c>
      <c r="AD13" s="18">
        <f t="shared" si="0"/>
        <v>2.4217186746418205E-3</v>
      </c>
    </row>
    <row r="14" spans="1:30" x14ac:dyDescent="0.3">
      <c r="A14" s="16" t="s">
        <v>17</v>
      </c>
      <c r="B14" t="s">
        <v>18</v>
      </c>
      <c r="C14">
        <v>3.1030468055259001E-2</v>
      </c>
      <c r="D14">
        <v>0</v>
      </c>
      <c r="E14">
        <v>3.0016858142900001E-2</v>
      </c>
      <c r="F14">
        <v>4.9224667372769903E-5</v>
      </c>
      <c r="G14">
        <v>5.5624463114628303E-4</v>
      </c>
      <c r="H14">
        <v>6.7738457923933099E-6</v>
      </c>
      <c r="I14">
        <v>8.4494900473241905E-5</v>
      </c>
      <c r="J14">
        <v>6.2247434675491299E-6</v>
      </c>
      <c r="K14">
        <v>1.7539920342259101E-5</v>
      </c>
      <c r="L14">
        <v>3.1235075320616498E-8</v>
      </c>
      <c r="M14">
        <v>1.56263311691937E-8</v>
      </c>
      <c r="N14">
        <v>8.8534753553507995E-8</v>
      </c>
      <c r="O14">
        <v>3.5671809677235303E-7</v>
      </c>
      <c r="P14">
        <v>2.3035847346863699E-7</v>
      </c>
      <c r="Q14">
        <v>1.8227945165528902E-5</v>
      </c>
      <c r="R14">
        <v>3.4673678020546498E-5</v>
      </c>
      <c r="S14">
        <v>1.7823355714086399E-4</v>
      </c>
      <c r="T14">
        <v>2.03407801723316E-5</v>
      </c>
      <c r="U14">
        <v>4.0908770534978401E-5</v>
      </c>
      <c r="W14" s="11" t="s">
        <v>18</v>
      </c>
      <c r="X14" s="12">
        <v>0.78578840248060611</v>
      </c>
      <c r="Y14" s="12">
        <v>1.1053289548959933</v>
      </c>
      <c r="Z14" s="12">
        <v>1.6881387674775168</v>
      </c>
      <c r="AB14" s="18">
        <f t="shared" si="1"/>
        <v>2.438338192136745E-2</v>
      </c>
      <c r="AC14" s="18">
        <f t="shared" si="0"/>
        <v>3.4298874825452935E-2</v>
      </c>
      <c r="AD14" s="18">
        <f t="shared" si="0"/>
        <v>5.2383736097055385E-2</v>
      </c>
    </row>
    <row r="15" spans="1:30" x14ac:dyDescent="0.3">
      <c r="A15" s="16" t="s">
        <v>19</v>
      </c>
      <c r="B15" t="s">
        <v>20</v>
      </c>
      <c r="C15">
        <v>7.1328245924834801E-3</v>
      </c>
      <c r="D15">
        <v>0</v>
      </c>
      <c r="E15">
        <v>6.543147E-3</v>
      </c>
      <c r="F15">
        <v>3.8539515025732102E-5</v>
      </c>
      <c r="G15">
        <v>3.4941743921387098E-4</v>
      </c>
      <c r="H15">
        <v>1.15658970470218E-5</v>
      </c>
      <c r="I15">
        <v>3.6290268666108498E-5</v>
      </c>
      <c r="J15">
        <v>2.1417253469129402E-6</v>
      </c>
      <c r="K15">
        <v>8.1586070387194406E-6</v>
      </c>
      <c r="L15">
        <v>2.8708450670747401E-8</v>
      </c>
      <c r="M15">
        <v>1.23959314014126E-8</v>
      </c>
      <c r="N15">
        <v>7.9344346265737605E-8</v>
      </c>
      <c r="O15">
        <v>3.8213004606819902E-7</v>
      </c>
      <c r="P15">
        <v>7.2006360631398104E-7</v>
      </c>
      <c r="Q15">
        <v>8.0338107235837803E-6</v>
      </c>
      <c r="R15">
        <v>3.0578221899254801E-5</v>
      </c>
      <c r="S15">
        <v>7.2741497415533703E-5</v>
      </c>
      <c r="T15">
        <v>1.7527115030224698E-5</v>
      </c>
      <c r="U15">
        <v>1.3460852695799699E-5</v>
      </c>
      <c r="W15" s="11" t="s">
        <v>20</v>
      </c>
      <c r="X15" s="12">
        <v>41.007704226641351</v>
      </c>
      <c r="Y15" s="12">
        <v>57.286185198745969</v>
      </c>
      <c r="Z15" s="12">
        <v>88.074620815121648</v>
      </c>
      <c r="AB15" s="18">
        <f t="shared" si="1"/>
        <v>0.2925007611890762</v>
      </c>
      <c r="AC15" s="18">
        <f t="shared" si="0"/>
        <v>0.40861231059517839</v>
      </c>
      <c r="AD15" s="18">
        <f t="shared" si="0"/>
        <v>0.62822082132375712</v>
      </c>
    </row>
    <row r="16" spans="1:30" x14ac:dyDescent="0.3">
      <c r="A16" s="16" t="s">
        <v>21</v>
      </c>
      <c r="B16" t="s">
        <v>22</v>
      </c>
      <c r="C16">
        <v>1.32058323435248E-2</v>
      </c>
      <c r="D16">
        <v>0</v>
      </c>
      <c r="E16">
        <v>1.1429012000000001E-2</v>
      </c>
      <c r="F16">
        <v>1.09429191024979E-4</v>
      </c>
      <c r="G16">
        <v>1.1484587680348E-3</v>
      </c>
      <c r="H16">
        <v>3.7056830431176697E-5</v>
      </c>
      <c r="I16">
        <v>6.9176446087177305E-5</v>
      </c>
      <c r="J16">
        <v>4.6971211583949496E-6</v>
      </c>
      <c r="K16">
        <v>1.7367919606241899E-5</v>
      </c>
      <c r="L16">
        <v>7.9294546151057901E-8</v>
      </c>
      <c r="M16">
        <v>3.2309748904944301E-8</v>
      </c>
      <c r="N16">
        <v>2.13359139530664E-7</v>
      </c>
      <c r="O16">
        <v>1.25754784679801E-6</v>
      </c>
      <c r="P16">
        <v>2.24453546215849E-6</v>
      </c>
      <c r="Q16">
        <v>2.5064617912507398E-5</v>
      </c>
      <c r="R16">
        <v>8.2697784489897398E-5</v>
      </c>
      <c r="S16">
        <v>2.2475715939546199E-4</v>
      </c>
      <c r="T16">
        <v>2.6146797984416101E-5</v>
      </c>
      <c r="U16">
        <v>2.8140660656193399E-5</v>
      </c>
      <c r="W16" s="3" t="s">
        <v>22</v>
      </c>
      <c r="X16" s="12">
        <v>0.52854820934117497</v>
      </c>
      <c r="Y16" s="12">
        <v>4.994077187120987</v>
      </c>
      <c r="Z16" s="12">
        <v>5.6874198951921109</v>
      </c>
      <c r="AB16" s="18">
        <f t="shared" si="1"/>
        <v>6.9799190380298052E-3</v>
      </c>
      <c r="AC16" s="18">
        <f t="shared" si="0"/>
        <v>6.5950946043741687E-2</v>
      </c>
      <c r="AD16" s="18">
        <f t="shared" si="0"/>
        <v>7.5107113603134407E-2</v>
      </c>
    </row>
    <row r="17" spans="1:30" x14ac:dyDescent="0.3">
      <c r="A17" s="16" t="s">
        <v>23</v>
      </c>
      <c r="B17" t="s">
        <v>11</v>
      </c>
      <c r="C17">
        <v>1.46703801588776E-4</v>
      </c>
      <c r="D17">
        <v>0</v>
      </c>
      <c r="E17">
        <v>0</v>
      </c>
      <c r="F17">
        <v>1.00508357692553E-5</v>
      </c>
      <c r="G17">
        <v>9.8345552433275606E-5</v>
      </c>
      <c r="H17">
        <v>4.3523407502944198E-6</v>
      </c>
      <c r="I17">
        <v>5.88884339290388E-6</v>
      </c>
      <c r="J17">
        <v>4.05699155706417E-7</v>
      </c>
      <c r="K17">
        <v>1.2405526600922701E-6</v>
      </c>
      <c r="L17">
        <v>3.0839984738363E-9</v>
      </c>
      <c r="M17">
        <v>3.7466076364777396E-9</v>
      </c>
      <c r="N17">
        <v>4.9225556665163999E-8</v>
      </c>
      <c r="O17">
        <v>1.9601393378611301E-8</v>
      </c>
      <c r="P17">
        <v>4.9885832187406801E-8</v>
      </c>
      <c r="Q17">
        <v>1.4185334687379001E-7</v>
      </c>
      <c r="R17">
        <v>1.4764898612274801E-5</v>
      </c>
      <c r="S17">
        <v>2.9221889069271902E-6</v>
      </c>
      <c r="T17">
        <v>6.7159842102517397E-6</v>
      </c>
      <c r="U17">
        <v>1.74950896257896E-6</v>
      </c>
      <c r="W17" s="3" t="s">
        <v>11</v>
      </c>
      <c r="X17" s="12">
        <v>0.25121112611272572</v>
      </c>
      <c r="Y17" s="12">
        <v>1.8690107782786796</v>
      </c>
      <c r="Z17" s="12">
        <v>2.1202219043914048</v>
      </c>
      <c r="AB17" s="18">
        <f t="shared" si="1"/>
        <v>3.6853627202134299E-5</v>
      </c>
      <c r="AC17" s="18">
        <f t="shared" si="0"/>
        <v>2.741909863838792E-4</v>
      </c>
      <c r="AD17" s="18">
        <f t="shared" si="0"/>
        <v>3.1104461358601344E-4</v>
      </c>
    </row>
    <row r="18" spans="1:30" x14ac:dyDescent="0.3">
      <c r="A18" s="16" t="s">
        <v>24</v>
      </c>
      <c r="B18" t="s">
        <v>12</v>
      </c>
      <c r="C18">
        <v>3.2053410334738003E-5</v>
      </c>
      <c r="D18">
        <v>0</v>
      </c>
      <c r="E18">
        <v>0</v>
      </c>
      <c r="F18">
        <v>6.4647281596751495E-7</v>
      </c>
      <c r="G18">
        <v>2.79833851173854E-5</v>
      </c>
      <c r="H18">
        <v>2.1827093447965801E-7</v>
      </c>
      <c r="I18">
        <v>5.0146258981302501E-7</v>
      </c>
      <c r="J18">
        <v>4.37737896412123E-8</v>
      </c>
      <c r="K18">
        <v>8.5026616913991703E-8</v>
      </c>
      <c r="L18">
        <v>2.1159555246996501E-10</v>
      </c>
      <c r="M18">
        <v>1.9415777347179502E-9</v>
      </c>
      <c r="N18">
        <v>6.9411057929317596E-9</v>
      </c>
      <c r="O18">
        <v>9.4416874357212694E-9</v>
      </c>
      <c r="P18">
        <v>2.76252524884412E-8</v>
      </c>
      <c r="Q18">
        <v>8.5525480570515108E-9</v>
      </c>
      <c r="R18">
        <v>1.6042966583270699E-6</v>
      </c>
      <c r="S18">
        <v>4.86124885759558E-7</v>
      </c>
      <c r="T18">
        <v>2.5249421137172701E-7</v>
      </c>
      <c r="U18">
        <v>1.7738894801747699E-7</v>
      </c>
      <c r="W18" s="3" t="s">
        <v>12</v>
      </c>
      <c r="X18" s="12">
        <v>3.1250664088423079</v>
      </c>
      <c r="Y18" s="12">
        <v>3.1250664088423079</v>
      </c>
      <c r="Z18" s="12">
        <v>3.1250664088423079</v>
      </c>
      <c r="AB18" s="18">
        <f t="shared" si="1"/>
        <v>1.0016903592592861E-4</v>
      </c>
      <c r="AC18" s="18">
        <f t="shared" si="0"/>
        <v>1.0016903592592861E-4</v>
      </c>
      <c r="AD18" s="18">
        <f t="shared" si="0"/>
        <v>1.0016903592592861E-4</v>
      </c>
    </row>
    <row r="19" spans="1:30" x14ac:dyDescent="0.3">
      <c r="A19" s="16" t="s">
        <v>26</v>
      </c>
      <c r="B19" t="s">
        <v>25</v>
      </c>
      <c r="C19">
        <v>1.34522464947437E-2</v>
      </c>
      <c r="D19">
        <v>0</v>
      </c>
      <c r="E19">
        <v>1.08101881978E-5</v>
      </c>
      <c r="F19">
        <v>1.25035518305767E-3</v>
      </c>
      <c r="G19">
        <v>9.3896294602176592E-3</v>
      </c>
      <c r="H19">
        <v>1.25563067447684E-4</v>
      </c>
      <c r="I19">
        <v>3.5343934356948399E-4</v>
      </c>
      <c r="J19">
        <v>4.7759612476136399E-5</v>
      </c>
      <c r="K19">
        <v>1.02629410444612E-4</v>
      </c>
      <c r="L19">
        <v>2.8377070640673101E-7</v>
      </c>
      <c r="M19">
        <v>2.5966271274565203E-7</v>
      </c>
      <c r="N19">
        <v>1.5647777338185901E-6</v>
      </c>
      <c r="O19">
        <v>4.2801602008744698E-6</v>
      </c>
      <c r="P19">
        <v>4.61003945564726E-5</v>
      </c>
      <c r="Q19">
        <v>3.1800475039528703E-5</v>
      </c>
      <c r="R19">
        <v>6.7126996783918504E-4</v>
      </c>
      <c r="S19">
        <v>2.5346289786743598E-4</v>
      </c>
      <c r="T19">
        <v>9.0520673762461198E-4</v>
      </c>
      <c r="U19">
        <v>2.5783138505156998E-4</v>
      </c>
      <c r="W19" s="3" t="s">
        <v>25</v>
      </c>
      <c r="X19" s="12">
        <v>4.873495846586879E-3</v>
      </c>
      <c r="Y19" s="12">
        <v>3.6274886610677598E-2</v>
      </c>
      <c r="Z19" s="12">
        <v>4.1098140232041926E-2</v>
      </c>
      <c r="AB19" s="18">
        <f t="shared" si="1"/>
        <v>6.555946741939632E-5</v>
      </c>
      <c r="AC19" s="18">
        <f t="shared" si="0"/>
        <v>4.8797871625571291E-4</v>
      </c>
      <c r="AD19" s="18">
        <f t="shared" si="0"/>
        <v>5.5286231287697107E-4</v>
      </c>
    </row>
    <row r="20" spans="1:30" x14ac:dyDescent="0.3">
      <c r="A20" s="16" t="s">
        <v>27</v>
      </c>
      <c r="B20" t="s">
        <v>25</v>
      </c>
      <c r="C20">
        <v>2.1409099283955901E-2</v>
      </c>
      <c r="D20">
        <v>0</v>
      </c>
      <c r="E20">
        <v>2.9833490000000001E-5</v>
      </c>
      <c r="F20">
        <v>1.22657262462316E-3</v>
      </c>
      <c r="G20">
        <v>1.0105129587731699E-2</v>
      </c>
      <c r="H20">
        <v>1.3375326668709799E-4</v>
      </c>
      <c r="I20">
        <v>7.4551059738435E-4</v>
      </c>
      <c r="J20">
        <v>8.0436455035546298E-5</v>
      </c>
      <c r="K20">
        <v>2.1629296566963999E-4</v>
      </c>
      <c r="L20">
        <v>2.9659648051184701E-7</v>
      </c>
      <c r="M20">
        <v>3.5418163229706399E-7</v>
      </c>
      <c r="N20">
        <v>1.8636333279374401E-6</v>
      </c>
      <c r="O20">
        <v>1.8842546351990301E-6</v>
      </c>
      <c r="P20">
        <v>4.4116910740527202E-6</v>
      </c>
      <c r="Q20">
        <v>2.3851776883794499E-4</v>
      </c>
      <c r="R20">
        <v>1.04802412165216E-3</v>
      </c>
      <c r="S20">
        <v>1.6311073253858E-3</v>
      </c>
      <c r="T20">
        <v>5.6066169450428097E-3</v>
      </c>
      <c r="U20">
        <v>3.38493778755693E-4</v>
      </c>
      <c r="W20" s="3" t="s">
        <v>25</v>
      </c>
      <c r="X20" s="12">
        <v>7.2851226572690456E-2</v>
      </c>
      <c r="Y20" s="12">
        <v>9.9580090391084466E-2</v>
      </c>
      <c r="Z20" s="12">
        <v>0.15374120918098813</v>
      </c>
      <c r="AB20" s="18">
        <f t="shared" si="1"/>
        <v>1.5596791426526963E-3</v>
      </c>
      <c r="AC20" s="18">
        <f t="shared" si="0"/>
        <v>2.1319200418880302E-3</v>
      </c>
      <c r="AD20" s="18">
        <f t="shared" si="0"/>
        <v>3.2914608113912077E-3</v>
      </c>
    </row>
    <row r="21" spans="1:30" x14ac:dyDescent="0.3">
      <c r="A21" s="16" t="s">
        <v>28</v>
      </c>
      <c r="B21" t="s">
        <v>25</v>
      </c>
      <c r="C21">
        <v>0.59127985069062095</v>
      </c>
      <c r="D21">
        <v>0</v>
      </c>
      <c r="E21">
        <v>8.7903047744999994E-3</v>
      </c>
      <c r="F21">
        <v>5.5321004537978398E-2</v>
      </c>
      <c r="G21">
        <v>0.42933835915358098</v>
      </c>
      <c r="H21">
        <v>4.69171361721303E-3</v>
      </c>
      <c r="I21">
        <v>1.41045620728241E-2</v>
      </c>
      <c r="J21">
        <v>2.3045122306031801E-3</v>
      </c>
      <c r="K21">
        <v>4.1998198014692196E-3</v>
      </c>
      <c r="L21">
        <v>1.2853191158866601E-5</v>
      </c>
      <c r="M21">
        <v>1.0877754388554E-5</v>
      </c>
      <c r="N21">
        <v>6.6567683491310006E-5</v>
      </c>
      <c r="O21">
        <v>6.4820231697652607E-5</v>
      </c>
      <c r="P21">
        <v>1.9108510697367601E-3</v>
      </c>
      <c r="Q21">
        <v>6.9509515159743801E-4</v>
      </c>
      <c r="R21">
        <v>2.22563804878608E-2</v>
      </c>
      <c r="S21">
        <v>5.5410154287741696E-3</v>
      </c>
      <c r="T21">
        <v>3.5969981972607402E-2</v>
      </c>
      <c r="U21">
        <v>6.00113153113856E-3</v>
      </c>
      <c r="W21" s="3" t="s">
        <v>25</v>
      </c>
      <c r="X21" s="12">
        <v>7.2851226572690456E-2</v>
      </c>
      <c r="Y21" s="12">
        <v>9.9580090391084466E-2</v>
      </c>
      <c r="Z21" s="12">
        <v>0.15374120918098813</v>
      </c>
      <c r="AB21" s="18">
        <f t="shared" si="1"/>
        <v>4.3075462370529012E-2</v>
      </c>
      <c r="AC21" s="18">
        <f t="shared" si="0"/>
        <v>5.8879700978198959E-2</v>
      </c>
      <c r="AD21" s="18">
        <f t="shared" si="0"/>
        <v>9.0904079209530184E-2</v>
      </c>
    </row>
    <row r="22" spans="1:30" x14ac:dyDescent="0.3">
      <c r="A22" s="16" t="s">
        <v>29</v>
      </c>
      <c r="B22" t="s">
        <v>30</v>
      </c>
      <c r="C22">
        <v>3.06537775543714E-2</v>
      </c>
      <c r="D22">
        <v>0</v>
      </c>
      <c r="E22">
        <v>0</v>
      </c>
      <c r="F22">
        <v>2.9123991193781701E-2</v>
      </c>
      <c r="G22">
        <v>9.8696353425782395E-4</v>
      </c>
      <c r="H22">
        <v>2.38500916699785E-5</v>
      </c>
      <c r="I22">
        <v>3.6136177713577301E-5</v>
      </c>
      <c r="J22">
        <v>9.1525662563691105E-6</v>
      </c>
      <c r="K22">
        <v>1.50814471594993E-5</v>
      </c>
      <c r="L22">
        <v>3.1588448978804998E-8</v>
      </c>
      <c r="M22">
        <v>2.3824512581712E-8</v>
      </c>
      <c r="N22">
        <v>4.1503054251288604E-6</v>
      </c>
      <c r="O22">
        <v>1.5801695741786301E-7</v>
      </c>
      <c r="P22">
        <v>1.5151348215971501E-6</v>
      </c>
      <c r="Q22">
        <v>1.6526122199564601E-6</v>
      </c>
      <c r="R22">
        <v>4.1365771688695801E-5</v>
      </c>
      <c r="S22">
        <v>1.0114176988003201E-5</v>
      </c>
      <c r="T22">
        <v>3.6760400905019598E-4</v>
      </c>
      <c r="U22">
        <v>3.19871034198946E-5</v>
      </c>
      <c r="W22" s="3" t="s">
        <v>78</v>
      </c>
      <c r="X22" s="3" t="s">
        <v>78</v>
      </c>
      <c r="Y22" s="3" t="s">
        <v>78</v>
      </c>
      <c r="Z22" s="3" t="s">
        <v>78</v>
      </c>
      <c r="AB22" s="18" t="s">
        <v>78</v>
      </c>
      <c r="AC22" s="18" t="s">
        <v>78</v>
      </c>
      <c r="AD22" s="18" t="s">
        <v>78</v>
      </c>
    </row>
    <row r="23" spans="1:30" x14ac:dyDescent="0.3">
      <c r="A23" s="16" t="s">
        <v>31</v>
      </c>
      <c r="B23" t="s">
        <v>32</v>
      </c>
      <c r="C23">
        <v>0.27973453230003498</v>
      </c>
      <c r="D23">
        <v>0</v>
      </c>
      <c r="E23">
        <v>0</v>
      </c>
      <c r="F23">
        <v>6.6486806754708404E-3</v>
      </c>
      <c r="G23">
        <v>0.118201122927586</v>
      </c>
      <c r="H23">
        <v>1.7600883334158901E-3</v>
      </c>
      <c r="I23">
        <v>5.2099010165919998E-3</v>
      </c>
      <c r="J23">
        <v>6.18741464142872E-2</v>
      </c>
      <c r="K23">
        <v>1.08987421281098E-3</v>
      </c>
      <c r="L23">
        <v>2.5414923240517502E-6</v>
      </c>
      <c r="M23">
        <v>3.1623698269784201E-6</v>
      </c>
      <c r="N23">
        <v>1.6936527821567701E-5</v>
      </c>
      <c r="O23">
        <v>1.6952132297848E-5</v>
      </c>
      <c r="P23">
        <v>3.6940455994157197E-5</v>
      </c>
      <c r="Q23">
        <v>6.0298624725011402E-3</v>
      </c>
      <c r="R23">
        <v>5.5991502376624E-3</v>
      </c>
      <c r="S23">
        <v>6.9280279272648002E-2</v>
      </c>
      <c r="T23">
        <v>1.80614909255775E-3</v>
      </c>
      <c r="U23">
        <v>2.1587446662384301E-3</v>
      </c>
      <c r="W23" s="3" t="s">
        <v>78</v>
      </c>
      <c r="X23" s="3" t="s">
        <v>78</v>
      </c>
      <c r="Y23" s="3" t="s">
        <v>78</v>
      </c>
      <c r="Z23" s="3" t="s">
        <v>78</v>
      </c>
      <c r="AB23" s="18" t="s">
        <v>78</v>
      </c>
      <c r="AC23" s="18" t="s">
        <v>78</v>
      </c>
      <c r="AD23" s="18" t="s">
        <v>78</v>
      </c>
    </row>
    <row r="24" spans="1:30" x14ac:dyDescent="0.3">
      <c r="A24" s="16" t="s">
        <v>33</v>
      </c>
      <c r="B24" t="s">
        <v>34</v>
      </c>
      <c r="C24">
        <v>1.4613659238100801E-2</v>
      </c>
      <c r="D24">
        <v>0</v>
      </c>
      <c r="E24">
        <v>0</v>
      </c>
      <c r="F24">
        <v>4.38503515889094E-4</v>
      </c>
      <c r="G24">
        <v>1.1550090543512701E-2</v>
      </c>
      <c r="H24">
        <v>2.13191502849278E-4</v>
      </c>
      <c r="I24">
        <v>1.30547387813758E-4</v>
      </c>
      <c r="J24">
        <v>2.3170988869236999E-4</v>
      </c>
      <c r="K24">
        <v>8.2037192107506105E-5</v>
      </c>
      <c r="L24">
        <v>2.3588569237104799E-7</v>
      </c>
      <c r="M24">
        <v>1.87051447134586E-7</v>
      </c>
      <c r="N24">
        <v>-5.6243750895921697E-7</v>
      </c>
      <c r="O24">
        <v>9.3039627574722203E-7</v>
      </c>
      <c r="P24">
        <v>1.97091086767256E-6</v>
      </c>
      <c r="Q24">
        <v>6.8732631932297904E-5</v>
      </c>
      <c r="R24">
        <v>1.0889526560074699E-3</v>
      </c>
      <c r="S24">
        <v>7.0014111383226495E-4</v>
      </c>
      <c r="T24">
        <v>7.84464562340048E-5</v>
      </c>
      <c r="U24">
        <v>2.8544542456112499E-5</v>
      </c>
      <c r="W24" s="11" t="s">
        <v>34</v>
      </c>
      <c r="X24" s="12">
        <v>0.33722581569372301</v>
      </c>
      <c r="Y24" s="12">
        <v>0.78910438934529403</v>
      </c>
      <c r="Z24" s="12">
        <v>1.2409829629968652</v>
      </c>
      <c r="AB24" s="18">
        <f>$C24*X24</f>
        <v>4.9281031568386528E-3</v>
      </c>
      <c r="AC24" s="18">
        <f t="shared" ref="AC24:AD24" si="2">$C24*Y24</f>
        <v>1.1531702649181748E-2</v>
      </c>
      <c r="AD24" s="18">
        <f t="shared" si="2"/>
        <v>1.8135302141524843E-2</v>
      </c>
    </row>
    <row r="25" spans="1:30" x14ac:dyDescent="0.3">
      <c r="W25" s="3"/>
      <c r="X25" s="3"/>
      <c r="Y25" s="3"/>
      <c r="Z25" s="3"/>
      <c r="AB25" s="18"/>
      <c r="AC25" s="18"/>
      <c r="AD25" s="18"/>
    </row>
    <row r="26" spans="1:30" x14ac:dyDescent="0.3">
      <c r="W26" s="3"/>
      <c r="X26" s="3"/>
      <c r="Y26" s="3"/>
      <c r="Z26" s="3"/>
      <c r="AB26" s="18"/>
      <c r="AC26" s="18"/>
      <c r="AD26" s="18"/>
    </row>
    <row r="27" spans="1:30" x14ac:dyDescent="0.3">
      <c r="W27" s="3"/>
      <c r="X27" s="3"/>
      <c r="Y27" s="3"/>
      <c r="Z27" s="3"/>
      <c r="AB27" s="18"/>
      <c r="AC27" s="18"/>
      <c r="AD27" s="18"/>
    </row>
    <row r="28" spans="1:30" x14ac:dyDescent="0.3">
      <c r="A28" s="4" t="s">
        <v>92</v>
      </c>
      <c r="B28" s="4"/>
      <c r="C28" s="4"/>
      <c r="D28" s="4"/>
      <c r="E28" s="4"/>
      <c r="W28" s="3"/>
      <c r="X28" s="3"/>
      <c r="Y28" s="3"/>
      <c r="Z28" s="3"/>
      <c r="AB28" s="18"/>
      <c r="AC28" s="18"/>
      <c r="AD28" s="18"/>
    </row>
    <row r="29" spans="1:30" x14ac:dyDescent="0.3">
      <c r="A29" s="4" t="s">
        <v>6</v>
      </c>
      <c r="B29" s="4" t="s">
        <v>7</v>
      </c>
      <c r="C29" s="4" t="s">
        <v>8</v>
      </c>
      <c r="D29" s="4" t="s">
        <v>42</v>
      </c>
      <c r="E29" s="4" t="s">
        <v>43</v>
      </c>
      <c r="F29" s="4" t="s">
        <v>44</v>
      </c>
      <c r="G29" s="4" t="s">
        <v>45</v>
      </c>
      <c r="H29" s="4" t="s">
        <v>46</v>
      </c>
      <c r="I29" s="4" t="s">
        <v>47</v>
      </c>
      <c r="J29" s="4" t="s">
        <v>48</v>
      </c>
      <c r="K29" s="4" t="s">
        <v>49</v>
      </c>
      <c r="L29" s="4" t="s">
        <v>50</v>
      </c>
      <c r="M29" s="4" t="s">
        <v>51</v>
      </c>
      <c r="N29" s="4" t="s">
        <v>52</v>
      </c>
      <c r="O29" s="4" t="s">
        <v>53</v>
      </c>
      <c r="P29" s="4" t="s">
        <v>54</v>
      </c>
      <c r="Q29" s="4" t="s">
        <v>55</v>
      </c>
      <c r="R29" s="4" t="s">
        <v>56</v>
      </c>
      <c r="S29" s="4" t="s">
        <v>57</v>
      </c>
      <c r="T29" s="4" t="s">
        <v>58</v>
      </c>
      <c r="U29" s="4" t="s">
        <v>59</v>
      </c>
      <c r="W29" s="3"/>
      <c r="X29" s="3"/>
      <c r="Y29" s="3"/>
      <c r="Z29" s="3"/>
      <c r="AB29" s="18" t="s">
        <v>78</v>
      </c>
      <c r="AC29" s="18" t="s">
        <v>78</v>
      </c>
      <c r="AD29" s="18" t="s">
        <v>78</v>
      </c>
    </row>
    <row r="30" spans="1:30" x14ac:dyDescent="0.3">
      <c r="A30" t="s">
        <v>88</v>
      </c>
      <c r="B30" t="s">
        <v>18</v>
      </c>
      <c r="C30">
        <v>3.12749827470164E-2</v>
      </c>
      <c r="D30">
        <v>0</v>
      </c>
      <c r="E30">
        <v>3.0223938205500001E-2</v>
      </c>
      <c r="F30">
        <v>5.0233584944559097E-5</v>
      </c>
      <c r="G30">
        <v>5.6621261007770804E-4</v>
      </c>
      <c r="H30">
        <v>6.9644595058822703E-6</v>
      </c>
      <c r="I30">
        <v>8.6862717268810301E-5</v>
      </c>
      <c r="J30">
        <v>6.3410005366903998E-6</v>
      </c>
      <c r="K30">
        <v>1.7847626237980801E-5</v>
      </c>
      <c r="L30">
        <v>3.1715481403227699E-8</v>
      </c>
      <c r="M30">
        <v>1.6277632842602098E-8</v>
      </c>
      <c r="N30">
        <v>9.2751780244827401E-8</v>
      </c>
      <c r="O30">
        <v>3.61265491447281E-7</v>
      </c>
      <c r="P30">
        <v>2.3524407928893099E-7</v>
      </c>
      <c r="Q30">
        <v>2.0299908072636901E-5</v>
      </c>
      <c r="R30">
        <v>3.5388672950511499E-5</v>
      </c>
      <c r="S30">
        <v>1.96392841065998E-4</v>
      </c>
      <c r="T30">
        <v>2.1512986057518799E-5</v>
      </c>
      <c r="U30">
        <v>4.22508803328782E-5</v>
      </c>
      <c r="W30" s="3" t="s">
        <v>78</v>
      </c>
      <c r="X30" s="3" t="s">
        <v>78</v>
      </c>
      <c r="Y30" s="3" t="s">
        <v>78</v>
      </c>
      <c r="Z30" s="3" t="s">
        <v>78</v>
      </c>
      <c r="AB30" s="18" t="s">
        <v>78</v>
      </c>
      <c r="AC30" s="18" t="s">
        <v>78</v>
      </c>
      <c r="AD30" s="18" t="s">
        <v>78</v>
      </c>
    </row>
    <row r="31" spans="1:30" x14ac:dyDescent="0.3">
      <c r="A31" t="s">
        <v>87</v>
      </c>
      <c r="B31" t="s">
        <v>25</v>
      </c>
      <c r="C31">
        <v>3.5411396475036399</v>
      </c>
      <c r="D31">
        <v>0</v>
      </c>
      <c r="E31">
        <v>2.2690070619529998</v>
      </c>
      <c r="F31">
        <v>0.15346921380304801</v>
      </c>
      <c r="G31">
        <v>0.833521735439681</v>
      </c>
      <c r="H31">
        <v>1.0455105527415701E-2</v>
      </c>
      <c r="I31">
        <v>9.9916250294238104E-2</v>
      </c>
      <c r="J31">
        <v>6.01648839607414E-3</v>
      </c>
      <c r="K31">
        <v>2.47610888169063E-2</v>
      </c>
      <c r="L31">
        <v>4.1272663007892403E-5</v>
      </c>
      <c r="M31">
        <v>2.58443711314022E-5</v>
      </c>
      <c r="N31">
        <v>1.5346686866010001E-4</v>
      </c>
      <c r="O31">
        <v>2.3821056034317801E-4</v>
      </c>
      <c r="P31">
        <v>1.1619924048787899E-3</v>
      </c>
      <c r="Q31">
        <v>1.01597217460533E-4</v>
      </c>
      <c r="R31">
        <v>3.04479493239369E-2</v>
      </c>
      <c r="S31">
        <v>7.8185441020907104E-4</v>
      </c>
      <c r="T31">
        <v>6.3148002789036595E-2</v>
      </c>
      <c r="U31">
        <v>4.7892512664610302E-2</v>
      </c>
      <c r="W31" s="3" t="s">
        <v>25</v>
      </c>
      <c r="X31" s="12">
        <v>1.1756680702075564</v>
      </c>
      <c r="Y31" s="12">
        <v>8.7320987436783462</v>
      </c>
      <c r="Z31" s="12">
        <v>9.8977183688413923</v>
      </c>
      <c r="AB31" s="18">
        <f>$C31*X31</f>
        <v>4.163204815716071</v>
      </c>
      <c r="AC31" s="18">
        <f t="shared" ref="AC31:AD33" si="3">$C31*Y31</f>
        <v>30.921581067156115</v>
      </c>
      <c r="AD31" s="18">
        <f t="shared" si="3"/>
        <v>35.049202935729312</v>
      </c>
    </row>
    <row r="32" spans="1:30" x14ac:dyDescent="0.3">
      <c r="A32" t="s">
        <v>89</v>
      </c>
      <c r="B32" t="s">
        <v>25</v>
      </c>
      <c r="C32">
        <v>2.0289236383762899E-2</v>
      </c>
      <c r="D32">
        <v>0</v>
      </c>
      <c r="E32">
        <v>1.0109746501800001E-3</v>
      </c>
      <c r="F32">
        <v>1.8051465833831099E-3</v>
      </c>
      <c r="G32">
        <v>1.35169802795632E-2</v>
      </c>
      <c r="H32">
        <v>1.8127428031261301E-4</v>
      </c>
      <c r="I32">
        <v>5.3170298676038597E-4</v>
      </c>
      <c r="J32">
        <v>6.8767054139113698E-5</v>
      </c>
      <c r="K32">
        <v>1.53178373270311E-4</v>
      </c>
      <c r="L32">
        <v>4.1457196833065199E-7</v>
      </c>
      <c r="M32">
        <v>3.6736262101192099E-7</v>
      </c>
      <c r="N32">
        <v>2.19880095606842E-6</v>
      </c>
      <c r="O32">
        <v>2.1824259630045201E-6</v>
      </c>
      <c r="P32">
        <v>6.5898669017052598E-5</v>
      </c>
      <c r="Q32">
        <v>4.3511283178756198E-5</v>
      </c>
      <c r="R32">
        <v>9.1911823402212201E-4</v>
      </c>
      <c r="S32">
        <v>3.44912910372699E-4</v>
      </c>
      <c r="T32">
        <v>1.28332553229261E-3</v>
      </c>
      <c r="U32">
        <v>3.5928238576261E-4</v>
      </c>
      <c r="W32" s="3" t="s">
        <v>25</v>
      </c>
      <c r="X32" s="12">
        <v>9.968057484152958E-4</v>
      </c>
      <c r="Y32" s="12">
        <v>7.4258008878921719E-3</v>
      </c>
      <c r="Z32" s="12">
        <v>8.4105485022540581E-3</v>
      </c>
      <c r="AB32" s="18">
        <f t="shared" ref="AB32:AB33" si="4">$C32*X32</f>
        <v>2.0224427458291624E-5</v>
      </c>
      <c r="AC32" s="18">
        <f t="shared" si="3"/>
        <v>1.506638295532007E-4</v>
      </c>
      <c r="AD32" s="18">
        <f t="shared" si="3"/>
        <v>1.7064360667933559E-4</v>
      </c>
    </row>
    <row r="33" spans="1:30" x14ac:dyDescent="0.3">
      <c r="A33" t="s">
        <v>90</v>
      </c>
      <c r="B33" t="s">
        <v>91</v>
      </c>
      <c r="C33">
        <v>0.210139076357619</v>
      </c>
      <c r="D33">
        <v>0</v>
      </c>
      <c r="E33">
        <v>0</v>
      </c>
      <c r="F33">
        <v>1.9926024722863398E-3</v>
      </c>
      <c r="G33">
        <v>1.2846415394761499E-2</v>
      </c>
      <c r="H33">
        <v>8.0233070160912396E-4</v>
      </c>
      <c r="I33">
        <v>9.4183418408219796E-2</v>
      </c>
      <c r="J33">
        <v>3.4973124253578902E-4</v>
      </c>
      <c r="K33">
        <v>1.5856285045647101E-4</v>
      </c>
      <c r="L33">
        <v>2.2527809290955301E-7</v>
      </c>
      <c r="M33">
        <v>1.76922443315601E-7</v>
      </c>
      <c r="N33">
        <v>1.2249911001255401E-6</v>
      </c>
      <c r="O33">
        <v>1.0981275998264801E-6</v>
      </c>
      <c r="P33">
        <v>2.1100220658551802E-6</v>
      </c>
      <c r="Q33">
        <v>8.51182472190259E-7</v>
      </c>
      <c r="R33">
        <v>3.7724583111359601E-3</v>
      </c>
      <c r="S33">
        <v>6.93986865703682E-6</v>
      </c>
      <c r="T33">
        <v>1.4440396572006799E-4</v>
      </c>
      <c r="U33">
        <v>9.5876526618462493E-2</v>
      </c>
      <c r="W33" s="3" t="s">
        <v>91</v>
      </c>
      <c r="X33" s="12">
        <v>2.5623534863498023E-2</v>
      </c>
      <c r="Y33" s="12">
        <v>8.4909360626101299E-2</v>
      </c>
      <c r="Z33" s="12">
        <v>0.68831848554886854</v>
      </c>
      <c r="AB33" s="18">
        <f t="shared" si="4"/>
        <v>5.3845059492327232E-3</v>
      </c>
      <c r="AC33" s="18">
        <f t="shared" si="3"/>
        <v>1.7842774616084908E-2</v>
      </c>
      <c r="AD33" s="18">
        <f t="shared" si="3"/>
        <v>0.14464261079311436</v>
      </c>
    </row>
    <row r="35" spans="1:30" x14ac:dyDescent="0.3">
      <c r="AA35" s="20" t="s">
        <v>8</v>
      </c>
      <c r="AB35" s="15">
        <f>SUM(AB11:AB33)</f>
        <v>4.6027605600384467</v>
      </c>
      <c r="AC35" s="15">
        <f t="shared" ref="AC35:AD35" si="5">SUM(AC11:AC33)</f>
        <v>31.677684690978445</v>
      </c>
      <c r="AD35" s="15">
        <f t="shared" si="5"/>
        <v>36.322245248137918</v>
      </c>
    </row>
    <row r="36" spans="1:30" x14ac:dyDescent="0.3">
      <c r="AA36" s="16"/>
    </row>
    <row r="37" spans="1:30" x14ac:dyDescent="0.3">
      <c r="AA37" s="21" t="s">
        <v>109</v>
      </c>
      <c r="AB37" s="15">
        <f>SUM(AB11:AB24)+AB33-AB19</f>
        <v>0.43946996042749814</v>
      </c>
      <c r="AC37" s="15">
        <f t="shared" ref="AC37:AD37" si="6">SUM(AC11:AC24)+AC33-AC19</f>
        <v>0.75546498127652051</v>
      </c>
      <c r="AD37" s="15">
        <f t="shared" si="6"/>
        <v>1.272318806489054</v>
      </c>
    </row>
    <row r="38" spans="1:30" x14ac:dyDescent="0.3">
      <c r="AA38" s="1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8"/>
  <sheetViews>
    <sheetView topLeftCell="A10" zoomScale="70" zoomScaleNormal="70" workbookViewId="0">
      <selection activeCell="O35" sqref="O35:O38"/>
    </sheetView>
  </sheetViews>
  <sheetFormatPr defaultRowHeight="14.4" x14ac:dyDescent="0.3"/>
  <cols>
    <col min="16" max="17" width="16.44140625" customWidth="1"/>
    <col min="18" max="18" width="16.88671875" customWidth="1"/>
  </cols>
  <sheetData>
    <row r="1" spans="1:18" x14ac:dyDescent="0.3">
      <c r="D1" s="1"/>
      <c r="F1" s="2"/>
    </row>
    <row r="2" spans="1:18" x14ac:dyDescent="0.3">
      <c r="A2" s="4" t="s">
        <v>105</v>
      </c>
      <c r="B2" t="s">
        <v>83</v>
      </c>
    </row>
    <row r="4" spans="1:18" ht="15" customHeight="1" x14ac:dyDescent="0.3">
      <c r="A4" s="7" t="s">
        <v>0</v>
      </c>
      <c r="B4" s="7" t="s">
        <v>79</v>
      </c>
      <c r="C4" s="8"/>
      <c r="D4" s="8"/>
      <c r="E4" s="8"/>
      <c r="F4" s="8"/>
      <c r="G4" s="8"/>
      <c r="H4" s="8"/>
      <c r="I4" s="8"/>
    </row>
    <row r="5" spans="1:18" x14ac:dyDescent="0.3">
      <c r="A5" s="7" t="s">
        <v>1</v>
      </c>
      <c r="B5" s="8" t="s">
        <v>2</v>
      </c>
      <c r="C5" s="8"/>
      <c r="D5" s="8"/>
      <c r="E5" s="8"/>
      <c r="F5" s="8"/>
      <c r="G5" s="8"/>
      <c r="H5" s="8"/>
      <c r="I5" s="8"/>
    </row>
    <row r="6" spans="1:18" x14ac:dyDescent="0.3">
      <c r="A6" s="7" t="s">
        <v>3</v>
      </c>
      <c r="B6" s="8" t="s">
        <v>4</v>
      </c>
      <c r="C6" s="8"/>
      <c r="D6" s="8"/>
      <c r="E6" s="8"/>
      <c r="F6" s="8"/>
      <c r="G6" s="8"/>
      <c r="H6" s="8"/>
      <c r="I6" s="8"/>
    </row>
    <row r="7" spans="1:18" x14ac:dyDescent="0.3">
      <c r="A7" s="7" t="s">
        <v>5</v>
      </c>
      <c r="B7" s="8" t="s">
        <v>4</v>
      </c>
      <c r="C7" s="8"/>
      <c r="D7" s="8"/>
      <c r="E7" s="8"/>
      <c r="F7" s="8"/>
      <c r="G7" s="8"/>
      <c r="H7" s="8"/>
      <c r="I7" s="8"/>
    </row>
    <row r="10" spans="1:18" ht="57.6" x14ac:dyDescent="0.3">
      <c r="A10" s="4" t="s">
        <v>6</v>
      </c>
      <c r="B10" s="4" t="s">
        <v>7</v>
      </c>
      <c r="C10" s="4" t="s">
        <v>8</v>
      </c>
      <c r="D10" s="4" t="s">
        <v>64</v>
      </c>
      <c r="E10" s="4" t="s">
        <v>36</v>
      </c>
      <c r="F10" s="4" t="s">
        <v>36</v>
      </c>
      <c r="G10" s="4" t="s">
        <v>61</v>
      </c>
      <c r="H10" s="4" t="s">
        <v>47</v>
      </c>
      <c r="I10" s="4" t="s">
        <v>62</v>
      </c>
      <c r="J10" s="5" t="s">
        <v>78</v>
      </c>
      <c r="K10" s="9" t="s">
        <v>7</v>
      </c>
      <c r="L10" s="10" t="s">
        <v>93</v>
      </c>
      <c r="M10" s="10" t="s">
        <v>94</v>
      </c>
      <c r="N10" s="10" t="s">
        <v>95</v>
      </c>
      <c r="O10" s="14"/>
      <c r="P10" s="17" t="s">
        <v>102</v>
      </c>
      <c r="Q10" s="17" t="s">
        <v>103</v>
      </c>
      <c r="R10" s="17" t="s">
        <v>104</v>
      </c>
    </row>
    <row r="11" spans="1:18" x14ac:dyDescent="0.3">
      <c r="A11" s="16" t="s">
        <v>13</v>
      </c>
      <c r="B11" t="s">
        <v>9</v>
      </c>
      <c r="C11">
        <v>10.3524307184799</v>
      </c>
      <c r="D11">
        <v>0</v>
      </c>
      <c r="E11">
        <v>6.5553490761870403</v>
      </c>
      <c r="F11">
        <v>1.2803416164427801</v>
      </c>
      <c r="G11">
        <v>1.2714306213053099</v>
      </c>
      <c r="H11">
        <v>0.46525662460754602</v>
      </c>
      <c r="I11">
        <v>0.780052779937221</v>
      </c>
      <c r="K11" s="11" t="s">
        <v>9</v>
      </c>
      <c r="L11" s="12">
        <v>2.1905610197029683E-2</v>
      </c>
      <c r="M11" s="12">
        <v>5.6874198951921098E-2</v>
      </c>
      <c r="N11" s="12">
        <v>9.4857321220165228E-2</v>
      </c>
      <c r="P11" s="18">
        <f>$C11*L11</f>
        <v>0.22677631191077663</v>
      </c>
      <c r="Q11" s="18">
        <f t="shared" ref="Q11:R21" si="0">$C11*M11</f>
        <v>0.58878620431880524</v>
      </c>
      <c r="R11" s="18">
        <f t="shared" si="0"/>
        <v>0.98200384607235369</v>
      </c>
    </row>
    <row r="12" spans="1:18" x14ac:dyDescent="0.3">
      <c r="A12" s="16" t="s">
        <v>14</v>
      </c>
      <c r="B12" t="s">
        <v>10</v>
      </c>
      <c r="C12">
        <v>6.383220873512E-6</v>
      </c>
      <c r="D12">
        <v>0</v>
      </c>
      <c r="E12">
        <v>4.2517540595919803E-6</v>
      </c>
      <c r="F12">
        <v>8.3042071476406098E-7</v>
      </c>
      <c r="G12">
        <v>7.1457832286477896E-7</v>
      </c>
      <c r="H12">
        <v>2.3917425496634301E-7</v>
      </c>
      <c r="I12">
        <v>3.4729352132483798E-7</v>
      </c>
      <c r="K12" s="3" t="s">
        <v>10</v>
      </c>
      <c r="L12" s="12">
        <v>22.207063548364957</v>
      </c>
      <c r="M12" s="12">
        <v>30.547272935307447</v>
      </c>
      <c r="N12" s="12">
        <v>45.921393853406265</v>
      </c>
      <c r="P12" s="18">
        <f t="shared" ref="P12:P21" si="1">$C12*L12</f>
        <v>1.4175259158133064E-4</v>
      </c>
      <c r="Q12" s="18">
        <f t="shared" si="0"/>
        <v>1.9498999022952269E-4</v>
      </c>
      <c r="R12" s="18">
        <f t="shared" si="0"/>
        <v>2.9312639978582852E-4</v>
      </c>
    </row>
    <row r="13" spans="1:18" x14ac:dyDescent="0.3">
      <c r="A13" s="16" t="s">
        <v>15</v>
      </c>
      <c r="B13" t="s">
        <v>16</v>
      </c>
      <c r="C13">
        <v>0.34661216236297598</v>
      </c>
      <c r="D13">
        <v>0</v>
      </c>
      <c r="E13">
        <v>0.19850983840858899</v>
      </c>
      <c r="F13">
        <v>3.8771452814177397E-2</v>
      </c>
      <c r="G13">
        <v>5.54430404023393E-2</v>
      </c>
      <c r="H13">
        <v>3.39694709781099E-2</v>
      </c>
      <c r="I13">
        <v>1.99183597597604E-2</v>
      </c>
      <c r="K13" s="11" t="s">
        <v>16</v>
      </c>
      <c r="L13" s="12">
        <v>3.7969326255620273E-2</v>
      </c>
      <c r="M13" s="12">
        <v>5.8935553548286015E-2</v>
      </c>
      <c r="N13" s="12">
        <v>7.6450023908622627E-2</v>
      </c>
      <c r="P13" s="18">
        <f t="shared" si="1"/>
        <v>1.316063027692586E-2</v>
      </c>
      <c r="Q13" s="18">
        <f t="shared" si="0"/>
        <v>2.0427779655430377E-2</v>
      </c>
      <c r="R13" s="18">
        <f t="shared" si="0"/>
        <v>2.6498508099668902E-2</v>
      </c>
    </row>
    <row r="14" spans="1:18" x14ac:dyDescent="0.3">
      <c r="A14" s="16" t="s">
        <v>17</v>
      </c>
      <c r="B14" t="s">
        <v>18</v>
      </c>
      <c r="C14">
        <v>2.3775825030061901E-2</v>
      </c>
      <c r="D14">
        <v>0</v>
      </c>
      <c r="E14">
        <v>9.5122517680349301E-3</v>
      </c>
      <c r="F14">
        <v>1.85786167344433E-3</v>
      </c>
      <c r="G14">
        <v>7.3751565963324096E-3</v>
      </c>
      <c r="H14">
        <v>2.1924589827143799E-3</v>
      </c>
      <c r="I14">
        <v>2.83809600953585E-3</v>
      </c>
      <c r="K14" s="11" t="s">
        <v>18</v>
      </c>
      <c r="L14" s="12">
        <v>0.78578840248060611</v>
      </c>
      <c r="M14" s="12">
        <v>1.1053289548959933</v>
      </c>
      <c r="N14" s="12">
        <v>1.6881387674775168</v>
      </c>
      <c r="P14" s="18">
        <f t="shared" si="1"/>
        <v>1.868276756803075E-2</v>
      </c>
      <c r="Q14" s="18">
        <f t="shared" si="0"/>
        <v>2.6280107832268317E-2</v>
      </c>
      <c r="R14" s="18">
        <f t="shared" si="0"/>
        <v>4.0136891962009792E-2</v>
      </c>
    </row>
    <row r="15" spans="1:18" x14ac:dyDescent="0.3">
      <c r="A15" s="16" t="s">
        <v>19</v>
      </c>
      <c r="B15" t="s">
        <v>20</v>
      </c>
      <c r="C15">
        <v>1.12139334482994E-2</v>
      </c>
      <c r="D15">
        <v>0</v>
      </c>
      <c r="E15">
        <v>5.70164240189027E-3</v>
      </c>
      <c r="F15">
        <v>1.1136020316191899E-3</v>
      </c>
      <c r="G15">
        <v>2.4267631429559502E-3</v>
      </c>
      <c r="H15">
        <v>9.4165357999711195E-4</v>
      </c>
      <c r="I15">
        <v>1.03027229183687E-3</v>
      </c>
      <c r="K15" s="11" t="s">
        <v>20</v>
      </c>
      <c r="L15" s="12">
        <v>41.007704226641351</v>
      </c>
      <c r="M15" s="12">
        <v>57.286185198745969</v>
      </c>
      <c r="N15" s="12">
        <v>88.074620815121648</v>
      </c>
      <c r="P15" s="18">
        <f t="shared" si="1"/>
        <v>0.45985766606510214</v>
      </c>
      <c r="Q15" s="18">
        <f t="shared" si="0"/>
        <v>0.6424034683256914</v>
      </c>
      <c r="R15" s="18">
        <f t="shared" si="0"/>
        <v>0.98766293630497926</v>
      </c>
    </row>
    <row r="16" spans="1:18" x14ac:dyDescent="0.3">
      <c r="A16" s="16" t="s">
        <v>21</v>
      </c>
      <c r="B16" t="s">
        <v>22</v>
      </c>
      <c r="C16">
        <v>2.47379744768398E-2</v>
      </c>
      <c r="D16">
        <v>0</v>
      </c>
      <c r="E16">
        <v>1.28823947261246E-2</v>
      </c>
      <c r="F16">
        <v>2.5160927199462E-3</v>
      </c>
      <c r="G16">
        <v>5.0732832201957501E-3</v>
      </c>
      <c r="H16">
        <v>1.7949783923838E-3</v>
      </c>
      <c r="I16">
        <v>2.4712254181894801E-3</v>
      </c>
      <c r="K16" s="3" t="s">
        <v>22</v>
      </c>
      <c r="L16" s="12">
        <v>0.52854820934117497</v>
      </c>
      <c r="M16" s="12">
        <v>4.994077187120987</v>
      </c>
      <c r="N16" s="12">
        <v>5.6874198951921109</v>
      </c>
      <c r="P16" s="18">
        <f t="shared" si="1"/>
        <v>1.3075212112461366E-2</v>
      </c>
      <c r="Q16" s="18">
        <f t="shared" si="0"/>
        <v>0.12354335399036688</v>
      </c>
      <c r="R16" s="18">
        <f t="shared" si="0"/>
        <v>0.14069524820633333</v>
      </c>
    </row>
    <row r="17" spans="1:18" x14ac:dyDescent="0.3">
      <c r="A17" s="16" t="s">
        <v>23</v>
      </c>
      <c r="B17" t="s">
        <v>11</v>
      </c>
      <c r="C17">
        <v>1.4363001364141399E-3</v>
      </c>
      <c r="D17">
        <v>0</v>
      </c>
      <c r="E17">
        <v>6.92239020873673E-4</v>
      </c>
      <c r="F17">
        <v>1.3520293376438901E-4</v>
      </c>
      <c r="G17">
        <v>3.1540675454684298E-4</v>
      </c>
      <c r="H17">
        <v>1.5280268421239299E-4</v>
      </c>
      <c r="I17">
        <v>1.4064874301684E-4</v>
      </c>
      <c r="K17" s="3" t="s">
        <v>11</v>
      </c>
      <c r="L17" s="12">
        <v>0.25121112611272572</v>
      </c>
      <c r="M17" s="12">
        <v>1.8690107782786796</v>
      </c>
      <c r="N17" s="12">
        <v>2.1202219043914048</v>
      </c>
      <c r="P17" s="18">
        <f t="shared" si="1"/>
        <v>3.6081457470445768E-4</v>
      </c>
      <c r="Q17" s="18">
        <f t="shared" si="0"/>
        <v>2.6844604358011652E-3</v>
      </c>
      <c r="R17" s="18">
        <f t="shared" si="0"/>
        <v>3.045275010505622E-3</v>
      </c>
    </row>
    <row r="18" spans="1:18" x14ac:dyDescent="0.3">
      <c r="A18" s="16" t="s">
        <v>24</v>
      </c>
      <c r="B18" t="s">
        <v>12</v>
      </c>
      <c r="C18">
        <v>1.3339180121365801E-4</v>
      </c>
      <c r="D18">
        <v>0</v>
      </c>
      <c r="E18">
        <v>6.09516144357409E-5</v>
      </c>
      <c r="F18">
        <v>1.19046121944807E-5</v>
      </c>
      <c r="G18">
        <v>3.1980214783135398E-5</v>
      </c>
      <c r="H18">
        <v>1.3011864069583201E-5</v>
      </c>
      <c r="I18">
        <v>1.5543495730718099E-5</v>
      </c>
      <c r="K18" s="3" t="s">
        <v>12</v>
      </c>
      <c r="L18" s="12">
        <v>3.1250664088423079</v>
      </c>
      <c r="M18" s="12">
        <v>3.1250664088423079</v>
      </c>
      <c r="N18" s="12">
        <v>3.1250664088423079</v>
      </c>
      <c r="P18" s="18">
        <f t="shared" si="1"/>
        <v>4.1685823718777326E-4</v>
      </c>
      <c r="Q18" s="18">
        <f t="shared" si="0"/>
        <v>4.1685823718777326E-4</v>
      </c>
      <c r="R18" s="18">
        <f t="shared" si="0"/>
        <v>4.1685823718777326E-4</v>
      </c>
    </row>
    <row r="19" spans="1:18" x14ac:dyDescent="0.3">
      <c r="A19" s="16" t="s">
        <v>26</v>
      </c>
      <c r="B19" t="s">
        <v>25</v>
      </c>
      <c r="C19">
        <v>0.43295990014269198</v>
      </c>
      <c r="D19">
        <v>0</v>
      </c>
      <c r="E19">
        <v>0.24351008570260299</v>
      </c>
      <c r="F19">
        <v>4.7560563613789603E-2</v>
      </c>
      <c r="G19">
        <v>4.6482620260127699E-2</v>
      </c>
      <c r="H19">
        <v>9.1709826192290407E-3</v>
      </c>
      <c r="I19">
        <v>8.6235647946942898E-2</v>
      </c>
      <c r="K19" s="3" t="s">
        <v>25</v>
      </c>
      <c r="L19" s="12">
        <v>4.873495846586879E-3</v>
      </c>
      <c r="M19" s="12">
        <v>3.6274886610677598E-2</v>
      </c>
      <c r="N19" s="12">
        <v>4.1098140232041926E-2</v>
      </c>
      <c r="P19" s="18">
        <f t="shared" si="1"/>
        <v>2.1100282750840791E-3</v>
      </c>
      <c r="Q19" s="18">
        <f t="shared" si="0"/>
        <v>1.5705571284646447E-2</v>
      </c>
      <c r="R19" s="18">
        <f t="shared" si="0"/>
        <v>1.7793846690915223E-2</v>
      </c>
    </row>
    <row r="20" spans="1:18" x14ac:dyDescent="0.3">
      <c r="A20" s="16" t="s">
        <v>27</v>
      </c>
      <c r="B20" t="s">
        <v>25</v>
      </c>
      <c r="C20">
        <v>0.37273227434302197</v>
      </c>
      <c r="D20">
        <v>0</v>
      </c>
      <c r="E20">
        <v>0.20941867886005899</v>
      </c>
      <c r="F20">
        <v>4.0902085714855402E-2</v>
      </c>
      <c r="G20">
        <v>6.1024680018667399E-2</v>
      </c>
      <c r="H20">
        <v>1.9344379326912201E-2</v>
      </c>
      <c r="I20">
        <v>4.2042450422528202E-2</v>
      </c>
      <c r="K20" s="3" t="s">
        <v>25</v>
      </c>
      <c r="L20" s="12">
        <v>7.2851226572690456E-2</v>
      </c>
      <c r="M20" s="12">
        <v>9.9580090391084466E-2</v>
      </c>
      <c r="N20" s="12">
        <v>0.15374120918098813</v>
      </c>
      <c r="P20" s="18">
        <f t="shared" si="1"/>
        <v>2.7154003369117712E-2</v>
      </c>
      <c r="Q20" s="18">
        <f t="shared" si="0"/>
        <v>3.7116713570752621E-2</v>
      </c>
      <c r="R20" s="18">
        <f t="shared" si="0"/>
        <v>5.7304310558275999E-2</v>
      </c>
    </row>
    <row r="21" spans="1:18" x14ac:dyDescent="0.3">
      <c r="A21" s="16" t="s">
        <v>28</v>
      </c>
      <c r="B21" t="s">
        <v>25</v>
      </c>
      <c r="C21">
        <v>10.226924291802201</v>
      </c>
      <c r="D21">
        <v>0</v>
      </c>
      <c r="E21">
        <v>6.5611061948654603</v>
      </c>
      <c r="F21">
        <v>1.28146605368466</v>
      </c>
      <c r="G21">
        <v>1.0819021028341</v>
      </c>
      <c r="H21">
        <v>0.36598272369832202</v>
      </c>
      <c r="I21">
        <v>0.93646721671968602</v>
      </c>
      <c r="K21" s="3" t="s">
        <v>25</v>
      </c>
      <c r="L21" s="12">
        <v>7.2851226572690456E-2</v>
      </c>
      <c r="M21" s="12">
        <v>9.9580090391084466E-2</v>
      </c>
      <c r="N21" s="12">
        <v>0.15374120918098813</v>
      </c>
      <c r="P21" s="18">
        <f t="shared" si="1"/>
        <v>0.74504397872383399</v>
      </c>
      <c r="Q21" s="18">
        <f t="shared" si="0"/>
        <v>1.0183980454004407</v>
      </c>
      <c r="R21" s="18">
        <f t="shared" si="0"/>
        <v>1.5722997068240909</v>
      </c>
    </row>
    <row r="22" spans="1:18" x14ac:dyDescent="0.3">
      <c r="A22" s="16" t="s">
        <v>29</v>
      </c>
      <c r="B22" t="s">
        <v>30</v>
      </c>
      <c r="C22">
        <v>6.6228620938535696E-2</v>
      </c>
      <c r="D22">
        <v>0</v>
      </c>
      <c r="E22">
        <v>4.2318710973135297E-2</v>
      </c>
      <c r="F22">
        <v>8.2653732369404893E-3</v>
      </c>
      <c r="G22">
        <v>5.7667315243868202E-3</v>
      </c>
      <c r="H22">
        <v>9.37655254759257E-4</v>
      </c>
      <c r="I22">
        <v>8.9401499493137592E-3</v>
      </c>
      <c r="K22" s="3" t="s">
        <v>78</v>
      </c>
      <c r="L22" s="3" t="s">
        <v>78</v>
      </c>
      <c r="M22" s="3" t="s">
        <v>78</v>
      </c>
      <c r="N22" s="3" t="s">
        <v>78</v>
      </c>
      <c r="P22" s="18" t="s">
        <v>78</v>
      </c>
      <c r="Q22" s="18" t="s">
        <v>78</v>
      </c>
      <c r="R22" s="18" t="s">
        <v>78</v>
      </c>
    </row>
    <row r="23" spans="1:18" x14ac:dyDescent="0.3">
      <c r="A23" s="16" t="s">
        <v>31</v>
      </c>
      <c r="B23" t="s">
        <v>32</v>
      </c>
      <c r="C23">
        <v>3.3928756705062502</v>
      </c>
      <c r="D23">
        <v>0</v>
      </c>
      <c r="E23">
        <v>2.1921479747505801</v>
      </c>
      <c r="F23">
        <v>0.42815390131847197</v>
      </c>
      <c r="G23">
        <v>0.38918500078504098</v>
      </c>
      <c r="H23">
        <v>0.135185605508787</v>
      </c>
      <c r="I23">
        <v>0.248203188143375</v>
      </c>
      <c r="K23" s="3" t="s">
        <v>78</v>
      </c>
      <c r="L23" s="3" t="s">
        <v>78</v>
      </c>
      <c r="M23" s="3" t="s">
        <v>78</v>
      </c>
      <c r="N23" s="3" t="s">
        <v>78</v>
      </c>
      <c r="P23" s="18" t="s">
        <v>78</v>
      </c>
      <c r="Q23" s="18" t="s">
        <v>78</v>
      </c>
      <c r="R23" s="18" t="s">
        <v>78</v>
      </c>
    </row>
    <row r="24" spans="1:18" x14ac:dyDescent="0.3">
      <c r="A24" s="16" t="s">
        <v>33</v>
      </c>
      <c r="B24" t="s">
        <v>34</v>
      </c>
      <c r="C24">
        <v>2.7521910508139399E-2</v>
      </c>
      <c r="D24">
        <v>0</v>
      </c>
      <c r="E24">
        <v>1.38055874207567E-2</v>
      </c>
      <c r="F24">
        <v>2.6964037931165399E-3</v>
      </c>
      <c r="G24">
        <v>5.1460962507464498E-3</v>
      </c>
      <c r="H24">
        <v>3.3874209150978698E-3</v>
      </c>
      <c r="I24">
        <v>2.4864021284218898E-3</v>
      </c>
      <c r="K24" s="11" t="s">
        <v>34</v>
      </c>
      <c r="L24" s="12">
        <v>0.33722581569372301</v>
      </c>
      <c r="M24" s="12">
        <v>0.78910438934529403</v>
      </c>
      <c r="N24" s="12">
        <v>1.2409829629968652</v>
      </c>
      <c r="P24" s="18">
        <f>$C24*L24</f>
        <v>9.2810987205569559E-3</v>
      </c>
      <c r="Q24" s="18">
        <f t="shared" ref="Q24:R24" si="2">$C24*M24</f>
        <v>2.1717660385141172E-2</v>
      </c>
      <c r="R24" s="18">
        <f t="shared" si="2"/>
        <v>3.4154222049725388E-2</v>
      </c>
    </row>
    <row r="25" spans="1:18" x14ac:dyDescent="0.3">
      <c r="K25" s="3"/>
      <c r="L25" s="3"/>
      <c r="M25" s="3"/>
      <c r="N25" s="3"/>
      <c r="P25" s="18"/>
      <c r="Q25" s="18"/>
      <c r="R25" s="18"/>
    </row>
    <row r="26" spans="1:18" x14ac:dyDescent="0.3">
      <c r="K26" s="3"/>
      <c r="L26" s="3"/>
      <c r="M26" s="3"/>
      <c r="N26" s="3"/>
      <c r="P26" s="18"/>
      <c r="Q26" s="18"/>
      <c r="R26" s="18"/>
    </row>
    <row r="27" spans="1:18" x14ac:dyDescent="0.3">
      <c r="K27" s="3"/>
      <c r="L27" s="3"/>
      <c r="M27" s="3"/>
      <c r="N27" s="3"/>
      <c r="P27" s="18"/>
      <c r="Q27" s="18"/>
      <c r="R27" s="18"/>
    </row>
    <row r="28" spans="1:18" x14ac:dyDescent="0.3">
      <c r="A28" s="4" t="s">
        <v>92</v>
      </c>
      <c r="K28" s="3"/>
      <c r="L28" s="3"/>
      <c r="M28" s="3"/>
      <c r="N28" s="3"/>
      <c r="P28" s="18"/>
      <c r="Q28" s="18"/>
      <c r="R28" s="18"/>
    </row>
    <row r="29" spans="1:18" x14ac:dyDescent="0.3">
      <c r="A29" s="4" t="s">
        <v>6</v>
      </c>
      <c r="B29" s="4" t="s">
        <v>7</v>
      </c>
      <c r="C29" s="4" t="s">
        <v>8</v>
      </c>
      <c r="D29" s="4" t="s">
        <v>64</v>
      </c>
      <c r="E29" s="4" t="s">
        <v>36</v>
      </c>
      <c r="F29" s="4" t="s">
        <v>36</v>
      </c>
      <c r="G29" s="4" t="s">
        <v>61</v>
      </c>
      <c r="H29" s="4" t="s">
        <v>47</v>
      </c>
      <c r="I29" s="4" t="s">
        <v>62</v>
      </c>
      <c r="J29" s="5" t="s">
        <v>78</v>
      </c>
      <c r="K29" s="3"/>
      <c r="L29" s="3"/>
      <c r="M29" s="3"/>
      <c r="N29" s="3"/>
      <c r="P29" s="18" t="s">
        <v>78</v>
      </c>
      <c r="Q29" s="18" t="s">
        <v>78</v>
      </c>
      <c r="R29" s="18" t="s">
        <v>78</v>
      </c>
    </row>
    <row r="30" spans="1:18" x14ac:dyDescent="0.3">
      <c r="A30" t="s">
        <v>88</v>
      </c>
      <c r="B30" t="s">
        <v>18</v>
      </c>
      <c r="C30">
        <v>2.4800464135445701E-2</v>
      </c>
      <c r="D30">
        <v>0</v>
      </c>
      <c r="E30">
        <v>1.0052674759186499E-2</v>
      </c>
      <c r="F30">
        <v>1.9634130389036102E-3</v>
      </c>
      <c r="G30">
        <v>7.6171162007658798E-3</v>
      </c>
      <c r="H30">
        <v>2.2538986811315598E-3</v>
      </c>
      <c r="I30">
        <v>2.9133614554581301E-3</v>
      </c>
      <c r="K30" s="3" t="s">
        <v>78</v>
      </c>
      <c r="L30" s="3" t="s">
        <v>78</v>
      </c>
      <c r="M30" s="3" t="s">
        <v>78</v>
      </c>
      <c r="N30" s="3" t="s">
        <v>78</v>
      </c>
      <c r="P30" s="18" t="s">
        <v>78</v>
      </c>
      <c r="Q30" s="18" t="s">
        <v>78</v>
      </c>
      <c r="R30" s="18" t="s">
        <v>78</v>
      </c>
    </row>
    <row r="31" spans="1:18" x14ac:dyDescent="0.3">
      <c r="A31" t="s">
        <v>87</v>
      </c>
      <c r="B31" t="s">
        <v>25</v>
      </c>
      <c r="C31">
        <v>107.844923218391</v>
      </c>
      <c r="D31">
        <v>0</v>
      </c>
      <c r="E31">
        <v>76.928015996913004</v>
      </c>
      <c r="F31">
        <v>15.025003124397101</v>
      </c>
      <c r="G31">
        <v>8.6342066631033596</v>
      </c>
      <c r="H31">
        <v>2.5926094858957098</v>
      </c>
      <c r="I31">
        <v>4.6650879480815499</v>
      </c>
      <c r="K31" s="3" t="s">
        <v>25</v>
      </c>
      <c r="L31" s="12">
        <v>1.1756680702075564</v>
      </c>
      <c r="M31" s="12">
        <v>8.7320987436783462</v>
      </c>
      <c r="N31" s="12">
        <v>9.8977183688413923</v>
      </c>
      <c r="P31" s="18">
        <f>$C31*L31</f>
        <v>126.78983276184783</v>
      </c>
      <c r="Q31" s="18">
        <f t="shared" ref="Q31:R33" si="3">$C31*M31</f>
        <v>941.71251854739978</v>
      </c>
      <c r="R31" s="18">
        <f t="shared" si="3"/>
        <v>1067.4186775249582</v>
      </c>
    </row>
    <row r="32" spans="1:18" x14ac:dyDescent="0.3">
      <c r="A32" t="s">
        <v>89</v>
      </c>
      <c r="B32" t="s">
        <v>25</v>
      </c>
      <c r="C32">
        <v>0.620000445734044</v>
      </c>
      <c r="D32">
        <v>0</v>
      </c>
      <c r="E32">
        <v>0.36114968040887901</v>
      </c>
      <c r="F32">
        <v>7.0537046954859295E-2</v>
      </c>
      <c r="G32">
        <v>6.4772512814827404E-2</v>
      </c>
      <c r="H32">
        <v>1.37965366303738E-2</v>
      </c>
      <c r="I32">
        <v>0.109744668925104</v>
      </c>
      <c r="K32" s="3" t="s">
        <v>25</v>
      </c>
      <c r="L32" s="12">
        <v>9.968057484152958E-4</v>
      </c>
      <c r="M32" s="12">
        <v>7.4258008878921719E-3</v>
      </c>
      <c r="N32" s="12">
        <v>8.4105485022540581E-3</v>
      </c>
      <c r="P32" s="18">
        <f t="shared" ref="P32:P33" si="4">$C32*L32</f>
        <v>6.1802000832774067E-4</v>
      </c>
      <c r="Q32" s="18">
        <f t="shared" si="3"/>
        <v>4.6039998604254064E-3</v>
      </c>
      <c r="R32" s="18">
        <f t="shared" si="3"/>
        <v>5.2145438202653126E-3</v>
      </c>
    </row>
    <row r="33" spans="1:21" x14ac:dyDescent="0.3">
      <c r="A33" t="s">
        <v>90</v>
      </c>
      <c r="B33" t="s">
        <v>91</v>
      </c>
      <c r="C33">
        <v>19.984106928029899</v>
      </c>
      <c r="D33">
        <v>0</v>
      </c>
      <c r="E33">
        <v>0.197176636797531</v>
      </c>
      <c r="F33">
        <v>3.8511061874517798E-2</v>
      </c>
      <c r="G33">
        <v>17.284909598289101</v>
      </c>
      <c r="H33">
        <v>2.4438549611315499</v>
      </c>
      <c r="I33">
        <v>1.96546699372585E-2</v>
      </c>
      <c r="K33" s="3" t="s">
        <v>91</v>
      </c>
      <c r="L33" s="12">
        <v>2.5623534863498023E-2</v>
      </c>
      <c r="M33" s="12">
        <v>8.4909360626101299E-2</v>
      </c>
      <c r="N33" s="12">
        <v>0.68831848554886854</v>
      </c>
      <c r="P33" s="18">
        <f t="shared" si="4"/>
        <v>0.51206346058624652</v>
      </c>
      <c r="Q33" s="18">
        <f t="shared" si="3"/>
        <v>1.6968377419426601</v>
      </c>
      <c r="R33" s="18">
        <f t="shared" si="3"/>
        <v>13.755430215748191</v>
      </c>
    </row>
    <row r="35" spans="1:21" x14ac:dyDescent="0.3">
      <c r="O35" s="20" t="s">
        <v>8</v>
      </c>
      <c r="P35" s="15">
        <f>SUM(P11:P33)</f>
        <v>128.81857536486774</v>
      </c>
      <c r="Q35" s="15">
        <f t="shared" ref="Q35:R35" si="5">SUM(Q11:Q33)</f>
        <v>945.91163550262968</v>
      </c>
      <c r="R35" s="15">
        <f t="shared" si="5"/>
        <v>1085.0416270609426</v>
      </c>
    </row>
    <row r="36" spans="1:21" x14ac:dyDescent="0.3">
      <c r="O36" s="16"/>
    </row>
    <row r="37" spans="1:21" x14ac:dyDescent="0.3">
      <c r="O37" s="21" t="s">
        <v>109</v>
      </c>
      <c r="P37" s="15">
        <f>SUM(P11:P24)+P33-P19</f>
        <v>2.0260145547365256</v>
      </c>
      <c r="Q37" s="15">
        <f t="shared" ref="Q37:R37" si="6">SUM(Q11:Q24)+Q33-Q19</f>
        <v>4.1788073840847755</v>
      </c>
      <c r="R37" s="15">
        <f t="shared" si="6"/>
        <v>17.59994114547311</v>
      </c>
      <c r="S37" s="15"/>
      <c r="T37" s="15"/>
      <c r="U37" s="15"/>
    </row>
    <row r="38" spans="1:21" x14ac:dyDescent="0.3">
      <c r="O38"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7"/>
  <sheetViews>
    <sheetView zoomScale="66" zoomScaleNormal="66" workbookViewId="0">
      <selection activeCell="B2" sqref="B2"/>
    </sheetView>
  </sheetViews>
  <sheetFormatPr defaultRowHeight="14.4" x14ac:dyDescent="0.3"/>
  <cols>
    <col min="17" max="18" width="16.44140625" customWidth="1"/>
    <col min="19" max="19" width="16.88671875" customWidth="1"/>
  </cols>
  <sheetData>
    <row r="1" spans="1:19" x14ac:dyDescent="0.3">
      <c r="D1" s="1"/>
      <c r="F1" s="2"/>
    </row>
    <row r="2" spans="1:19" x14ac:dyDescent="0.3">
      <c r="A2" s="4" t="s">
        <v>105</v>
      </c>
      <c r="B2" t="s">
        <v>113</v>
      </c>
    </row>
    <row r="4" spans="1:19" ht="15" customHeight="1" x14ac:dyDescent="0.3">
      <c r="A4" s="7" t="s">
        <v>0</v>
      </c>
      <c r="B4" s="7" t="s">
        <v>79</v>
      </c>
      <c r="C4" s="8"/>
      <c r="D4" s="8"/>
      <c r="E4" s="8"/>
      <c r="F4" s="8"/>
      <c r="G4" s="8"/>
      <c r="H4" s="8"/>
      <c r="I4" s="8"/>
      <c r="J4" s="8"/>
    </row>
    <row r="5" spans="1:19" x14ac:dyDescent="0.3">
      <c r="A5" s="7" t="s">
        <v>1</v>
      </c>
      <c r="B5" s="8" t="s">
        <v>2</v>
      </c>
      <c r="C5" s="8"/>
      <c r="D5" s="8"/>
      <c r="E5" s="8"/>
      <c r="F5" s="8"/>
      <c r="G5" s="8"/>
      <c r="H5" s="8"/>
      <c r="I5" s="8"/>
      <c r="J5" s="8"/>
    </row>
    <row r="6" spans="1:19" x14ac:dyDescent="0.3">
      <c r="A6" s="7" t="s">
        <v>3</v>
      </c>
      <c r="B6" s="8" t="s">
        <v>4</v>
      </c>
      <c r="C6" s="8"/>
      <c r="D6" s="8"/>
      <c r="E6" s="8"/>
      <c r="F6" s="8"/>
      <c r="G6" s="8"/>
      <c r="H6" s="8"/>
      <c r="I6" s="8"/>
      <c r="J6" s="8"/>
    </row>
    <row r="7" spans="1:19" x14ac:dyDescent="0.3">
      <c r="A7" s="7" t="s">
        <v>5</v>
      </c>
      <c r="B7" s="8" t="s">
        <v>4</v>
      </c>
      <c r="C7" s="8"/>
      <c r="D7" s="8"/>
      <c r="E7" s="8"/>
      <c r="F7" s="8"/>
      <c r="G7" s="8"/>
      <c r="H7" s="8"/>
      <c r="I7" s="8"/>
      <c r="J7" s="8"/>
    </row>
    <row r="10" spans="1:19" ht="57.6" x14ac:dyDescent="0.3">
      <c r="A10" s="4" t="s">
        <v>6</v>
      </c>
      <c r="B10" s="4" t="s">
        <v>7</v>
      </c>
      <c r="C10" s="4" t="s">
        <v>8</v>
      </c>
      <c r="D10" s="4" t="s">
        <v>60</v>
      </c>
      <c r="E10" s="4" t="s">
        <v>36</v>
      </c>
      <c r="F10" s="4" t="s">
        <v>36</v>
      </c>
      <c r="G10" s="4" t="s">
        <v>61</v>
      </c>
      <c r="H10" s="4" t="s">
        <v>47</v>
      </c>
      <c r="I10" s="4" t="s">
        <v>62</v>
      </c>
      <c r="J10" s="4" t="s">
        <v>63</v>
      </c>
      <c r="K10" s="5" t="s">
        <v>78</v>
      </c>
      <c r="L10" s="9" t="s">
        <v>7</v>
      </c>
      <c r="M10" s="10" t="s">
        <v>93</v>
      </c>
      <c r="N10" s="10" t="s">
        <v>94</v>
      </c>
      <c r="O10" s="10" t="s">
        <v>95</v>
      </c>
      <c r="P10" s="14"/>
      <c r="Q10" s="17" t="s">
        <v>102</v>
      </c>
      <c r="R10" s="17" t="s">
        <v>103</v>
      </c>
      <c r="S10" s="17" t="s">
        <v>104</v>
      </c>
    </row>
    <row r="11" spans="1:19" x14ac:dyDescent="0.3">
      <c r="A11" s="16" t="s">
        <v>13</v>
      </c>
      <c r="B11" t="s">
        <v>9</v>
      </c>
      <c r="C11">
        <v>28.201719842751899</v>
      </c>
      <c r="D11">
        <v>0</v>
      </c>
      <c r="E11">
        <v>6.55534906759629</v>
      </c>
      <c r="F11">
        <v>6.8370242228446099</v>
      </c>
      <c r="G11">
        <v>1.2714306263694299</v>
      </c>
      <c r="H11">
        <v>0.46525662460754602</v>
      </c>
      <c r="I11">
        <v>0.55851779154581505</v>
      </c>
      <c r="J11">
        <v>12.5141415097882</v>
      </c>
      <c r="L11" s="11" t="s">
        <v>9</v>
      </c>
      <c r="M11" s="12">
        <v>2.1905610197029683E-2</v>
      </c>
      <c r="N11" s="12">
        <v>5.6874198951921098E-2</v>
      </c>
      <c r="O11" s="12">
        <v>9.4857321220165228E-2</v>
      </c>
      <c r="Q11" s="18">
        <f>$C11*M11</f>
        <v>0.61777588176116038</v>
      </c>
      <c r="R11" s="18">
        <f t="shared" ref="R11:S21" si="0">$C11*N11</f>
        <v>1.6039502251230124</v>
      </c>
      <c r="S11" s="18">
        <f t="shared" si="0"/>
        <v>2.6751395980850243</v>
      </c>
    </row>
    <row r="12" spans="1:19" x14ac:dyDescent="0.3">
      <c r="A12" s="16" t="s">
        <v>14</v>
      </c>
      <c r="B12" t="s">
        <v>10</v>
      </c>
      <c r="C12">
        <v>1.72657141312187E-5</v>
      </c>
      <c r="D12">
        <v>0</v>
      </c>
      <c r="E12">
        <v>4.2517540652460802E-6</v>
      </c>
      <c r="F12">
        <v>4.4344466227371298E-6</v>
      </c>
      <c r="G12">
        <v>7.1457832580011097E-7</v>
      </c>
      <c r="H12">
        <v>2.3917425496634301E-7</v>
      </c>
      <c r="I12">
        <v>2.4866216192695401E-7</v>
      </c>
      <c r="J12">
        <v>7.3770987005421002E-6</v>
      </c>
      <c r="L12" s="3" t="s">
        <v>10</v>
      </c>
      <c r="M12" s="12">
        <v>22.207063548364957</v>
      </c>
      <c r="N12" s="12">
        <v>30.547272935307447</v>
      </c>
      <c r="O12" s="12">
        <v>45.921393853406265</v>
      </c>
      <c r="Q12" s="18">
        <f t="shared" ref="Q12:Q21" si="1">$C12*M12</f>
        <v>3.8342081091987653E-4</v>
      </c>
      <c r="R12" s="18">
        <f t="shared" si="0"/>
        <v>5.2742048198933236E-4</v>
      </c>
      <c r="S12" s="18">
        <f t="shared" si="0"/>
        <v>7.9286565878001613E-4</v>
      </c>
    </row>
    <row r="13" spans="1:19" x14ac:dyDescent="0.3">
      <c r="A13" s="16" t="s">
        <v>15</v>
      </c>
      <c r="B13" t="s">
        <v>16</v>
      </c>
      <c r="C13">
        <v>0.65181949258516303</v>
      </c>
      <c r="D13">
        <v>0</v>
      </c>
      <c r="E13">
        <v>0.19850984013307801</v>
      </c>
      <c r="F13">
        <v>0.20703955982629699</v>
      </c>
      <c r="G13">
        <v>5.5443040506088399E-2</v>
      </c>
      <c r="H13">
        <v>3.39694709781099E-2</v>
      </c>
      <c r="I13">
        <v>1.4261545615540499E-2</v>
      </c>
      <c r="J13">
        <v>0.14259603552604999</v>
      </c>
      <c r="L13" s="11" t="s">
        <v>16</v>
      </c>
      <c r="M13" s="12">
        <v>3.7969326255620273E-2</v>
      </c>
      <c r="N13" s="12">
        <v>5.8935553548286015E-2</v>
      </c>
      <c r="O13" s="12">
        <v>7.6450023908622627E-2</v>
      </c>
      <c r="Q13" s="18">
        <f t="shared" si="1"/>
        <v>2.4749146973738916E-2</v>
      </c>
      <c r="R13" s="18">
        <f t="shared" si="0"/>
        <v>3.8415342609069494E-2</v>
      </c>
      <c r="S13" s="18">
        <f t="shared" si="0"/>
        <v>4.9831615792241983E-2</v>
      </c>
    </row>
    <row r="14" spans="1:19" x14ac:dyDescent="0.3">
      <c r="A14" s="16" t="s">
        <v>17</v>
      </c>
      <c r="B14" t="s">
        <v>18</v>
      </c>
      <c r="C14">
        <v>8.2929309049966093E-2</v>
      </c>
      <c r="D14">
        <v>0</v>
      </c>
      <c r="E14">
        <v>9.51225177309299E-3</v>
      </c>
      <c r="F14">
        <v>9.9209813414680593E-3</v>
      </c>
      <c r="G14">
        <v>7.3751566174665804E-3</v>
      </c>
      <c r="H14">
        <v>2.1924589827143799E-3</v>
      </c>
      <c r="I14">
        <v>2.0320767464306602E-3</v>
      </c>
      <c r="J14">
        <v>5.18963835887934E-2</v>
      </c>
      <c r="L14" s="11" t="s">
        <v>18</v>
      </c>
      <c r="M14" s="12">
        <v>0.78578840248060611</v>
      </c>
      <c r="N14" s="12">
        <v>1.1053289548959933</v>
      </c>
      <c r="O14" s="12">
        <v>1.6881387674775168</v>
      </c>
      <c r="Q14" s="18">
        <f t="shared" si="1"/>
        <v>6.5164889277193327E-2</v>
      </c>
      <c r="R14" s="18">
        <f t="shared" si="0"/>
        <v>9.1664166502445854E-2</v>
      </c>
      <c r="S14" s="18">
        <f t="shared" si="0"/>
        <v>0.13999618156737184</v>
      </c>
    </row>
    <row r="15" spans="1:19" x14ac:dyDescent="0.3">
      <c r="A15" s="16" t="s">
        <v>19</v>
      </c>
      <c r="B15" t="s">
        <v>20</v>
      </c>
      <c r="C15">
        <v>3.0541324104798501E-2</v>
      </c>
      <c r="D15">
        <v>0</v>
      </c>
      <c r="E15">
        <v>5.7016424165453102E-3</v>
      </c>
      <c r="F15">
        <v>5.9466348641312302E-3</v>
      </c>
      <c r="G15">
        <v>2.4267631532131398E-3</v>
      </c>
      <c r="H15">
        <v>9.4165357999711195E-4</v>
      </c>
      <c r="I15">
        <v>7.37674963612219E-4</v>
      </c>
      <c r="J15">
        <v>1.4786955127299399E-2</v>
      </c>
      <c r="L15" s="11" t="s">
        <v>20</v>
      </c>
      <c r="M15" s="12">
        <v>41.007704226641351</v>
      </c>
      <c r="N15" s="12">
        <v>57.286185198745969</v>
      </c>
      <c r="O15" s="12">
        <v>88.074620815121648</v>
      </c>
      <c r="Q15" s="18">
        <f t="shared" si="1"/>
        <v>1.2524295855795688</v>
      </c>
      <c r="R15" s="18">
        <f t="shared" si="0"/>
        <v>1.7495959488824113</v>
      </c>
      <c r="S15" s="18">
        <f t="shared" si="0"/>
        <v>2.6899155397218628</v>
      </c>
    </row>
    <row r="16" spans="1:19" x14ac:dyDescent="0.3">
      <c r="A16" s="16" t="s">
        <v>21</v>
      </c>
      <c r="B16" t="s">
        <v>22</v>
      </c>
      <c r="C16">
        <v>6.5850435989186704E-2</v>
      </c>
      <c r="D16">
        <v>0</v>
      </c>
      <c r="E16">
        <v>1.28823947763282E-2</v>
      </c>
      <c r="F16">
        <v>1.34359351768736E-2</v>
      </c>
      <c r="G16">
        <v>5.0732832384571399E-3</v>
      </c>
      <c r="H16">
        <v>1.7949783923838E-3</v>
      </c>
      <c r="I16">
        <v>1.76939740392773E-3</v>
      </c>
      <c r="J16">
        <v>3.0894447001216199E-2</v>
      </c>
      <c r="L16" s="3" t="s">
        <v>22</v>
      </c>
      <c r="M16" s="12">
        <v>0.52854820934117497</v>
      </c>
      <c r="N16" s="12">
        <v>4.994077187120987</v>
      </c>
      <c r="O16" s="12">
        <v>5.6874198951921109</v>
      </c>
      <c r="Q16" s="18">
        <f t="shared" si="1"/>
        <v>3.4805130026420293E-2</v>
      </c>
      <c r="R16" s="18">
        <f t="shared" si="0"/>
        <v>0.32886216013556813</v>
      </c>
      <c r="S16" s="18">
        <f t="shared" si="0"/>
        <v>0.37451907975197507</v>
      </c>
    </row>
    <row r="17" spans="1:19" x14ac:dyDescent="0.3">
      <c r="A17" s="16" t="s">
        <v>23</v>
      </c>
      <c r="B17" t="s">
        <v>11</v>
      </c>
      <c r="C17">
        <v>2.4312896009419001E-3</v>
      </c>
      <c r="D17">
        <v>0</v>
      </c>
      <c r="E17">
        <v>6.9223902662685999E-4</v>
      </c>
      <c r="F17">
        <v>7.21983672302234E-4</v>
      </c>
      <c r="G17">
        <v>3.1540675657778399E-4</v>
      </c>
      <c r="H17">
        <v>1.5280268421239299E-4</v>
      </c>
      <c r="I17">
        <v>1.00704500276088E-4</v>
      </c>
      <c r="J17">
        <v>4.4815296094654299E-4</v>
      </c>
      <c r="L17" s="3" t="s">
        <v>11</v>
      </c>
      <c r="M17" s="12">
        <v>0.25121112611272572</v>
      </c>
      <c r="N17" s="12">
        <v>1.8690107782786796</v>
      </c>
      <c r="O17" s="12">
        <v>2.1202219043914048</v>
      </c>
      <c r="Q17" s="18">
        <f t="shared" si="1"/>
        <v>6.107669985587743E-4</v>
      </c>
      <c r="R17" s="18">
        <f t="shared" si="0"/>
        <v>4.5441064692772811E-3</v>
      </c>
      <c r="S17" s="18">
        <f t="shared" si="0"/>
        <v>5.1548734678360537E-3</v>
      </c>
    </row>
    <row r="18" spans="1:19" x14ac:dyDescent="0.3">
      <c r="A18" s="16" t="s">
        <v>24</v>
      </c>
      <c r="B18" t="s">
        <v>12</v>
      </c>
      <c r="C18">
        <v>2.1585487928910599E-4</v>
      </c>
      <c r="D18">
        <v>0</v>
      </c>
      <c r="E18">
        <v>6.09516147224377E-5</v>
      </c>
      <c r="F18">
        <v>6.3570629417542394E-5</v>
      </c>
      <c r="G18">
        <v>3.1980214924669101E-5</v>
      </c>
      <c r="H18">
        <v>1.3011864069583201E-5</v>
      </c>
      <c r="I18">
        <v>1.11291429812465E-5</v>
      </c>
      <c r="J18">
        <v>3.5211413173626903E-5</v>
      </c>
      <c r="L18" s="3" t="s">
        <v>12</v>
      </c>
      <c r="M18" s="12">
        <v>3.1250664088423079</v>
      </c>
      <c r="N18" s="12">
        <v>3.1250664088423079</v>
      </c>
      <c r="O18" s="12">
        <v>3.1250664088423079</v>
      </c>
      <c r="Q18" s="18">
        <f t="shared" si="1"/>
        <v>6.7456083245109627E-4</v>
      </c>
      <c r="R18" s="18">
        <f t="shared" si="0"/>
        <v>6.7456083245109627E-4</v>
      </c>
      <c r="S18" s="18">
        <f t="shared" si="0"/>
        <v>6.7456083245109627E-4</v>
      </c>
    </row>
    <row r="19" spans="1:19" x14ac:dyDescent="0.3">
      <c r="A19" s="16" t="s">
        <v>26</v>
      </c>
      <c r="B19" t="s">
        <v>25</v>
      </c>
      <c r="C19">
        <v>0.694464311995587</v>
      </c>
      <c r="D19">
        <v>0</v>
      </c>
      <c r="E19">
        <v>0.24351008424895099</v>
      </c>
      <c r="F19">
        <v>0.25397340818152397</v>
      </c>
      <c r="G19">
        <v>4.6482620485478701E-2</v>
      </c>
      <c r="H19">
        <v>9.1709826192290407E-3</v>
      </c>
      <c r="I19">
        <v>6.1744723661207097E-2</v>
      </c>
      <c r="J19">
        <v>7.9582492799197893E-2</v>
      </c>
      <c r="L19" s="3" t="s">
        <v>25</v>
      </c>
      <c r="M19" s="12">
        <v>4.873495846586879E-3</v>
      </c>
      <c r="N19" s="12">
        <v>3.6274886610677598E-2</v>
      </c>
      <c r="O19" s="12">
        <v>4.1098140232041926E-2</v>
      </c>
      <c r="Q19" s="18">
        <f t="shared" si="1"/>
        <v>3.3844689401133078E-3</v>
      </c>
      <c r="R19" s="18">
        <f t="shared" si="0"/>
        <v>2.5191614172802149E-2</v>
      </c>
      <c r="S19" s="18">
        <f t="shared" si="0"/>
        <v>2.854119168054315E-2</v>
      </c>
    </row>
    <row r="20" spans="1:19" x14ac:dyDescent="0.3">
      <c r="A20" s="16" t="s">
        <v>27</v>
      </c>
      <c r="B20" t="s">
        <v>25</v>
      </c>
      <c r="C20">
        <v>0.79659809952385097</v>
      </c>
      <c r="D20">
        <v>0</v>
      </c>
      <c r="E20">
        <v>0.209418679696113</v>
      </c>
      <c r="F20">
        <v>0.218417138589305</v>
      </c>
      <c r="G20">
        <v>6.1024680096205902E-2</v>
      </c>
      <c r="H20">
        <v>1.9344379326912201E-2</v>
      </c>
      <c r="I20">
        <v>3.0102394475987899E-2</v>
      </c>
      <c r="J20">
        <v>0.25829082733932701</v>
      </c>
      <c r="L20" s="3" t="s">
        <v>25</v>
      </c>
      <c r="M20" s="12">
        <v>7.2851226572690456E-2</v>
      </c>
      <c r="N20" s="12">
        <v>9.9580090391084466E-2</v>
      </c>
      <c r="O20" s="12">
        <v>0.15374120918098813</v>
      </c>
      <c r="Q20" s="18">
        <f t="shared" si="1"/>
        <v>5.8033148635786687E-2</v>
      </c>
      <c r="R20" s="18">
        <f t="shared" si="0"/>
        <v>7.9325310755951173E-2</v>
      </c>
      <c r="S20" s="18">
        <f t="shared" si="0"/>
        <v>0.12246995505207398</v>
      </c>
    </row>
    <row r="21" spans="1:19" x14ac:dyDescent="0.3">
      <c r="A21" s="16" t="s">
        <v>28</v>
      </c>
      <c r="B21" t="s">
        <v>25</v>
      </c>
      <c r="C21">
        <v>17.2163448947449</v>
      </c>
      <c r="D21">
        <v>0</v>
      </c>
      <c r="E21">
        <v>6.5611061671526798</v>
      </c>
      <c r="F21">
        <v>6.8430286977725103</v>
      </c>
      <c r="G21">
        <v>1.08190211032572</v>
      </c>
      <c r="H21">
        <v>0.36598272369832202</v>
      </c>
      <c r="I21">
        <v>0.67051052508409603</v>
      </c>
      <c r="J21">
        <v>1.69381467071156</v>
      </c>
      <c r="L21" s="3" t="s">
        <v>25</v>
      </c>
      <c r="M21" s="12">
        <v>7.2851226572690456E-2</v>
      </c>
      <c r="N21" s="12">
        <v>9.9580090391084466E-2</v>
      </c>
      <c r="O21" s="12">
        <v>0.15374120918098813</v>
      </c>
      <c r="Q21" s="18">
        <f t="shared" si="1"/>
        <v>1.2542318426806434</v>
      </c>
      <c r="R21" s="18">
        <f t="shared" si="0"/>
        <v>1.7144051808227827</v>
      </c>
      <c r="S21" s="18">
        <f t="shared" si="0"/>
        <v>2.6468616817950128</v>
      </c>
    </row>
    <row r="22" spans="1:19" x14ac:dyDescent="0.3">
      <c r="A22" s="16" t="s">
        <v>29</v>
      </c>
      <c r="B22" t="s">
        <v>30</v>
      </c>
      <c r="C22">
        <v>0.12038162981719</v>
      </c>
      <c r="D22">
        <v>0</v>
      </c>
      <c r="E22">
        <v>4.2318710922631501E-2</v>
      </c>
      <c r="F22">
        <v>4.4137093032588399E-2</v>
      </c>
      <c r="G22">
        <v>5.7667315503693696E-3</v>
      </c>
      <c r="H22">
        <v>9.37655254759257E-4</v>
      </c>
      <c r="I22">
        <v>6.4011473487051397E-3</v>
      </c>
      <c r="J22">
        <v>2.08202917081362E-2</v>
      </c>
      <c r="L22" s="3" t="s">
        <v>78</v>
      </c>
      <c r="M22" s="3" t="s">
        <v>78</v>
      </c>
      <c r="N22" s="3" t="s">
        <v>78</v>
      </c>
      <c r="O22" s="3" t="s">
        <v>78</v>
      </c>
      <c r="Q22" s="18" t="s">
        <v>78</v>
      </c>
      <c r="R22" s="18" t="s">
        <v>78</v>
      </c>
      <c r="S22" s="18" t="s">
        <v>78</v>
      </c>
    </row>
    <row r="23" spans="1:19" x14ac:dyDescent="0.3">
      <c r="A23" s="16" t="s">
        <v>31</v>
      </c>
      <c r="B23" t="s">
        <v>32</v>
      </c>
      <c r="C23">
        <v>9.1339974217059599</v>
      </c>
      <c r="D23">
        <v>0</v>
      </c>
      <c r="E23">
        <v>2.19214799323517</v>
      </c>
      <c r="F23">
        <v>2.2863418523195</v>
      </c>
      <c r="G23">
        <v>0.38918500410147799</v>
      </c>
      <c r="H23">
        <v>0.135185605508787</v>
      </c>
      <c r="I23">
        <v>0.17771348368846099</v>
      </c>
      <c r="J23">
        <v>3.9534234828525601</v>
      </c>
      <c r="L23" s="3" t="s">
        <v>78</v>
      </c>
      <c r="M23" s="3" t="s">
        <v>78</v>
      </c>
      <c r="N23" s="3" t="s">
        <v>78</v>
      </c>
      <c r="O23" s="3" t="s">
        <v>78</v>
      </c>
      <c r="Q23" s="18" t="s">
        <v>78</v>
      </c>
      <c r="R23" s="18" t="s">
        <v>78</v>
      </c>
      <c r="S23" s="18" t="s">
        <v>78</v>
      </c>
    </row>
    <row r="24" spans="1:19" x14ac:dyDescent="0.3">
      <c r="A24" s="16" t="s">
        <v>33</v>
      </c>
      <c r="B24" t="s">
        <v>34</v>
      </c>
      <c r="C24">
        <v>4.7352278750145999E-2</v>
      </c>
      <c r="D24">
        <v>0</v>
      </c>
      <c r="E24">
        <v>1.3805587481757401E-2</v>
      </c>
      <c r="F24">
        <v>1.43987963188641E-2</v>
      </c>
      <c r="G24">
        <v>5.1460962803034404E-3</v>
      </c>
      <c r="H24">
        <v>3.3874209150978698E-3</v>
      </c>
      <c r="I24">
        <v>1.7802639274749599E-3</v>
      </c>
      <c r="J24">
        <v>8.8341138266482804E-3</v>
      </c>
      <c r="L24" s="11" t="s">
        <v>34</v>
      </c>
      <c r="M24" s="12">
        <v>0.33722581569372301</v>
      </c>
      <c r="N24" s="12">
        <v>0.78910438934529403</v>
      </c>
      <c r="O24" s="12">
        <v>1.2409829629968652</v>
      </c>
      <c r="Q24" s="18">
        <f>$C24*M24</f>
        <v>1.596841082647453E-2</v>
      </c>
      <c r="R24" s="18">
        <f t="shared" ref="R24:S24" si="2">$C24*N24</f>
        <v>3.7365891007242101E-2</v>
      </c>
      <c r="S24" s="18">
        <f t="shared" si="2"/>
        <v>5.8763371188009679E-2</v>
      </c>
    </row>
    <row r="25" spans="1:19" x14ac:dyDescent="0.3">
      <c r="L25" s="3"/>
      <c r="M25" s="3"/>
      <c r="N25" s="3"/>
      <c r="O25" s="3"/>
      <c r="Q25" s="18"/>
      <c r="R25" s="18"/>
      <c r="S25" s="18"/>
    </row>
    <row r="26" spans="1:19" x14ac:dyDescent="0.3">
      <c r="L26" s="3"/>
      <c r="M26" s="3"/>
      <c r="N26" s="3"/>
      <c r="O26" s="3"/>
      <c r="Q26" s="18"/>
      <c r="R26" s="18"/>
      <c r="S26" s="18"/>
    </row>
    <row r="27" spans="1:19" x14ac:dyDescent="0.3">
      <c r="L27" s="3"/>
      <c r="M27" s="3"/>
      <c r="N27" s="3"/>
      <c r="O27" s="3"/>
      <c r="Q27" s="18"/>
      <c r="R27" s="18"/>
      <c r="S27" s="18"/>
    </row>
    <row r="28" spans="1:19" x14ac:dyDescent="0.3">
      <c r="A28" s="4" t="s">
        <v>92</v>
      </c>
      <c r="L28" s="3"/>
      <c r="M28" s="3"/>
      <c r="N28" s="3"/>
      <c r="O28" s="3"/>
      <c r="Q28" s="18"/>
      <c r="R28" s="18"/>
      <c r="S28" s="18"/>
    </row>
    <row r="29" spans="1:19" x14ac:dyDescent="0.3">
      <c r="A29" s="4" t="s">
        <v>6</v>
      </c>
      <c r="B29" s="4" t="s">
        <v>7</v>
      </c>
      <c r="C29" s="4" t="s">
        <v>8</v>
      </c>
      <c r="D29" s="4" t="s">
        <v>60</v>
      </c>
      <c r="E29" s="4" t="s">
        <v>36</v>
      </c>
      <c r="F29" s="4" t="s">
        <v>36</v>
      </c>
      <c r="G29" s="4" t="s">
        <v>61</v>
      </c>
      <c r="H29" s="4" t="s">
        <v>47</v>
      </c>
      <c r="I29" s="4" t="s">
        <v>62</v>
      </c>
      <c r="J29" s="4" t="s">
        <v>63</v>
      </c>
      <c r="K29" s="5" t="s">
        <v>78</v>
      </c>
      <c r="L29" s="3"/>
      <c r="M29" s="3"/>
      <c r="N29" s="3"/>
      <c r="O29" s="3"/>
      <c r="Q29" s="18" t="s">
        <v>78</v>
      </c>
      <c r="R29" s="18" t="s">
        <v>78</v>
      </c>
      <c r="S29" s="18" t="s">
        <v>78</v>
      </c>
    </row>
    <row r="30" spans="1:19" x14ac:dyDescent="0.3">
      <c r="A30" t="s">
        <v>88</v>
      </c>
      <c r="B30" t="s">
        <v>18</v>
      </c>
      <c r="C30">
        <v>8.55807657409655E-2</v>
      </c>
      <c r="D30">
        <v>0</v>
      </c>
      <c r="E30">
        <v>1.0052674765625699E-2</v>
      </c>
      <c r="F30">
        <v>1.04846256344612E-2</v>
      </c>
      <c r="G30">
        <v>7.6171162228602998E-3</v>
      </c>
      <c r="H30">
        <v>2.2538986811315598E-3</v>
      </c>
      <c r="I30">
        <v>2.0859668058871698E-3</v>
      </c>
      <c r="J30">
        <v>5.3086483630999499E-2</v>
      </c>
      <c r="L30" s="3" t="s">
        <v>78</v>
      </c>
      <c r="M30" s="3" t="s">
        <v>78</v>
      </c>
      <c r="N30" s="3" t="s">
        <v>78</v>
      </c>
      <c r="O30" s="3" t="s">
        <v>78</v>
      </c>
      <c r="Q30" s="18" t="s">
        <v>78</v>
      </c>
      <c r="R30" s="18" t="s">
        <v>78</v>
      </c>
      <c r="S30" s="18" t="s">
        <v>78</v>
      </c>
    </row>
    <row r="31" spans="1:19" x14ac:dyDescent="0.3">
      <c r="A31" t="s">
        <v>87</v>
      </c>
      <c r="B31" t="s">
        <v>25</v>
      </c>
      <c r="C31">
        <v>186.81964111736499</v>
      </c>
      <c r="D31">
        <v>0</v>
      </c>
      <c r="E31">
        <v>76.928015526539298</v>
      </c>
      <c r="F31">
        <v>80.233516193695095</v>
      </c>
      <c r="G31">
        <v>8.6342067569340593</v>
      </c>
      <c r="H31">
        <v>2.5926094858957098</v>
      </c>
      <c r="I31">
        <v>3.34020296999527</v>
      </c>
      <c r="J31">
        <v>15.091090184305999</v>
      </c>
      <c r="L31" s="3" t="s">
        <v>25</v>
      </c>
      <c r="M31" s="12">
        <v>1.1756680702075564</v>
      </c>
      <c r="N31" s="12">
        <v>8.7320987436783462</v>
      </c>
      <c r="O31" s="12">
        <v>9.8977183688413923</v>
      </c>
      <c r="Q31" s="18">
        <f>$C31*M31</f>
        <v>219.63788694932074</v>
      </c>
      <c r="R31" s="18">
        <f t="shared" ref="R31:S33" si="3">$C31*N31</f>
        <v>1631.3275534953823</v>
      </c>
      <c r="S31" s="18">
        <f t="shared" si="3"/>
        <v>1849.0881935477003</v>
      </c>
    </row>
    <row r="32" spans="1:19" x14ac:dyDescent="0.3">
      <c r="A32" t="s">
        <v>89</v>
      </c>
      <c r="B32" t="s">
        <v>25</v>
      </c>
      <c r="C32">
        <v>1.0090076021415599</v>
      </c>
      <c r="D32">
        <v>0</v>
      </c>
      <c r="E32">
        <v>0.36114967833276301</v>
      </c>
      <c r="F32">
        <v>0.37666782857362402</v>
      </c>
      <c r="G32">
        <v>6.4772513167287701E-2</v>
      </c>
      <c r="H32">
        <v>1.37965366303738E-2</v>
      </c>
      <c r="I32">
        <v>7.8577182615666596E-2</v>
      </c>
      <c r="J32">
        <v>0.11404386282184401</v>
      </c>
      <c r="L32" s="3" t="s">
        <v>25</v>
      </c>
      <c r="M32" s="12">
        <v>9.968057484152958E-4</v>
      </c>
      <c r="N32" s="12">
        <v>7.4258008878921719E-3</v>
      </c>
      <c r="O32" s="12">
        <v>8.4105485022540581E-3</v>
      </c>
      <c r="Q32" s="18">
        <f t="shared" ref="Q32:Q33" si="4">$C32*M32</f>
        <v>1.0057845780094407E-3</v>
      </c>
      <c r="R32" s="18">
        <f t="shared" si="3"/>
        <v>7.4926895478727475E-3</v>
      </c>
      <c r="S32" s="18">
        <f t="shared" si="3"/>
        <v>8.4863073769546552E-3</v>
      </c>
    </row>
    <row r="33" spans="1:19" x14ac:dyDescent="0.3">
      <c r="A33" t="s">
        <v>90</v>
      </c>
      <c r="B33" t="s">
        <v>91</v>
      </c>
      <c r="C33">
        <v>20.175533111770701</v>
      </c>
      <c r="D33">
        <v>0</v>
      </c>
      <c r="E33">
        <v>0.19717663649490999</v>
      </c>
      <c r="F33">
        <v>0.2056490700943</v>
      </c>
      <c r="G33">
        <v>17.284909568007699</v>
      </c>
      <c r="H33">
        <v>2.4438549611315499</v>
      </c>
      <c r="I33">
        <v>1.40727437581159E-2</v>
      </c>
      <c r="J33">
        <v>2.9870132284105799E-2</v>
      </c>
      <c r="L33" s="3" t="s">
        <v>91</v>
      </c>
      <c r="M33" s="12">
        <v>2.5623534863498023E-2</v>
      </c>
      <c r="N33" s="12">
        <v>8.4909360626101299E-2</v>
      </c>
      <c r="O33" s="12">
        <v>0.68831848554886854</v>
      </c>
      <c r="Q33" s="18">
        <f t="shared" si="4"/>
        <v>0.51696847607911534</v>
      </c>
      <c r="R33" s="18">
        <f t="shared" si="3"/>
        <v>1.7130916168111863</v>
      </c>
      <c r="S33" s="18">
        <f t="shared" si="3"/>
        <v>13.88719239663506</v>
      </c>
    </row>
    <row r="34" spans="1:19" x14ac:dyDescent="0.3">
      <c r="P34" s="16"/>
    </row>
    <row r="35" spans="1:19" x14ac:dyDescent="0.3">
      <c r="P35" s="20" t="s">
        <v>8</v>
      </c>
      <c r="Q35" s="15">
        <f>SUM(Q11:Q33)</f>
        <v>223.4840724633209</v>
      </c>
      <c r="R35" s="15">
        <f t="shared" ref="R35:S35" si="5">SUM(R11:R33)</f>
        <v>1638.7226597295364</v>
      </c>
      <c r="S35" s="15">
        <f t="shared" si="5"/>
        <v>1871.7765327663053</v>
      </c>
    </row>
    <row r="36" spans="1:19" x14ac:dyDescent="0.3">
      <c r="P36" s="16"/>
    </row>
    <row r="37" spans="1:19" x14ac:dyDescent="0.3">
      <c r="P37" s="21" t="s">
        <v>109</v>
      </c>
      <c r="Q37" s="15">
        <f>SUM(Q11:Q24)+Q33-Q19</f>
        <v>3.8417952604820313</v>
      </c>
      <c r="R37" s="15">
        <f t="shared" ref="R37:S37" si="6">SUM(R11:R24)+R33-R19</f>
        <v>7.3624219304333884</v>
      </c>
      <c r="S37" s="15">
        <f t="shared" si="6"/>
        <v>22.651311719547699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7"/>
  <sheetViews>
    <sheetView zoomScale="64" zoomScaleNormal="64" workbookViewId="0">
      <selection activeCell="O34" sqref="O34:O37"/>
    </sheetView>
  </sheetViews>
  <sheetFormatPr defaultRowHeight="14.4" x14ac:dyDescent="0.3"/>
  <cols>
    <col min="16" max="17" width="16.44140625" customWidth="1"/>
    <col min="18" max="18" width="16.88671875" customWidth="1"/>
  </cols>
  <sheetData>
    <row r="1" spans="1:18" x14ac:dyDescent="0.3">
      <c r="D1" s="1"/>
      <c r="F1" s="2"/>
    </row>
    <row r="2" spans="1:18" x14ac:dyDescent="0.3">
      <c r="A2" s="4" t="s">
        <v>105</v>
      </c>
      <c r="B2" t="s">
        <v>84</v>
      </c>
    </row>
    <row r="4" spans="1:18" ht="15" customHeight="1" x14ac:dyDescent="0.3">
      <c r="A4" s="7" t="s">
        <v>0</v>
      </c>
      <c r="B4" s="7" t="s">
        <v>79</v>
      </c>
      <c r="C4" s="8"/>
      <c r="D4" s="8"/>
      <c r="E4" s="8"/>
      <c r="F4" s="8"/>
      <c r="G4" s="8"/>
      <c r="H4" s="8"/>
      <c r="I4" s="8"/>
    </row>
    <row r="5" spans="1:18" x14ac:dyDescent="0.3">
      <c r="A5" s="7" t="s">
        <v>1</v>
      </c>
      <c r="B5" s="8" t="s">
        <v>2</v>
      </c>
      <c r="C5" s="8"/>
      <c r="D5" s="8"/>
      <c r="E5" s="8"/>
      <c r="F5" s="8"/>
      <c r="G5" s="8"/>
      <c r="H5" s="8"/>
      <c r="I5" s="8"/>
    </row>
    <row r="6" spans="1:18" x14ac:dyDescent="0.3">
      <c r="A6" s="7" t="s">
        <v>3</v>
      </c>
      <c r="B6" s="8" t="s">
        <v>4</v>
      </c>
      <c r="C6" s="8"/>
      <c r="D6" s="8"/>
      <c r="E6" s="8"/>
      <c r="F6" s="8"/>
      <c r="G6" s="8"/>
      <c r="H6" s="8"/>
      <c r="I6" s="8"/>
    </row>
    <row r="7" spans="1:18" x14ac:dyDescent="0.3">
      <c r="A7" s="7" t="s">
        <v>5</v>
      </c>
      <c r="B7" s="8" t="s">
        <v>4</v>
      </c>
      <c r="C7" s="8"/>
      <c r="D7" s="8"/>
      <c r="E7" s="8"/>
      <c r="F7" s="8"/>
      <c r="G7" s="8"/>
      <c r="H7" s="8"/>
      <c r="I7" s="8"/>
    </row>
    <row r="10" spans="1:18" ht="57.6" x14ac:dyDescent="0.3">
      <c r="A10" s="4" t="s">
        <v>6</v>
      </c>
      <c r="B10" s="4" t="s">
        <v>7</v>
      </c>
      <c r="C10" s="4" t="s">
        <v>8</v>
      </c>
      <c r="D10" s="4" t="s">
        <v>65</v>
      </c>
      <c r="E10" s="4" t="s">
        <v>66</v>
      </c>
      <c r="F10" s="4" t="s">
        <v>67</v>
      </c>
      <c r="G10" s="4" t="s">
        <v>68</v>
      </c>
      <c r="H10" s="4" t="s">
        <v>69</v>
      </c>
      <c r="I10" s="4" t="s">
        <v>70</v>
      </c>
      <c r="J10" s="5" t="s">
        <v>78</v>
      </c>
      <c r="K10" s="9" t="s">
        <v>7</v>
      </c>
      <c r="L10" s="10" t="s">
        <v>93</v>
      </c>
      <c r="M10" s="10" t="s">
        <v>94</v>
      </c>
      <c r="N10" s="10" t="s">
        <v>95</v>
      </c>
      <c r="O10" s="14"/>
      <c r="P10" s="17" t="s">
        <v>102</v>
      </c>
      <c r="Q10" s="17" t="s">
        <v>103</v>
      </c>
      <c r="R10" s="17" t="s">
        <v>104</v>
      </c>
    </row>
    <row r="11" spans="1:18" x14ac:dyDescent="0.3">
      <c r="A11" s="16" t="s">
        <v>13</v>
      </c>
      <c r="B11" t="s">
        <v>9</v>
      </c>
      <c r="C11">
        <v>34.815059785026499</v>
      </c>
      <c r="D11">
        <v>0</v>
      </c>
      <c r="E11">
        <v>1.60042702134754</v>
      </c>
      <c r="F11">
        <v>0.97305289741796497</v>
      </c>
      <c r="G11">
        <v>7.8382941448001704</v>
      </c>
      <c r="H11">
        <v>23.677802681739902</v>
      </c>
      <c r="I11">
        <v>0.72548303972095296</v>
      </c>
      <c r="K11" s="11" t="s">
        <v>9</v>
      </c>
      <c r="L11" s="12">
        <v>2.1905610197029683E-2</v>
      </c>
      <c r="M11" s="12">
        <v>5.6874198951921098E-2</v>
      </c>
      <c r="N11" s="12">
        <v>9.4857321220165228E-2</v>
      </c>
      <c r="P11" s="18">
        <f>$C11*L11</f>
        <v>0.76264512863707457</v>
      </c>
      <c r="Q11" s="18">
        <f t="shared" ref="Q11:R21" si="0">$C11*M11</f>
        <v>1.9800786367366245</v>
      </c>
      <c r="R11" s="18">
        <f t="shared" si="0"/>
        <v>3.3024633093275151</v>
      </c>
    </row>
    <row r="12" spans="1:18" x14ac:dyDescent="0.3">
      <c r="A12" s="16" t="s">
        <v>14</v>
      </c>
      <c r="B12" t="s">
        <v>10</v>
      </c>
      <c r="C12">
        <v>2.6117241320692302E-5</v>
      </c>
      <c r="D12">
        <v>0</v>
      </c>
      <c r="E12">
        <v>1.0380258970620899E-6</v>
      </c>
      <c r="F12">
        <v>4.3323837460299599E-7</v>
      </c>
      <c r="G12">
        <v>1.02747540747939E-5</v>
      </c>
      <c r="H12">
        <v>1.3943448003251099E-5</v>
      </c>
      <c r="I12">
        <v>4.2777497098225699E-7</v>
      </c>
      <c r="K12" s="3" t="s">
        <v>10</v>
      </c>
      <c r="L12" s="12">
        <v>22.207063548364957</v>
      </c>
      <c r="M12" s="12">
        <v>30.547272935307447</v>
      </c>
      <c r="N12" s="12">
        <v>45.921393853406265</v>
      </c>
      <c r="P12" s="18">
        <f t="shared" ref="P12:P21" si="1">$C12*L12</f>
        <v>5.7998723771659707E-4</v>
      </c>
      <c r="Q12" s="18">
        <f t="shared" si="0"/>
        <v>7.9781049894047729E-4</v>
      </c>
      <c r="R12" s="18">
        <f t="shared" si="0"/>
        <v>1.1993401250519676E-3</v>
      </c>
    </row>
    <row r="13" spans="1:18" x14ac:dyDescent="0.3">
      <c r="A13" s="16" t="s">
        <v>15</v>
      </c>
      <c r="B13" t="s">
        <v>16</v>
      </c>
      <c r="C13">
        <v>0.46474099265259899</v>
      </c>
      <c r="D13">
        <v>0</v>
      </c>
      <c r="E13">
        <v>4.8464316588726103E-2</v>
      </c>
      <c r="F13">
        <v>2.45976592376068E-2</v>
      </c>
      <c r="G13">
        <v>0.113889669334492</v>
      </c>
      <c r="H13">
        <v>0.26952064758533401</v>
      </c>
      <c r="I13">
        <v>8.2686999064401599E-3</v>
      </c>
      <c r="K13" s="11" t="s">
        <v>16</v>
      </c>
      <c r="L13" s="12">
        <v>3.7969326255620273E-2</v>
      </c>
      <c r="M13" s="12">
        <v>5.8935553548286015E-2</v>
      </c>
      <c r="N13" s="12">
        <v>7.6450023908622627E-2</v>
      </c>
      <c r="P13" s="18">
        <f t="shared" si="1"/>
        <v>1.7645902374387356E-2</v>
      </c>
      <c r="Q13" s="18">
        <f t="shared" si="0"/>
        <v>2.7389767658560847E-2</v>
      </c>
      <c r="R13" s="18">
        <f t="shared" si="0"/>
        <v>3.5529459999608208E-2</v>
      </c>
    </row>
    <row r="14" spans="1:18" x14ac:dyDescent="0.3">
      <c r="A14" s="16" t="s">
        <v>17</v>
      </c>
      <c r="B14" t="s">
        <v>18</v>
      </c>
      <c r="C14">
        <v>0.194216370464008</v>
      </c>
      <c r="D14">
        <v>0</v>
      </c>
      <c r="E14">
        <v>2.3223271031157199E-3</v>
      </c>
      <c r="F14">
        <v>3.1171719400122202E-3</v>
      </c>
      <c r="G14">
        <v>8.7203247359308206E-2</v>
      </c>
      <c r="H14">
        <v>9.72389587210198E-2</v>
      </c>
      <c r="I14">
        <v>4.3346653405523404E-3</v>
      </c>
      <c r="K14" s="11" t="s">
        <v>18</v>
      </c>
      <c r="L14" s="12">
        <v>0.78578840248060611</v>
      </c>
      <c r="M14" s="12">
        <v>1.1053289548959933</v>
      </c>
      <c r="N14" s="12">
        <v>1.6881387674775168</v>
      </c>
      <c r="P14" s="18">
        <f t="shared" si="1"/>
        <v>0.15261297148249442</v>
      </c>
      <c r="Q14" s="18">
        <f t="shared" si="0"/>
        <v>0.214672977788675</v>
      </c>
      <c r="R14" s="18">
        <f t="shared" si="0"/>
        <v>0.32786418425906727</v>
      </c>
    </row>
    <row r="15" spans="1:18" x14ac:dyDescent="0.3">
      <c r="A15" s="16" t="s">
        <v>19</v>
      </c>
      <c r="B15" t="s">
        <v>20</v>
      </c>
      <c r="C15">
        <v>3.4273066260026901E-2</v>
      </c>
      <c r="D15">
        <v>0</v>
      </c>
      <c r="E15">
        <v>1.3920025476241501E-3</v>
      </c>
      <c r="F15">
        <v>1.23385143433432E-3</v>
      </c>
      <c r="G15">
        <v>7.2099371047647399E-3</v>
      </c>
      <c r="H15">
        <v>2.3457261484708999E-2</v>
      </c>
      <c r="I15">
        <v>9.8001368859468307E-4</v>
      </c>
      <c r="K15" s="11" t="s">
        <v>20</v>
      </c>
      <c r="L15" s="12">
        <v>41.007704226641351</v>
      </c>
      <c r="M15" s="12">
        <v>57.286185198745969</v>
      </c>
      <c r="N15" s="12">
        <v>88.074620815121648</v>
      </c>
      <c r="P15" s="18">
        <f t="shared" si="1"/>
        <v>1.4054597641312643</v>
      </c>
      <c r="Q15" s="18">
        <f t="shared" si="0"/>
        <v>1.9633732211007928</v>
      </c>
      <c r="R15" s="18">
        <f t="shared" si="0"/>
        <v>3.0185873150234088</v>
      </c>
    </row>
    <row r="16" spans="1:18" x14ac:dyDescent="0.3">
      <c r="A16" s="16" t="s">
        <v>21</v>
      </c>
      <c r="B16" t="s">
        <v>22</v>
      </c>
      <c r="C16">
        <v>8.4928066420065104E-2</v>
      </c>
      <c r="D16">
        <v>0</v>
      </c>
      <c r="E16">
        <v>3.1451159261865601E-3</v>
      </c>
      <c r="F16">
        <v>2.9275146667056798E-3</v>
      </c>
      <c r="G16">
        <v>1.82862864806356E-2</v>
      </c>
      <c r="H16">
        <v>5.8307251605453497E-2</v>
      </c>
      <c r="I16">
        <v>2.2618977410838398E-3</v>
      </c>
      <c r="K16" s="3" t="s">
        <v>22</v>
      </c>
      <c r="L16" s="12">
        <v>0.52854820934117497</v>
      </c>
      <c r="M16" s="12">
        <v>4.994077187120987</v>
      </c>
      <c r="N16" s="12">
        <v>5.6874198951921109</v>
      </c>
      <c r="P16" s="18">
        <f t="shared" si="1"/>
        <v>4.4888577429133783E-2</v>
      </c>
      <c r="Q16" s="18">
        <f t="shared" si="0"/>
        <v>0.42413731905474311</v>
      </c>
      <c r="R16" s="18">
        <f t="shared" si="0"/>
        <v>0.48302157461767531</v>
      </c>
    </row>
    <row r="17" spans="1:18" x14ac:dyDescent="0.3">
      <c r="A17" s="16" t="s">
        <v>23</v>
      </c>
      <c r="B17" t="s">
        <v>11</v>
      </c>
      <c r="C17">
        <v>1.3647131960980699E-2</v>
      </c>
      <c r="D17">
        <v>0</v>
      </c>
      <c r="E17">
        <v>1.6900366957882E-4</v>
      </c>
      <c r="F17">
        <v>1.74572496961412E-4</v>
      </c>
      <c r="G17">
        <v>1.24305152615019E-2</v>
      </c>
      <c r="H17">
        <v>8.47053538699236E-4</v>
      </c>
      <c r="I17">
        <v>2.5986994239373199E-5</v>
      </c>
      <c r="K17" s="3" t="s">
        <v>11</v>
      </c>
      <c r="L17" s="12">
        <v>0.25121112611272572</v>
      </c>
      <c r="M17" s="12">
        <v>1.8690107782786796</v>
      </c>
      <c r="N17" s="12">
        <v>2.1202219043914048</v>
      </c>
      <c r="P17" s="18">
        <f t="shared" si="1"/>
        <v>3.4283113881269324E-3</v>
      </c>
      <c r="Q17" s="18">
        <f t="shared" si="0"/>
        <v>2.5506636727664379E-2</v>
      </c>
      <c r="R17" s="18">
        <f t="shared" si="0"/>
        <v>2.8934948115791306E-2</v>
      </c>
    </row>
    <row r="18" spans="1:18" x14ac:dyDescent="0.3">
      <c r="A18" s="16" t="s">
        <v>24</v>
      </c>
      <c r="B18" t="s">
        <v>12</v>
      </c>
      <c r="C18">
        <v>3.0770754330394601E-3</v>
      </c>
      <c r="D18">
        <v>0</v>
      </c>
      <c r="E18">
        <v>1.48807653926084E-5</v>
      </c>
      <c r="F18">
        <v>1.9328430272026401E-5</v>
      </c>
      <c r="G18">
        <v>2.9742713745862198E-3</v>
      </c>
      <c r="H18">
        <v>6.6553062623676804E-5</v>
      </c>
      <c r="I18">
        <v>2.04180016492232E-6</v>
      </c>
      <c r="K18" s="3" t="s">
        <v>12</v>
      </c>
      <c r="L18" s="12">
        <v>3.1250664088423079</v>
      </c>
      <c r="M18" s="12">
        <v>3.1250664088423079</v>
      </c>
      <c r="N18" s="12">
        <v>3.1250664088423079</v>
      </c>
      <c r="P18" s="18">
        <f t="shared" si="1"/>
        <v>9.6160650732655152E-3</v>
      </c>
      <c r="Q18" s="18">
        <f t="shared" si="0"/>
        <v>9.6160650732655152E-3</v>
      </c>
      <c r="R18" s="18">
        <f t="shared" si="0"/>
        <v>9.6160650732655152E-3</v>
      </c>
    </row>
    <row r="19" spans="1:18" x14ac:dyDescent="0.3">
      <c r="A19" s="16" t="s">
        <v>26</v>
      </c>
      <c r="B19" t="s">
        <v>25</v>
      </c>
      <c r="C19">
        <v>0.444296389151421</v>
      </c>
      <c r="D19">
        <v>0</v>
      </c>
      <c r="E19">
        <v>5.9450704517639001E-2</v>
      </c>
      <c r="F19">
        <v>0.10769692510227</v>
      </c>
      <c r="G19">
        <v>0.12212893196326</v>
      </c>
      <c r="H19">
        <v>0.150404664804033</v>
      </c>
      <c r="I19">
        <v>4.6151627642198904E-3</v>
      </c>
      <c r="K19" s="3" t="s">
        <v>25</v>
      </c>
      <c r="L19" s="12">
        <v>4.873495846586879E-3</v>
      </c>
      <c r="M19" s="12">
        <v>3.6274886610677598E-2</v>
      </c>
      <c r="N19" s="12">
        <v>4.1098140232041926E-2</v>
      </c>
      <c r="P19" s="18">
        <f t="shared" si="1"/>
        <v>2.1652766071829977E-3</v>
      </c>
      <c r="Q19" s="18">
        <f t="shared" si="0"/>
        <v>1.6116801138001284E-2</v>
      </c>
      <c r="R19" s="18">
        <f t="shared" si="0"/>
        <v>1.8259755305934971E-2</v>
      </c>
    </row>
    <row r="20" spans="1:18" x14ac:dyDescent="0.3">
      <c r="A20" s="16" t="s">
        <v>27</v>
      </c>
      <c r="B20" t="s">
        <v>25</v>
      </c>
      <c r="C20">
        <v>0.75915444100566998</v>
      </c>
      <c r="D20">
        <v>0</v>
      </c>
      <c r="E20">
        <v>5.1127607567301898E-2</v>
      </c>
      <c r="F20">
        <v>5.2476838622625303E-2</v>
      </c>
      <c r="G20">
        <v>0.17546957476167699</v>
      </c>
      <c r="H20">
        <v>0.46437678789937897</v>
      </c>
      <c r="I20">
        <v>1.5703632154687001E-2</v>
      </c>
      <c r="K20" s="3" t="s">
        <v>25</v>
      </c>
      <c r="L20" s="12">
        <v>7.2851226572690456E-2</v>
      </c>
      <c r="M20" s="12">
        <v>9.9580090391084466E-2</v>
      </c>
      <c r="N20" s="12">
        <v>0.15374120918098813</v>
      </c>
      <c r="P20" s="18">
        <f t="shared" si="1"/>
        <v>5.5305332185368233E-2</v>
      </c>
      <c r="Q20" s="18">
        <f t="shared" si="0"/>
        <v>7.559666785613782E-2</v>
      </c>
      <c r="R20" s="18">
        <f t="shared" si="0"/>
        <v>0.11671332171532882</v>
      </c>
    </row>
    <row r="21" spans="1:18" x14ac:dyDescent="0.3">
      <c r="A21" s="16" t="s">
        <v>28</v>
      </c>
      <c r="B21" t="s">
        <v>25</v>
      </c>
      <c r="C21">
        <v>7.9470795653230102</v>
      </c>
      <c r="D21">
        <v>0</v>
      </c>
      <c r="E21">
        <v>1.60183256710253</v>
      </c>
      <c r="F21">
        <v>1.1694671012209601</v>
      </c>
      <c r="G21">
        <v>1.97548620135368</v>
      </c>
      <c r="H21">
        <v>3.0989489105356101</v>
      </c>
      <c r="I21">
        <v>0.10134478511022101</v>
      </c>
      <c r="K21" s="3" t="s">
        <v>25</v>
      </c>
      <c r="L21" s="12">
        <v>7.2851226572690456E-2</v>
      </c>
      <c r="M21" s="12">
        <v>9.9580090391084466E-2</v>
      </c>
      <c r="N21" s="12">
        <v>0.15374120918098813</v>
      </c>
      <c r="P21" s="18">
        <f t="shared" si="1"/>
        <v>0.57895449400454502</v>
      </c>
      <c r="Q21" s="18">
        <f t="shared" si="0"/>
        <v>0.79137090146000566</v>
      </c>
      <c r="R21" s="18">
        <f t="shared" si="0"/>
        <v>1.2217936218302812</v>
      </c>
    </row>
    <row r="22" spans="1:18" x14ac:dyDescent="0.3">
      <c r="A22" s="16" t="s">
        <v>29</v>
      </c>
      <c r="B22" t="s">
        <v>30</v>
      </c>
      <c r="C22">
        <v>7.8914118998700905E-2</v>
      </c>
      <c r="D22">
        <v>0</v>
      </c>
      <c r="E22">
        <v>1.03317165879962E-2</v>
      </c>
      <c r="F22">
        <v>1.11680964858009E-2</v>
      </c>
      <c r="G22">
        <v>1.68545862267581E-2</v>
      </c>
      <c r="H22">
        <v>3.9352415841818998E-2</v>
      </c>
      <c r="I22">
        <v>1.2073038563266999E-3</v>
      </c>
      <c r="K22" s="3" t="s">
        <v>78</v>
      </c>
      <c r="L22" s="3" t="s">
        <v>78</v>
      </c>
      <c r="M22" s="3" t="s">
        <v>78</v>
      </c>
      <c r="N22" s="3" t="s">
        <v>78</v>
      </c>
      <c r="P22" s="18" t="s">
        <v>78</v>
      </c>
      <c r="Q22" s="18" t="s">
        <v>78</v>
      </c>
      <c r="R22" s="18" t="s">
        <v>78</v>
      </c>
    </row>
    <row r="23" spans="1:18" x14ac:dyDescent="0.3">
      <c r="A23" s="16" t="s">
        <v>31</v>
      </c>
      <c r="B23" t="s">
        <v>32</v>
      </c>
      <c r="C23">
        <v>10.6686313377812</v>
      </c>
      <c r="D23">
        <v>0</v>
      </c>
      <c r="E23">
        <v>0.53519238294099603</v>
      </c>
      <c r="F23">
        <v>0.309711269258308</v>
      </c>
      <c r="G23">
        <v>2.1221186114074002</v>
      </c>
      <c r="H23">
        <v>7.47236236329063</v>
      </c>
      <c r="I23">
        <v>0.22924671088387</v>
      </c>
      <c r="K23" s="3" t="s">
        <v>78</v>
      </c>
      <c r="L23" s="3" t="s">
        <v>78</v>
      </c>
      <c r="M23" s="3" t="s">
        <v>78</v>
      </c>
      <c r="N23" s="3" t="s">
        <v>78</v>
      </c>
      <c r="P23" s="18" t="s">
        <v>78</v>
      </c>
      <c r="Q23" s="18" t="s">
        <v>78</v>
      </c>
      <c r="R23" s="18" t="s">
        <v>78</v>
      </c>
    </row>
    <row r="24" spans="1:18" x14ac:dyDescent="0.3">
      <c r="A24" s="16" t="s">
        <v>33</v>
      </c>
      <c r="B24" t="s">
        <v>34</v>
      </c>
      <c r="C24">
        <v>0.18650461313278699</v>
      </c>
      <c r="D24">
        <v>0</v>
      </c>
      <c r="E24">
        <v>3.37050476491795E-3</v>
      </c>
      <c r="F24">
        <v>3.0871469374204202E-3</v>
      </c>
      <c r="G24">
        <v>0.16283734756755699</v>
      </c>
      <c r="H24">
        <v>1.6697351121995201E-2</v>
      </c>
      <c r="I24">
        <v>5.1226274089641603E-4</v>
      </c>
      <c r="K24" s="11" t="s">
        <v>34</v>
      </c>
      <c r="L24" s="12">
        <v>0.33722581569372301</v>
      </c>
      <c r="M24" s="12">
        <v>0.78910438934529403</v>
      </c>
      <c r="N24" s="12">
        <v>1.2409829629968652</v>
      </c>
      <c r="P24" s="18">
        <f>$C24*L24</f>
        <v>6.2894170294346338E-2</v>
      </c>
      <c r="Q24" s="18">
        <f t="shared" ref="Q24:R24" si="2">$C24*M24</f>
        <v>0.14717160885622818</v>
      </c>
      <c r="R24" s="18">
        <f t="shared" si="2"/>
        <v>0.23144904741811004</v>
      </c>
    </row>
    <row r="25" spans="1:18" x14ac:dyDescent="0.3">
      <c r="A25" s="16"/>
      <c r="K25" s="3"/>
      <c r="L25" s="3"/>
      <c r="M25" s="3"/>
      <c r="N25" s="3"/>
      <c r="P25" s="18"/>
      <c r="Q25" s="18"/>
      <c r="R25" s="18"/>
    </row>
    <row r="26" spans="1:18" x14ac:dyDescent="0.3">
      <c r="K26" s="3"/>
      <c r="L26" s="3"/>
      <c r="M26" s="3"/>
      <c r="N26" s="3"/>
      <c r="P26" s="18"/>
      <c r="Q26" s="18"/>
      <c r="R26" s="18"/>
    </row>
    <row r="27" spans="1:18" x14ac:dyDescent="0.3">
      <c r="K27" s="3"/>
      <c r="L27" s="3"/>
      <c r="M27" s="3"/>
      <c r="N27" s="3"/>
      <c r="P27" s="18"/>
      <c r="Q27" s="18"/>
      <c r="R27" s="18"/>
    </row>
    <row r="28" spans="1:18" x14ac:dyDescent="0.3">
      <c r="A28" s="4" t="s">
        <v>92</v>
      </c>
      <c r="K28" s="3"/>
      <c r="L28" s="3"/>
      <c r="M28" s="3"/>
      <c r="N28" s="3"/>
      <c r="P28" s="18"/>
      <c r="Q28" s="18"/>
      <c r="R28" s="18"/>
    </row>
    <row r="29" spans="1:18" x14ac:dyDescent="0.3">
      <c r="A29" s="4" t="s">
        <v>6</v>
      </c>
      <c r="B29" s="4" t="s">
        <v>7</v>
      </c>
      <c r="C29" s="4" t="s">
        <v>8</v>
      </c>
      <c r="D29" s="4" t="s">
        <v>65</v>
      </c>
      <c r="E29" s="4" t="s">
        <v>66</v>
      </c>
      <c r="F29" s="4" t="s">
        <v>67</v>
      </c>
      <c r="G29" s="4" t="s">
        <v>68</v>
      </c>
      <c r="H29" s="4" t="s">
        <v>69</v>
      </c>
      <c r="I29" s="4" t="s">
        <v>70</v>
      </c>
      <c r="J29" s="5" t="s">
        <v>78</v>
      </c>
      <c r="K29" s="3"/>
      <c r="L29" s="3"/>
      <c r="M29" s="3"/>
      <c r="N29" s="3"/>
      <c r="P29" s="18" t="s">
        <v>78</v>
      </c>
      <c r="Q29" s="18" t="s">
        <v>78</v>
      </c>
      <c r="R29" s="18" t="s">
        <v>78</v>
      </c>
    </row>
    <row r="30" spans="1:18" x14ac:dyDescent="0.3">
      <c r="A30" t="s">
        <v>88</v>
      </c>
      <c r="B30" t="s">
        <v>18</v>
      </c>
      <c r="C30">
        <v>0.23968059523906499</v>
      </c>
      <c r="D30">
        <v>0</v>
      </c>
      <c r="E30">
        <v>2.4542663106965701E-3</v>
      </c>
      <c r="F30">
        <v>3.2113564158492902E-3</v>
      </c>
      <c r="G30">
        <v>0.13048455498990399</v>
      </c>
      <c r="H30">
        <v>9.9115367508057994E-2</v>
      </c>
      <c r="I30">
        <v>4.4150500145567796E-3</v>
      </c>
      <c r="K30" s="3" t="s">
        <v>78</v>
      </c>
      <c r="L30" s="3" t="s">
        <v>78</v>
      </c>
      <c r="M30" s="3" t="s">
        <v>78</v>
      </c>
      <c r="N30" s="3" t="s">
        <v>78</v>
      </c>
      <c r="P30" s="18" t="s">
        <v>78</v>
      </c>
      <c r="Q30" s="18" t="s">
        <v>78</v>
      </c>
      <c r="R30" s="18" t="s">
        <v>78</v>
      </c>
    </row>
    <row r="31" spans="1:18" x14ac:dyDescent="0.3">
      <c r="A31" t="s">
        <v>87</v>
      </c>
      <c r="B31" t="s">
        <v>25</v>
      </c>
      <c r="C31">
        <v>66.334750031760507</v>
      </c>
      <c r="D31">
        <v>0</v>
      </c>
      <c r="E31">
        <v>18.781253727221099</v>
      </c>
      <c r="F31">
        <v>5.7936411515476403</v>
      </c>
      <c r="G31">
        <v>12.3681672495846</v>
      </c>
      <c r="H31">
        <v>28.5163825538772</v>
      </c>
      <c r="I31">
        <v>0.87530534952994699</v>
      </c>
      <c r="K31" s="3" t="s">
        <v>25</v>
      </c>
      <c r="L31" s="12">
        <v>1.1756680702075564</v>
      </c>
      <c r="M31" s="12">
        <v>8.7320987436783462</v>
      </c>
      <c r="N31" s="12">
        <v>9.8977183688413923</v>
      </c>
      <c r="P31" s="18">
        <f>$C31*L31</f>
        <v>77.987647557540512</v>
      </c>
      <c r="Q31" s="18">
        <f t="shared" ref="Q31:R33" si="3">$C31*M31</f>
        <v>579.24158741455301</v>
      </c>
      <c r="R31" s="18">
        <f t="shared" si="3"/>
        <v>656.56267388185813</v>
      </c>
    </row>
    <row r="32" spans="1:18" x14ac:dyDescent="0.3">
      <c r="A32" t="s">
        <v>89</v>
      </c>
      <c r="B32" t="s">
        <v>25</v>
      </c>
      <c r="C32">
        <v>0.60367710126339302</v>
      </c>
      <c r="D32">
        <v>0</v>
      </c>
      <c r="E32">
        <v>8.8171308616380506E-2</v>
      </c>
      <c r="F32">
        <v>0.13703551514943901</v>
      </c>
      <c r="G32">
        <v>0.15633384666356501</v>
      </c>
      <c r="H32">
        <v>0.21552262793681101</v>
      </c>
      <c r="I32">
        <v>6.61380289719755E-3</v>
      </c>
      <c r="K32" s="3" t="s">
        <v>25</v>
      </c>
      <c r="L32" s="12">
        <v>9.968057484152958E-4</v>
      </c>
      <c r="M32" s="12">
        <v>7.4258008878921719E-3</v>
      </c>
      <c r="N32" s="12">
        <v>8.4105485022540581E-3</v>
      </c>
      <c r="P32" s="18">
        <f t="shared" ref="P32:P33" si="4">$C32*L32</f>
        <v>6.0174880472603281E-4</v>
      </c>
      <c r="Q32" s="18">
        <f t="shared" si="3"/>
        <v>4.4827859545618761E-3</v>
      </c>
      <c r="R32" s="18">
        <f t="shared" si="3"/>
        <v>5.0772555398759019E-3</v>
      </c>
    </row>
    <row r="33" spans="1:18" x14ac:dyDescent="0.3">
      <c r="A33" t="s">
        <v>90</v>
      </c>
      <c r="B33" t="s">
        <v>91</v>
      </c>
      <c r="C33">
        <v>2.4341303272761698</v>
      </c>
      <c r="D33">
        <v>0</v>
      </c>
      <c r="E33">
        <v>4.8138827434014E-2</v>
      </c>
      <c r="F33">
        <v>2.4326476500629399E-2</v>
      </c>
      <c r="G33">
        <v>2.30347543572866</v>
      </c>
      <c r="H33">
        <v>5.6457511699965601E-2</v>
      </c>
      <c r="I33">
        <v>1.73207591289846E-3</v>
      </c>
      <c r="K33" s="3" t="s">
        <v>91</v>
      </c>
      <c r="L33" s="12">
        <v>2.5623534863498023E-2</v>
      </c>
      <c r="M33" s="12">
        <v>8.4909360626101299E-2</v>
      </c>
      <c r="N33" s="12">
        <v>0.68831848554886854</v>
      </c>
      <c r="P33" s="18">
        <f t="shared" si="4"/>
        <v>6.2371023303258791E-2</v>
      </c>
      <c r="Q33" s="18">
        <f t="shared" si="3"/>
        <v>0.2066804497696223</v>
      </c>
      <c r="R33" s="18">
        <f t="shared" si="3"/>
        <v>1.675456900499305</v>
      </c>
    </row>
    <row r="34" spans="1:18" x14ac:dyDescent="0.3">
      <c r="O34" s="16"/>
    </row>
    <row r="35" spans="1:18" x14ac:dyDescent="0.3">
      <c r="O35" s="20" t="s">
        <v>8</v>
      </c>
      <c r="P35" s="15">
        <f>SUM(P11:P33)</f>
        <v>81.146816310493406</v>
      </c>
      <c r="Q35" s="15">
        <f t="shared" ref="Q35:R35" si="5">SUM(Q11:Q33)</f>
        <v>585.12857906422676</v>
      </c>
      <c r="R35" s="15">
        <f t="shared" si="5"/>
        <v>667.03863998070835</v>
      </c>
    </row>
    <row r="36" spans="1:18" x14ac:dyDescent="0.3">
      <c r="O36" s="16"/>
    </row>
    <row r="37" spans="1:18" x14ac:dyDescent="0.3">
      <c r="O37" s="21" t="s">
        <v>109</v>
      </c>
      <c r="P37" s="15">
        <f>SUM(P11:P24)+P33-P19</f>
        <v>3.1564017275409815</v>
      </c>
      <c r="Q37" s="15">
        <f t="shared" ref="Q37:R37" si="6">SUM(Q11:Q24)+Q33-Q19</f>
        <v>5.8663920625812604</v>
      </c>
      <c r="R37" s="15">
        <f t="shared" si="6"/>
        <v>10.452629088004405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38"/>
  <sheetViews>
    <sheetView zoomScale="70" zoomScaleNormal="70" workbookViewId="0">
      <selection activeCell="B3" sqref="B3"/>
    </sheetView>
  </sheetViews>
  <sheetFormatPr defaultRowHeight="14.4" x14ac:dyDescent="0.3"/>
  <cols>
    <col min="17" max="18" width="16.44140625" customWidth="1"/>
    <col min="19" max="19" width="16.88671875" customWidth="1"/>
  </cols>
  <sheetData>
    <row r="1" spans="1:19" x14ac:dyDescent="0.3">
      <c r="D1" s="1"/>
      <c r="F1" s="2"/>
    </row>
    <row r="2" spans="1:19" x14ac:dyDescent="0.3">
      <c r="A2" s="4" t="s">
        <v>105</v>
      </c>
      <c r="B2" t="s">
        <v>114</v>
      </c>
    </row>
    <row r="4" spans="1:19" ht="15" customHeight="1" x14ac:dyDescent="0.3">
      <c r="A4" s="7" t="s">
        <v>0</v>
      </c>
      <c r="B4" s="7" t="s">
        <v>79</v>
      </c>
      <c r="C4" s="8"/>
      <c r="D4" s="8"/>
      <c r="E4" s="8"/>
      <c r="F4" s="8"/>
      <c r="G4" s="8"/>
      <c r="H4" s="8"/>
      <c r="I4" s="8"/>
    </row>
    <row r="5" spans="1:19" x14ac:dyDescent="0.3">
      <c r="A5" s="7" t="s">
        <v>1</v>
      </c>
      <c r="B5" s="8" t="s">
        <v>2</v>
      </c>
      <c r="C5" s="8"/>
      <c r="D5" s="8"/>
      <c r="E5" s="8"/>
      <c r="F5" s="8"/>
      <c r="G5" s="8"/>
      <c r="H5" s="8"/>
      <c r="I5" s="8"/>
    </row>
    <row r="6" spans="1:19" x14ac:dyDescent="0.3">
      <c r="A6" s="7" t="s">
        <v>3</v>
      </c>
      <c r="B6" s="8" t="s">
        <v>4</v>
      </c>
      <c r="C6" s="8"/>
      <c r="D6" s="8"/>
      <c r="E6" s="8"/>
      <c r="F6" s="8"/>
      <c r="G6" s="8"/>
      <c r="H6" s="8"/>
      <c r="I6" s="8"/>
    </row>
    <row r="7" spans="1:19" x14ac:dyDescent="0.3">
      <c r="A7" s="7" t="s">
        <v>5</v>
      </c>
      <c r="B7" s="8" t="s">
        <v>4</v>
      </c>
      <c r="C7" s="8"/>
      <c r="D7" s="8"/>
      <c r="E7" s="8"/>
      <c r="F7" s="8"/>
      <c r="G7" s="8"/>
      <c r="H7" s="8"/>
      <c r="I7" s="8"/>
    </row>
    <row r="10" spans="1:19" ht="57.6" x14ac:dyDescent="0.3">
      <c r="A10" s="4" t="s">
        <v>6</v>
      </c>
      <c r="B10" s="4" t="s">
        <v>7</v>
      </c>
      <c r="C10" s="4" t="s">
        <v>8</v>
      </c>
      <c r="D10" s="4" t="s">
        <v>71</v>
      </c>
      <c r="E10" s="4" t="s">
        <v>66</v>
      </c>
      <c r="F10" s="4" t="s">
        <v>66</v>
      </c>
      <c r="G10" s="4" t="s">
        <v>67</v>
      </c>
      <c r="H10" s="4" t="s">
        <v>68</v>
      </c>
      <c r="I10" s="4" t="s">
        <v>69</v>
      </c>
      <c r="J10" s="4" t="s">
        <v>70</v>
      </c>
      <c r="K10" s="5" t="s">
        <v>78</v>
      </c>
      <c r="L10" s="9" t="s">
        <v>7</v>
      </c>
      <c r="M10" s="10" t="s">
        <v>93</v>
      </c>
      <c r="N10" s="10" t="s">
        <v>94</v>
      </c>
      <c r="O10" s="10" t="s">
        <v>95</v>
      </c>
      <c r="P10" s="14"/>
      <c r="Q10" s="17" t="s">
        <v>102</v>
      </c>
      <c r="R10" s="17" t="s">
        <v>103</v>
      </c>
      <c r="S10" s="17" t="s">
        <v>104</v>
      </c>
    </row>
    <row r="11" spans="1:19" x14ac:dyDescent="0.3">
      <c r="A11" s="16" t="s">
        <v>13</v>
      </c>
      <c r="B11" t="s">
        <v>9</v>
      </c>
      <c r="C11">
        <v>42.497109487494697</v>
      </c>
      <c r="D11">
        <v>0</v>
      </c>
      <c r="E11">
        <v>1.60042702134754</v>
      </c>
      <c r="F11">
        <v>7.68204970246817</v>
      </c>
      <c r="G11">
        <v>0.97305289741796497</v>
      </c>
      <c r="H11">
        <v>7.8382941448001704</v>
      </c>
      <c r="I11">
        <v>23.677802681739902</v>
      </c>
      <c r="J11">
        <v>0.72548303972095296</v>
      </c>
      <c r="L11" s="11" t="s">
        <v>9</v>
      </c>
      <c r="M11" s="12">
        <v>2.1905610197029683E-2</v>
      </c>
      <c r="N11" s="12">
        <v>5.6874198951921098E-2</v>
      </c>
      <c r="O11" s="12">
        <v>9.4857321220165228E-2</v>
      </c>
      <c r="Q11" s="18">
        <f>$C11*M11</f>
        <v>0.93092511493355068</v>
      </c>
      <c r="R11" s="18">
        <f t="shared" ref="R11:S21" si="0">$C11*N11</f>
        <v>2.4169890598733472</v>
      </c>
      <c r="S11" s="18">
        <f t="shared" si="0"/>
        <v>4.0311619655838156</v>
      </c>
    </row>
    <row r="12" spans="1:19" x14ac:dyDescent="0.3">
      <c r="A12" s="16" t="s">
        <v>14</v>
      </c>
      <c r="B12" t="s">
        <v>10</v>
      </c>
      <c r="C12">
        <v>3.1099765626590299E-5</v>
      </c>
      <c r="D12">
        <v>0</v>
      </c>
      <c r="E12">
        <v>1.0380258970620899E-6</v>
      </c>
      <c r="F12">
        <v>4.9825243058980503E-6</v>
      </c>
      <c r="G12">
        <v>4.3323837460299599E-7</v>
      </c>
      <c r="H12">
        <v>1.02747540747939E-5</v>
      </c>
      <c r="I12">
        <v>1.3943448003251099E-5</v>
      </c>
      <c r="J12">
        <v>4.2777497098225699E-7</v>
      </c>
      <c r="L12" s="3" t="s">
        <v>10</v>
      </c>
      <c r="M12" s="12">
        <v>22.207063548364957</v>
      </c>
      <c r="N12" s="12">
        <v>30.547272935307447</v>
      </c>
      <c r="O12" s="12">
        <v>45.921393853406265</v>
      </c>
      <c r="Q12" s="18">
        <f t="shared" ref="Q12:Q21" si="1">$C12*M12</f>
        <v>6.9063447160894686E-4</v>
      </c>
      <c r="R12" s="18">
        <f t="shared" si="0"/>
        <v>9.5001302881954667E-4</v>
      </c>
      <c r="S12" s="18">
        <f t="shared" si="0"/>
        <v>1.4281445860872793E-3</v>
      </c>
    </row>
    <row r="13" spans="1:19" x14ac:dyDescent="0.3">
      <c r="A13" s="16" t="s">
        <v>15</v>
      </c>
      <c r="B13" t="s">
        <v>16</v>
      </c>
      <c r="C13">
        <v>0.69736971227848399</v>
      </c>
      <c r="D13">
        <v>0</v>
      </c>
      <c r="E13">
        <v>4.8464316588726103E-2</v>
      </c>
      <c r="F13">
        <v>0.23262871962588499</v>
      </c>
      <c r="G13">
        <v>2.45976592376068E-2</v>
      </c>
      <c r="H13">
        <v>0.113889669334492</v>
      </c>
      <c r="I13">
        <v>0.26952064758533401</v>
      </c>
      <c r="J13">
        <v>8.2686999064401599E-3</v>
      </c>
      <c r="L13" s="11" t="s">
        <v>16</v>
      </c>
      <c r="M13" s="12">
        <v>3.7969326255620273E-2</v>
      </c>
      <c r="N13" s="12">
        <v>5.8935553548286015E-2</v>
      </c>
      <c r="O13" s="12">
        <v>7.6450023908622627E-2</v>
      </c>
      <c r="Q13" s="18">
        <f t="shared" si="1"/>
        <v>2.6478658126289797E-2</v>
      </c>
      <c r="R13" s="18">
        <f t="shared" si="0"/>
        <v>4.1099870020941405E-2</v>
      </c>
      <c r="S13" s="18">
        <f t="shared" si="0"/>
        <v>5.3313931176839385E-2</v>
      </c>
    </row>
    <row r="14" spans="1:19" x14ac:dyDescent="0.3">
      <c r="A14" s="16" t="s">
        <v>17</v>
      </c>
      <c r="B14" t="s">
        <v>18</v>
      </c>
      <c r="C14">
        <v>0.205363540558964</v>
      </c>
      <c r="D14">
        <v>0</v>
      </c>
      <c r="E14">
        <v>2.3223271031157199E-3</v>
      </c>
      <c r="F14">
        <v>1.11471700949555E-2</v>
      </c>
      <c r="G14">
        <v>3.1171719400122202E-3</v>
      </c>
      <c r="H14">
        <v>8.7203247359308206E-2</v>
      </c>
      <c r="I14">
        <v>9.72389587210198E-2</v>
      </c>
      <c r="J14">
        <v>4.3346653405523404E-3</v>
      </c>
      <c r="L14" s="11" t="s">
        <v>18</v>
      </c>
      <c r="M14" s="12">
        <v>0.78578840248060611</v>
      </c>
      <c r="N14" s="12">
        <v>1.1053289548959933</v>
      </c>
      <c r="O14" s="12">
        <v>1.6881387674775168</v>
      </c>
      <c r="Q14" s="18">
        <f t="shared" si="1"/>
        <v>0.16137228846358947</v>
      </c>
      <c r="R14" s="18">
        <f t="shared" si="0"/>
        <v>0.22699426765978059</v>
      </c>
      <c r="S14" s="18">
        <f t="shared" si="0"/>
        <v>0.34668215424402848</v>
      </c>
    </row>
    <row r="15" spans="1:19" x14ac:dyDescent="0.3">
      <c r="A15" s="16" t="s">
        <v>19</v>
      </c>
      <c r="B15" t="s">
        <v>20</v>
      </c>
      <c r="C15">
        <v>4.0954678488622803E-2</v>
      </c>
      <c r="D15">
        <v>0</v>
      </c>
      <c r="E15">
        <v>1.3920025476241501E-3</v>
      </c>
      <c r="F15">
        <v>6.6816122285959199E-3</v>
      </c>
      <c r="G15">
        <v>1.23385143433432E-3</v>
      </c>
      <c r="H15">
        <v>7.2099371047647399E-3</v>
      </c>
      <c r="I15">
        <v>2.3457261484708999E-2</v>
      </c>
      <c r="J15">
        <v>9.8001368859468307E-4</v>
      </c>
      <c r="L15" s="11" t="s">
        <v>20</v>
      </c>
      <c r="M15" s="12">
        <v>41.007704226641351</v>
      </c>
      <c r="N15" s="12">
        <v>57.286185198745969</v>
      </c>
      <c r="O15" s="12">
        <v>88.074620815121648</v>
      </c>
      <c r="Q15" s="18">
        <f t="shared" si="1"/>
        <v>1.679457342158635</v>
      </c>
      <c r="R15" s="18">
        <f t="shared" si="0"/>
        <v>2.3461372966543435</v>
      </c>
      <c r="S15" s="18">
        <f t="shared" si="0"/>
        <v>3.6070677784906726</v>
      </c>
    </row>
    <row r="16" spans="1:19" x14ac:dyDescent="0.3">
      <c r="A16" s="16" t="s">
        <v>21</v>
      </c>
      <c r="B16" t="s">
        <v>22</v>
      </c>
      <c r="C16">
        <v>0.100024622865761</v>
      </c>
      <c r="D16">
        <v>0</v>
      </c>
      <c r="E16">
        <v>3.1451159261865601E-3</v>
      </c>
      <c r="F16">
        <v>1.50965564456955E-2</v>
      </c>
      <c r="G16">
        <v>2.9275146667056798E-3</v>
      </c>
      <c r="H16">
        <v>1.82862864806356E-2</v>
      </c>
      <c r="I16">
        <v>5.8307251605453497E-2</v>
      </c>
      <c r="J16">
        <v>2.2618977410838398E-3</v>
      </c>
      <c r="L16" s="3" t="s">
        <v>22</v>
      </c>
      <c r="M16" s="12">
        <v>0.52854820934117497</v>
      </c>
      <c r="N16" s="12">
        <v>4.994077187120987</v>
      </c>
      <c r="O16" s="12">
        <v>5.6874198951921109</v>
      </c>
      <c r="Q16" s="18">
        <f t="shared" si="1"/>
        <v>5.2867835305724323E-2</v>
      </c>
      <c r="R16" s="18">
        <f t="shared" si="0"/>
        <v>0.49953068720427724</v>
      </c>
      <c r="S16" s="18">
        <f t="shared" si="0"/>
        <v>0.56888203009581684</v>
      </c>
    </row>
    <row r="17" spans="1:19" x14ac:dyDescent="0.3">
      <c r="A17" s="16" t="s">
        <v>23</v>
      </c>
      <c r="B17" t="s">
        <v>11</v>
      </c>
      <c r="C17">
        <v>1.44583495749591E-2</v>
      </c>
      <c r="D17">
        <v>0</v>
      </c>
      <c r="E17">
        <v>1.6900366957882E-4</v>
      </c>
      <c r="F17">
        <v>8.1121761397833598E-4</v>
      </c>
      <c r="G17">
        <v>1.74572496961412E-4</v>
      </c>
      <c r="H17">
        <v>1.24305152615019E-2</v>
      </c>
      <c r="I17">
        <v>8.47053538699236E-4</v>
      </c>
      <c r="J17">
        <v>2.5986994239373199E-5</v>
      </c>
      <c r="L17" s="3" t="s">
        <v>11</v>
      </c>
      <c r="M17" s="12">
        <v>0.25121112611272572</v>
      </c>
      <c r="N17" s="12">
        <v>1.8690107782786796</v>
      </c>
      <c r="O17" s="12">
        <v>2.1202219043914048</v>
      </c>
      <c r="Q17" s="18">
        <f t="shared" si="1"/>
        <v>3.6320982784569249E-3</v>
      </c>
      <c r="R17" s="18">
        <f t="shared" si="0"/>
        <v>2.7022811191719523E-2</v>
      </c>
      <c r="S17" s="18">
        <f t="shared" si="0"/>
        <v>3.065490947017644E-2</v>
      </c>
    </row>
    <row r="18" spans="1:19" x14ac:dyDescent="0.3">
      <c r="A18" s="16" t="s">
        <v>24</v>
      </c>
      <c r="B18" t="s">
        <v>12</v>
      </c>
      <c r="C18">
        <v>3.1485031069239801E-3</v>
      </c>
      <c r="D18">
        <v>0</v>
      </c>
      <c r="E18">
        <v>1.48807653926084E-5</v>
      </c>
      <c r="F18">
        <v>7.1427673884520294E-5</v>
      </c>
      <c r="G18">
        <v>1.9328430272026401E-5</v>
      </c>
      <c r="H18">
        <v>2.9742713745862198E-3</v>
      </c>
      <c r="I18">
        <v>6.6553062623676804E-5</v>
      </c>
      <c r="J18">
        <v>2.04180016492232E-6</v>
      </c>
      <c r="L18" s="3" t="s">
        <v>12</v>
      </c>
      <c r="M18" s="12">
        <v>3.1250664088423079</v>
      </c>
      <c r="N18" s="12">
        <v>3.1250664088423079</v>
      </c>
      <c r="O18" s="12">
        <v>3.1250664088423079</v>
      </c>
      <c r="Q18" s="18">
        <f t="shared" si="1"/>
        <v>9.8392812975837719E-3</v>
      </c>
      <c r="R18" s="18">
        <f t="shared" si="0"/>
        <v>9.8392812975837719E-3</v>
      </c>
      <c r="S18" s="18">
        <f t="shared" si="0"/>
        <v>9.8392812975837719E-3</v>
      </c>
    </row>
    <row r="19" spans="1:19" x14ac:dyDescent="0.3">
      <c r="A19" s="16" t="s">
        <v>26</v>
      </c>
      <c r="B19" t="s">
        <v>25</v>
      </c>
      <c r="C19">
        <v>0.72965977083608802</v>
      </c>
      <c r="D19">
        <v>0</v>
      </c>
      <c r="E19">
        <v>5.9450704517639001E-2</v>
      </c>
      <c r="F19">
        <v>0.28536338168466702</v>
      </c>
      <c r="G19">
        <v>0.10769692510227</v>
      </c>
      <c r="H19">
        <v>0.12212893196326</v>
      </c>
      <c r="I19">
        <v>0.150404664804033</v>
      </c>
      <c r="J19">
        <v>4.6151627642198904E-3</v>
      </c>
      <c r="L19" s="3" t="s">
        <v>25</v>
      </c>
      <c r="M19" s="12">
        <v>4.873495846586879E-3</v>
      </c>
      <c r="N19" s="12">
        <v>3.6274886610677598E-2</v>
      </c>
      <c r="O19" s="12">
        <v>4.1098140232041926E-2</v>
      </c>
      <c r="Q19" s="18">
        <f t="shared" si="1"/>
        <v>3.5559938625912089E-3</v>
      </c>
      <c r="R19" s="18">
        <f t="shared" si="0"/>
        <v>2.6468325451452095E-2</v>
      </c>
      <c r="S19" s="18">
        <f t="shared" si="0"/>
        <v>2.9987659583501122E-2</v>
      </c>
    </row>
    <row r="20" spans="1:19" x14ac:dyDescent="0.3">
      <c r="A20" s="16" t="s">
        <v>27</v>
      </c>
      <c r="B20" t="s">
        <v>25</v>
      </c>
      <c r="C20">
        <v>1.0045669573287199</v>
      </c>
      <c r="D20">
        <v>0</v>
      </c>
      <c r="E20">
        <v>5.1127607567301898E-2</v>
      </c>
      <c r="F20">
        <v>0.24541251632305</v>
      </c>
      <c r="G20">
        <v>5.2476838622625303E-2</v>
      </c>
      <c r="H20">
        <v>0.17546957476167699</v>
      </c>
      <c r="I20">
        <v>0.46437678789937897</v>
      </c>
      <c r="J20">
        <v>1.5703632154687001E-2</v>
      </c>
      <c r="L20" s="3" t="s">
        <v>25</v>
      </c>
      <c r="M20" s="12">
        <v>7.2851226572690456E-2</v>
      </c>
      <c r="N20" s="12">
        <v>9.9580090391084466E-2</v>
      </c>
      <c r="O20" s="12">
        <v>0.15374120918098813</v>
      </c>
      <c r="Q20" s="18">
        <f t="shared" si="1"/>
        <v>7.3183935015792845E-2</v>
      </c>
      <c r="R20" s="18">
        <f t="shared" si="0"/>
        <v>0.10003486841469063</v>
      </c>
      <c r="S20" s="18">
        <f t="shared" si="0"/>
        <v>0.15444333872298352</v>
      </c>
    </row>
    <row r="21" spans="1:19" x14ac:dyDescent="0.3">
      <c r="A21" s="16" t="s">
        <v>28</v>
      </c>
      <c r="B21" t="s">
        <v>25</v>
      </c>
      <c r="C21">
        <v>15.6358758874151</v>
      </c>
      <c r="D21">
        <v>0</v>
      </c>
      <c r="E21">
        <v>1.60183256710253</v>
      </c>
      <c r="F21">
        <v>7.6887963220921298</v>
      </c>
      <c r="G21">
        <v>1.1694671012209601</v>
      </c>
      <c r="H21">
        <v>1.97548620135368</v>
      </c>
      <c r="I21">
        <v>3.0989489105356101</v>
      </c>
      <c r="J21">
        <v>0.10134478511022101</v>
      </c>
      <c r="L21" s="3" t="s">
        <v>25</v>
      </c>
      <c r="M21" s="12">
        <v>7.2851226572690456E-2</v>
      </c>
      <c r="N21" s="12">
        <v>9.9580090391084466E-2</v>
      </c>
      <c r="O21" s="12">
        <v>0.15374120918098813</v>
      </c>
      <c r="Q21" s="18">
        <f t="shared" si="1"/>
        <v>1.1390927369365449</v>
      </c>
      <c r="R21" s="18">
        <f t="shared" si="0"/>
        <v>1.5570219342125737</v>
      </c>
      <c r="S21" s="18">
        <f t="shared" si="0"/>
        <v>2.4038784655350534</v>
      </c>
    </row>
    <row r="22" spans="1:19" x14ac:dyDescent="0.3">
      <c r="A22" s="16" t="s">
        <v>29</v>
      </c>
      <c r="B22" t="s">
        <v>30</v>
      </c>
      <c r="C22">
        <v>0.12850635862108301</v>
      </c>
      <c r="D22">
        <v>0</v>
      </c>
      <c r="E22">
        <v>1.03317165879962E-2</v>
      </c>
      <c r="F22">
        <v>4.9592239622381802E-2</v>
      </c>
      <c r="G22">
        <v>1.11680964858009E-2</v>
      </c>
      <c r="H22">
        <v>1.68545862267581E-2</v>
      </c>
      <c r="I22">
        <v>3.9352415841818998E-2</v>
      </c>
      <c r="J22">
        <v>1.2073038563266999E-3</v>
      </c>
      <c r="L22" s="3" t="s">
        <v>78</v>
      </c>
      <c r="M22" s="3" t="s">
        <v>78</v>
      </c>
      <c r="N22" s="3" t="s">
        <v>78</v>
      </c>
      <c r="O22" s="3" t="s">
        <v>78</v>
      </c>
      <c r="Q22" s="18" t="s">
        <v>78</v>
      </c>
      <c r="R22" s="18" t="s">
        <v>78</v>
      </c>
      <c r="S22" s="18" t="s">
        <v>78</v>
      </c>
    </row>
    <row r="23" spans="1:19" x14ac:dyDescent="0.3">
      <c r="A23" s="16" t="s">
        <v>31</v>
      </c>
      <c r="B23" t="s">
        <v>32</v>
      </c>
      <c r="C23">
        <v>13.237554775897999</v>
      </c>
      <c r="D23">
        <v>0</v>
      </c>
      <c r="E23">
        <v>0.53519238294099603</v>
      </c>
      <c r="F23">
        <v>2.56892343811678</v>
      </c>
      <c r="G23">
        <v>0.309711269258308</v>
      </c>
      <c r="H23">
        <v>2.1221186114074002</v>
      </c>
      <c r="I23">
        <v>7.47236236329063</v>
      </c>
      <c r="J23">
        <v>0.22924671088387</v>
      </c>
      <c r="L23" s="3" t="s">
        <v>78</v>
      </c>
      <c r="M23" s="3" t="s">
        <v>78</v>
      </c>
      <c r="N23" s="3" t="s">
        <v>78</v>
      </c>
      <c r="O23" s="3" t="s">
        <v>78</v>
      </c>
      <c r="Q23" s="18" t="s">
        <v>78</v>
      </c>
      <c r="R23" s="18" t="s">
        <v>78</v>
      </c>
      <c r="S23" s="18" t="s">
        <v>78</v>
      </c>
    </row>
    <row r="24" spans="1:19" x14ac:dyDescent="0.3">
      <c r="A24" s="16" t="s">
        <v>33</v>
      </c>
      <c r="B24" t="s">
        <v>34</v>
      </c>
      <c r="C24">
        <v>0.202683036004393</v>
      </c>
      <c r="D24">
        <v>0</v>
      </c>
      <c r="E24">
        <v>3.37050476491795E-3</v>
      </c>
      <c r="F24">
        <v>1.6178422871606198E-2</v>
      </c>
      <c r="G24">
        <v>3.0871469374204202E-3</v>
      </c>
      <c r="H24">
        <v>0.16283734756755699</v>
      </c>
      <c r="I24">
        <v>1.6697351121995201E-2</v>
      </c>
      <c r="J24">
        <v>5.1226274089641603E-4</v>
      </c>
      <c r="L24" s="11" t="s">
        <v>34</v>
      </c>
      <c r="M24" s="12">
        <v>0.33722581569372301</v>
      </c>
      <c r="N24" s="12">
        <v>0.78910438934529403</v>
      </c>
      <c r="O24" s="12">
        <v>1.2409829629968652</v>
      </c>
      <c r="Q24" s="18">
        <f>$C24*M24</f>
        <v>6.8349952143861664E-2</v>
      </c>
      <c r="R24" s="18">
        <f t="shared" ref="R24:S24" si="2">$C24*N24</f>
        <v>0.15993807335689678</v>
      </c>
      <c r="S24" s="18">
        <f t="shared" si="2"/>
        <v>0.25152619456993192</v>
      </c>
    </row>
    <row r="25" spans="1:19" x14ac:dyDescent="0.3">
      <c r="L25" s="3"/>
      <c r="M25" s="3"/>
      <c r="N25" s="3"/>
      <c r="O25" s="3"/>
      <c r="Q25" s="18"/>
      <c r="R25" s="18"/>
      <c r="S25" s="18"/>
    </row>
    <row r="26" spans="1:19" x14ac:dyDescent="0.3">
      <c r="L26" s="3"/>
      <c r="M26" s="3"/>
      <c r="N26" s="3"/>
      <c r="O26" s="3"/>
      <c r="Q26" s="18"/>
      <c r="R26" s="18"/>
      <c r="S26" s="18"/>
    </row>
    <row r="27" spans="1:19" x14ac:dyDescent="0.3">
      <c r="L27" s="3"/>
      <c r="M27" s="3"/>
      <c r="N27" s="3"/>
      <c r="O27" s="3"/>
      <c r="Q27" s="18"/>
      <c r="R27" s="18"/>
      <c r="S27" s="18"/>
    </row>
    <row r="28" spans="1:19" x14ac:dyDescent="0.3">
      <c r="A28" s="4" t="s">
        <v>92</v>
      </c>
      <c r="L28" s="3"/>
      <c r="M28" s="3"/>
      <c r="N28" s="3"/>
      <c r="O28" s="3"/>
      <c r="Q28" s="18"/>
      <c r="R28" s="18"/>
      <c r="S28" s="18"/>
    </row>
    <row r="29" spans="1:19" x14ac:dyDescent="0.3">
      <c r="A29" s="4" t="s">
        <v>6</v>
      </c>
      <c r="B29" s="4" t="s">
        <v>7</v>
      </c>
      <c r="C29" s="4" t="s">
        <v>8</v>
      </c>
      <c r="D29" s="4" t="s">
        <v>71</v>
      </c>
      <c r="E29" s="4" t="s">
        <v>66</v>
      </c>
      <c r="F29" s="4" t="s">
        <v>66</v>
      </c>
      <c r="G29" s="4" t="s">
        <v>67</v>
      </c>
      <c r="H29" s="4" t="s">
        <v>68</v>
      </c>
      <c r="I29" s="4" t="s">
        <v>69</v>
      </c>
      <c r="J29" s="4" t="s">
        <v>70</v>
      </c>
      <c r="K29" s="5" t="s">
        <v>78</v>
      </c>
      <c r="L29" s="3"/>
      <c r="M29" s="3"/>
      <c r="N29" s="3"/>
      <c r="O29" s="3"/>
      <c r="Q29" s="18" t="s">
        <v>78</v>
      </c>
      <c r="R29" s="18" t="s">
        <v>78</v>
      </c>
      <c r="S29" s="18" t="s">
        <v>78</v>
      </c>
    </row>
    <row r="30" spans="1:19" x14ac:dyDescent="0.3">
      <c r="A30" t="s">
        <v>88</v>
      </c>
      <c r="B30" t="s">
        <v>18</v>
      </c>
      <c r="C30">
        <v>0.25146107353040797</v>
      </c>
      <c r="D30">
        <v>0</v>
      </c>
      <c r="E30">
        <v>2.4542663106965701E-3</v>
      </c>
      <c r="F30">
        <v>1.17804782913435E-2</v>
      </c>
      <c r="G30">
        <v>3.2113564158492902E-3</v>
      </c>
      <c r="H30">
        <v>0.13048455498990399</v>
      </c>
      <c r="I30">
        <v>9.9115367508057994E-2</v>
      </c>
      <c r="J30">
        <v>4.4150500145567796E-3</v>
      </c>
      <c r="L30" s="3" t="s">
        <v>78</v>
      </c>
      <c r="M30" s="3" t="s">
        <v>78</v>
      </c>
      <c r="N30" s="3" t="s">
        <v>78</v>
      </c>
      <c r="O30" s="3" t="s">
        <v>78</v>
      </c>
      <c r="Q30" s="18" t="s">
        <v>78</v>
      </c>
      <c r="R30" s="18" t="s">
        <v>78</v>
      </c>
      <c r="S30" s="18" t="s">
        <v>78</v>
      </c>
    </row>
    <row r="31" spans="1:19" x14ac:dyDescent="0.3">
      <c r="A31" t="s">
        <v>87</v>
      </c>
      <c r="B31" t="s">
        <v>25</v>
      </c>
      <c r="C31">
        <v>156.48476792242201</v>
      </c>
      <c r="D31">
        <v>0</v>
      </c>
      <c r="E31">
        <v>18.781253727221099</v>
      </c>
      <c r="F31">
        <v>90.150017890661999</v>
      </c>
      <c r="G31">
        <v>5.7936411515476403</v>
      </c>
      <c r="H31">
        <v>12.3681672495846</v>
      </c>
      <c r="I31">
        <v>28.5163825538772</v>
      </c>
      <c r="J31">
        <v>0.87530534952994699</v>
      </c>
      <c r="L31" s="3" t="s">
        <v>25</v>
      </c>
      <c r="M31" s="12">
        <v>1.1756680702075564</v>
      </c>
      <c r="N31" s="12">
        <v>8.7320987436783462</v>
      </c>
      <c r="O31" s="12">
        <v>9.8977183688413923</v>
      </c>
      <c r="Q31" s="18">
        <f>$C31*M31</f>
        <v>183.97414512023121</v>
      </c>
      <c r="R31" s="18">
        <f t="shared" ref="R31:S33" si="3">$C31*N31</f>
        <v>1366.4404453801787</v>
      </c>
      <c r="S31" s="18">
        <f t="shared" si="3"/>
        <v>1548.8421619096387</v>
      </c>
    </row>
    <row r="32" spans="1:19" x14ac:dyDescent="0.3">
      <c r="A32" t="s">
        <v>89</v>
      </c>
      <c r="B32" t="s">
        <v>25</v>
      </c>
      <c r="C32">
        <v>1.0268993826220201</v>
      </c>
      <c r="D32">
        <v>0</v>
      </c>
      <c r="E32">
        <v>8.8171308616380506E-2</v>
      </c>
      <c r="F32">
        <v>0.423222281358626</v>
      </c>
      <c r="G32">
        <v>0.13703551514943901</v>
      </c>
      <c r="H32">
        <v>0.15633384666356501</v>
      </c>
      <c r="I32">
        <v>0.21552262793681101</v>
      </c>
      <c r="J32">
        <v>6.61380289719755E-3</v>
      </c>
      <c r="L32" s="3" t="s">
        <v>25</v>
      </c>
      <c r="M32" s="12">
        <v>9.968057484152958E-4</v>
      </c>
      <c r="N32" s="12">
        <v>7.4258008878921719E-3</v>
      </c>
      <c r="O32" s="12">
        <v>8.4105485022540581E-3</v>
      </c>
      <c r="Q32" s="18">
        <f t="shared" ref="Q32:Q33" si="4">$C32*M32</f>
        <v>1.0236192076417479E-3</v>
      </c>
      <c r="R32" s="18">
        <f t="shared" si="3"/>
        <v>7.62555034725052E-3</v>
      </c>
      <c r="S32" s="18">
        <f t="shared" si="3"/>
        <v>8.6367870644772481E-3</v>
      </c>
    </row>
    <row r="33" spans="1:19" x14ac:dyDescent="0.3">
      <c r="A33" t="s">
        <v>90</v>
      </c>
      <c r="B33" t="s">
        <v>91</v>
      </c>
      <c r="C33">
        <v>2.6651966989594298</v>
      </c>
      <c r="D33">
        <v>0</v>
      </c>
      <c r="E33">
        <v>4.8138827434014E-2</v>
      </c>
      <c r="F33">
        <v>0.23106637168326799</v>
      </c>
      <c r="G33">
        <v>2.4326476500629399E-2</v>
      </c>
      <c r="H33">
        <v>2.30347543572866</v>
      </c>
      <c r="I33">
        <v>5.6457511699965601E-2</v>
      </c>
      <c r="J33">
        <v>1.73207591289846E-3</v>
      </c>
      <c r="L33" s="3" t="s">
        <v>91</v>
      </c>
      <c r="M33" s="12">
        <v>2.5623534863498023E-2</v>
      </c>
      <c r="N33" s="12">
        <v>8.4909360626101299E-2</v>
      </c>
      <c r="O33" s="12">
        <v>0.68831848554886854</v>
      </c>
      <c r="Q33" s="18">
        <f t="shared" si="4"/>
        <v>6.8291760533866791E-2</v>
      </c>
      <c r="R33" s="18">
        <f t="shared" si="3"/>
        <v>0.22630014765144096</v>
      </c>
      <c r="S33" s="18">
        <f t="shared" si="3"/>
        <v>1.8345041555175985</v>
      </c>
    </row>
    <row r="34" spans="1:19" x14ac:dyDescent="0.3">
      <c r="P34" s="16"/>
    </row>
    <row r="35" spans="1:19" x14ac:dyDescent="0.3">
      <c r="P35" s="20" t="s">
        <v>8</v>
      </c>
      <c r="Q35" s="15">
        <f>SUM(Q11:Q33)</f>
        <v>188.19290637096697</v>
      </c>
      <c r="R35" s="15">
        <f t="shared" ref="R35:S35" si="5">SUM(R11:R33)</f>
        <v>1374.0863975665438</v>
      </c>
      <c r="S35" s="15">
        <f t="shared" si="5"/>
        <v>1562.1741687055771</v>
      </c>
    </row>
    <row r="36" spans="1:19" x14ac:dyDescent="0.3">
      <c r="P36" s="16"/>
    </row>
    <row r="37" spans="1:19" x14ac:dyDescent="0.3">
      <c r="P37" s="21" t="s">
        <v>109</v>
      </c>
      <c r="Q37" s="15">
        <f>SUM(Q11:Q24)+Q33-Q19</f>
        <v>4.2141816376655052</v>
      </c>
      <c r="R37" s="15">
        <f t="shared" ref="R37:S37" si="6">SUM(R11:R24)+R33-R19</f>
        <v>7.611858310566415</v>
      </c>
      <c r="S37" s="15">
        <f t="shared" si="6"/>
        <v>13.293382349290585</v>
      </c>
    </row>
    <row r="38" spans="1:19" x14ac:dyDescent="0.3">
      <c r="P38" s="1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39"/>
  <sheetViews>
    <sheetView zoomScale="64" zoomScaleNormal="64" workbookViewId="0">
      <selection activeCell="P34" sqref="P34:P39"/>
    </sheetView>
  </sheetViews>
  <sheetFormatPr defaultRowHeight="14.4" x14ac:dyDescent="0.3"/>
  <cols>
    <col min="17" max="18" width="16.44140625" customWidth="1"/>
    <col min="19" max="19" width="16.88671875" customWidth="1"/>
  </cols>
  <sheetData>
    <row r="1" spans="1:19" x14ac:dyDescent="0.3">
      <c r="D1" s="1"/>
      <c r="F1" s="2"/>
    </row>
    <row r="2" spans="1:19" x14ac:dyDescent="0.3">
      <c r="A2" s="4" t="s">
        <v>105</v>
      </c>
      <c r="B2" t="s">
        <v>85</v>
      </c>
    </row>
    <row r="4" spans="1:19" ht="15" customHeight="1" x14ac:dyDescent="0.3">
      <c r="A4" s="7" t="s">
        <v>0</v>
      </c>
      <c r="B4" s="7" t="s">
        <v>79</v>
      </c>
      <c r="C4" s="8"/>
      <c r="D4" s="8"/>
      <c r="E4" s="8"/>
      <c r="F4" s="8"/>
      <c r="G4" s="8"/>
      <c r="H4" s="8"/>
      <c r="I4" s="8"/>
      <c r="J4" s="8"/>
    </row>
    <row r="5" spans="1:19" x14ac:dyDescent="0.3">
      <c r="A5" s="7" t="s">
        <v>1</v>
      </c>
      <c r="B5" s="8" t="s">
        <v>2</v>
      </c>
      <c r="C5" s="8"/>
      <c r="D5" s="8"/>
      <c r="E5" s="8"/>
      <c r="F5" s="8"/>
      <c r="G5" s="8"/>
      <c r="H5" s="8"/>
      <c r="I5" s="8"/>
      <c r="J5" s="8"/>
    </row>
    <row r="6" spans="1:19" x14ac:dyDescent="0.3">
      <c r="A6" s="7" t="s">
        <v>3</v>
      </c>
      <c r="B6" s="8" t="s">
        <v>4</v>
      </c>
      <c r="C6" s="8"/>
      <c r="D6" s="8"/>
      <c r="E6" s="8"/>
      <c r="F6" s="8"/>
      <c r="G6" s="8"/>
      <c r="H6" s="8"/>
      <c r="I6" s="8"/>
      <c r="J6" s="8"/>
    </row>
    <row r="7" spans="1:19" x14ac:dyDescent="0.3">
      <c r="A7" s="7" t="s">
        <v>5</v>
      </c>
      <c r="B7" s="8" t="s">
        <v>4</v>
      </c>
      <c r="C7" s="8"/>
      <c r="D7" s="8"/>
      <c r="E7" s="8"/>
      <c r="F7" s="8"/>
      <c r="G7" s="8"/>
      <c r="H7" s="8"/>
      <c r="I7" s="8"/>
      <c r="J7" s="8"/>
    </row>
    <row r="10" spans="1:19" ht="57.6" x14ac:dyDescent="0.3">
      <c r="A10" s="4" t="s">
        <v>6</v>
      </c>
      <c r="B10" s="4" t="s">
        <v>7</v>
      </c>
      <c r="C10" s="4" t="s">
        <v>8</v>
      </c>
      <c r="D10" s="4" t="s">
        <v>72</v>
      </c>
      <c r="E10" s="4" t="s">
        <v>66</v>
      </c>
      <c r="F10" s="4" t="s">
        <v>66</v>
      </c>
      <c r="G10" s="4" t="s">
        <v>68</v>
      </c>
      <c r="H10" s="4" t="s">
        <v>73</v>
      </c>
      <c r="I10" s="4" t="s">
        <v>74</v>
      </c>
      <c r="J10" s="4" t="s">
        <v>73</v>
      </c>
      <c r="K10" s="5" t="s">
        <v>78</v>
      </c>
      <c r="L10" s="9" t="s">
        <v>7</v>
      </c>
      <c r="M10" s="10" t="s">
        <v>93</v>
      </c>
      <c r="N10" s="10" t="s">
        <v>94</v>
      </c>
      <c r="O10" s="10" t="s">
        <v>95</v>
      </c>
      <c r="P10" s="14"/>
      <c r="Q10" s="17" t="s">
        <v>102</v>
      </c>
      <c r="R10" s="17" t="s">
        <v>103</v>
      </c>
      <c r="S10" s="17" t="s">
        <v>104</v>
      </c>
    </row>
    <row r="11" spans="1:19" x14ac:dyDescent="0.3">
      <c r="A11" s="16" t="s">
        <v>13</v>
      </c>
      <c r="B11" t="s">
        <v>9</v>
      </c>
      <c r="C11">
        <v>85.119647616283302</v>
      </c>
      <c r="D11">
        <v>0</v>
      </c>
      <c r="E11">
        <v>4.5708195678762102</v>
      </c>
      <c r="F11">
        <v>3.6617770207635698</v>
      </c>
      <c r="G11">
        <v>11.7574413459543</v>
      </c>
      <c r="H11">
        <v>35.134888970626697</v>
      </c>
      <c r="I11">
        <v>1.8868095345609499</v>
      </c>
      <c r="J11">
        <v>28.107911176501499</v>
      </c>
      <c r="L11" s="11" t="s">
        <v>9</v>
      </c>
      <c r="M11" s="12">
        <v>2.1905610197029683E-2</v>
      </c>
      <c r="N11" s="12">
        <v>5.6874198951921098E-2</v>
      </c>
      <c r="O11" s="12">
        <v>9.4857321220165228E-2</v>
      </c>
      <c r="Q11" s="18">
        <f>$C11*M11</f>
        <v>1.8645978207908289</v>
      </c>
      <c r="R11" s="18">
        <f t="shared" ref="R11:S21" si="0">$C11*N11</f>
        <v>4.8411117732459132</v>
      </c>
      <c r="S11" s="18">
        <f t="shared" si="0"/>
        <v>8.0742217560850573</v>
      </c>
    </row>
    <row r="12" spans="1:19" x14ac:dyDescent="0.3">
      <c r="A12" s="16" t="s">
        <v>14</v>
      </c>
      <c r="B12" t="s">
        <v>10</v>
      </c>
      <c r="C12">
        <v>5.9128640564359002E-5</v>
      </c>
      <c r="D12">
        <v>0</v>
      </c>
      <c r="E12">
        <v>2.9646019593535498E-6</v>
      </c>
      <c r="F12">
        <v>2.3750032503504602E-6</v>
      </c>
      <c r="G12">
        <v>1.5412131322648801E-5</v>
      </c>
      <c r="H12">
        <v>2.07021799883002E-5</v>
      </c>
      <c r="I12">
        <v>1.1129800530658999E-6</v>
      </c>
      <c r="J12">
        <v>1.6561743990640101E-5</v>
      </c>
      <c r="L12" s="3" t="s">
        <v>10</v>
      </c>
      <c r="M12" s="12">
        <v>22.207063548364957</v>
      </c>
      <c r="N12" s="12">
        <v>30.547272935307447</v>
      </c>
      <c r="O12" s="12">
        <v>45.921393853406265</v>
      </c>
      <c r="Q12" s="18">
        <f t="shared" ref="Q12:Q21" si="1">$C12*M12</f>
        <v>1.3130734785411504E-3</v>
      </c>
      <c r="R12" s="18">
        <f t="shared" si="0"/>
        <v>1.8062187216131658E-3</v>
      </c>
      <c r="S12" s="18">
        <f t="shared" si="0"/>
        <v>2.7152695913724239E-3</v>
      </c>
    </row>
    <row r="13" spans="1:19" x14ac:dyDescent="0.3">
      <c r="A13" s="16" t="s">
        <v>15</v>
      </c>
      <c r="B13" t="s">
        <v>16</v>
      </c>
      <c r="C13">
        <v>1.1619434318400299</v>
      </c>
      <c r="D13">
        <v>0</v>
      </c>
      <c r="E13">
        <v>0.13841408857176399</v>
      </c>
      <c r="F13">
        <v>0.11088635667093701</v>
      </c>
      <c r="G13">
        <v>0.17083450721462101</v>
      </c>
      <c r="H13">
        <v>0.40016392787235799</v>
      </c>
      <c r="I13">
        <v>2.15134092124653E-2</v>
      </c>
      <c r="J13">
        <v>0.32013114229788697</v>
      </c>
      <c r="L13" s="11" t="s">
        <v>16</v>
      </c>
      <c r="M13" s="12">
        <v>3.7969326255620273E-2</v>
      </c>
      <c r="N13" s="12">
        <v>5.8935553548286015E-2</v>
      </c>
      <c r="O13" s="12">
        <v>7.6450023908622627E-2</v>
      </c>
      <c r="Q13" s="18">
        <f t="shared" si="1"/>
        <v>4.411820925410917E-2</v>
      </c>
      <c r="R13" s="18">
        <f t="shared" si="0"/>
        <v>6.8479779347287301E-2</v>
      </c>
      <c r="S13" s="18">
        <f t="shared" si="0"/>
        <v>8.883060314463731E-2</v>
      </c>
    </row>
    <row r="14" spans="1:19" x14ac:dyDescent="0.3">
      <c r="A14" s="16" t="s">
        <v>17</v>
      </c>
      <c r="B14" t="s">
        <v>18</v>
      </c>
      <c r="C14">
        <v>0.36182130587084499</v>
      </c>
      <c r="D14">
        <v>0</v>
      </c>
      <c r="E14">
        <v>6.6325661912536903E-3</v>
      </c>
      <c r="F14">
        <v>5.31348439971587E-3</v>
      </c>
      <c r="G14">
        <v>0.13080487220503301</v>
      </c>
      <c r="H14">
        <v>0.114520530541773</v>
      </c>
      <c r="I14">
        <v>1.29334280996511E-2</v>
      </c>
      <c r="J14">
        <v>9.1616424433418206E-2</v>
      </c>
      <c r="L14" s="11" t="s">
        <v>18</v>
      </c>
      <c r="M14" s="12">
        <v>0.78578840248060611</v>
      </c>
      <c r="N14" s="12">
        <v>1.1053289548959933</v>
      </c>
      <c r="O14" s="12">
        <v>1.6881387674775168</v>
      </c>
      <c r="Q14" s="18">
        <f t="shared" si="1"/>
        <v>0.28431498592369803</v>
      </c>
      <c r="R14" s="18">
        <f t="shared" si="0"/>
        <v>0.39993156587732459</v>
      </c>
      <c r="S14" s="18">
        <f t="shared" si="0"/>
        <v>0.61080457333991389</v>
      </c>
    </row>
    <row r="15" spans="1:19" x14ac:dyDescent="0.3">
      <c r="A15" s="16" t="s">
        <v>19</v>
      </c>
      <c r="B15" t="s">
        <v>20</v>
      </c>
      <c r="C15">
        <v>8.2698825230800396E-2</v>
      </c>
      <c r="D15">
        <v>0</v>
      </c>
      <c r="E15">
        <v>3.9755592634627898E-3</v>
      </c>
      <c r="F15">
        <v>3.1849018189085499E-3</v>
      </c>
      <c r="G15">
        <v>1.08149057974653E-2</v>
      </c>
      <c r="H15">
        <v>3.4388049227560197E-2</v>
      </c>
      <c r="I15">
        <v>2.8249697413554801E-3</v>
      </c>
      <c r="J15">
        <v>2.7510439382048099E-2</v>
      </c>
      <c r="L15" s="11" t="s">
        <v>20</v>
      </c>
      <c r="M15" s="12">
        <v>41.007704226641351</v>
      </c>
      <c r="N15" s="12">
        <v>57.286185198745969</v>
      </c>
      <c r="O15" s="12">
        <v>88.074620815121648</v>
      </c>
      <c r="Q15" s="18">
        <f t="shared" si="1"/>
        <v>3.3912889649553679</v>
      </c>
      <c r="R15" s="18">
        <f t="shared" si="0"/>
        <v>4.7375002178903571</v>
      </c>
      <c r="S15" s="18">
        <f t="shared" si="0"/>
        <v>7.2836676740587603</v>
      </c>
    </row>
    <row r="16" spans="1:19" x14ac:dyDescent="0.3">
      <c r="A16" s="16" t="s">
        <v>21</v>
      </c>
      <c r="B16" t="s">
        <v>22</v>
      </c>
      <c r="C16">
        <v>0.18611543362638799</v>
      </c>
      <c r="D16">
        <v>0</v>
      </c>
      <c r="E16">
        <v>8.9824510616275909E-3</v>
      </c>
      <c r="F16">
        <v>7.1960252202395297E-3</v>
      </c>
      <c r="G16">
        <v>2.7429430080781501E-2</v>
      </c>
      <c r="H16">
        <v>7.5576027709526802E-2</v>
      </c>
      <c r="I16">
        <v>6.4706773865912401E-3</v>
      </c>
      <c r="J16">
        <v>6.0460822167621497E-2</v>
      </c>
      <c r="L16" s="3" t="s">
        <v>22</v>
      </c>
      <c r="M16" s="12">
        <v>0.52854820934117497</v>
      </c>
      <c r="N16" s="12">
        <v>4.994077187120987</v>
      </c>
      <c r="O16" s="12">
        <v>5.6874198951921109</v>
      </c>
      <c r="Q16" s="18">
        <f t="shared" si="1"/>
        <v>9.8370979173983672E-2</v>
      </c>
      <c r="R16" s="18">
        <f t="shared" si="0"/>
        <v>0.9294748412446745</v>
      </c>
      <c r="S16" s="18">
        <f t="shared" si="0"/>
        <v>1.0585166200090259</v>
      </c>
    </row>
    <row r="17" spans="1:19" x14ac:dyDescent="0.3">
      <c r="A17" s="16" t="s">
        <v>23</v>
      </c>
      <c r="B17" t="s">
        <v>11</v>
      </c>
      <c r="C17">
        <v>2.1846494821931701E-2</v>
      </c>
      <c r="D17">
        <v>0</v>
      </c>
      <c r="E17">
        <v>4.8267447871082998E-4</v>
      </c>
      <c r="F17">
        <v>3.8668039470951603E-4</v>
      </c>
      <c r="G17">
        <v>1.86457731290324E-2</v>
      </c>
      <c r="H17">
        <v>1.25764119678212E-3</v>
      </c>
      <c r="I17">
        <v>6.7612665271161499E-5</v>
      </c>
      <c r="J17">
        <v>1.0061129574256999E-3</v>
      </c>
      <c r="L17" s="3" t="s">
        <v>11</v>
      </c>
      <c r="M17" s="12">
        <v>0.25121112611272572</v>
      </c>
      <c r="N17" s="12">
        <v>1.8690107782786796</v>
      </c>
      <c r="O17" s="12">
        <v>2.1202219043914048</v>
      </c>
      <c r="Q17" s="18">
        <f t="shared" si="1"/>
        <v>5.4880825658332943E-3</v>
      </c>
      <c r="R17" s="18">
        <f t="shared" si="0"/>
        <v>4.0831334289799709E-2</v>
      </c>
      <c r="S17" s="18">
        <f t="shared" si="0"/>
        <v>4.6319416855632997E-2</v>
      </c>
    </row>
    <row r="18" spans="1:19" x14ac:dyDescent="0.3">
      <c r="A18" s="16" t="s">
        <v>24</v>
      </c>
      <c r="B18" t="s">
        <v>12</v>
      </c>
      <c r="C18">
        <v>4.7211294604388703E-3</v>
      </c>
      <c r="D18">
        <v>0</v>
      </c>
      <c r="E18">
        <v>4.2499465916625499E-5</v>
      </c>
      <c r="F18">
        <v>3.4047191182506703E-5</v>
      </c>
      <c r="G18">
        <v>4.4614071301176499E-3</v>
      </c>
      <c r="H18">
        <v>9.8812967126249394E-5</v>
      </c>
      <c r="I18">
        <v>5.31233239484508E-6</v>
      </c>
      <c r="J18">
        <v>7.9050373700999504E-5</v>
      </c>
      <c r="L18" s="3" t="s">
        <v>12</v>
      </c>
      <c r="M18" s="12">
        <v>3.1250664088423079</v>
      </c>
      <c r="N18" s="12">
        <v>3.1250664088423079</v>
      </c>
      <c r="O18" s="12">
        <v>3.1250664088423079</v>
      </c>
      <c r="Q18" s="18">
        <f t="shared" si="1"/>
        <v>1.4753843088613322E-2</v>
      </c>
      <c r="R18" s="18">
        <f t="shared" si="0"/>
        <v>1.4753843088613322E-2</v>
      </c>
      <c r="S18" s="18">
        <f t="shared" si="0"/>
        <v>1.4753843088613322E-2</v>
      </c>
    </row>
    <row r="19" spans="1:19" x14ac:dyDescent="0.3">
      <c r="A19" s="16" t="s">
        <v>26</v>
      </c>
      <c r="B19" t="s">
        <v>25</v>
      </c>
      <c r="C19">
        <v>0.90300166649513902</v>
      </c>
      <c r="D19">
        <v>0</v>
      </c>
      <c r="E19">
        <v>0.16979121166972699</v>
      </c>
      <c r="F19">
        <v>0.136023211589753</v>
      </c>
      <c r="G19">
        <v>0.183193400722028</v>
      </c>
      <c r="H19">
        <v>0.223325282674292</v>
      </c>
      <c r="I19">
        <v>1.2008333699905499E-2</v>
      </c>
      <c r="J19">
        <v>0.178660226139434</v>
      </c>
      <c r="L19" s="3" t="s">
        <v>25</v>
      </c>
      <c r="M19" s="12">
        <v>4.873495846586879E-3</v>
      </c>
      <c r="N19" s="12">
        <v>3.6274886610677598E-2</v>
      </c>
      <c r="O19" s="12">
        <v>4.1098140232041926E-2</v>
      </c>
      <c r="Q19" s="18">
        <f t="shared" si="1"/>
        <v>4.4007748711250901E-3</v>
      </c>
      <c r="R19" s="18">
        <f t="shared" si="0"/>
        <v>3.2756283061364078E-2</v>
      </c>
      <c r="S19" s="18">
        <f t="shared" si="0"/>
        <v>3.7111689119384776E-2</v>
      </c>
    </row>
    <row r="20" spans="1:19" x14ac:dyDescent="0.3">
      <c r="A20" s="16" t="s">
        <v>27</v>
      </c>
      <c r="B20" t="s">
        <v>25</v>
      </c>
      <c r="C20">
        <v>1.85745120757977</v>
      </c>
      <c r="D20">
        <v>0</v>
      </c>
      <c r="E20">
        <v>0.14602044593119301</v>
      </c>
      <c r="F20">
        <v>0.11697996508773401</v>
      </c>
      <c r="G20">
        <v>0.26320436573321798</v>
      </c>
      <c r="H20">
        <v>0.71626282015129905</v>
      </c>
      <c r="I20">
        <v>4.1973354555287098E-2</v>
      </c>
      <c r="J20">
        <v>0.57301025612103795</v>
      </c>
      <c r="L20" s="3" t="s">
        <v>25</v>
      </c>
      <c r="M20" s="12">
        <v>7.2851226572690456E-2</v>
      </c>
      <c r="N20" s="12">
        <v>9.9580090391084466E-2</v>
      </c>
      <c r="O20" s="12">
        <v>0.15374120918098813</v>
      </c>
      <c r="Q20" s="18">
        <f t="shared" si="1"/>
        <v>0.13531759877111132</v>
      </c>
      <c r="R20" s="18">
        <f t="shared" si="0"/>
        <v>0.18496515914782249</v>
      </c>
      <c r="S20" s="18">
        <f t="shared" si="0"/>
        <v>0.28556679464800044</v>
      </c>
    </row>
    <row r="21" spans="1:19" x14ac:dyDescent="0.3">
      <c r="A21" s="16" t="s">
        <v>28</v>
      </c>
      <c r="B21" t="s">
        <v>25</v>
      </c>
      <c r="C21">
        <v>19.961075202416801</v>
      </c>
      <c r="D21">
        <v>0</v>
      </c>
      <c r="E21">
        <v>4.5748338026006703</v>
      </c>
      <c r="F21">
        <v>3.6649929062851401</v>
      </c>
      <c r="G21">
        <v>2.96322934577123</v>
      </c>
      <c r="H21">
        <v>4.71641016997419</v>
      </c>
      <c r="I21">
        <v>0.26848084180616699</v>
      </c>
      <c r="J21">
        <v>3.7731281359793498</v>
      </c>
      <c r="L21" s="3" t="s">
        <v>25</v>
      </c>
      <c r="M21" s="12">
        <v>7.2851226572690456E-2</v>
      </c>
      <c r="N21" s="12">
        <v>9.9580090391084466E-2</v>
      </c>
      <c r="O21" s="12">
        <v>0.15374120918098813</v>
      </c>
      <c r="Q21" s="18">
        <f t="shared" si="1"/>
        <v>1.4541888122057793</v>
      </c>
      <c r="R21" s="18">
        <f t="shared" si="0"/>
        <v>1.9877256729598998</v>
      </c>
      <c r="S21" s="18">
        <f t="shared" si="0"/>
        <v>3.0688398381721962</v>
      </c>
    </row>
    <row r="22" spans="1:19" x14ac:dyDescent="0.3">
      <c r="A22" s="16" t="s">
        <v>29</v>
      </c>
      <c r="B22" t="s">
        <v>30</v>
      </c>
      <c r="C22">
        <v>0.18673887724247701</v>
      </c>
      <c r="D22">
        <v>0</v>
      </c>
      <c r="E22">
        <v>2.95073824137831E-2</v>
      </c>
      <c r="F22">
        <v>2.3638967423927099E-2</v>
      </c>
      <c r="G22">
        <v>2.52818797737221E-2</v>
      </c>
      <c r="H22">
        <v>5.8427498998804499E-2</v>
      </c>
      <c r="I22">
        <v>3.1411494331969299E-3</v>
      </c>
      <c r="J22">
        <v>4.67419991990436E-2</v>
      </c>
      <c r="L22" s="3" t="s">
        <v>78</v>
      </c>
      <c r="M22" s="3" t="s">
        <v>78</v>
      </c>
      <c r="N22" s="3" t="s">
        <v>78</v>
      </c>
      <c r="O22" s="3" t="s">
        <v>78</v>
      </c>
      <c r="Q22" s="18" t="s">
        <v>78</v>
      </c>
      <c r="R22" s="18" t="s">
        <v>78</v>
      </c>
      <c r="S22" s="18" t="s">
        <v>78</v>
      </c>
    </row>
    <row r="23" spans="1:19" x14ac:dyDescent="0.3">
      <c r="A23" s="16" t="s">
        <v>31</v>
      </c>
      <c r="B23" t="s">
        <v>32</v>
      </c>
      <c r="C23">
        <v>26.502579183069699</v>
      </c>
      <c r="D23">
        <v>0</v>
      </c>
      <c r="E23">
        <v>1.5285094432199899</v>
      </c>
      <c r="F23">
        <v>1.2245201701986499</v>
      </c>
      <c r="G23">
        <v>3.1831779601651</v>
      </c>
      <c r="H23">
        <v>11.0944000696553</v>
      </c>
      <c r="I23">
        <v>0.59645148410637705</v>
      </c>
      <c r="J23">
        <v>8.87552005572425</v>
      </c>
      <c r="L23" s="3" t="s">
        <v>78</v>
      </c>
      <c r="M23" s="3" t="s">
        <v>78</v>
      </c>
      <c r="N23" s="3" t="s">
        <v>78</v>
      </c>
      <c r="O23" s="3" t="s">
        <v>78</v>
      </c>
      <c r="Q23" s="18" t="s">
        <v>78</v>
      </c>
      <c r="R23" s="18" t="s">
        <v>78</v>
      </c>
      <c r="S23" s="18" t="s">
        <v>78</v>
      </c>
    </row>
    <row r="24" spans="1:19" x14ac:dyDescent="0.3">
      <c r="A24" s="16" t="s">
        <v>33</v>
      </c>
      <c r="B24" t="s">
        <v>34</v>
      </c>
      <c r="C24">
        <v>0.30755044336727799</v>
      </c>
      <c r="D24">
        <v>0</v>
      </c>
      <c r="E24">
        <v>9.6261615815927404E-3</v>
      </c>
      <c r="F24">
        <v>7.7117148804916602E-3</v>
      </c>
      <c r="G24">
        <v>0.24425602600187499</v>
      </c>
      <c r="H24">
        <v>2.4790967521161202E-2</v>
      </c>
      <c r="I24">
        <v>1.3327993652285999E-3</v>
      </c>
      <c r="J24">
        <v>1.98327740169289E-2</v>
      </c>
      <c r="L24" s="11" t="s">
        <v>34</v>
      </c>
      <c r="M24" s="12">
        <v>0.33722581569372301</v>
      </c>
      <c r="N24" s="12">
        <v>0.78910438934529403</v>
      </c>
      <c r="O24" s="12">
        <v>1.2409829629968652</v>
      </c>
      <c r="Q24" s="18">
        <f>$C24*M24</f>
        <v>0.10371394913149648</v>
      </c>
      <c r="R24" s="18">
        <f t="shared" ref="R24:S24" si="2">$C24*N24</f>
        <v>0.24268940480621035</v>
      </c>
      <c r="S24" s="18">
        <f t="shared" si="2"/>
        <v>0.38166486048092424</v>
      </c>
    </row>
    <row r="25" spans="1:19" x14ac:dyDescent="0.3">
      <c r="L25" s="3"/>
      <c r="M25" s="3"/>
      <c r="N25" s="3"/>
      <c r="O25" s="3"/>
      <c r="Q25" s="18"/>
      <c r="R25" s="18"/>
      <c r="S25" s="18"/>
    </row>
    <row r="26" spans="1:19" x14ac:dyDescent="0.3">
      <c r="L26" s="3"/>
      <c r="M26" s="3"/>
      <c r="N26" s="3"/>
      <c r="O26" s="3"/>
      <c r="Q26" s="18"/>
      <c r="R26" s="18"/>
      <c r="S26" s="18"/>
    </row>
    <row r="27" spans="1:19" x14ac:dyDescent="0.3">
      <c r="L27" s="3"/>
      <c r="M27" s="3"/>
      <c r="N27" s="3"/>
      <c r="O27" s="3"/>
      <c r="Q27" s="18"/>
      <c r="R27" s="18"/>
      <c r="S27" s="18"/>
    </row>
    <row r="28" spans="1:19" x14ac:dyDescent="0.3">
      <c r="A28" s="4" t="s">
        <v>92</v>
      </c>
      <c r="L28" s="3"/>
      <c r="M28" s="3"/>
      <c r="N28" s="3"/>
      <c r="O28" s="3"/>
      <c r="Q28" s="18"/>
      <c r="R28" s="18"/>
      <c r="S28" s="18"/>
    </row>
    <row r="29" spans="1:19" x14ac:dyDescent="0.3">
      <c r="A29" s="4" t="s">
        <v>6</v>
      </c>
      <c r="B29" s="4" t="s">
        <v>7</v>
      </c>
      <c r="C29" s="4" t="s">
        <v>8</v>
      </c>
      <c r="D29" s="4" t="s">
        <v>72</v>
      </c>
      <c r="E29" s="4" t="s">
        <v>66</v>
      </c>
      <c r="F29" s="4" t="s">
        <v>66</v>
      </c>
      <c r="G29" s="4" t="s">
        <v>68</v>
      </c>
      <c r="H29" s="4" t="s">
        <v>73</v>
      </c>
      <c r="I29" s="4" t="s">
        <v>74</v>
      </c>
      <c r="J29" s="4" t="s">
        <v>73</v>
      </c>
      <c r="K29" s="5" t="s">
        <v>78</v>
      </c>
      <c r="L29" s="3"/>
      <c r="M29" s="3"/>
      <c r="N29" s="3"/>
      <c r="O29" s="3"/>
      <c r="Q29" s="18" t="s">
        <v>78</v>
      </c>
      <c r="R29" s="18" t="s">
        <v>78</v>
      </c>
      <c r="S29" s="18" t="s">
        <v>78</v>
      </c>
    </row>
    <row r="30" spans="1:19" x14ac:dyDescent="0.3">
      <c r="A30" t="s">
        <v>88</v>
      </c>
      <c r="B30" t="s">
        <v>18</v>
      </c>
      <c r="C30">
        <v>0.43341855537597401</v>
      </c>
      <c r="D30">
        <v>0</v>
      </c>
      <c r="E30">
        <v>7.0093845673540999E-3</v>
      </c>
      <c r="F30">
        <v>5.6153613060595797E-3</v>
      </c>
      <c r="G30">
        <v>0.19572683420182399</v>
      </c>
      <c r="H30">
        <v>0.117726070747686</v>
      </c>
      <c r="I30">
        <v>1.31600479549027E-2</v>
      </c>
      <c r="J30">
        <v>9.4180856598148802E-2</v>
      </c>
      <c r="L30" s="3" t="s">
        <v>78</v>
      </c>
      <c r="M30" s="3" t="s">
        <v>78</v>
      </c>
      <c r="N30" s="3" t="s">
        <v>78</v>
      </c>
      <c r="O30" s="3" t="s">
        <v>78</v>
      </c>
      <c r="Q30" s="18" t="s">
        <v>78</v>
      </c>
      <c r="R30" s="18" t="s">
        <v>78</v>
      </c>
      <c r="S30" s="18" t="s">
        <v>78</v>
      </c>
    </row>
    <row r="31" spans="1:19" x14ac:dyDescent="0.3">
      <c r="A31" t="s">
        <v>87</v>
      </c>
      <c r="B31" t="s">
        <v>25</v>
      </c>
      <c r="C31">
        <v>193.665559117339</v>
      </c>
      <c r="D31">
        <v>0</v>
      </c>
      <c r="E31">
        <v>53.639260592468297</v>
      </c>
      <c r="F31">
        <v>42.971508485843003</v>
      </c>
      <c r="G31">
        <v>18.552251129330301</v>
      </c>
      <c r="H31">
        <v>42.3471332593681</v>
      </c>
      <c r="I31">
        <v>2.2776990428350401</v>
      </c>
      <c r="J31">
        <v>33.877706607494503</v>
      </c>
      <c r="L31" s="3" t="s">
        <v>25</v>
      </c>
      <c r="M31" s="12">
        <v>1.1756680702075564</v>
      </c>
      <c r="N31" s="12">
        <v>8.7320987436783462</v>
      </c>
      <c r="O31" s="12">
        <v>9.8977183688413923</v>
      </c>
      <c r="Q31" s="18">
        <f>$C31*M31</f>
        <v>227.68641415314937</v>
      </c>
      <c r="R31" s="18">
        <f t="shared" ref="R31:S33" si="3">$C31*N31</f>
        <v>1691.1067854622804</v>
      </c>
      <c r="S31" s="18">
        <f t="shared" si="3"/>
        <v>1916.8471618876249</v>
      </c>
    </row>
    <row r="32" spans="1:19" x14ac:dyDescent="0.3">
      <c r="A32" t="s">
        <v>89</v>
      </c>
      <c r="B32" t="s">
        <v>25</v>
      </c>
      <c r="C32">
        <v>1.2813070972738201</v>
      </c>
      <c r="D32">
        <v>0</v>
      </c>
      <c r="E32">
        <v>0.25181725681848</v>
      </c>
      <c r="F32">
        <v>0.201735953641696</v>
      </c>
      <c r="G32">
        <v>0.23450077347853199</v>
      </c>
      <c r="H32">
        <v>0.32002448129658501</v>
      </c>
      <c r="I32">
        <v>1.7209047001259199E-2</v>
      </c>
      <c r="J32">
        <v>0.25601958503726802</v>
      </c>
      <c r="L32" s="3" t="s">
        <v>25</v>
      </c>
      <c r="M32" s="12">
        <v>9.968057484152958E-4</v>
      </c>
      <c r="N32" s="12">
        <v>7.4258008878921719E-3</v>
      </c>
      <c r="O32" s="12">
        <v>8.4105485022540581E-3</v>
      </c>
      <c r="Q32" s="18">
        <f t="shared" ref="Q32:Q33" si="4">$C32*M32</f>
        <v>1.2772142800478604E-3</v>
      </c>
      <c r="R32" s="18">
        <f t="shared" si="3"/>
        <v>9.5147313805984748E-3</v>
      </c>
      <c r="S32" s="18">
        <f t="shared" si="3"/>
        <v>1.0776495487903822E-2</v>
      </c>
    </row>
    <row r="33" spans="1:19" x14ac:dyDescent="0.3">
      <c r="A33" t="s">
        <v>90</v>
      </c>
      <c r="B33" t="s">
        <v>91</v>
      </c>
      <c r="C33">
        <v>3.8582287623421898</v>
      </c>
      <c r="D33">
        <v>0</v>
      </c>
      <c r="E33">
        <v>0.13748449099030499</v>
      </c>
      <c r="F33">
        <v>0.110141637039852</v>
      </c>
      <c r="G33">
        <v>3.4552131993110802</v>
      </c>
      <c r="H33">
        <v>8.3823855332029407E-2</v>
      </c>
      <c r="I33">
        <v>4.5064954033029398E-3</v>
      </c>
      <c r="J33">
        <v>6.70590842656235E-2</v>
      </c>
      <c r="L33" s="3" t="s">
        <v>91</v>
      </c>
      <c r="M33" s="12">
        <v>2.5623534863498023E-2</v>
      </c>
      <c r="N33" s="12">
        <v>8.4909360626101299E-2</v>
      </c>
      <c r="O33" s="12">
        <v>0.68831848554886854</v>
      </c>
      <c r="Q33" s="18">
        <f t="shared" si="4"/>
        <v>9.8861459203225935E-2</v>
      </c>
      <c r="R33" s="18">
        <f t="shared" si="3"/>
        <v>0.32759973735970949</v>
      </c>
      <c r="S33" s="18">
        <f t="shared" si="3"/>
        <v>2.6556901785964615</v>
      </c>
    </row>
    <row r="34" spans="1:19" x14ac:dyDescent="0.3">
      <c r="P34" s="16"/>
    </row>
    <row r="35" spans="1:19" x14ac:dyDescent="0.3">
      <c r="P35" s="20" t="s">
        <v>8</v>
      </c>
      <c r="Q35" s="15">
        <f>SUM(Q11:Q33)</f>
        <v>235.18841992084313</v>
      </c>
      <c r="R35" s="15">
        <f t="shared" ref="R35:S35" si="5">SUM(R11:R33)</f>
        <v>1704.9259260247015</v>
      </c>
      <c r="S35" s="15">
        <f t="shared" si="5"/>
        <v>1940.4666415003028</v>
      </c>
    </row>
    <row r="36" spans="1:19" x14ac:dyDescent="0.3">
      <c r="P36" s="16"/>
    </row>
    <row r="37" spans="1:19" x14ac:dyDescent="0.3">
      <c r="P37" s="21" t="s">
        <v>109</v>
      </c>
      <c r="Q37" s="15">
        <f>SUM(Q11:Q24)+Q33-Q19</f>
        <v>7.4963277785425886</v>
      </c>
      <c r="R37" s="15">
        <f t="shared" ref="R37:S37" si="6">SUM(R11:R24)+R33-R19</f>
        <v>13.776869547979224</v>
      </c>
      <c r="S37" s="15">
        <f t="shared" si="6"/>
        <v>23.571591428070594</v>
      </c>
    </row>
    <row r="38" spans="1:19" x14ac:dyDescent="0.3">
      <c r="P38" s="16"/>
    </row>
    <row r="39" spans="1:19" x14ac:dyDescent="0.3">
      <c r="P39" s="1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0"/>
  <sheetViews>
    <sheetView zoomScale="60" zoomScaleNormal="60" workbookViewId="0">
      <selection activeCell="B3" sqref="B3"/>
    </sheetView>
  </sheetViews>
  <sheetFormatPr defaultRowHeight="14.4" x14ac:dyDescent="0.3"/>
  <cols>
    <col min="18" max="19" width="16.44140625" customWidth="1"/>
    <col min="20" max="20" width="16.88671875" customWidth="1"/>
  </cols>
  <sheetData>
    <row r="1" spans="1:20" x14ac:dyDescent="0.3">
      <c r="D1" s="1"/>
      <c r="F1" s="2"/>
    </row>
    <row r="2" spans="1:20" x14ac:dyDescent="0.3">
      <c r="A2" s="4" t="s">
        <v>105</v>
      </c>
      <c r="B2" t="s">
        <v>115</v>
      </c>
    </row>
    <row r="4" spans="1:20" ht="15" customHeight="1" x14ac:dyDescent="0.3">
      <c r="A4" s="7" t="s">
        <v>0</v>
      </c>
      <c r="B4" s="7" t="s">
        <v>79</v>
      </c>
      <c r="C4" s="8"/>
      <c r="D4" s="8"/>
      <c r="E4" s="8"/>
      <c r="F4" s="8"/>
      <c r="G4" s="8"/>
      <c r="H4" s="8"/>
      <c r="I4" s="8"/>
      <c r="J4" s="8"/>
    </row>
    <row r="5" spans="1:20" x14ac:dyDescent="0.3">
      <c r="A5" s="7" t="s">
        <v>1</v>
      </c>
      <c r="B5" s="8" t="s">
        <v>2</v>
      </c>
      <c r="C5" s="8"/>
      <c r="D5" s="8"/>
      <c r="E5" s="8"/>
      <c r="F5" s="8"/>
      <c r="G5" s="8"/>
      <c r="H5" s="8"/>
      <c r="I5" s="8"/>
      <c r="J5" s="8"/>
    </row>
    <row r="6" spans="1:20" x14ac:dyDescent="0.3">
      <c r="A6" s="7" t="s">
        <v>3</v>
      </c>
      <c r="B6" s="8" t="s">
        <v>4</v>
      </c>
      <c r="C6" s="8"/>
      <c r="D6" s="8"/>
      <c r="E6" s="8"/>
      <c r="F6" s="8"/>
      <c r="G6" s="8"/>
      <c r="H6" s="8"/>
      <c r="I6" s="8"/>
      <c r="J6" s="8"/>
    </row>
    <row r="7" spans="1:20" x14ac:dyDescent="0.3">
      <c r="A7" s="7" t="s">
        <v>5</v>
      </c>
      <c r="B7" s="8" t="s">
        <v>4</v>
      </c>
      <c r="C7" s="8"/>
      <c r="D7" s="8"/>
      <c r="E7" s="8"/>
      <c r="F7" s="8"/>
      <c r="G7" s="8"/>
      <c r="H7" s="8"/>
      <c r="I7" s="8"/>
      <c r="J7" s="8"/>
    </row>
    <row r="10" spans="1:20" ht="57.6" x14ac:dyDescent="0.3">
      <c r="A10" s="4" t="s">
        <v>6</v>
      </c>
      <c r="B10" s="4" t="s">
        <v>7</v>
      </c>
      <c r="C10" s="4" t="s">
        <v>8</v>
      </c>
      <c r="D10" s="4" t="s">
        <v>75</v>
      </c>
      <c r="E10" s="4" t="s">
        <v>66</v>
      </c>
      <c r="F10" s="4" t="s">
        <v>66</v>
      </c>
      <c r="G10" s="4" t="s">
        <v>66</v>
      </c>
      <c r="H10" s="4" t="s">
        <v>68</v>
      </c>
      <c r="I10" s="4" t="s">
        <v>73</v>
      </c>
      <c r="J10" s="4" t="s">
        <v>74</v>
      </c>
      <c r="K10" s="4" t="s">
        <v>73</v>
      </c>
      <c r="L10" s="5" t="s">
        <v>78</v>
      </c>
      <c r="M10" s="9" t="s">
        <v>7</v>
      </c>
      <c r="N10" s="10" t="s">
        <v>93</v>
      </c>
      <c r="O10" s="10" t="s">
        <v>94</v>
      </c>
      <c r="P10" s="10" t="s">
        <v>95</v>
      </c>
      <c r="Q10" s="14"/>
      <c r="R10" s="17" t="s">
        <v>102</v>
      </c>
      <c r="S10" s="17" t="s">
        <v>103</v>
      </c>
      <c r="T10" s="17" t="s">
        <v>104</v>
      </c>
    </row>
    <row r="11" spans="1:20" x14ac:dyDescent="0.3">
      <c r="A11" s="16" t="s">
        <v>13</v>
      </c>
      <c r="B11" t="s">
        <v>9</v>
      </c>
      <c r="C11">
        <v>107.06470290855199</v>
      </c>
      <c r="D11">
        <v>0</v>
      </c>
      <c r="E11">
        <v>4.5708195678762102</v>
      </c>
      <c r="F11">
        <v>21.9450552922684</v>
      </c>
      <c r="G11">
        <v>3.6617770207635698</v>
      </c>
      <c r="H11">
        <v>11.7574413459543</v>
      </c>
      <c r="I11">
        <v>35.134888970626697</v>
      </c>
      <c r="J11">
        <v>1.8868095345609499</v>
      </c>
      <c r="K11">
        <v>28.107911176501499</v>
      </c>
      <c r="M11" s="11" t="s">
        <v>9</v>
      </c>
      <c r="N11" s="12">
        <v>2.1905610197029683E-2</v>
      </c>
      <c r="O11" s="12">
        <v>5.6874198951921098E-2</v>
      </c>
      <c r="P11" s="12">
        <v>9.4857321220165228E-2</v>
      </c>
      <c r="R11" s="18">
        <f>$C11*N11</f>
        <v>2.3453176477755302</v>
      </c>
      <c r="S11" s="18">
        <f t="shared" ref="S11:T21" si="0">$C11*O11</f>
        <v>6.0892192139493115</v>
      </c>
      <c r="T11" s="18">
        <f t="shared" si="0"/>
        <v>10.155870915138074</v>
      </c>
    </row>
    <row r="12" spans="1:20" x14ac:dyDescent="0.3">
      <c r="A12" s="16" t="s">
        <v>14</v>
      </c>
      <c r="B12" t="s">
        <v>10</v>
      </c>
      <c r="C12">
        <v>7.3362051652123598E-5</v>
      </c>
      <c r="D12">
        <v>0</v>
      </c>
      <c r="E12">
        <v>2.9646019593535498E-6</v>
      </c>
      <c r="F12">
        <v>1.4233411087764701E-5</v>
      </c>
      <c r="G12">
        <v>2.3750032503504602E-6</v>
      </c>
      <c r="H12">
        <v>1.5412131322648801E-5</v>
      </c>
      <c r="I12">
        <v>2.07021799883002E-5</v>
      </c>
      <c r="J12">
        <v>1.1129800530658999E-6</v>
      </c>
      <c r="K12">
        <v>1.6561743990640101E-5</v>
      </c>
      <c r="M12" s="3" t="s">
        <v>10</v>
      </c>
      <c r="N12" s="12">
        <v>22.207063548364957</v>
      </c>
      <c r="O12" s="12">
        <v>30.547272935307447</v>
      </c>
      <c r="P12" s="12">
        <v>45.921393853406265</v>
      </c>
      <c r="R12" s="18">
        <f t="shared" ref="R12:R21" si="1">$C12*N12</f>
        <v>1.629155743077141E-3</v>
      </c>
      <c r="S12" s="18">
        <f t="shared" si="0"/>
        <v>2.2410106149115421E-3</v>
      </c>
      <c r="T12" s="18">
        <f t="shared" si="0"/>
        <v>3.3688876678111017E-3</v>
      </c>
    </row>
    <row r="13" spans="1:20" x14ac:dyDescent="0.3">
      <c r="A13" s="16" t="s">
        <v>15</v>
      </c>
      <c r="B13" t="s">
        <v>16</v>
      </c>
      <c r="C13">
        <v>1.8264861427980299</v>
      </c>
      <c r="D13">
        <v>0</v>
      </c>
      <c r="E13">
        <v>0.13841408857176399</v>
      </c>
      <c r="F13">
        <v>0.664542710957995</v>
      </c>
      <c r="G13">
        <v>0.11088635667093701</v>
      </c>
      <c r="H13">
        <v>0.17083450721462101</v>
      </c>
      <c r="I13">
        <v>0.40016392787235799</v>
      </c>
      <c r="J13">
        <v>2.15134092124653E-2</v>
      </c>
      <c r="K13">
        <v>0.32013114229788697</v>
      </c>
      <c r="M13" s="11" t="s">
        <v>16</v>
      </c>
      <c r="N13" s="12">
        <v>3.7969326255620273E-2</v>
      </c>
      <c r="O13" s="12">
        <v>5.8935553548286015E-2</v>
      </c>
      <c r="P13" s="12">
        <v>7.6450023908622627E-2</v>
      </c>
      <c r="R13" s="18">
        <f t="shared" si="1"/>
        <v>6.9350448257267841E-2</v>
      </c>
      <c r="S13" s="18">
        <f t="shared" si="0"/>
        <v>0.10764497187407567</v>
      </c>
      <c r="T13" s="18">
        <f t="shared" si="0"/>
        <v>0.13963490928567732</v>
      </c>
    </row>
    <row r="14" spans="1:20" x14ac:dyDescent="0.3">
      <c r="A14" s="16" t="s">
        <v>17</v>
      </c>
      <c r="B14" t="s">
        <v>18</v>
      </c>
      <c r="C14">
        <v>0.39366505503557497</v>
      </c>
      <c r="D14">
        <v>0</v>
      </c>
      <c r="E14">
        <v>6.6325661912536903E-3</v>
      </c>
      <c r="F14">
        <v>3.1843749164730699E-2</v>
      </c>
      <c r="G14">
        <v>5.31348439971587E-3</v>
      </c>
      <c r="H14">
        <v>0.13080487220503301</v>
      </c>
      <c r="I14">
        <v>0.114520530541773</v>
      </c>
      <c r="J14">
        <v>1.29334280996511E-2</v>
      </c>
      <c r="K14">
        <v>9.1616424433418206E-2</v>
      </c>
      <c r="M14" s="11" t="s">
        <v>18</v>
      </c>
      <c r="N14" s="12">
        <v>0.78578840248060611</v>
      </c>
      <c r="O14" s="12">
        <v>1.1053289548959933</v>
      </c>
      <c r="P14" s="12">
        <v>1.6881387674775168</v>
      </c>
      <c r="R14" s="18">
        <f t="shared" si="1"/>
        <v>0.30933743470884434</v>
      </c>
      <c r="S14" s="18">
        <f t="shared" si="0"/>
        <v>0.43512938386154576</v>
      </c>
      <c r="T14" s="18">
        <f t="shared" si="0"/>
        <v>0.6645612408067243</v>
      </c>
    </row>
    <row r="15" spans="1:20" x14ac:dyDescent="0.3">
      <c r="A15" s="16" t="s">
        <v>19</v>
      </c>
      <c r="B15" t="s">
        <v>20</v>
      </c>
      <c r="C15">
        <v>0.10178596410356</v>
      </c>
      <c r="D15">
        <v>0</v>
      </c>
      <c r="E15">
        <v>3.9755592634627898E-3</v>
      </c>
      <c r="F15">
        <v>1.9087138872759701E-2</v>
      </c>
      <c r="G15">
        <v>3.1849018189085499E-3</v>
      </c>
      <c r="H15">
        <v>1.08149057974653E-2</v>
      </c>
      <c r="I15">
        <v>3.4388049227560197E-2</v>
      </c>
      <c r="J15">
        <v>2.8249697413554801E-3</v>
      </c>
      <c r="K15">
        <v>2.7510439382048099E-2</v>
      </c>
      <c r="M15" s="11" t="s">
        <v>20</v>
      </c>
      <c r="N15" s="12">
        <v>41.007704226641351</v>
      </c>
      <c r="O15" s="12">
        <v>57.286185198745969</v>
      </c>
      <c r="P15" s="12">
        <v>88.074620815121648</v>
      </c>
      <c r="R15" s="18">
        <f t="shared" si="1"/>
        <v>4.1740087103823225</v>
      </c>
      <c r="S15" s="18">
        <f t="shared" si="0"/>
        <v>5.8309295902694478</v>
      </c>
      <c r="T15" s="18">
        <f t="shared" si="0"/>
        <v>8.9647601927226308</v>
      </c>
    </row>
    <row r="16" spans="1:20" x14ac:dyDescent="0.3">
      <c r="A16" s="16" t="s">
        <v>21</v>
      </c>
      <c r="B16" t="s">
        <v>22</v>
      </c>
      <c r="C16">
        <v>0.229241263093138</v>
      </c>
      <c r="D16">
        <v>0</v>
      </c>
      <c r="E16">
        <v>8.9824510616275909E-3</v>
      </c>
      <c r="F16">
        <v>4.31258294667499E-2</v>
      </c>
      <c r="G16">
        <v>7.1960252202395297E-3</v>
      </c>
      <c r="H16">
        <v>2.7429430080781501E-2</v>
      </c>
      <c r="I16">
        <v>7.5576027709526802E-2</v>
      </c>
      <c r="J16">
        <v>6.4706773865912401E-3</v>
      </c>
      <c r="K16">
        <v>6.0460822167621497E-2</v>
      </c>
      <c r="M16" s="3" t="s">
        <v>22</v>
      </c>
      <c r="N16" s="12">
        <v>0.52854820934117497</v>
      </c>
      <c r="O16" s="12">
        <v>4.994077187120987</v>
      </c>
      <c r="P16" s="12">
        <v>5.6874198951921109</v>
      </c>
      <c r="R16" s="18">
        <f t="shared" si="1"/>
        <v>0.12116505911498728</v>
      </c>
      <c r="S16" s="18">
        <f t="shared" si="0"/>
        <v>1.1448485623602407</v>
      </c>
      <c r="T16" s="18">
        <f t="shared" si="0"/>
        <v>1.3037913205148821</v>
      </c>
    </row>
    <row r="17" spans="1:20" ht="16.5" customHeight="1" x14ac:dyDescent="0.3">
      <c r="A17" s="16" t="s">
        <v>23</v>
      </c>
      <c r="B17" t="s">
        <v>11</v>
      </c>
      <c r="C17">
        <v>2.4163873131484499E-2</v>
      </c>
      <c r="D17">
        <v>0</v>
      </c>
      <c r="E17">
        <v>4.8267447871082998E-4</v>
      </c>
      <c r="F17">
        <v>2.3173783095528401E-3</v>
      </c>
      <c r="G17">
        <v>3.8668039470951603E-4</v>
      </c>
      <c r="H17">
        <v>1.86457731290324E-2</v>
      </c>
      <c r="I17">
        <v>1.25764119678212E-3</v>
      </c>
      <c r="J17">
        <v>6.7612665271161499E-5</v>
      </c>
      <c r="K17">
        <v>1.0061129574256999E-3</v>
      </c>
      <c r="M17" s="3" t="s">
        <v>11</v>
      </c>
      <c r="N17" s="12">
        <v>0.25121112611272572</v>
      </c>
      <c r="O17" s="12">
        <v>1.8690107782786796</v>
      </c>
      <c r="P17" s="12">
        <v>2.1202219043914048</v>
      </c>
      <c r="R17" s="18">
        <f t="shared" si="1"/>
        <v>6.070233780605257E-3</v>
      </c>
      <c r="S17" s="18">
        <f t="shared" si="0"/>
        <v>4.5162539327703116E-2</v>
      </c>
      <c r="T17" s="18">
        <f t="shared" si="0"/>
        <v>5.1232773108308365E-2</v>
      </c>
    </row>
    <row r="18" spans="1:20" x14ac:dyDescent="0.3">
      <c r="A18" s="16" t="s">
        <v>24</v>
      </c>
      <c r="B18" t="s">
        <v>12</v>
      </c>
      <c r="C18">
        <v>4.9251745152878801E-3</v>
      </c>
      <c r="D18">
        <v>0</v>
      </c>
      <c r="E18">
        <v>4.2499465916625499E-5</v>
      </c>
      <c r="F18">
        <v>2.0404505484900899E-4</v>
      </c>
      <c r="G18">
        <v>3.4047191182506703E-5</v>
      </c>
      <c r="H18">
        <v>4.4614071301176499E-3</v>
      </c>
      <c r="I18">
        <v>9.8812967126249394E-5</v>
      </c>
      <c r="J18">
        <v>5.31233239484508E-6</v>
      </c>
      <c r="K18">
        <v>7.9050373700999504E-5</v>
      </c>
      <c r="M18" s="3" t="s">
        <v>12</v>
      </c>
      <c r="N18" s="12">
        <v>3.1250664088423079</v>
      </c>
      <c r="O18" s="12">
        <v>3.1250664088423079</v>
      </c>
      <c r="P18" s="12">
        <v>3.1250664088423079</v>
      </c>
      <c r="R18" s="18">
        <f t="shared" si="1"/>
        <v>1.5391497435412351E-2</v>
      </c>
      <c r="S18" s="18">
        <f t="shared" si="0"/>
        <v>1.5391497435412351E-2</v>
      </c>
      <c r="T18" s="18">
        <f t="shared" si="0"/>
        <v>1.5391497435412351E-2</v>
      </c>
    </row>
    <row r="19" spans="1:20" x14ac:dyDescent="0.3">
      <c r="A19" s="16" t="s">
        <v>26</v>
      </c>
      <c r="B19" t="s">
        <v>25</v>
      </c>
      <c r="C19">
        <v>1.7181897247638001</v>
      </c>
      <c r="D19">
        <v>0</v>
      </c>
      <c r="E19">
        <v>0.16979121166972699</v>
      </c>
      <c r="F19">
        <v>0.81518805826865903</v>
      </c>
      <c r="G19">
        <v>0.136023211589753</v>
      </c>
      <c r="H19">
        <v>0.183193400722028</v>
      </c>
      <c r="I19">
        <v>0.223325282674292</v>
      </c>
      <c r="J19">
        <v>1.2008333699905499E-2</v>
      </c>
      <c r="K19">
        <v>0.178660226139434</v>
      </c>
      <c r="M19" s="3" t="s">
        <v>25</v>
      </c>
      <c r="N19" s="12">
        <v>4.873495846586879E-3</v>
      </c>
      <c r="O19" s="12">
        <v>3.6274886610677598E-2</v>
      </c>
      <c r="P19" s="12">
        <v>4.1098140232041926E-2</v>
      </c>
      <c r="R19" s="18">
        <f t="shared" si="1"/>
        <v>8.373590487284633E-3</v>
      </c>
      <c r="S19" s="18">
        <f t="shared" si="0"/>
        <v>6.2327137441438196E-2</v>
      </c>
      <c r="T19" s="18">
        <f t="shared" si="0"/>
        <v>7.0614402253596179E-2</v>
      </c>
    </row>
    <row r="20" spans="1:20" x14ac:dyDescent="0.3">
      <c r="A20" s="16" t="s">
        <v>27</v>
      </c>
      <c r="B20" t="s">
        <v>25</v>
      </c>
      <c r="C20">
        <v>2.5585129563922799</v>
      </c>
      <c r="D20">
        <v>0</v>
      </c>
      <c r="E20">
        <v>0.14602044593119301</v>
      </c>
      <c r="F20">
        <v>0.70106174881250705</v>
      </c>
      <c r="G20">
        <v>0.11697996508773401</v>
      </c>
      <c r="H20">
        <v>0.26320436573321798</v>
      </c>
      <c r="I20">
        <v>0.71626282015129905</v>
      </c>
      <c r="J20">
        <v>4.1973354555287098E-2</v>
      </c>
      <c r="K20">
        <v>0.57301025612103795</v>
      </c>
      <c r="M20" s="3" t="s">
        <v>25</v>
      </c>
      <c r="N20" s="12">
        <v>7.2851226572690456E-2</v>
      </c>
      <c r="O20" s="12">
        <v>9.9580090391084466E-2</v>
      </c>
      <c r="P20" s="12">
        <v>0.15374120918098813</v>
      </c>
      <c r="R20" s="18">
        <f t="shared" si="1"/>
        <v>0.18639080707529809</v>
      </c>
      <c r="S20" s="18">
        <f t="shared" si="0"/>
        <v>0.25477695146430401</v>
      </c>
      <c r="T20" s="18">
        <f t="shared" si="0"/>
        <v>0.39334887562097387</v>
      </c>
    </row>
    <row r="21" spans="1:20" x14ac:dyDescent="0.3">
      <c r="A21" s="16" t="s">
        <v>28</v>
      </c>
      <c r="B21" t="s">
        <v>25</v>
      </c>
      <c r="C21">
        <v>41.925403319104703</v>
      </c>
      <c r="D21">
        <v>0</v>
      </c>
      <c r="E21">
        <v>4.5748338026006703</v>
      </c>
      <c r="F21">
        <v>21.964328116687899</v>
      </c>
      <c r="G21">
        <v>3.6649929062851401</v>
      </c>
      <c r="H21">
        <v>2.96322934577123</v>
      </c>
      <c r="I21">
        <v>4.71641016997419</v>
      </c>
      <c r="J21">
        <v>0.26848084180616699</v>
      </c>
      <c r="K21">
        <v>3.7731281359793498</v>
      </c>
      <c r="M21" s="3" t="s">
        <v>25</v>
      </c>
      <c r="N21" s="12">
        <v>7.2851226572690456E-2</v>
      </c>
      <c r="O21" s="12">
        <v>9.9580090391084466E-2</v>
      </c>
      <c r="P21" s="12">
        <v>0.15374120918098813</v>
      </c>
      <c r="R21" s="18">
        <f t="shared" si="1"/>
        <v>3.054317056351525</v>
      </c>
      <c r="S21" s="18">
        <f t="shared" si="0"/>
        <v>4.1749354521991187</v>
      </c>
      <c r="T21" s="18">
        <f t="shared" si="0"/>
        <v>6.4456622016797702</v>
      </c>
    </row>
    <row r="22" spans="1:20" x14ac:dyDescent="0.3">
      <c r="A22" s="16" t="s">
        <v>29</v>
      </c>
      <c r="B22" t="s">
        <v>30</v>
      </c>
      <c r="C22">
        <v>0.32840737432153699</v>
      </c>
      <c r="D22">
        <v>0</v>
      </c>
      <c r="E22">
        <v>2.95073824137831E-2</v>
      </c>
      <c r="F22">
        <v>0.14166849707905901</v>
      </c>
      <c r="G22">
        <v>2.3638967423927099E-2</v>
      </c>
      <c r="H22">
        <v>2.52818797737221E-2</v>
      </c>
      <c r="I22">
        <v>5.8427498998804499E-2</v>
      </c>
      <c r="J22">
        <v>3.1411494331969299E-3</v>
      </c>
      <c r="K22">
        <v>4.67419991990436E-2</v>
      </c>
      <c r="M22" s="3" t="s">
        <v>78</v>
      </c>
      <c r="N22" s="3" t="s">
        <v>78</v>
      </c>
      <c r="O22" s="3" t="s">
        <v>78</v>
      </c>
      <c r="P22" s="3" t="s">
        <v>78</v>
      </c>
      <c r="R22" s="18" t="s">
        <v>78</v>
      </c>
      <c r="S22" s="18" t="s">
        <v>78</v>
      </c>
      <c r="T22" s="18" t="s">
        <v>78</v>
      </c>
    </row>
    <row r="23" spans="1:20" x14ac:dyDescent="0.3">
      <c r="A23" s="16" t="s">
        <v>31</v>
      </c>
      <c r="B23" t="s">
        <v>32</v>
      </c>
      <c r="C23">
        <v>33.841137126148297</v>
      </c>
      <c r="D23">
        <v>0</v>
      </c>
      <c r="E23">
        <v>1.5285094432199899</v>
      </c>
      <c r="F23">
        <v>7.3385579430786301</v>
      </c>
      <c r="G23">
        <v>1.2245201701986499</v>
      </c>
      <c r="H23">
        <v>3.1831779601651</v>
      </c>
      <c r="I23">
        <v>11.0944000696553</v>
      </c>
      <c r="J23">
        <v>0.59645148410637705</v>
      </c>
      <c r="K23">
        <v>8.87552005572425</v>
      </c>
      <c r="M23" s="3" t="s">
        <v>78</v>
      </c>
      <c r="N23" s="3" t="s">
        <v>78</v>
      </c>
      <c r="O23" s="3" t="s">
        <v>78</v>
      </c>
      <c r="P23" s="3" t="s">
        <v>78</v>
      </c>
      <c r="R23" s="18" t="s">
        <v>78</v>
      </c>
      <c r="S23" s="18" t="s">
        <v>78</v>
      </c>
      <c r="T23" s="18" t="s">
        <v>78</v>
      </c>
    </row>
    <row r="24" spans="1:20" x14ac:dyDescent="0.3">
      <c r="A24" s="16" t="s">
        <v>33</v>
      </c>
      <c r="B24" t="s">
        <v>34</v>
      </c>
      <c r="C24">
        <v>0.35376680457414</v>
      </c>
      <c r="D24">
        <v>0</v>
      </c>
      <c r="E24">
        <v>9.6261615815927404E-3</v>
      </c>
      <c r="F24">
        <v>4.6216361206862698E-2</v>
      </c>
      <c r="G24">
        <v>7.7117148804916602E-3</v>
      </c>
      <c r="H24">
        <v>0.24425602600187499</v>
      </c>
      <c r="I24">
        <v>2.4790967521161202E-2</v>
      </c>
      <c r="J24">
        <v>1.3327993652285999E-3</v>
      </c>
      <c r="K24">
        <v>1.98327740169289E-2</v>
      </c>
      <c r="M24" s="11" t="s">
        <v>34</v>
      </c>
      <c r="N24" s="12">
        <v>0.33722581569372301</v>
      </c>
      <c r="O24" s="12">
        <v>0.78910438934529403</v>
      </c>
      <c r="P24" s="12">
        <v>1.2409829629968652</v>
      </c>
      <c r="R24" s="18">
        <f>$C24*N24</f>
        <v>0.11929929923787626</v>
      </c>
      <c r="S24" s="18">
        <f t="shared" ref="S24:T24" si="2">$C24*O24</f>
        <v>0.2791589382941127</v>
      </c>
      <c r="T24" s="18">
        <f t="shared" si="2"/>
        <v>0.43901857735034922</v>
      </c>
    </row>
    <row r="25" spans="1:20" x14ac:dyDescent="0.3">
      <c r="M25" s="3"/>
      <c r="N25" s="3"/>
      <c r="O25" s="3"/>
      <c r="P25" s="3"/>
      <c r="R25" s="18"/>
      <c r="S25" s="18"/>
      <c r="T25" s="18"/>
    </row>
    <row r="26" spans="1:20" x14ac:dyDescent="0.3">
      <c r="M26" s="3"/>
      <c r="N26" s="3"/>
      <c r="O26" s="3"/>
      <c r="P26" s="3"/>
      <c r="R26" s="18"/>
      <c r="S26" s="18"/>
      <c r="T26" s="18"/>
    </row>
    <row r="27" spans="1:20" x14ac:dyDescent="0.3">
      <c r="M27" s="3"/>
      <c r="N27" s="3"/>
      <c r="O27" s="3"/>
      <c r="P27" s="3"/>
      <c r="R27" s="18"/>
      <c r="S27" s="18"/>
      <c r="T27" s="18"/>
    </row>
    <row r="28" spans="1:20" x14ac:dyDescent="0.3">
      <c r="A28" s="4" t="s">
        <v>92</v>
      </c>
      <c r="M28" s="3"/>
      <c r="N28" s="3"/>
      <c r="O28" s="3"/>
      <c r="P28" s="3"/>
      <c r="R28" s="18"/>
      <c r="S28" s="18"/>
      <c r="T28" s="18"/>
    </row>
    <row r="29" spans="1:20" x14ac:dyDescent="0.3">
      <c r="A29" s="4" t="s">
        <v>6</v>
      </c>
      <c r="B29" s="4" t="s">
        <v>7</v>
      </c>
      <c r="C29" s="4" t="s">
        <v>8</v>
      </c>
      <c r="D29" s="4" t="s">
        <v>75</v>
      </c>
      <c r="E29" s="4" t="s">
        <v>66</v>
      </c>
      <c r="F29" s="4" t="s">
        <v>66</v>
      </c>
      <c r="G29" s="4" t="s">
        <v>66</v>
      </c>
      <c r="H29" s="4" t="s">
        <v>68</v>
      </c>
      <c r="I29" s="4" t="s">
        <v>73</v>
      </c>
      <c r="J29" s="4" t="s">
        <v>74</v>
      </c>
      <c r="K29" s="4" t="s">
        <v>73</v>
      </c>
      <c r="L29" s="5" t="s">
        <v>78</v>
      </c>
      <c r="M29" s="3"/>
      <c r="N29" s="3"/>
      <c r="O29" s="3"/>
      <c r="P29" s="3"/>
      <c r="R29" s="18" t="s">
        <v>78</v>
      </c>
      <c r="S29" s="18" t="s">
        <v>78</v>
      </c>
      <c r="T29" s="18" t="s">
        <v>78</v>
      </c>
    </row>
    <row r="30" spans="1:20" x14ac:dyDescent="0.3">
      <c r="A30" t="s">
        <v>88</v>
      </c>
      <c r="B30" t="s">
        <v>18</v>
      </c>
      <c r="C30">
        <v>0.46707145495145003</v>
      </c>
      <c r="D30">
        <v>0</v>
      </c>
      <c r="E30">
        <v>7.0093845673540999E-3</v>
      </c>
      <c r="F30">
        <v>3.3652899575475903E-2</v>
      </c>
      <c r="G30">
        <v>5.6153613060595797E-3</v>
      </c>
      <c r="H30">
        <v>0.19572683420182399</v>
      </c>
      <c r="I30">
        <v>0.117726070747686</v>
      </c>
      <c r="J30">
        <v>1.31600479549027E-2</v>
      </c>
      <c r="K30">
        <v>9.4180856598148802E-2</v>
      </c>
      <c r="M30" s="3" t="s">
        <v>78</v>
      </c>
      <c r="N30" s="3" t="s">
        <v>78</v>
      </c>
      <c r="O30" s="3" t="s">
        <v>78</v>
      </c>
      <c r="P30" s="3" t="s">
        <v>78</v>
      </c>
      <c r="R30" s="18" t="s">
        <v>78</v>
      </c>
      <c r="S30" s="18" t="s">
        <v>78</v>
      </c>
      <c r="T30" s="18" t="s">
        <v>78</v>
      </c>
    </row>
    <row r="31" spans="1:20" x14ac:dyDescent="0.3">
      <c r="A31" t="s">
        <v>87</v>
      </c>
      <c r="B31" t="s">
        <v>25</v>
      </c>
      <c r="C31">
        <v>451.19410997305403</v>
      </c>
      <c r="D31">
        <v>0</v>
      </c>
      <c r="E31">
        <v>53.639260592468297</v>
      </c>
      <c r="F31">
        <v>257.52855085571503</v>
      </c>
      <c r="G31">
        <v>42.971508485843003</v>
      </c>
      <c r="H31">
        <v>18.552251129330301</v>
      </c>
      <c r="I31">
        <v>42.3471332593681</v>
      </c>
      <c r="J31">
        <v>2.2776990428350401</v>
      </c>
      <c r="K31">
        <v>33.877706607494503</v>
      </c>
      <c r="M31" s="3" t="s">
        <v>25</v>
      </c>
      <c r="N31" s="12">
        <v>1.1756680702075564</v>
      </c>
      <c r="O31" s="12">
        <v>8.7320987436783462</v>
      </c>
      <c r="P31" s="12">
        <v>9.8977183688413923</v>
      </c>
      <c r="R31" s="18">
        <f>$C31*N31</f>
        <v>530.45450856103639</v>
      </c>
      <c r="S31" s="18">
        <f t="shared" ref="S31:T33" si="3">$C31*O31</f>
        <v>3939.8715208507747</v>
      </c>
      <c r="T31" s="18">
        <f t="shared" si="3"/>
        <v>4465.7922301933404</v>
      </c>
    </row>
    <row r="32" spans="1:20" x14ac:dyDescent="0.3">
      <c r="A32" t="s">
        <v>89</v>
      </c>
      <c r="B32" t="s">
        <v>25</v>
      </c>
      <c r="C32">
        <v>2.4903120781894401</v>
      </c>
      <c r="D32">
        <v>0</v>
      </c>
      <c r="E32">
        <v>0.25181725681848</v>
      </c>
      <c r="F32">
        <v>1.20900498091562</v>
      </c>
      <c r="G32">
        <v>0.201735953641696</v>
      </c>
      <c r="H32">
        <v>0.23450077347853199</v>
      </c>
      <c r="I32">
        <v>0.32002448129658501</v>
      </c>
      <c r="J32">
        <v>1.7209047001259199E-2</v>
      </c>
      <c r="K32">
        <v>0.25601958503726802</v>
      </c>
      <c r="M32" s="3" t="s">
        <v>25</v>
      </c>
      <c r="N32" s="12">
        <v>9.968057484152958E-4</v>
      </c>
      <c r="O32" s="12">
        <v>7.4258008878921719E-3</v>
      </c>
      <c r="P32" s="12">
        <v>8.4105485022540581E-3</v>
      </c>
      <c r="R32" s="18">
        <f t="shared" ref="R32:R33" si="4">$C32*N32</f>
        <v>2.4823573948872754E-3</v>
      </c>
      <c r="S32" s="18">
        <f t="shared" si="3"/>
        <v>1.8492561641347743E-2</v>
      </c>
      <c r="T32" s="18">
        <f t="shared" si="3"/>
        <v>2.0944890519361388E-2</v>
      </c>
    </row>
    <row r="33" spans="1:20" x14ac:dyDescent="0.3">
      <c r="A33" t="s">
        <v>90</v>
      </c>
      <c r="B33" t="s">
        <v>91</v>
      </c>
      <c r="C33">
        <v>4.5183083633432597</v>
      </c>
      <c r="D33">
        <v>0</v>
      </c>
      <c r="E33">
        <v>0.13748449099030499</v>
      </c>
      <c r="F33">
        <v>0.66007960100106999</v>
      </c>
      <c r="G33">
        <v>0.110141637039852</v>
      </c>
      <c r="H33">
        <v>3.4552131993110802</v>
      </c>
      <c r="I33">
        <v>8.3823855332029407E-2</v>
      </c>
      <c r="J33">
        <v>4.5064954033029398E-3</v>
      </c>
      <c r="K33">
        <v>6.70590842656235E-2</v>
      </c>
      <c r="M33" s="3" t="s">
        <v>91</v>
      </c>
      <c r="N33" s="12">
        <v>2.5623534863498023E-2</v>
      </c>
      <c r="O33" s="12">
        <v>8.4909360626101299E-2</v>
      </c>
      <c r="P33" s="12">
        <v>0.68831848554886854</v>
      </c>
      <c r="R33" s="18">
        <f t="shared" si="4"/>
        <v>0.11577503187216071</v>
      </c>
      <c r="S33" s="18">
        <f t="shared" si="3"/>
        <v>0.38364667424304238</v>
      </c>
      <c r="T33" s="18">
        <f t="shared" si="3"/>
        <v>3.1100351698992195</v>
      </c>
    </row>
    <row r="35" spans="1:20" x14ac:dyDescent="0.3">
      <c r="Q35" s="20" t="s">
        <v>8</v>
      </c>
      <c r="R35" s="15">
        <f>SUM(R11:R33)</f>
        <v>540.98341689065353</v>
      </c>
      <c r="S35" s="15">
        <f t="shared" ref="S35:T35" si="5">SUM(S11:S33)</f>
        <v>3958.7154253357508</v>
      </c>
      <c r="T35" s="15">
        <f t="shared" si="5"/>
        <v>4497.570466047343</v>
      </c>
    </row>
    <row r="36" spans="1:20" x14ac:dyDescent="0.3">
      <c r="Q36" s="16"/>
    </row>
    <row r="37" spans="1:20" x14ac:dyDescent="0.3">
      <c r="Q37" s="21" t="s">
        <v>109</v>
      </c>
      <c r="R37" s="15">
        <f>SUM(R11:R24)+R33-R19</f>
        <v>10.518052381734908</v>
      </c>
      <c r="S37" s="15">
        <f t="shared" ref="S37:T37" si="6">SUM(S11:S24)+S33-S19</f>
        <v>18.763084785893227</v>
      </c>
      <c r="T37" s="15">
        <f t="shared" si="6"/>
        <v>31.686676561229831</v>
      </c>
    </row>
    <row r="38" spans="1:20" x14ac:dyDescent="0.3">
      <c r="Q38" s="16"/>
    </row>
    <row r="39" spans="1:20" x14ac:dyDescent="0.3">
      <c r="Q39" s="16"/>
    </row>
    <row r="40" spans="1:20" x14ac:dyDescent="0.3">
      <c r="Q40"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41"/>
  <sheetViews>
    <sheetView zoomScale="55" zoomScaleNormal="55" workbookViewId="0">
      <selection activeCell="Q34" sqref="Q34:Q41"/>
    </sheetView>
  </sheetViews>
  <sheetFormatPr defaultRowHeight="14.4" x14ac:dyDescent="0.3"/>
  <cols>
    <col min="18" max="19" width="16.44140625" customWidth="1"/>
    <col min="20" max="20" width="16.88671875" customWidth="1"/>
  </cols>
  <sheetData>
    <row r="1" spans="1:20" x14ac:dyDescent="0.3">
      <c r="D1" s="1"/>
      <c r="F1" s="2"/>
    </row>
    <row r="2" spans="1:20" x14ac:dyDescent="0.3">
      <c r="A2" s="4" t="s">
        <v>105</v>
      </c>
      <c r="B2" t="s">
        <v>86</v>
      </c>
    </row>
    <row r="4" spans="1:20" ht="15" customHeight="1" x14ac:dyDescent="0.3">
      <c r="A4" s="7" t="s">
        <v>0</v>
      </c>
      <c r="B4" s="7" t="s">
        <v>79</v>
      </c>
      <c r="C4" s="8"/>
      <c r="D4" s="8"/>
      <c r="E4" s="8"/>
      <c r="F4" s="8"/>
      <c r="G4" s="8"/>
      <c r="H4" s="8"/>
      <c r="I4" s="8"/>
      <c r="J4" s="8"/>
      <c r="K4" s="8"/>
    </row>
    <row r="5" spans="1:20" x14ac:dyDescent="0.3">
      <c r="A5" s="7" t="s">
        <v>1</v>
      </c>
      <c r="B5" s="8" t="s">
        <v>2</v>
      </c>
      <c r="C5" s="8"/>
      <c r="D5" s="8"/>
      <c r="E5" s="8"/>
      <c r="F5" s="8"/>
      <c r="G5" s="8"/>
      <c r="H5" s="8"/>
      <c r="I5" s="8"/>
      <c r="J5" s="8"/>
      <c r="K5" s="8"/>
    </row>
    <row r="6" spans="1:20" x14ac:dyDescent="0.3">
      <c r="A6" s="7" t="s">
        <v>3</v>
      </c>
      <c r="B6" s="8" t="s">
        <v>4</v>
      </c>
      <c r="C6" s="8"/>
      <c r="D6" s="8"/>
      <c r="E6" s="8"/>
      <c r="F6" s="8"/>
      <c r="G6" s="8"/>
      <c r="H6" s="8"/>
      <c r="I6" s="8"/>
      <c r="J6" s="8"/>
      <c r="K6" s="8"/>
    </row>
    <row r="7" spans="1:20" x14ac:dyDescent="0.3">
      <c r="A7" s="7" t="s">
        <v>5</v>
      </c>
      <c r="B7" s="8" t="s">
        <v>4</v>
      </c>
      <c r="C7" s="8"/>
      <c r="D7" s="8"/>
      <c r="E7" s="8"/>
      <c r="F7" s="8"/>
      <c r="G7" s="8"/>
      <c r="H7" s="8"/>
      <c r="I7" s="8"/>
      <c r="J7" s="8"/>
      <c r="K7" s="8"/>
    </row>
    <row r="10" spans="1:20" ht="57.6" x14ac:dyDescent="0.3">
      <c r="A10" s="4" t="s">
        <v>6</v>
      </c>
      <c r="B10" s="4" t="s">
        <v>7</v>
      </c>
      <c r="C10" s="4" t="s">
        <v>8</v>
      </c>
      <c r="D10" s="4" t="s">
        <v>76</v>
      </c>
      <c r="E10" s="4" t="s">
        <v>66</v>
      </c>
      <c r="F10" s="4" t="s">
        <v>66</v>
      </c>
      <c r="G10" s="4" t="s">
        <v>68</v>
      </c>
      <c r="H10" s="4" t="s">
        <v>74</v>
      </c>
      <c r="I10" s="4" t="s">
        <v>73</v>
      </c>
      <c r="J10" s="4" t="s">
        <v>66</v>
      </c>
      <c r="K10" s="4" t="s">
        <v>73</v>
      </c>
      <c r="L10" s="5" t="s">
        <v>78</v>
      </c>
      <c r="M10" s="9" t="s">
        <v>7</v>
      </c>
      <c r="N10" s="10" t="s">
        <v>93</v>
      </c>
      <c r="O10" s="10" t="s">
        <v>94</v>
      </c>
      <c r="P10" s="10" t="s">
        <v>95</v>
      </c>
      <c r="Q10" s="14"/>
      <c r="R10" s="17" t="s">
        <v>102</v>
      </c>
      <c r="S10" s="17" t="s">
        <v>103</v>
      </c>
      <c r="T10" s="17" t="s">
        <v>104</v>
      </c>
    </row>
    <row r="11" spans="1:20" x14ac:dyDescent="0.3">
      <c r="A11" s="16" t="s">
        <v>13</v>
      </c>
      <c r="B11" t="s">
        <v>9</v>
      </c>
      <c r="C11">
        <v>68.115553441856605</v>
      </c>
      <c r="D11">
        <v>0</v>
      </c>
      <c r="E11">
        <v>1.6004270195645101</v>
      </c>
      <c r="F11">
        <v>3.2008540391290099</v>
      </c>
      <c r="G11">
        <v>11.7574413459543</v>
      </c>
      <c r="H11">
        <v>1.8868095345609499</v>
      </c>
      <c r="I11">
        <v>28.107911176501499</v>
      </c>
      <c r="J11">
        <v>3.9946658408329898</v>
      </c>
      <c r="K11">
        <v>17.567444485313398</v>
      </c>
      <c r="M11" s="11" t="s">
        <v>9</v>
      </c>
      <c r="N11" s="12">
        <v>2.1905610197029683E-2</v>
      </c>
      <c r="O11" s="12">
        <v>5.6874198951921098E-2</v>
      </c>
      <c r="P11" s="12">
        <v>9.4857321220165228E-2</v>
      </c>
      <c r="R11" s="18">
        <f>$C11*N11</f>
        <v>1.4921127620522543</v>
      </c>
      <c r="S11" s="18">
        <f t="shared" ref="S11:T21" si="0">$C11*O11</f>
        <v>3.8740175381723665</v>
      </c>
      <c r="T11" s="18">
        <f t="shared" si="0"/>
        <v>6.4612589329235233</v>
      </c>
    </row>
    <row r="12" spans="1:20" x14ac:dyDescent="0.3">
      <c r="A12" s="16" t="s">
        <v>14</v>
      </c>
      <c r="B12" t="s">
        <v>10</v>
      </c>
      <c r="C12">
        <v>4.9142935685647403E-5</v>
      </c>
      <c r="D12">
        <v>0</v>
      </c>
      <c r="E12">
        <v>1.0380258961321901E-6</v>
      </c>
      <c r="F12">
        <v>2.0760517922643898E-6</v>
      </c>
      <c r="G12">
        <v>1.5412131322648801E-5</v>
      </c>
      <c r="H12">
        <v>1.1129800530658999E-6</v>
      </c>
      <c r="I12">
        <v>1.6561743990640101E-5</v>
      </c>
      <c r="J12">
        <v>2.5909126367459499E-6</v>
      </c>
      <c r="K12">
        <v>1.03510899941501E-5</v>
      </c>
      <c r="M12" s="3" t="s">
        <v>10</v>
      </c>
      <c r="N12" s="12">
        <v>22.207063548364957</v>
      </c>
      <c r="O12" s="12">
        <v>30.547272935307447</v>
      </c>
      <c r="P12" s="12">
        <v>45.921393853406265</v>
      </c>
      <c r="R12" s="18">
        <f t="shared" ref="R12:R21" si="1">$C12*N12</f>
        <v>1.0913202957243838E-3</v>
      </c>
      <c r="S12" s="18">
        <f t="shared" si="0"/>
        <v>1.5011826692317314E-3</v>
      </c>
      <c r="T12" s="18">
        <f t="shared" si="0"/>
        <v>2.2567121047332279E-3</v>
      </c>
    </row>
    <row r="13" spans="1:20" x14ac:dyDescent="0.3">
      <c r="A13" s="16" t="s">
        <v>15</v>
      </c>
      <c r="B13" t="s">
        <v>16</v>
      </c>
      <c r="C13">
        <v>0.97892090739169002</v>
      </c>
      <c r="D13">
        <v>0</v>
      </c>
      <c r="E13">
        <v>4.8464316726808197E-2</v>
      </c>
      <c r="F13">
        <v>9.6928633453616506E-2</v>
      </c>
      <c r="G13">
        <v>0.17083450721462101</v>
      </c>
      <c r="H13">
        <v>2.15134092124653E-2</v>
      </c>
      <c r="I13">
        <v>0.32013114229788697</v>
      </c>
      <c r="J13">
        <v>0.120966934550113</v>
      </c>
      <c r="K13">
        <v>0.200081963936179</v>
      </c>
      <c r="M13" s="11" t="s">
        <v>16</v>
      </c>
      <c r="N13" s="12">
        <v>3.7969326255620273E-2</v>
      </c>
      <c r="O13" s="12">
        <v>5.8935553548286015E-2</v>
      </c>
      <c r="P13" s="12">
        <v>7.6450023908622627E-2</v>
      </c>
      <c r="R13" s="18">
        <f t="shared" si="1"/>
        <v>3.7168967311202915E-2</v>
      </c>
      <c r="S13" s="18">
        <f t="shared" si="0"/>
        <v>5.7693245557119681E-2</v>
      </c>
      <c r="T13" s="18">
        <f t="shared" si="0"/>
        <v>7.4838526774745256E-2</v>
      </c>
    </row>
    <row r="14" spans="1:20" x14ac:dyDescent="0.3">
      <c r="A14" s="16" t="s">
        <v>17</v>
      </c>
      <c r="B14" t="s">
        <v>18</v>
      </c>
      <c r="C14">
        <v>0.305378499738376</v>
      </c>
      <c r="D14">
        <v>0</v>
      </c>
      <c r="E14">
        <v>2.3223270977778998E-3</v>
      </c>
      <c r="F14">
        <v>4.6446541955558101E-3</v>
      </c>
      <c r="G14">
        <v>0.13080487220503301</v>
      </c>
      <c r="H14">
        <v>1.29334280996511E-2</v>
      </c>
      <c r="I14">
        <v>9.1616424433418206E-2</v>
      </c>
      <c r="J14">
        <v>5.7965284360536797E-3</v>
      </c>
      <c r="K14">
        <v>5.7260265270886401E-2</v>
      </c>
      <c r="M14" s="11" t="s">
        <v>18</v>
      </c>
      <c r="N14" s="12">
        <v>0.78578840248060611</v>
      </c>
      <c r="O14" s="12">
        <v>1.1053289548959933</v>
      </c>
      <c r="P14" s="12">
        <v>1.6881387674775168</v>
      </c>
      <c r="R14" s="18">
        <f t="shared" si="1"/>
        <v>0.23996288346134267</v>
      </c>
      <c r="S14" s="18">
        <f t="shared" si="0"/>
        <v>0.33754369796352551</v>
      </c>
      <c r="T14" s="18">
        <f t="shared" si="0"/>
        <v>0.51552128416247522</v>
      </c>
    </row>
    <row r="15" spans="1:20" x14ac:dyDescent="0.3">
      <c r="A15" s="16" t="s">
        <v>19</v>
      </c>
      <c r="B15" t="s">
        <v>20</v>
      </c>
      <c r="C15">
        <v>6.5994785512237003E-2</v>
      </c>
      <c r="D15">
        <v>0</v>
      </c>
      <c r="E15">
        <v>1.39200254322927E-3</v>
      </c>
      <c r="F15">
        <v>2.78400508645854E-3</v>
      </c>
      <c r="G15">
        <v>1.08149057974653E-2</v>
      </c>
      <c r="H15">
        <v>2.8249697413554801E-3</v>
      </c>
      <c r="I15">
        <v>2.7510439382048099E-2</v>
      </c>
      <c r="J15">
        <v>3.4744383479002401E-3</v>
      </c>
      <c r="K15">
        <v>1.7194024613780098E-2</v>
      </c>
      <c r="M15" s="11" t="s">
        <v>20</v>
      </c>
      <c r="N15" s="12">
        <v>41.007704226641351</v>
      </c>
      <c r="O15" s="12">
        <v>57.286185198745969</v>
      </c>
      <c r="P15" s="12">
        <v>88.074620815121648</v>
      </c>
      <c r="R15" s="18">
        <f t="shared" si="1"/>
        <v>2.7062946447864507</v>
      </c>
      <c r="S15" s="18">
        <f t="shared" si="0"/>
        <v>3.7805895050055263</v>
      </c>
      <c r="T15" s="18">
        <f t="shared" si="0"/>
        <v>5.8124657097655579</v>
      </c>
    </row>
    <row r="16" spans="1:20" x14ac:dyDescent="0.3">
      <c r="A16" s="16" t="s">
        <v>21</v>
      </c>
      <c r="B16" t="s">
        <v>22</v>
      </c>
      <c r="C16">
        <v>0.149434500574739</v>
      </c>
      <c r="D16">
        <v>0</v>
      </c>
      <c r="E16">
        <v>3.1451159179368502E-3</v>
      </c>
      <c r="F16">
        <v>6.2902318358737004E-3</v>
      </c>
      <c r="G16">
        <v>2.7429430080781501E-2</v>
      </c>
      <c r="H16">
        <v>6.4706773865912401E-3</v>
      </c>
      <c r="I16">
        <v>6.0460822167621497E-2</v>
      </c>
      <c r="J16">
        <v>7.8502093311703502E-3</v>
      </c>
      <c r="K16">
        <v>3.7788013854763401E-2</v>
      </c>
      <c r="M16" s="3" t="s">
        <v>22</v>
      </c>
      <c r="N16" s="12">
        <v>0.52854820934117497</v>
      </c>
      <c r="O16" s="12">
        <v>4.994077187120987</v>
      </c>
      <c r="P16" s="12">
        <v>5.6874198951921109</v>
      </c>
      <c r="R16" s="18">
        <f t="shared" si="1"/>
        <v>7.8983337692571084E-2</v>
      </c>
      <c r="S16" s="18">
        <f t="shared" si="0"/>
        <v>0.74628743028912203</v>
      </c>
      <c r="T16" s="18">
        <f t="shared" si="0"/>
        <v>0.84989675159686751</v>
      </c>
    </row>
    <row r="17" spans="1:20" x14ac:dyDescent="0.3">
      <c r="A17" s="16" t="s">
        <v>23</v>
      </c>
      <c r="B17" t="s">
        <v>11</v>
      </c>
      <c r="C17">
        <v>2.1277163515034399E-2</v>
      </c>
      <c r="D17">
        <v>0</v>
      </c>
      <c r="E17">
        <v>1.69003669016397E-4</v>
      </c>
      <c r="F17">
        <v>3.3800733803279498E-4</v>
      </c>
      <c r="G17">
        <v>1.86457731290324E-2</v>
      </c>
      <c r="H17">
        <v>6.7612665271161499E-5</v>
      </c>
      <c r="I17">
        <v>1.0061129574256999E-3</v>
      </c>
      <c r="J17">
        <v>4.2183315786492701E-4</v>
      </c>
      <c r="K17">
        <v>6.2882059839106E-4</v>
      </c>
      <c r="M17" s="3" t="s">
        <v>11</v>
      </c>
      <c r="N17" s="12">
        <v>0.25121112611272572</v>
      </c>
      <c r="O17" s="12">
        <v>1.8690107782786796</v>
      </c>
      <c r="P17" s="12">
        <v>2.1202219043914048</v>
      </c>
      <c r="R17" s="18">
        <f t="shared" si="1"/>
        <v>5.3450602070963926E-3</v>
      </c>
      <c r="S17" s="18">
        <f t="shared" si="0"/>
        <v>3.9767247940797168E-2</v>
      </c>
      <c r="T17" s="18">
        <f t="shared" si="0"/>
        <v>4.5112308147893548E-2</v>
      </c>
    </row>
    <row r="18" spans="1:20" x14ac:dyDescent="0.3">
      <c r="A18" s="16" t="s">
        <v>24</v>
      </c>
      <c r="B18" t="s">
        <v>12</v>
      </c>
      <c r="C18">
        <v>4.6769610062884397E-3</v>
      </c>
      <c r="D18">
        <v>0</v>
      </c>
      <c r="E18">
        <v>1.48807653769697E-5</v>
      </c>
      <c r="F18">
        <v>2.97615307539394E-5</v>
      </c>
      <c r="G18">
        <v>4.4614071301176499E-3</v>
      </c>
      <c r="H18">
        <v>5.31233239484508E-6</v>
      </c>
      <c r="I18">
        <v>7.9050373700999504E-5</v>
      </c>
      <c r="J18">
        <v>3.7142390380916298E-5</v>
      </c>
      <c r="K18">
        <v>4.9406483563124697E-5</v>
      </c>
      <c r="M18" s="3" t="s">
        <v>12</v>
      </c>
      <c r="N18" s="12">
        <v>3.1250664088423079</v>
      </c>
      <c r="O18" s="12">
        <v>3.1250664088423079</v>
      </c>
      <c r="P18" s="12">
        <v>3.1250664088423079</v>
      </c>
      <c r="R18" s="18">
        <f t="shared" si="1"/>
        <v>1.4615813736217322E-2</v>
      </c>
      <c r="S18" s="18">
        <f t="shared" si="0"/>
        <v>1.4615813736217322E-2</v>
      </c>
      <c r="T18" s="18">
        <f t="shared" si="0"/>
        <v>1.4615813736217322E-2</v>
      </c>
    </row>
    <row r="19" spans="1:20" x14ac:dyDescent="0.3">
      <c r="A19" s="16" t="s">
        <v>26</v>
      </c>
      <c r="B19" t="s">
        <v>25</v>
      </c>
      <c r="C19">
        <v>0.81226567309487796</v>
      </c>
      <c r="D19">
        <v>0</v>
      </c>
      <c r="E19">
        <v>5.9450704366150603E-2</v>
      </c>
      <c r="F19">
        <v>0.118901408732301</v>
      </c>
      <c r="G19">
        <v>0.183193400722028</v>
      </c>
      <c r="H19">
        <v>1.2008333699905499E-2</v>
      </c>
      <c r="I19">
        <v>0.178660226139434</v>
      </c>
      <c r="J19">
        <v>0.148388958097912</v>
      </c>
      <c r="K19">
        <v>0.111662641337146</v>
      </c>
      <c r="M19" s="3" t="s">
        <v>25</v>
      </c>
      <c r="N19" s="12">
        <v>4.873495846586879E-3</v>
      </c>
      <c r="O19" s="12">
        <v>3.6274886610677598E-2</v>
      </c>
      <c r="P19" s="12">
        <v>4.1098140232041926E-2</v>
      </c>
      <c r="R19" s="18">
        <f t="shared" si="1"/>
        <v>3.9585733841529837E-3</v>
      </c>
      <c r="S19" s="18">
        <f t="shared" si="0"/>
        <v>2.9464845189262415E-2</v>
      </c>
      <c r="T19" s="18">
        <f t="shared" si="0"/>
        <v>3.3382608538527217E-2</v>
      </c>
    </row>
    <row r="20" spans="1:20" x14ac:dyDescent="0.3">
      <c r="A20" s="16" t="s">
        <v>27</v>
      </c>
      <c r="B20" t="s">
        <v>25</v>
      </c>
      <c r="C20">
        <v>1.5173167152099301</v>
      </c>
      <c r="D20">
        <v>0</v>
      </c>
      <c r="E20">
        <v>5.11276071187651E-2</v>
      </c>
      <c r="F20">
        <v>0.10225521423753001</v>
      </c>
      <c r="G20">
        <v>0.26320436573321798</v>
      </c>
      <c r="H20">
        <v>4.1973354555287098E-2</v>
      </c>
      <c r="I20">
        <v>0.57301025612103795</v>
      </c>
      <c r="J20">
        <v>0.12761450736843799</v>
      </c>
      <c r="K20">
        <v>0.35813141007564903</v>
      </c>
      <c r="M20" s="3" t="s">
        <v>25</v>
      </c>
      <c r="N20" s="12">
        <v>7.2851226572690456E-2</v>
      </c>
      <c r="O20" s="12">
        <v>9.9580090391084466E-2</v>
      </c>
      <c r="P20" s="12">
        <v>0.15374120918098813</v>
      </c>
      <c r="R20" s="18">
        <f t="shared" si="1"/>
        <v>0.11053838380228906</v>
      </c>
      <c r="S20" s="18">
        <f t="shared" si="0"/>
        <v>0.15109453565250819</v>
      </c>
      <c r="T20" s="18">
        <f t="shared" si="0"/>
        <v>0.23327410650689964</v>
      </c>
    </row>
    <row r="21" spans="1:20" x14ac:dyDescent="0.3">
      <c r="A21" s="16" t="s">
        <v>28</v>
      </c>
      <c r="B21" t="s">
        <v>25</v>
      </c>
      <c r="C21">
        <v>18.1667151799351</v>
      </c>
      <c r="D21">
        <v>0</v>
      </c>
      <c r="E21">
        <v>1.60183256393581</v>
      </c>
      <c r="F21">
        <v>3.2036651278716199</v>
      </c>
      <c r="G21">
        <v>2.96322934577123</v>
      </c>
      <c r="H21">
        <v>0.26848084180616699</v>
      </c>
      <c r="I21">
        <v>3.7731281359793498</v>
      </c>
      <c r="J21">
        <v>3.9981740795837899</v>
      </c>
      <c r="K21">
        <v>2.3582050849870999</v>
      </c>
      <c r="M21" s="3" t="s">
        <v>25</v>
      </c>
      <c r="N21" s="12">
        <v>7.2851226572690456E-2</v>
      </c>
      <c r="O21" s="12">
        <v>9.9580090391084466E-2</v>
      </c>
      <c r="P21" s="12">
        <v>0.15374120918098813</v>
      </c>
      <c r="R21" s="18">
        <f t="shared" si="1"/>
        <v>1.3234674836549869</v>
      </c>
      <c r="S21" s="18">
        <f t="shared" si="0"/>
        <v>1.8090431397270235</v>
      </c>
      <c r="T21" s="18">
        <f t="shared" si="0"/>
        <v>2.7929727586098347</v>
      </c>
    </row>
    <row r="22" spans="1:20" x14ac:dyDescent="0.3">
      <c r="A22" s="16" t="s">
        <v>29</v>
      </c>
      <c r="B22" t="s">
        <v>30</v>
      </c>
      <c r="C22">
        <v>0.16116189196214101</v>
      </c>
      <c r="D22">
        <v>0</v>
      </c>
      <c r="E22">
        <v>1.03317165314367E-2</v>
      </c>
      <c r="F22">
        <v>2.0663433062873299E-2</v>
      </c>
      <c r="G22">
        <v>2.52818797737221E-2</v>
      </c>
      <c r="H22">
        <v>3.1411494331969299E-3</v>
      </c>
      <c r="I22">
        <v>4.67419991990436E-2</v>
      </c>
      <c r="J22">
        <v>2.5787964462465899E-2</v>
      </c>
      <c r="K22">
        <v>2.9213749499402201E-2</v>
      </c>
      <c r="M22" s="3" t="s">
        <v>78</v>
      </c>
      <c r="N22" s="3" t="s">
        <v>78</v>
      </c>
      <c r="O22" s="3" t="s">
        <v>78</v>
      </c>
      <c r="P22" s="3" t="s">
        <v>78</v>
      </c>
      <c r="R22" s="18" t="s">
        <v>78</v>
      </c>
      <c r="S22" s="18" t="s">
        <v>78</v>
      </c>
      <c r="T22" s="18" t="s">
        <v>78</v>
      </c>
    </row>
    <row r="23" spans="1:20" x14ac:dyDescent="0.3">
      <c r="A23" s="16" t="s">
        <v>31</v>
      </c>
      <c r="B23" t="s">
        <v>32</v>
      </c>
      <c r="C23">
        <v>21.143766866734101</v>
      </c>
      <c r="D23">
        <v>0</v>
      </c>
      <c r="E23">
        <v>0.53519238207983</v>
      </c>
      <c r="F23">
        <v>1.07038476415966</v>
      </c>
      <c r="G23">
        <v>3.1831779601651</v>
      </c>
      <c r="H23">
        <v>0.59645148410637705</v>
      </c>
      <c r="I23">
        <v>8.87552005572425</v>
      </c>
      <c r="J23">
        <v>1.3358401856712601</v>
      </c>
      <c r="K23">
        <v>5.54720003482766</v>
      </c>
      <c r="M23" s="3" t="s">
        <v>78</v>
      </c>
      <c r="N23" s="3" t="s">
        <v>78</v>
      </c>
      <c r="O23" s="3" t="s">
        <v>78</v>
      </c>
      <c r="P23" s="3" t="s">
        <v>78</v>
      </c>
      <c r="R23" s="18" t="s">
        <v>78</v>
      </c>
      <c r="S23" s="18" t="s">
        <v>78</v>
      </c>
      <c r="T23" s="18" t="s">
        <v>78</v>
      </c>
    </row>
    <row r="24" spans="1:20" x14ac:dyDescent="0.3">
      <c r="A24" s="16" t="s">
        <v>33</v>
      </c>
      <c r="B24" t="s">
        <v>34</v>
      </c>
      <c r="C24">
        <v>0.29634137728061899</v>
      </c>
      <c r="D24">
        <v>0</v>
      </c>
      <c r="E24">
        <v>3.37050475545964E-3</v>
      </c>
      <c r="F24">
        <v>6.7410095109192696E-3</v>
      </c>
      <c r="G24">
        <v>0.24425602600187499</v>
      </c>
      <c r="H24">
        <v>1.3327993652285999E-3</v>
      </c>
      <c r="I24">
        <v>1.98327740169289E-2</v>
      </c>
      <c r="J24">
        <v>8.4127798696273098E-3</v>
      </c>
      <c r="K24">
        <v>1.2395483760580601E-2</v>
      </c>
      <c r="M24" s="11" t="s">
        <v>34</v>
      </c>
      <c r="N24" s="12">
        <v>0.33722581569372301</v>
      </c>
      <c r="O24" s="12">
        <v>0.78910438934529403</v>
      </c>
      <c r="P24" s="12">
        <v>1.2409829629968652</v>
      </c>
      <c r="R24" s="18">
        <f>$C24*N24</f>
        <v>9.9933962677258056E-2</v>
      </c>
      <c r="S24" s="18">
        <f t="shared" ref="S24:T24" si="2">$C24*O24</f>
        <v>0.23384428155676623</v>
      </c>
      <c r="T24" s="18">
        <f t="shared" si="2"/>
        <v>0.36775460043627445</v>
      </c>
    </row>
    <row r="25" spans="1:20" x14ac:dyDescent="0.3">
      <c r="M25" s="3"/>
      <c r="N25" s="3"/>
      <c r="O25" s="3"/>
      <c r="P25" s="3"/>
      <c r="R25" s="18"/>
      <c r="S25" s="18"/>
      <c r="T25" s="18"/>
    </row>
    <row r="26" spans="1:20" x14ac:dyDescent="0.3">
      <c r="M26" s="3"/>
      <c r="N26" s="3"/>
      <c r="O26" s="3"/>
      <c r="P26" s="3"/>
      <c r="R26" s="18"/>
      <c r="S26" s="18"/>
      <c r="T26" s="18"/>
    </row>
    <row r="27" spans="1:20" x14ac:dyDescent="0.3">
      <c r="M27" s="3"/>
      <c r="N27" s="3"/>
      <c r="O27" s="3"/>
      <c r="P27" s="3"/>
      <c r="R27" s="18"/>
      <c r="S27" s="18"/>
      <c r="T27" s="18"/>
    </row>
    <row r="28" spans="1:20" x14ac:dyDescent="0.3">
      <c r="A28" s="4" t="s">
        <v>92</v>
      </c>
      <c r="M28" s="3"/>
      <c r="N28" s="3"/>
      <c r="O28" s="3"/>
      <c r="P28" s="3"/>
      <c r="R28" s="18"/>
      <c r="S28" s="18"/>
      <c r="T28" s="18"/>
    </row>
    <row r="29" spans="1:20" x14ac:dyDescent="0.3">
      <c r="A29" s="4" t="s">
        <v>6</v>
      </c>
      <c r="B29" s="4" t="s">
        <v>7</v>
      </c>
      <c r="C29" s="4" t="s">
        <v>8</v>
      </c>
      <c r="D29" s="4" t="s">
        <v>76</v>
      </c>
      <c r="E29" s="4" t="s">
        <v>66</v>
      </c>
      <c r="F29" s="4" t="s">
        <v>66</v>
      </c>
      <c r="G29" s="4" t="s">
        <v>68</v>
      </c>
      <c r="H29" s="4" t="s">
        <v>74</v>
      </c>
      <c r="I29" s="4" t="s">
        <v>73</v>
      </c>
      <c r="J29" s="4" t="s">
        <v>66</v>
      </c>
      <c r="K29" s="4" t="s">
        <v>73</v>
      </c>
      <c r="L29" s="5" t="s">
        <v>78</v>
      </c>
      <c r="M29" s="3"/>
      <c r="N29" s="3"/>
      <c r="O29" s="3"/>
      <c r="P29" s="3"/>
      <c r="R29" s="18" t="s">
        <v>78</v>
      </c>
      <c r="S29" s="18" t="s">
        <v>78</v>
      </c>
      <c r="T29" s="18" t="s">
        <v>78</v>
      </c>
    </row>
    <row r="30" spans="1:20" x14ac:dyDescent="0.3">
      <c r="A30" t="s">
        <v>88</v>
      </c>
      <c r="B30" t="s">
        <v>18</v>
      </c>
      <c r="C30">
        <v>0.37541942174152498</v>
      </c>
      <c r="D30">
        <v>0</v>
      </c>
      <c r="E30">
        <v>2.4542663050959698E-3</v>
      </c>
      <c r="F30">
        <v>4.9085326101919397E-3</v>
      </c>
      <c r="G30">
        <v>0.19572683420182399</v>
      </c>
      <c r="H30">
        <v>1.31600479549027E-2</v>
      </c>
      <c r="I30">
        <v>9.4180856598148802E-2</v>
      </c>
      <c r="J30">
        <v>6.1258486975195297E-3</v>
      </c>
      <c r="K30">
        <v>5.8863035373842798E-2</v>
      </c>
      <c r="M30" s="3" t="s">
        <v>78</v>
      </c>
      <c r="N30" s="3" t="s">
        <v>78</v>
      </c>
      <c r="O30" s="3" t="s">
        <v>78</v>
      </c>
      <c r="P30" s="3" t="s">
        <v>78</v>
      </c>
      <c r="R30" s="18" t="s">
        <v>78</v>
      </c>
      <c r="S30" s="18" t="s">
        <v>78</v>
      </c>
      <c r="T30" s="18" t="s">
        <v>78</v>
      </c>
    </row>
    <row r="31" spans="1:20" x14ac:dyDescent="0.3">
      <c r="A31" t="s">
        <v>87</v>
      </c>
      <c r="B31" t="s">
        <v>25</v>
      </c>
      <c r="C31">
        <v>179.10299379316899</v>
      </c>
      <c r="D31">
        <v>0</v>
      </c>
      <c r="E31">
        <v>18.781253708847299</v>
      </c>
      <c r="F31">
        <v>37.562507417694597</v>
      </c>
      <c r="G31">
        <v>18.552251129330301</v>
      </c>
      <c r="H31">
        <v>2.2776990428350401</v>
      </c>
      <c r="I31">
        <v>33.877706607494503</v>
      </c>
      <c r="J31">
        <v>46.878009257283303</v>
      </c>
      <c r="K31">
        <v>21.173566629684</v>
      </c>
      <c r="M31" s="3" t="s">
        <v>25</v>
      </c>
      <c r="N31" s="12">
        <v>1.1756680702075564</v>
      </c>
      <c r="O31" s="12">
        <v>8.7320987436783462</v>
      </c>
      <c r="P31" s="12">
        <v>9.8977183688413923</v>
      </c>
      <c r="R31" s="18">
        <f>$C31*N31</f>
        <v>210.56567108121092</v>
      </c>
      <c r="S31" s="18">
        <f t="shared" ref="S31:T33" si="3">$C31*O31</f>
        <v>1563.9450270903617</v>
      </c>
      <c r="T31" s="18">
        <f t="shared" si="3"/>
        <v>1772.7109915811345</v>
      </c>
    </row>
    <row r="32" spans="1:20" x14ac:dyDescent="0.3">
      <c r="A32" t="s">
        <v>89</v>
      </c>
      <c r="B32" t="s">
        <v>25</v>
      </c>
      <c r="C32">
        <v>1.1523311571857899</v>
      </c>
      <c r="D32">
        <v>0</v>
      </c>
      <c r="E32">
        <v>8.8171308409832103E-2</v>
      </c>
      <c r="F32">
        <v>0.17634261681966401</v>
      </c>
      <c r="G32">
        <v>0.23450077347853199</v>
      </c>
      <c r="H32">
        <v>1.7209047001259199E-2</v>
      </c>
      <c r="I32">
        <v>0.25601958503726802</v>
      </c>
      <c r="J32">
        <v>0.220075585790941</v>
      </c>
      <c r="K32">
        <v>0.160012240648292</v>
      </c>
      <c r="M32" s="3" t="s">
        <v>25</v>
      </c>
      <c r="N32" s="12">
        <v>9.968057484152958E-4</v>
      </c>
      <c r="O32" s="12">
        <v>7.4258008878921719E-3</v>
      </c>
      <c r="P32" s="12">
        <v>8.4105485022540581E-3</v>
      </c>
      <c r="R32" s="18">
        <f t="shared" ref="R32:R33" si="4">$C32*N32</f>
        <v>1.1486503215608452E-3</v>
      </c>
      <c r="S32" s="18">
        <f t="shared" si="3"/>
        <v>8.5569817301760533E-3</v>
      </c>
      <c r="T32" s="18">
        <f t="shared" si="3"/>
        <v>9.6917370881696319E-3</v>
      </c>
    </row>
    <row r="33" spans="1:20" x14ac:dyDescent="0.3">
      <c r="A33" t="s">
        <v>90</v>
      </c>
      <c r="B33" t="s">
        <v>91</v>
      </c>
      <c r="C33">
        <v>3.8332617019130701</v>
      </c>
      <c r="D33">
        <v>0</v>
      </c>
      <c r="E33">
        <v>4.8138827377557598E-2</v>
      </c>
      <c r="F33">
        <v>9.62776547551151E-2</v>
      </c>
      <c r="G33">
        <v>3.4552131993110802</v>
      </c>
      <c r="H33">
        <v>4.5064954033029398E-3</v>
      </c>
      <c r="I33">
        <v>6.70590842656235E-2</v>
      </c>
      <c r="J33">
        <v>0.12015451313438399</v>
      </c>
      <c r="K33">
        <v>4.1911927666014703E-2</v>
      </c>
      <c r="M33" s="3" t="s">
        <v>91</v>
      </c>
      <c r="N33" s="12">
        <v>2.5623534863498023E-2</v>
      </c>
      <c r="O33" s="12">
        <v>8.4909360626101299E-2</v>
      </c>
      <c r="P33" s="12">
        <v>0.68831848554886854</v>
      </c>
      <c r="R33" s="18">
        <f t="shared" si="4"/>
        <v>9.8221714859881321E-2</v>
      </c>
      <c r="S33" s="18">
        <f t="shared" si="3"/>
        <v>0.32547980022195971</v>
      </c>
      <c r="T33" s="18">
        <f t="shared" si="3"/>
        <v>2.6385048893732828</v>
      </c>
    </row>
    <row r="34" spans="1:20" x14ac:dyDescent="0.3">
      <c r="Q34" s="16"/>
    </row>
    <row r="35" spans="1:20" x14ac:dyDescent="0.3">
      <c r="Q35" s="20" t="s">
        <v>8</v>
      </c>
      <c r="R35" s="15">
        <f>SUM(R11:R33)</f>
        <v>216.7785146394539</v>
      </c>
      <c r="S35" s="15">
        <f t="shared" ref="S35:T35" si="5">SUM(S11:S33)</f>
        <v>1575.3545263357732</v>
      </c>
      <c r="T35" s="15">
        <f t="shared" si="5"/>
        <v>1792.5625383208994</v>
      </c>
    </row>
    <row r="36" spans="1:20" x14ac:dyDescent="0.3">
      <c r="Q36" s="16"/>
    </row>
    <row r="37" spans="1:20" x14ac:dyDescent="0.3">
      <c r="Q37" s="21" t="s">
        <v>109</v>
      </c>
      <c r="R37" s="15">
        <f>SUM(R11:R24)+R33-R19</f>
        <v>6.207736334537274</v>
      </c>
      <c r="S37" s="15">
        <f t="shared" ref="S37:T37" si="6">SUM(S11:S24)+S33-S19</f>
        <v>11.371477418492166</v>
      </c>
      <c r="T37" s="15">
        <f t="shared" si="6"/>
        <v>19.808472394138306</v>
      </c>
    </row>
    <row r="38" spans="1:20" x14ac:dyDescent="0.3">
      <c r="Q38" s="16"/>
    </row>
    <row r="39" spans="1:20" x14ac:dyDescent="0.3">
      <c r="Q39" s="16"/>
    </row>
    <row r="40" spans="1:20" x14ac:dyDescent="0.3">
      <c r="Q40" s="16"/>
    </row>
    <row r="41" spans="1:20" x14ac:dyDescent="0.3">
      <c r="Q41"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Readme</vt:lpstr>
      <vt:lpstr>Marketable tree-1year</vt:lpstr>
      <vt:lpstr>Planting-LE</vt:lpstr>
      <vt:lpstr>Planting-HE</vt:lpstr>
      <vt:lpstr>Pruning-LE</vt:lpstr>
      <vt:lpstr>Pruning-HE</vt:lpstr>
      <vt:lpstr>Removal LE-Waste No Lumber</vt:lpstr>
      <vt:lpstr>Removal HE-Waste No Lumber</vt:lpstr>
      <vt:lpstr>Removal LE-Waste Lumber</vt:lpstr>
      <vt:lpstr>Removal HE-Waste Lumber</vt:lpstr>
      <vt:lpstr>Waste_Treatm (Biomethanation)</vt:lpstr>
      <vt:lpstr>Waste_Treatm (Biometh)_Mad</vt:lpstr>
      <vt:lpstr>Waste_Treatm (Compost)</vt:lpstr>
      <vt:lpstr>Waste_Treatm (Re-use as Lumber)</vt:lpstr>
      <vt:lpstr>Waste_Treatm (Re-use as Chips)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Babi Almenar</dc:creator>
  <cp:lastModifiedBy>Javier Babi Almenar</cp:lastModifiedBy>
  <dcterms:created xsi:type="dcterms:W3CDTF">2020-09-17T11:48:45Z</dcterms:created>
  <dcterms:modified xsi:type="dcterms:W3CDTF">2021-02-26T15:17:57Z</dcterms:modified>
</cp:coreProperties>
</file>