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byfat/Desktop/万北数据/"/>
    </mc:Choice>
  </mc:AlternateContent>
  <xr:revisionPtr revIDLastSave="0" documentId="13_ncr:1_{0B338324-764D-A349-A9EA-937BE8E16358}" xr6:coauthVersionLast="47" xr6:coauthVersionMax="47" xr10:uidLastSave="{00000000-0000-0000-0000-000000000000}"/>
  <bookViews>
    <workbookView xWindow="-33800" yWindow="1320" windowWidth="27840" windowHeight="16860" xr2:uid="{D76D38B9-2E47-E943-A51C-B10BE5D9959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9" i="1" l="1"/>
  <c r="K46" i="1"/>
  <c r="P46" i="1" s="1"/>
  <c r="K45" i="1"/>
  <c r="P45" i="1" s="1"/>
  <c r="K44" i="1"/>
  <c r="P44" i="1" s="1"/>
  <c r="K43" i="1"/>
  <c r="P43" i="1" s="1"/>
  <c r="K42" i="1"/>
  <c r="P42" i="1" s="1"/>
  <c r="K41" i="1"/>
  <c r="P41" i="1" s="1"/>
  <c r="K40" i="1"/>
  <c r="P40" i="1" s="1"/>
  <c r="K28" i="1"/>
  <c r="P28" i="1" s="1"/>
  <c r="K27" i="1"/>
  <c r="P27" i="1" s="1"/>
  <c r="K26" i="1"/>
  <c r="P26" i="1" s="1"/>
  <c r="K25" i="1"/>
  <c r="P25" i="1" s="1"/>
  <c r="K24" i="1"/>
  <c r="P24" i="1" s="1"/>
  <c r="K23" i="1"/>
  <c r="P23" i="1" s="1"/>
  <c r="K22" i="1"/>
  <c r="P22" i="1" s="1"/>
  <c r="K21" i="1"/>
  <c r="P21" i="1" s="1"/>
  <c r="K20" i="1"/>
  <c r="P20" i="1" s="1"/>
  <c r="K19" i="1"/>
  <c r="P19" i="1" s="1"/>
  <c r="K18" i="1"/>
  <c r="P18" i="1" s="1"/>
  <c r="K17" i="1"/>
  <c r="P17" i="1" s="1"/>
  <c r="K16" i="1"/>
  <c r="P16" i="1" s="1"/>
  <c r="K15" i="1"/>
  <c r="P15" i="1" s="1"/>
  <c r="K14" i="1"/>
  <c r="P14" i="1" s="1"/>
  <c r="K13" i="1"/>
  <c r="P13" i="1" s="1"/>
  <c r="P8" i="1"/>
  <c r="K8" i="1"/>
  <c r="K7" i="1"/>
  <c r="P7" i="1" s="1"/>
  <c r="K6" i="1"/>
  <c r="P6" i="1" s="1"/>
  <c r="K5" i="1"/>
  <c r="P5" i="1" s="1"/>
  <c r="K4" i="1"/>
  <c r="P4" i="1" s="1"/>
  <c r="K3" i="1"/>
  <c r="P31" i="1" l="1"/>
  <c r="Q31" i="1"/>
  <c r="K9" i="1"/>
  <c r="K30" i="1"/>
  <c r="P3" i="1"/>
  <c r="K50" i="1" l="1"/>
  <c r="Q9" i="1"/>
  <c r="P9" i="1"/>
  <c r="Q47" i="1"/>
  <c r="P47" i="1"/>
</calcChain>
</file>

<file path=xl/sharedStrings.xml><?xml version="1.0" encoding="utf-8"?>
<sst xmlns="http://schemas.openxmlformats.org/spreadsheetml/2006/main" count="39" uniqueCount="34">
  <si>
    <t>H8</t>
    <phoneticPr fontId="2" type="noConversion"/>
  </si>
  <si>
    <t>H9</t>
    <phoneticPr fontId="2" type="noConversion"/>
  </si>
  <si>
    <t>H18</t>
    <phoneticPr fontId="2" type="noConversion"/>
  </si>
  <si>
    <t>H19</t>
    <phoneticPr fontId="2" type="noConversion"/>
  </si>
  <si>
    <t>H21</t>
    <phoneticPr fontId="2" type="noConversion"/>
  </si>
  <si>
    <t>H27</t>
    <phoneticPr fontId="2" type="noConversion"/>
  </si>
  <si>
    <t>H33</t>
    <phoneticPr fontId="2" type="noConversion"/>
  </si>
  <si>
    <t>H36</t>
    <phoneticPr fontId="2" type="noConversion"/>
  </si>
  <si>
    <t>H38</t>
    <phoneticPr fontId="2" type="noConversion"/>
  </si>
  <si>
    <t>H42</t>
    <phoneticPr fontId="2" type="noConversion"/>
  </si>
  <si>
    <t>H43</t>
    <phoneticPr fontId="2" type="noConversion"/>
  </si>
  <si>
    <t>H45</t>
    <phoneticPr fontId="2" type="noConversion"/>
  </si>
  <si>
    <t>H46</t>
    <phoneticPr fontId="2" type="noConversion"/>
  </si>
  <si>
    <t>H47</t>
    <phoneticPr fontId="2" type="noConversion"/>
  </si>
  <si>
    <t>H49</t>
    <phoneticPr fontId="2" type="noConversion"/>
  </si>
  <si>
    <t>H51</t>
    <phoneticPr fontId="2" type="noConversion"/>
  </si>
  <si>
    <t>H53</t>
    <phoneticPr fontId="2" type="noConversion"/>
  </si>
  <si>
    <t>H54</t>
    <phoneticPr fontId="2" type="noConversion"/>
  </si>
  <si>
    <t>H56</t>
    <phoneticPr fontId="2" type="noConversion"/>
  </si>
  <si>
    <t>H57</t>
    <phoneticPr fontId="2" type="noConversion"/>
  </si>
  <si>
    <t>H59</t>
    <phoneticPr fontId="2" type="noConversion"/>
  </si>
  <si>
    <t>H61</t>
    <phoneticPr fontId="2" type="noConversion"/>
  </si>
  <si>
    <t>H65</t>
    <phoneticPr fontId="2" type="noConversion"/>
  </si>
  <si>
    <t>H66</t>
    <phoneticPr fontId="2" type="noConversion"/>
  </si>
  <si>
    <t>H70</t>
    <phoneticPr fontId="2" type="noConversion"/>
  </si>
  <si>
    <t>H71</t>
    <phoneticPr fontId="2" type="noConversion"/>
  </si>
  <si>
    <t>H73</t>
    <phoneticPr fontId="2" type="noConversion"/>
  </si>
  <si>
    <t>H74</t>
    <phoneticPr fontId="2" type="noConversion"/>
  </si>
  <si>
    <t>H76</t>
    <phoneticPr fontId="2" type="noConversion"/>
  </si>
  <si>
    <t>The late Dawenkou culture</t>
    <phoneticPr fontId="2" type="noConversion"/>
  </si>
  <si>
    <t>total</t>
    <phoneticPr fontId="2" type="noConversion"/>
  </si>
  <si>
    <t>The middle Dawenkou culture</t>
    <phoneticPr fontId="2" type="noConversion"/>
  </si>
  <si>
    <t>The early Dawenkou culture</t>
    <phoneticPr fontId="2" type="noConversion"/>
  </si>
  <si>
    <t>The number of fish-scale decoration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</si>
</sst>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等线"/>
      <family val="2"/>
      <charset val="134"/>
      <scheme val="minor"/>
    </font>
    <font>
      <sz val="12"/>
      <color rgb="FFFF000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rgb="FFFF0000"/>
      <name val="等线"/>
      <family val="4"/>
      <charset val="134"/>
      <scheme val="minor"/>
    </font>
    <font>
      <sz val="12"/>
      <color rgb="FFC00000"/>
      <name val="等线"/>
      <family val="2"/>
      <charset val="134"/>
      <scheme val="minor"/>
    </font>
    <font>
      <sz val="12"/>
      <color rgb="FFC00000"/>
      <name val="等线"/>
      <family val="4"/>
      <charset val="134"/>
      <scheme val="minor"/>
    </font>
    <font>
      <sz val="12"/>
      <color rgb="FFFF0000"/>
      <name val="等线"/>
      <family val="3"/>
      <charset val="134"/>
    </font>
    <font>
      <sz val="12"/>
      <color rgb="FFC00000"/>
      <name val="等线"/>
      <family val="3"/>
      <charset val="134"/>
    </font>
    <font>
      <sz val="12"/>
      <color theme="1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73925-DCD8-9B4A-BC3A-B8A03188E3A6}">
  <dimension ref="A1:Q50"/>
  <sheetViews>
    <sheetView tabSelected="1" topLeftCell="A32" workbookViewId="0">
      <selection activeCell="L14" sqref="L14"/>
    </sheetView>
  </sheetViews>
  <sheetFormatPr baseColWidth="10" defaultRowHeight="16"/>
  <cols>
    <col min="1" max="1" width="39" customWidth="1"/>
  </cols>
  <sheetData>
    <row r="1" spans="1:17">
      <c r="A1" s="4" t="s">
        <v>29</v>
      </c>
      <c r="F1" s="2"/>
    </row>
    <row r="2" spans="1:17">
      <c r="A2" s="3" t="s">
        <v>33</v>
      </c>
      <c r="B2" s="10">
        <v>5</v>
      </c>
      <c r="C2" s="9">
        <v>6</v>
      </c>
      <c r="D2" s="9">
        <v>7</v>
      </c>
      <c r="E2" s="9">
        <v>8</v>
      </c>
      <c r="F2" s="11">
        <v>9</v>
      </c>
      <c r="G2" s="9">
        <v>10</v>
      </c>
      <c r="H2" s="9">
        <v>11</v>
      </c>
      <c r="I2" s="9">
        <v>12</v>
      </c>
      <c r="K2" s="3" t="s">
        <v>30</v>
      </c>
      <c r="L2" s="3"/>
      <c r="M2" s="3"/>
      <c r="N2" s="3"/>
      <c r="O2" s="3"/>
      <c r="P2" s="3"/>
    </row>
    <row r="3" spans="1:17">
      <c r="A3" s="3" t="s">
        <v>0</v>
      </c>
      <c r="B3" s="3">
        <v>2</v>
      </c>
      <c r="C3" s="3">
        <v>10</v>
      </c>
      <c r="D3" s="3">
        <v>8</v>
      </c>
      <c r="E3" s="3">
        <v>6</v>
      </c>
      <c r="F3" s="8">
        <v>17</v>
      </c>
      <c r="G3" s="3">
        <v>7</v>
      </c>
      <c r="H3" s="3">
        <v>2</v>
      </c>
      <c r="I3" s="3">
        <v>1</v>
      </c>
      <c r="K3" s="3">
        <f>SUM(B3:J3)</f>
        <v>53</v>
      </c>
      <c r="L3" s="3"/>
      <c r="M3" s="3">
        <v>27</v>
      </c>
      <c r="N3" s="3">
        <v>26</v>
      </c>
      <c r="O3" s="3"/>
      <c r="P3" s="3">
        <f>M3/K3</f>
        <v>0.50943396226415094</v>
      </c>
    </row>
    <row r="4" spans="1:17">
      <c r="A4" s="3" t="s">
        <v>1</v>
      </c>
      <c r="B4" s="3">
        <v>4</v>
      </c>
      <c r="C4" s="3">
        <v>7</v>
      </c>
      <c r="D4" s="3">
        <v>7</v>
      </c>
      <c r="E4" s="3">
        <v>6</v>
      </c>
      <c r="F4" s="8">
        <v>13</v>
      </c>
      <c r="G4" s="3">
        <v>7</v>
      </c>
      <c r="H4" s="3">
        <v>1</v>
      </c>
      <c r="I4" s="3">
        <v>0</v>
      </c>
      <c r="K4" s="3">
        <f>SUM(B4:J4)</f>
        <v>45</v>
      </c>
      <c r="L4" s="3"/>
      <c r="M4" s="3">
        <v>21</v>
      </c>
      <c r="N4" s="3">
        <v>24</v>
      </c>
      <c r="O4" s="3"/>
      <c r="P4" s="3">
        <f t="shared" ref="P4:P46" si="0">M4/K4</f>
        <v>0.46666666666666667</v>
      </c>
    </row>
    <row r="5" spans="1:17">
      <c r="A5" s="3" t="s">
        <v>2</v>
      </c>
      <c r="B5" s="3">
        <v>6</v>
      </c>
      <c r="C5" s="3">
        <v>4</v>
      </c>
      <c r="D5" s="3">
        <v>14</v>
      </c>
      <c r="E5" s="3">
        <v>6</v>
      </c>
      <c r="F5" s="8">
        <v>16</v>
      </c>
      <c r="G5" s="3">
        <v>4</v>
      </c>
      <c r="H5" s="3">
        <v>1</v>
      </c>
      <c r="I5" s="3">
        <v>1</v>
      </c>
      <c r="K5" s="3">
        <f>SUM(B5:I5)</f>
        <v>52</v>
      </c>
      <c r="L5" s="3"/>
      <c r="M5" s="3">
        <v>22</v>
      </c>
      <c r="N5" s="3">
        <v>30</v>
      </c>
      <c r="O5" s="3"/>
      <c r="P5" s="3">
        <f t="shared" si="0"/>
        <v>0.42307692307692307</v>
      </c>
    </row>
    <row r="6" spans="1:17">
      <c r="A6" s="3" t="s">
        <v>3</v>
      </c>
      <c r="B6" s="3">
        <v>2</v>
      </c>
      <c r="C6" s="3">
        <v>6</v>
      </c>
      <c r="D6" s="3">
        <v>10</v>
      </c>
      <c r="E6" s="3">
        <v>9</v>
      </c>
      <c r="F6" s="8">
        <v>14</v>
      </c>
      <c r="G6" s="3">
        <v>6</v>
      </c>
      <c r="H6" s="3">
        <v>3</v>
      </c>
      <c r="I6" s="3">
        <v>0</v>
      </c>
      <c r="K6" s="3">
        <f>SUM(B6:I6)</f>
        <v>50</v>
      </c>
      <c r="L6" s="3"/>
      <c r="M6" s="3">
        <v>23</v>
      </c>
      <c r="N6" s="3">
        <v>27</v>
      </c>
      <c r="O6" s="3"/>
      <c r="P6" s="3">
        <f t="shared" si="0"/>
        <v>0.46</v>
      </c>
    </row>
    <row r="7" spans="1:17">
      <c r="A7" s="3" t="s">
        <v>4</v>
      </c>
      <c r="B7" s="3">
        <v>5</v>
      </c>
      <c r="C7" s="3">
        <v>7</v>
      </c>
      <c r="D7" s="3">
        <v>11</v>
      </c>
      <c r="E7" s="3">
        <v>12</v>
      </c>
      <c r="F7" s="8">
        <v>14</v>
      </c>
      <c r="G7" s="3">
        <v>5</v>
      </c>
      <c r="H7" s="3">
        <v>2</v>
      </c>
      <c r="I7" s="3">
        <v>1</v>
      </c>
      <c r="K7" s="3">
        <f>SUM(B7:I7)</f>
        <v>57</v>
      </c>
      <c r="L7" s="3"/>
      <c r="M7" s="3">
        <v>22</v>
      </c>
      <c r="N7" s="3">
        <v>35</v>
      </c>
      <c r="O7" s="3"/>
      <c r="P7" s="3">
        <f t="shared" si="0"/>
        <v>0.38596491228070173</v>
      </c>
    </row>
    <row r="8" spans="1:17">
      <c r="A8" s="3" t="s">
        <v>5</v>
      </c>
      <c r="B8" s="3">
        <v>0</v>
      </c>
      <c r="C8" s="3">
        <v>5</v>
      </c>
      <c r="D8" s="3">
        <v>7</v>
      </c>
      <c r="E8" s="3">
        <v>10</v>
      </c>
      <c r="F8" s="8">
        <v>9</v>
      </c>
      <c r="G8" s="3">
        <v>5</v>
      </c>
      <c r="H8" s="3">
        <v>4</v>
      </c>
      <c r="I8" s="3">
        <v>1</v>
      </c>
      <c r="K8" s="3">
        <f>SUM(B8:I8)</f>
        <v>41</v>
      </c>
      <c r="L8" s="3"/>
      <c r="M8" s="3">
        <v>19</v>
      </c>
      <c r="N8" s="3">
        <v>22</v>
      </c>
      <c r="O8" s="3"/>
      <c r="P8" s="3">
        <f t="shared" si="0"/>
        <v>0.46341463414634149</v>
      </c>
    </row>
    <row r="9" spans="1:17">
      <c r="F9" s="7"/>
      <c r="K9" s="3">
        <f>SUM(K3:K8)</f>
        <v>298</v>
      </c>
      <c r="L9" s="3"/>
      <c r="M9" s="3"/>
      <c r="N9" s="3"/>
      <c r="O9" s="3"/>
      <c r="P9" s="4">
        <f>AVERAGE(P3:P8)</f>
        <v>0.45142618307246396</v>
      </c>
      <c r="Q9" s="1">
        <f>STDEV(P3:P8)</f>
        <v>4.21977880907555E-2</v>
      </c>
    </row>
    <row r="10" spans="1:17">
      <c r="F10" s="7"/>
      <c r="K10" s="3"/>
      <c r="L10" s="3"/>
      <c r="M10" s="3"/>
      <c r="N10" s="3"/>
      <c r="O10" s="3"/>
      <c r="P10" s="3"/>
    </row>
    <row r="11" spans="1:17">
      <c r="A11" s="5" t="s">
        <v>31</v>
      </c>
      <c r="F11" s="7"/>
      <c r="K11" s="3"/>
      <c r="L11" s="3"/>
      <c r="M11" s="3"/>
      <c r="N11" s="3"/>
      <c r="O11" s="3"/>
      <c r="P11" s="3"/>
    </row>
    <row r="12" spans="1:17">
      <c r="A12" s="3" t="s">
        <v>33</v>
      </c>
      <c r="B12" s="9">
        <v>5</v>
      </c>
      <c r="C12" s="9">
        <v>6</v>
      </c>
      <c r="D12" s="9">
        <v>7</v>
      </c>
      <c r="E12" s="9">
        <v>8</v>
      </c>
      <c r="F12" s="9">
        <v>9</v>
      </c>
      <c r="G12" s="9">
        <v>10</v>
      </c>
      <c r="H12" s="9">
        <v>11</v>
      </c>
      <c r="I12" s="9">
        <v>12</v>
      </c>
      <c r="K12" s="3" t="s">
        <v>30</v>
      </c>
      <c r="L12" s="3"/>
      <c r="M12" s="3"/>
      <c r="N12" s="3"/>
      <c r="O12" s="3"/>
      <c r="P12" s="3"/>
    </row>
    <row r="13" spans="1:17">
      <c r="A13" s="3" t="s">
        <v>6</v>
      </c>
      <c r="B13" s="3">
        <v>6</v>
      </c>
      <c r="C13" s="3">
        <v>9</v>
      </c>
      <c r="D13" s="3">
        <v>7</v>
      </c>
      <c r="E13" s="3">
        <v>10</v>
      </c>
      <c r="F13" s="8">
        <v>13</v>
      </c>
      <c r="G13" s="3">
        <v>4</v>
      </c>
      <c r="H13" s="3">
        <v>2</v>
      </c>
      <c r="I13" s="3">
        <v>0</v>
      </c>
      <c r="K13" s="3">
        <f>SUM(B13:I13)</f>
        <v>51</v>
      </c>
      <c r="L13" s="3"/>
      <c r="M13" s="3">
        <v>19</v>
      </c>
      <c r="N13" s="3">
        <v>32</v>
      </c>
      <c r="O13" s="3"/>
      <c r="P13" s="3">
        <f t="shared" si="0"/>
        <v>0.37254901960784315</v>
      </c>
    </row>
    <row r="14" spans="1:17">
      <c r="A14" s="3" t="s">
        <v>7</v>
      </c>
      <c r="B14" s="3">
        <v>2</v>
      </c>
      <c r="C14" s="3">
        <v>3</v>
      </c>
      <c r="D14" s="3">
        <v>11</v>
      </c>
      <c r="E14" s="3">
        <v>20</v>
      </c>
      <c r="F14" s="8">
        <v>15</v>
      </c>
      <c r="G14" s="3">
        <v>7</v>
      </c>
      <c r="H14" s="3">
        <v>0</v>
      </c>
      <c r="I14" s="3">
        <v>0</v>
      </c>
      <c r="K14" s="3">
        <f>SUM(B14:J14)</f>
        <v>58</v>
      </c>
      <c r="L14" s="3"/>
      <c r="M14" s="3">
        <v>22</v>
      </c>
      <c r="N14" s="3">
        <v>36</v>
      </c>
      <c r="O14" s="3"/>
      <c r="P14" s="3">
        <f t="shared" si="0"/>
        <v>0.37931034482758619</v>
      </c>
    </row>
    <row r="15" spans="1:17">
      <c r="A15" s="3" t="s">
        <v>8</v>
      </c>
      <c r="B15" s="3">
        <v>2</v>
      </c>
      <c r="C15" s="3">
        <v>6</v>
      </c>
      <c r="D15" s="3">
        <v>12</v>
      </c>
      <c r="E15" s="3">
        <v>11</v>
      </c>
      <c r="F15" s="8">
        <v>14</v>
      </c>
      <c r="G15" s="3">
        <v>5</v>
      </c>
      <c r="H15" s="3">
        <v>0</v>
      </c>
      <c r="I15" s="3">
        <v>0</v>
      </c>
      <c r="K15" s="3">
        <f t="shared" ref="K15:K28" si="1">SUM(B15:I15)</f>
        <v>50</v>
      </c>
      <c r="L15" s="3"/>
      <c r="M15" s="3">
        <v>19</v>
      </c>
      <c r="N15" s="3">
        <v>31</v>
      </c>
      <c r="O15" s="3"/>
      <c r="P15" s="3">
        <f t="shared" si="0"/>
        <v>0.38</v>
      </c>
    </row>
    <row r="16" spans="1:17">
      <c r="A16" s="3" t="s">
        <v>9</v>
      </c>
      <c r="B16" s="3">
        <v>0</v>
      </c>
      <c r="C16" s="3">
        <v>0</v>
      </c>
      <c r="D16" s="3">
        <v>5</v>
      </c>
      <c r="E16" s="3">
        <v>16</v>
      </c>
      <c r="F16" s="8">
        <v>15</v>
      </c>
      <c r="G16" s="3">
        <v>13</v>
      </c>
      <c r="H16" s="3">
        <v>3</v>
      </c>
      <c r="I16" s="3">
        <v>6</v>
      </c>
      <c r="K16" s="3">
        <f t="shared" si="1"/>
        <v>58</v>
      </c>
      <c r="L16" s="3"/>
      <c r="M16" s="3">
        <v>37</v>
      </c>
      <c r="N16" s="3">
        <v>21</v>
      </c>
      <c r="O16" s="3"/>
      <c r="P16" s="3">
        <f t="shared" si="0"/>
        <v>0.63793103448275867</v>
      </c>
    </row>
    <row r="17" spans="1:17">
      <c r="A17" s="3" t="s">
        <v>10</v>
      </c>
      <c r="B17" s="3">
        <v>0</v>
      </c>
      <c r="C17" s="3">
        <v>3</v>
      </c>
      <c r="D17" s="3">
        <v>1</v>
      </c>
      <c r="E17" s="3">
        <v>12</v>
      </c>
      <c r="F17" s="8">
        <v>20</v>
      </c>
      <c r="G17" s="3">
        <v>12</v>
      </c>
      <c r="H17" s="3">
        <v>5</v>
      </c>
      <c r="I17" s="3">
        <v>1</v>
      </c>
      <c r="K17" s="3">
        <f t="shared" si="1"/>
        <v>54</v>
      </c>
      <c r="L17" s="3"/>
      <c r="M17" s="3">
        <v>38</v>
      </c>
      <c r="N17" s="3">
        <v>16</v>
      </c>
      <c r="O17" s="3"/>
      <c r="P17" s="3">
        <f t="shared" si="0"/>
        <v>0.70370370370370372</v>
      </c>
    </row>
    <row r="18" spans="1:17">
      <c r="A18" s="3" t="s">
        <v>11</v>
      </c>
      <c r="B18" s="3">
        <v>0</v>
      </c>
      <c r="C18" s="3">
        <v>2</v>
      </c>
      <c r="D18" s="3">
        <v>8</v>
      </c>
      <c r="E18" s="3">
        <v>11</v>
      </c>
      <c r="F18" s="8">
        <v>19</v>
      </c>
      <c r="G18" s="3">
        <v>3</v>
      </c>
      <c r="H18" s="3">
        <v>1</v>
      </c>
      <c r="I18" s="3">
        <v>1</v>
      </c>
      <c r="K18" s="3">
        <f t="shared" si="1"/>
        <v>45</v>
      </c>
      <c r="L18" s="3"/>
      <c r="M18" s="3">
        <v>24</v>
      </c>
      <c r="N18" s="3">
        <v>21</v>
      </c>
      <c r="O18" s="3"/>
      <c r="P18" s="3">
        <f t="shared" si="0"/>
        <v>0.53333333333333333</v>
      </c>
    </row>
    <row r="19" spans="1:17">
      <c r="A19" s="3" t="s">
        <v>12</v>
      </c>
      <c r="B19" s="3">
        <v>1</v>
      </c>
      <c r="C19" s="3">
        <v>1</v>
      </c>
      <c r="D19" s="3">
        <v>7</v>
      </c>
      <c r="E19" s="3">
        <v>16</v>
      </c>
      <c r="F19" s="8">
        <v>23</v>
      </c>
      <c r="G19" s="3">
        <v>6</v>
      </c>
      <c r="H19" s="3">
        <v>1</v>
      </c>
      <c r="I19" s="3">
        <v>1</v>
      </c>
      <c r="K19" s="3">
        <f t="shared" si="1"/>
        <v>56</v>
      </c>
      <c r="L19" s="3"/>
      <c r="M19" s="3">
        <v>31</v>
      </c>
      <c r="N19" s="3">
        <v>25</v>
      </c>
      <c r="O19" s="3"/>
      <c r="P19" s="3">
        <f t="shared" si="0"/>
        <v>0.5535714285714286</v>
      </c>
    </row>
    <row r="20" spans="1:17">
      <c r="A20" s="3" t="s">
        <v>13</v>
      </c>
      <c r="B20" s="3">
        <v>0</v>
      </c>
      <c r="C20" s="3">
        <v>0</v>
      </c>
      <c r="D20" s="3">
        <v>5</v>
      </c>
      <c r="E20" s="3">
        <v>15</v>
      </c>
      <c r="F20" s="8">
        <v>24</v>
      </c>
      <c r="G20" s="3">
        <v>11</v>
      </c>
      <c r="H20" s="3">
        <v>2</v>
      </c>
      <c r="I20" s="3">
        <v>1</v>
      </c>
      <c r="K20" s="3">
        <f t="shared" si="1"/>
        <v>58</v>
      </c>
      <c r="L20" s="3"/>
      <c r="M20" s="3">
        <v>38</v>
      </c>
      <c r="N20" s="3">
        <v>20</v>
      </c>
      <c r="O20" s="3"/>
      <c r="P20" s="3">
        <f t="shared" si="0"/>
        <v>0.65517241379310343</v>
      </c>
    </row>
    <row r="21" spans="1:17">
      <c r="A21" s="3" t="s">
        <v>14</v>
      </c>
      <c r="B21" s="3">
        <v>0</v>
      </c>
      <c r="C21" s="3">
        <v>2</v>
      </c>
      <c r="D21" s="3">
        <v>4</v>
      </c>
      <c r="E21" s="3">
        <v>10</v>
      </c>
      <c r="F21" s="8">
        <v>21</v>
      </c>
      <c r="G21" s="3">
        <v>11</v>
      </c>
      <c r="H21" s="3">
        <v>3</v>
      </c>
      <c r="I21" s="3">
        <v>0</v>
      </c>
      <c r="K21" s="3">
        <f t="shared" si="1"/>
        <v>51</v>
      </c>
      <c r="L21" s="3"/>
      <c r="M21" s="3">
        <v>35</v>
      </c>
      <c r="N21" s="3">
        <v>16</v>
      </c>
      <c r="O21" s="3"/>
      <c r="P21" s="3">
        <f t="shared" si="0"/>
        <v>0.68627450980392157</v>
      </c>
    </row>
    <row r="22" spans="1:17">
      <c r="A22" s="3" t="s">
        <v>15</v>
      </c>
      <c r="B22" s="3">
        <v>0</v>
      </c>
      <c r="C22" s="3">
        <v>0</v>
      </c>
      <c r="D22" s="3">
        <v>7</v>
      </c>
      <c r="E22" s="3">
        <v>15</v>
      </c>
      <c r="F22" s="8">
        <v>24</v>
      </c>
      <c r="G22" s="3">
        <v>10</v>
      </c>
      <c r="H22" s="3">
        <v>3</v>
      </c>
      <c r="I22" s="3">
        <v>2</v>
      </c>
      <c r="K22" s="3">
        <f t="shared" si="1"/>
        <v>61</v>
      </c>
      <c r="L22" s="3"/>
      <c r="M22" s="3">
        <v>39</v>
      </c>
      <c r="N22" s="3">
        <v>22</v>
      </c>
      <c r="O22" s="3"/>
      <c r="P22" s="3">
        <f t="shared" si="0"/>
        <v>0.63934426229508201</v>
      </c>
    </row>
    <row r="23" spans="1:17">
      <c r="A23" s="3" t="s">
        <v>16</v>
      </c>
      <c r="B23" s="3">
        <v>0</v>
      </c>
      <c r="C23" s="3">
        <v>3</v>
      </c>
      <c r="D23" s="3">
        <v>4</v>
      </c>
      <c r="E23" s="3">
        <v>16</v>
      </c>
      <c r="F23" s="8">
        <v>20</v>
      </c>
      <c r="G23" s="3">
        <v>9</v>
      </c>
      <c r="H23" s="3">
        <v>3</v>
      </c>
      <c r="I23" s="3">
        <v>1</v>
      </c>
      <c r="K23" s="3">
        <f t="shared" si="1"/>
        <v>56</v>
      </c>
      <c r="L23" s="3"/>
      <c r="M23" s="3">
        <v>33</v>
      </c>
      <c r="N23" s="3">
        <v>23</v>
      </c>
      <c r="O23" s="3"/>
      <c r="P23" s="3">
        <f t="shared" si="0"/>
        <v>0.5892857142857143</v>
      </c>
    </row>
    <row r="24" spans="1:17">
      <c r="A24" s="3" t="s">
        <v>17</v>
      </c>
      <c r="B24" s="3">
        <v>0</v>
      </c>
      <c r="C24" s="3">
        <v>5</v>
      </c>
      <c r="D24" s="3">
        <v>6</v>
      </c>
      <c r="E24" s="3">
        <v>15</v>
      </c>
      <c r="F24" s="8">
        <v>18</v>
      </c>
      <c r="G24" s="3">
        <v>7</v>
      </c>
      <c r="H24" s="3">
        <v>5</v>
      </c>
      <c r="I24" s="3">
        <v>0</v>
      </c>
      <c r="K24" s="3">
        <f t="shared" si="1"/>
        <v>56</v>
      </c>
      <c r="L24" s="3"/>
      <c r="M24" s="3">
        <v>30</v>
      </c>
      <c r="N24" s="3">
        <v>26</v>
      </c>
      <c r="O24" s="3"/>
      <c r="P24" s="3">
        <f t="shared" si="0"/>
        <v>0.5357142857142857</v>
      </c>
    </row>
    <row r="25" spans="1:17">
      <c r="A25" s="3" t="s">
        <v>18</v>
      </c>
      <c r="B25" s="3">
        <v>0</v>
      </c>
      <c r="C25" s="3">
        <v>3</v>
      </c>
      <c r="D25" s="3">
        <v>4</v>
      </c>
      <c r="E25" s="3">
        <v>17</v>
      </c>
      <c r="F25" s="8">
        <v>17</v>
      </c>
      <c r="G25" s="3">
        <v>7</v>
      </c>
      <c r="H25" s="3">
        <v>3</v>
      </c>
      <c r="I25" s="3">
        <v>0</v>
      </c>
      <c r="K25" s="3">
        <f t="shared" si="1"/>
        <v>51</v>
      </c>
      <c r="L25" s="3"/>
      <c r="M25" s="3">
        <v>27</v>
      </c>
      <c r="N25" s="3">
        <v>24</v>
      </c>
      <c r="O25" s="3"/>
      <c r="P25" s="3">
        <f t="shared" si="0"/>
        <v>0.52941176470588236</v>
      </c>
    </row>
    <row r="26" spans="1:17">
      <c r="A26" s="3" t="s">
        <v>19</v>
      </c>
      <c r="B26" s="3">
        <v>0</v>
      </c>
      <c r="C26" s="3">
        <v>3</v>
      </c>
      <c r="D26" s="3">
        <v>3</v>
      </c>
      <c r="E26" s="3">
        <v>10</v>
      </c>
      <c r="F26" s="8">
        <v>19</v>
      </c>
      <c r="G26" s="3">
        <v>7</v>
      </c>
      <c r="H26" s="3">
        <v>6</v>
      </c>
      <c r="I26" s="3">
        <v>0</v>
      </c>
      <c r="K26" s="3">
        <f t="shared" si="1"/>
        <v>48</v>
      </c>
      <c r="L26" s="3"/>
      <c r="M26" s="3">
        <v>32</v>
      </c>
      <c r="N26" s="3">
        <v>16</v>
      </c>
      <c r="O26" s="3"/>
      <c r="P26" s="3">
        <f t="shared" si="0"/>
        <v>0.66666666666666663</v>
      </c>
    </row>
    <row r="27" spans="1:17">
      <c r="A27" s="3" t="s">
        <v>20</v>
      </c>
      <c r="B27" s="3">
        <v>1</v>
      </c>
      <c r="C27" s="3">
        <v>2</v>
      </c>
      <c r="D27" s="3">
        <v>4</v>
      </c>
      <c r="E27" s="3">
        <v>12</v>
      </c>
      <c r="F27" s="8">
        <v>23</v>
      </c>
      <c r="G27" s="3">
        <v>6</v>
      </c>
      <c r="H27" s="3">
        <v>7</v>
      </c>
      <c r="I27" s="3">
        <v>1</v>
      </c>
      <c r="K27" s="3">
        <f t="shared" si="1"/>
        <v>56</v>
      </c>
      <c r="L27" s="3"/>
      <c r="M27" s="3">
        <v>37</v>
      </c>
      <c r="N27" s="3">
        <v>19</v>
      </c>
      <c r="O27" s="3"/>
      <c r="P27" s="3">
        <f t="shared" si="0"/>
        <v>0.6607142857142857</v>
      </c>
    </row>
    <row r="28" spans="1:17">
      <c r="A28" s="3" t="s">
        <v>21</v>
      </c>
      <c r="B28" s="3">
        <v>0</v>
      </c>
      <c r="C28" s="3">
        <v>1</v>
      </c>
      <c r="D28" s="3">
        <v>6</v>
      </c>
      <c r="E28" s="3">
        <v>13</v>
      </c>
      <c r="F28" s="8">
        <v>24</v>
      </c>
      <c r="G28" s="3">
        <v>5</v>
      </c>
      <c r="H28" s="3">
        <v>3</v>
      </c>
      <c r="I28" s="3">
        <v>0</v>
      </c>
      <c r="K28" s="3">
        <f t="shared" si="1"/>
        <v>52</v>
      </c>
      <c r="L28" s="3"/>
      <c r="M28" s="3">
        <v>32</v>
      </c>
      <c r="N28" s="3">
        <v>20</v>
      </c>
      <c r="O28" s="3"/>
      <c r="P28" s="3">
        <f t="shared" si="0"/>
        <v>0.61538461538461542</v>
      </c>
    </row>
    <row r="29" spans="1:17">
      <c r="F29" s="7"/>
      <c r="K29" s="3"/>
      <c r="L29" s="3"/>
      <c r="M29" s="3"/>
      <c r="N29" s="3"/>
      <c r="O29" s="3"/>
      <c r="P29" s="3"/>
      <c r="Q29" s="1"/>
    </row>
    <row r="30" spans="1:17">
      <c r="F30" s="7"/>
      <c r="K30" s="3">
        <f>SUM(K13:K29)</f>
        <v>861</v>
      </c>
      <c r="L30" s="3"/>
      <c r="M30" s="3"/>
      <c r="N30" s="3"/>
      <c r="O30" s="3"/>
      <c r="P30" s="3"/>
      <c r="Q30" s="1"/>
    </row>
    <row r="31" spans="1:17">
      <c r="F31" s="7"/>
      <c r="K31" s="3"/>
      <c r="L31" s="3"/>
      <c r="M31" s="3"/>
      <c r="N31" s="3"/>
      <c r="O31" s="3"/>
      <c r="P31" s="4">
        <f>AVERAGE(P13:P30)</f>
        <v>0.57114796143063817</v>
      </c>
      <c r="Q31" s="1">
        <f>STDEV(P13:P30)</f>
        <v>0.110738391133758</v>
      </c>
    </row>
    <row r="32" spans="1:17">
      <c r="F32" s="7"/>
      <c r="K32" s="3"/>
      <c r="L32" s="3"/>
      <c r="M32" s="3"/>
      <c r="N32" s="3"/>
      <c r="O32" s="3"/>
      <c r="P32" s="3"/>
      <c r="Q32" s="1"/>
    </row>
    <row r="33" spans="1:17">
      <c r="F33" s="7"/>
      <c r="K33" s="3"/>
      <c r="L33" s="3"/>
      <c r="M33" s="3"/>
      <c r="N33" s="3"/>
      <c r="O33" s="3"/>
      <c r="P33" s="3"/>
      <c r="Q33" s="1"/>
    </row>
    <row r="34" spans="1:17">
      <c r="F34" s="7"/>
      <c r="K34" s="3"/>
      <c r="L34" s="3"/>
      <c r="M34" s="3"/>
      <c r="N34" s="3"/>
      <c r="O34" s="3"/>
      <c r="P34" s="3"/>
      <c r="Q34" s="1"/>
    </row>
    <row r="35" spans="1:17">
      <c r="F35" s="7"/>
      <c r="K35" s="3"/>
      <c r="L35" s="3"/>
      <c r="M35" s="3"/>
      <c r="N35" s="3"/>
      <c r="O35" s="3"/>
      <c r="P35" s="3"/>
      <c r="Q35" s="1"/>
    </row>
    <row r="36" spans="1:17">
      <c r="F36" s="7"/>
      <c r="K36" s="3"/>
      <c r="L36" s="3"/>
      <c r="M36" s="3"/>
      <c r="N36" s="3"/>
      <c r="O36" s="3"/>
      <c r="P36" s="3"/>
      <c r="Q36" s="1"/>
    </row>
    <row r="37" spans="1:17">
      <c r="F37" s="7"/>
      <c r="K37" s="3"/>
      <c r="L37" s="3"/>
      <c r="M37" s="3"/>
      <c r="N37" s="3"/>
      <c r="O37" s="3"/>
      <c r="P37" s="3"/>
      <c r="Q37" s="1"/>
    </row>
    <row r="38" spans="1:17">
      <c r="A38" s="6" t="s">
        <v>32</v>
      </c>
      <c r="F38" s="7"/>
      <c r="K38" s="3"/>
      <c r="L38" s="3"/>
      <c r="M38" s="3"/>
      <c r="N38" s="3"/>
      <c r="O38" s="3"/>
      <c r="P38" s="3"/>
    </row>
    <row r="39" spans="1:17">
      <c r="A39" s="3" t="s">
        <v>33</v>
      </c>
      <c r="B39" s="9">
        <v>5</v>
      </c>
      <c r="C39" s="9">
        <v>6</v>
      </c>
      <c r="D39" s="9">
        <v>7</v>
      </c>
      <c r="E39" s="9">
        <v>8</v>
      </c>
      <c r="F39" s="9">
        <v>9</v>
      </c>
      <c r="G39" s="9">
        <v>10</v>
      </c>
      <c r="H39" s="9">
        <v>11</v>
      </c>
      <c r="I39" s="9">
        <v>12</v>
      </c>
      <c r="K39" s="3" t="s">
        <v>30</v>
      </c>
      <c r="L39" s="3"/>
      <c r="M39" s="3"/>
      <c r="N39" s="3"/>
      <c r="O39" s="3"/>
      <c r="P39" s="3"/>
    </row>
    <row r="40" spans="1:17">
      <c r="A40" s="3" t="s">
        <v>22</v>
      </c>
      <c r="B40" s="3">
        <v>0</v>
      </c>
      <c r="C40" s="3">
        <v>2</v>
      </c>
      <c r="D40" s="3">
        <v>9</v>
      </c>
      <c r="E40" s="3">
        <v>14</v>
      </c>
      <c r="F40" s="8">
        <v>21</v>
      </c>
      <c r="G40" s="3">
        <v>6</v>
      </c>
      <c r="H40" s="3">
        <v>3</v>
      </c>
      <c r="I40" s="3">
        <v>0</v>
      </c>
      <c r="K40" s="3">
        <f>SUM(B40:I40)</f>
        <v>55</v>
      </c>
      <c r="L40" s="3"/>
      <c r="M40" s="3">
        <v>30</v>
      </c>
      <c r="N40" s="3">
        <v>25</v>
      </c>
      <c r="O40" s="3"/>
      <c r="P40" s="3">
        <f t="shared" si="0"/>
        <v>0.54545454545454541</v>
      </c>
    </row>
    <row r="41" spans="1:17">
      <c r="A41" s="3" t="s">
        <v>23</v>
      </c>
      <c r="B41" s="3">
        <v>0</v>
      </c>
      <c r="C41" s="3">
        <v>2</v>
      </c>
      <c r="D41" s="3">
        <v>3</v>
      </c>
      <c r="E41" s="3">
        <v>10</v>
      </c>
      <c r="F41" s="8">
        <v>22</v>
      </c>
      <c r="G41" s="3">
        <v>13</v>
      </c>
      <c r="H41" s="3">
        <v>6</v>
      </c>
      <c r="I41" s="3">
        <v>1</v>
      </c>
      <c r="K41" s="3">
        <f>SUM(B41:J41)</f>
        <v>57</v>
      </c>
      <c r="L41" s="3"/>
      <c r="M41" s="3">
        <v>42</v>
      </c>
      <c r="N41" s="3">
        <v>15</v>
      </c>
      <c r="O41" s="3"/>
      <c r="P41" s="3">
        <f t="shared" si="0"/>
        <v>0.73684210526315785</v>
      </c>
    </row>
    <row r="42" spans="1:17">
      <c r="A42" s="3" t="s">
        <v>24</v>
      </c>
      <c r="B42" s="3">
        <v>0</v>
      </c>
      <c r="C42" s="3">
        <v>1</v>
      </c>
      <c r="D42" s="3">
        <v>4</v>
      </c>
      <c r="E42" s="3">
        <v>7</v>
      </c>
      <c r="F42" s="8">
        <v>19</v>
      </c>
      <c r="G42" s="3">
        <v>17</v>
      </c>
      <c r="H42" s="3">
        <v>5</v>
      </c>
      <c r="I42" s="3">
        <v>4</v>
      </c>
      <c r="K42" s="3">
        <f>SUM(B42:I42)</f>
        <v>57</v>
      </c>
      <c r="L42" s="3"/>
      <c r="M42" s="3">
        <v>45</v>
      </c>
      <c r="N42" s="3">
        <v>12</v>
      </c>
      <c r="O42" s="3"/>
      <c r="P42" s="3">
        <f t="shared" si="0"/>
        <v>0.78947368421052633</v>
      </c>
    </row>
    <row r="43" spans="1:17">
      <c r="A43" s="3" t="s">
        <v>25</v>
      </c>
      <c r="B43" s="3">
        <v>0</v>
      </c>
      <c r="C43" s="3">
        <v>1</v>
      </c>
      <c r="D43" s="3">
        <v>9</v>
      </c>
      <c r="E43" s="3">
        <v>14</v>
      </c>
      <c r="F43" s="8">
        <v>14</v>
      </c>
      <c r="G43" s="3">
        <v>10</v>
      </c>
      <c r="H43" s="3">
        <v>7</v>
      </c>
      <c r="I43" s="3">
        <v>2</v>
      </c>
      <c r="K43" s="3">
        <f>SUM(B43:I43)</f>
        <v>57</v>
      </c>
      <c r="L43" s="3"/>
      <c r="M43" s="3">
        <v>33</v>
      </c>
      <c r="N43" s="3">
        <v>24</v>
      </c>
      <c r="O43" s="3"/>
      <c r="P43" s="3">
        <f t="shared" si="0"/>
        <v>0.57894736842105265</v>
      </c>
    </row>
    <row r="44" spans="1:17">
      <c r="A44" s="3" t="s">
        <v>26</v>
      </c>
      <c r="B44" s="3">
        <v>0</v>
      </c>
      <c r="C44" s="3">
        <v>2</v>
      </c>
      <c r="D44" s="3">
        <v>3</v>
      </c>
      <c r="E44" s="3">
        <v>12</v>
      </c>
      <c r="F44" s="8">
        <v>21</v>
      </c>
      <c r="G44" s="3">
        <v>16</v>
      </c>
      <c r="H44" s="3">
        <v>3</v>
      </c>
      <c r="I44" s="3">
        <v>3</v>
      </c>
      <c r="K44" s="3">
        <f>SUM(B44:I44)</f>
        <v>60</v>
      </c>
      <c r="L44" s="3"/>
      <c r="M44" s="3">
        <v>43</v>
      </c>
      <c r="N44" s="3">
        <v>17</v>
      </c>
      <c r="O44" s="3"/>
      <c r="P44" s="3">
        <f t="shared" si="0"/>
        <v>0.71666666666666667</v>
      </c>
    </row>
    <row r="45" spans="1:17">
      <c r="A45" s="3" t="s">
        <v>27</v>
      </c>
      <c r="B45" s="3">
        <v>0</v>
      </c>
      <c r="C45" s="3">
        <v>1</v>
      </c>
      <c r="D45" s="3">
        <v>6</v>
      </c>
      <c r="E45" s="3">
        <v>9</v>
      </c>
      <c r="F45" s="8">
        <v>19</v>
      </c>
      <c r="G45" s="3">
        <v>12</v>
      </c>
      <c r="H45" s="3">
        <v>2</v>
      </c>
      <c r="I45" s="3">
        <v>4</v>
      </c>
      <c r="K45" s="3">
        <f>SUM(B45:I45)</f>
        <v>53</v>
      </c>
      <c r="L45" s="3"/>
      <c r="M45" s="3">
        <v>37</v>
      </c>
      <c r="N45" s="3">
        <v>16</v>
      </c>
      <c r="O45" s="3"/>
      <c r="P45" s="3">
        <f t="shared" si="0"/>
        <v>0.69811320754716977</v>
      </c>
    </row>
    <row r="46" spans="1:17">
      <c r="A46" s="3" t="s">
        <v>28</v>
      </c>
      <c r="B46" s="3">
        <v>1</v>
      </c>
      <c r="C46" s="3">
        <v>2</v>
      </c>
      <c r="D46" s="3">
        <v>7</v>
      </c>
      <c r="E46" s="3">
        <v>12</v>
      </c>
      <c r="F46" s="8">
        <v>17</v>
      </c>
      <c r="G46" s="3">
        <v>9</v>
      </c>
      <c r="H46" s="3">
        <v>4</v>
      </c>
      <c r="I46" s="3">
        <v>1</v>
      </c>
      <c r="K46" s="3">
        <f>SUM(B46:I46)</f>
        <v>53</v>
      </c>
      <c r="L46" s="3"/>
      <c r="M46" s="3">
        <v>31</v>
      </c>
      <c r="N46" s="3">
        <v>22</v>
      </c>
      <c r="O46" s="3"/>
      <c r="P46" s="3">
        <f t="shared" si="0"/>
        <v>0.58490566037735847</v>
      </c>
    </row>
    <row r="47" spans="1:17">
      <c r="F47" s="2"/>
      <c r="K47" s="3"/>
      <c r="L47" s="3"/>
      <c r="M47" s="3"/>
      <c r="N47" s="3"/>
      <c r="O47" s="3"/>
      <c r="P47" s="4">
        <f ca="1">AVERAGE(P40:P76)</f>
        <v>0.66434331970578242</v>
      </c>
      <c r="Q47" s="1">
        <f ca="1">STDEV(P40:P75)</f>
        <v>9.3567418518019391E-2</v>
      </c>
    </row>
    <row r="48" spans="1:17">
      <c r="F48" s="2"/>
      <c r="P48" s="3"/>
    </row>
    <row r="49" spans="6:16">
      <c r="F49" s="2"/>
      <c r="J49" t="s">
        <v>30</v>
      </c>
      <c r="K49">
        <f>SUM(L52)</f>
        <v>0</v>
      </c>
      <c r="P49" s="3"/>
    </row>
    <row r="50" spans="6:16">
      <c r="F50" s="2"/>
      <c r="K50">
        <f>SUM(K3:K46)</f>
        <v>2710</v>
      </c>
      <c r="P50" s="3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2023-04-21T17:10:21Z</dcterms:created>
  <dcterms:modified xsi:type="dcterms:W3CDTF">2023-05-03T06:31:19Z</dcterms:modified>
</cp:coreProperties>
</file>