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万北数据/"/>
    </mc:Choice>
  </mc:AlternateContent>
  <xr:revisionPtr revIDLastSave="0" documentId="13_ncr:1_{EDE67EC8-1CE2-A743-8030-F30DF75F409A}" xr6:coauthVersionLast="47" xr6:coauthVersionMax="47" xr10:uidLastSave="{00000000-0000-0000-0000-000000000000}"/>
  <bookViews>
    <workbookView xWindow="-34000" yWindow="2260" windowWidth="27840" windowHeight="16860" xr2:uid="{805B65FF-0D4F-4C4B-94FB-9F85B9CF6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5" i="1" l="1"/>
  <c r="AL6" i="1"/>
  <c r="AL4" i="1"/>
  <c r="N6" i="1"/>
  <c r="N5" i="1"/>
  <c r="N4" i="1"/>
  <c r="AS11" i="1"/>
  <c r="AU10" i="1"/>
  <c r="AJ10" i="1"/>
  <c r="AI10" i="1"/>
  <c r="AE10" i="1"/>
  <c r="AN9" i="1"/>
  <c r="AK9" i="1"/>
  <c r="AJ9" i="1"/>
  <c r="AE9" i="1"/>
  <c r="U9" i="1"/>
  <c r="B9" i="1"/>
  <c r="BA8" i="1"/>
  <c r="BA10" i="1" s="1"/>
  <c r="AZ8" i="1"/>
  <c r="AZ11" i="1" s="1"/>
  <c r="AY8" i="1"/>
  <c r="AY10" i="1" s="1"/>
  <c r="AX8" i="1"/>
  <c r="AX11" i="1" s="1"/>
  <c r="AW8" i="1"/>
  <c r="AW11" i="1" s="1"/>
  <c r="AV8" i="1"/>
  <c r="AV11" i="1" s="1"/>
  <c r="AU8" i="1"/>
  <c r="AU9" i="1" s="1"/>
  <c r="AT8" i="1"/>
  <c r="AT10" i="1" s="1"/>
  <c r="AS8" i="1"/>
  <c r="AS10" i="1" s="1"/>
  <c r="AR8" i="1"/>
  <c r="AR10" i="1" s="1"/>
  <c r="AQ8" i="1"/>
  <c r="AQ10" i="1" s="1"/>
  <c r="AP8" i="1"/>
  <c r="AP11" i="1" s="1"/>
  <c r="AO8" i="1"/>
  <c r="AO11" i="1" s="1"/>
  <c r="AN8" i="1"/>
  <c r="AN11" i="1" s="1"/>
  <c r="AK8" i="1"/>
  <c r="AK11" i="1" s="1"/>
  <c r="AJ8" i="1"/>
  <c r="AJ11" i="1" s="1"/>
  <c r="AI8" i="1"/>
  <c r="AI11" i="1" s="1"/>
  <c r="AH8" i="1"/>
  <c r="AH10" i="1" s="1"/>
  <c r="AG8" i="1"/>
  <c r="AG11" i="1" s="1"/>
  <c r="AF8" i="1"/>
  <c r="AF11" i="1" s="1"/>
  <c r="AE8" i="1"/>
  <c r="AE11" i="1" s="1"/>
  <c r="AD8" i="1"/>
  <c r="AD9" i="1" s="1"/>
  <c r="AC8" i="1"/>
  <c r="AC10" i="1" s="1"/>
  <c r="AB8" i="1"/>
  <c r="AA8" i="1"/>
  <c r="AA10" i="1" s="1"/>
  <c r="Z8" i="1"/>
  <c r="Z11" i="1" s="1"/>
  <c r="Y8" i="1"/>
  <c r="Y10" i="1" s="1"/>
  <c r="X8" i="1"/>
  <c r="X11" i="1" s="1"/>
  <c r="W8" i="1"/>
  <c r="V8" i="1"/>
  <c r="V11" i="1" s="1"/>
  <c r="U8" i="1"/>
  <c r="U11" i="1" s="1"/>
  <c r="T8" i="1"/>
  <c r="T11" i="1" s="1"/>
  <c r="S8" i="1"/>
  <c r="S11" i="1" s="1"/>
  <c r="R8" i="1"/>
  <c r="R11" i="1" s="1"/>
  <c r="Q8" i="1"/>
  <c r="Q11" i="1" s="1"/>
  <c r="M8" i="1"/>
  <c r="L8" i="1"/>
  <c r="L11" i="1" s="1"/>
  <c r="K8" i="1"/>
  <c r="K9" i="1" s="1"/>
  <c r="J8" i="1"/>
  <c r="J11" i="1" s="1"/>
  <c r="I8" i="1"/>
  <c r="I10" i="1" s="1"/>
  <c r="H8" i="1"/>
  <c r="H10" i="1" s="1"/>
  <c r="G8" i="1"/>
  <c r="G9" i="1" s="1"/>
  <c r="F8" i="1"/>
  <c r="F11" i="1" s="1"/>
  <c r="E8" i="1"/>
  <c r="E9" i="1" s="1"/>
  <c r="D8" i="1"/>
  <c r="D9" i="1" s="1"/>
  <c r="C8" i="1"/>
  <c r="C9" i="1" s="1"/>
  <c r="B8" i="1"/>
  <c r="AK10" i="1" l="1"/>
  <c r="N8" i="1"/>
  <c r="J9" i="1"/>
  <c r="AV9" i="1"/>
  <c r="AV10" i="1"/>
  <c r="AY11" i="1"/>
  <c r="S9" i="1"/>
  <c r="Q10" i="1"/>
  <c r="Y11" i="1"/>
  <c r="T9" i="1"/>
  <c r="AD10" i="1"/>
  <c r="Q9" i="1"/>
  <c r="AI9" i="1"/>
  <c r="AZ9" i="1"/>
  <c r="AQ11" i="1"/>
  <c r="AZ10" i="1"/>
  <c r="AL8" i="1"/>
  <c r="F9" i="1"/>
  <c r="Z9" i="1"/>
  <c r="AR9" i="1"/>
  <c r="U10" i="1"/>
  <c r="AN10" i="1"/>
  <c r="AC11" i="1"/>
  <c r="S10" i="1"/>
  <c r="AA11" i="1"/>
  <c r="H9" i="1"/>
  <c r="AC9" i="1"/>
  <c r="AT9" i="1"/>
  <c r="Z10" i="1"/>
  <c r="AD11" i="1"/>
  <c r="T10" i="1"/>
  <c r="I9" i="1"/>
  <c r="AH11" i="1"/>
  <c r="R9" i="1"/>
  <c r="AA9" i="1"/>
  <c r="AS9" i="1"/>
  <c r="BA9" i="1"/>
  <c r="R10" i="1"/>
  <c r="H11" i="1"/>
  <c r="V9" i="1"/>
  <c r="AF9" i="1"/>
  <c r="AO9" i="1"/>
  <c r="AW9" i="1"/>
  <c r="J10" i="1"/>
  <c r="V10" i="1"/>
  <c r="AF10" i="1"/>
  <c r="AO10" i="1"/>
  <c r="AW10" i="1"/>
  <c r="I11" i="1"/>
  <c r="L9" i="1"/>
  <c r="X9" i="1"/>
  <c r="AG9" i="1"/>
  <c r="AP9" i="1"/>
  <c r="AX9" i="1"/>
  <c r="L10" i="1"/>
  <c r="X10" i="1"/>
  <c r="AG10" i="1"/>
  <c r="AP10" i="1"/>
  <c r="AX10" i="1"/>
  <c r="Y9" i="1"/>
  <c r="AH9" i="1"/>
  <c r="AQ9" i="1"/>
  <c r="AY9" i="1"/>
</calcChain>
</file>

<file path=xl/sharedStrings.xml><?xml version="1.0" encoding="utf-8"?>
<sst xmlns="http://schemas.openxmlformats.org/spreadsheetml/2006/main" count="61" uniqueCount="55">
  <si>
    <r>
      <rPr>
        <b/>
        <sz val="16"/>
        <color theme="1"/>
        <rFont val="等线"/>
        <family val="4"/>
        <charset val="134"/>
      </rPr>
      <t xml:space="preserve">The </t>
    </r>
    <r>
      <rPr>
        <b/>
        <sz val="16"/>
        <color rgb="FFC00000"/>
        <rFont val="等线"/>
        <family val="4"/>
        <charset val="134"/>
      </rPr>
      <t>Late</t>
    </r>
    <r>
      <rPr>
        <b/>
        <sz val="16"/>
        <color theme="1"/>
        <rFont val="等线"/>
        <family val="4"/>
        <charset val="134"/>
      </rPr>
      <t xml:space="preserve"> Dawenkou Culture period</t>
    </r>
    <phoneticPr fontId="2" type="noConversion"/>
  </si>
  <si>
    <t>The Middle Dawenkou Culture</t>
    <phoneticPr fontId="2" type="noConversion"/>
  </si>
  <si>
    <t>samples</t>
    <phoneticPr fontId="2" type="noConversion"/>
  </si>
  <si>
    <t>H8</t>
  </si>
  <si>
    <t>H9</t>
  </si>
  <si>
    <t>H13</t>
  </si>
  <si>
    <t>H17</t>
  </si>
  <si>
    <t>H18</t>
  </si>
  <si>
    <t>H19</t>
  </si>
  <si>
    <t>H21</t>
  </si>
  <si>
    <t>H24</t>
  </si>
  <si>
    <t>H25</t>
  </si>
  <si>
    <t>H26</t>
  </si>
  <si>
    <t>H27</t>
  </si>
  <si>
    <t>H28:3</t>
  </si>
  <si>
    <t>H33</t>
  </si>
  <si>
    <t>H36</t>
  </si>
  <si>
    <t>H37</t>
  </si>
  <si>
    <t>H38</t>
  </si>
  <si>
    <t>H42</t>
  </si>
  <si>
    <t>H43</t>
  </si>
  <si>
    <t>H45</t>
  </si>
  <si>
    <t>H46</t>
  </si>
  <si>
    <t>H47</t>
  </si>
  <si>
    <t>H49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</si>
  <si>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</si>
  <si>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</si>
  <si>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</si>
  <si>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</si>
  <si>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</si>
  <si>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</si>
  <si>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</si>
  <si>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</si>
  <si>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</si>
  <si>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H60:1</t>
  </si>
  <si>
    <t>H61</t>
  </si>
  <si>
    <t>H64</t>
  </si>
  <si>
    <t>H65</t>
  </si>
  <si>
    <t>H67</t>
  </si>
  <si>
    <t>H68</t>
  </si>
  <si>
    <t>H69</t>
  </si>
  <si>
    <t>H70</t>
  </si>
  <si>
    <t>H71</t>
  </si>
  <si>
    <t>H72</t>
  </si>
  <si>
    <t>H73</t>
  </si>
  <si>
    <t>H74</t>
  </si>
  <si>
    <t>H75</t>
  </si>
  <si>
    <t>H76</t>
  </si>
  <si>
    <t>H77</t>
  </si>
  <si>
    <t>H78</t>
  </si>
  <si>
    <t>rice (double-peaked)</t>
    <phoneticPr fontId="2" type="noConversion"/>
  </si>
  <si>
    <t>foxtail millet</t>
    <phoneticPr fontId="2" type="noConversion"/>
  </si>
  <si>
    <t>broomcorn millet</t>
    <phoneticPr fontId="2" type="noConversion"/>
  </si>
  <si>
    <t>total</t>
    <phoneticPr fontId="2" type="noConversion"/>
  </si>
  <si>
    <t>The early Dawenkou Culture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</si>
</sst>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charset val="134"/>
      <scheme val="minor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6"/>
      <color theme="1"/>
      <name val="等线"/>
      <family val="4"/>
      <charset val="134"/>
    </font>
    <font>
      <b/>
      <sz val="16"/>
      <color rgb="FFC00000"/>
      <name val="等线"/>
      <family val="4"/>
      <charset val="134"/>
    </font>
    <font>
      <sz val="11"/>
      <color theme="1"/>
      <name val="等线"/>
      <family val="3"/>
      <charset val="134"/>
      <scheme val="minor"/>
    </font>
    <font>
      <sz val="12"/>
      <color rgb="FF000000"/>
      <name val="等线"/>
      <family val="4"/>
      <charset val="134"/>
      <scheme val="minor"/>
    </font>
    <font>
      <sz val="12"/>
      <color rgb="FFC0000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66595-497D-7A4A-8E59-57DD33D42A74}">
  <dimension ref="A1:BB11"/>
  <sheetViews>
    <sheetView tabSelected="1" zoomScale="69" workbookViewId="0">
      <selection activeCell="AM25" sqref="AM25"/>
    </sheetView>
  </sheetViews>
  <sheetFormatPr baseColWidth="10" defaultRowHeight="16"/>
  <cols>
    <col min="1" max="1" width="24.83203125" style="1" customWidth="1"/>
  </cols>
  <sheetData>
    <row r="1" spans="1:54" ht="21">
      <c r="A1" s="2"/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Q1" s="6" t="s">
        <v>1</v>
      </c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N1" s="6" t="s">
        <v>54</v>
      </c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</row>
    <row r="2" spans="1:54">
      <c r="A2" s="2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53</v>
      </c>
      <c r="Q2" s="1" t="s">
        <v>15</v>
      </c>
      <c r="R2" s="1" t="s">
        <v>16</v>
      </c>
      <c r="S2" s="5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53</v>
      </c>
      <c r="AN2" s="4" t="s">
        <v>36</v>
      </c>
      <c r="AO2" s="4" t="s">
        <v>37</v>
      </c>
      <c r="AP2" s="4" t="s">
        <v>38</v>
      </c>
      <c r="AQ2" s="4" t="s">
        <v>39</v>
      </c>
      <c r="AR2" s="4" t="s">
        <v>40</v>
      </c>
      <c r="AS2" s="4" t="s">
        <v>41</v>
      </c>
      <c r="AT2" s="4" t="s">
        <v>42</v>
      </c>
      <c r="AU2" s="4" t="s">
        <v>43</v>
      </c>
      <c r="AV2" s="4" t="s">
        <v>44</v>
      </c>
      <c r="AW2" s="4" t="s">
        <v>45</v>
      </c>
      <c r="AX2" s="4" t="s">
        <v>46</v>
      </c>
      <c r="AY2" s="4" t="s">
        <v>47</v>
      </c>
      <c r="AZ2" s="4" t="s">
        <v>48</v>
      </c>
      <c r="BA2" s="4" t="s">
        <v>49</v>
      </c>
      <c r="BB2" s="4" t="s">
        <v>53</v>
      </c>
    </row>
    <row r="3" spans="1:54">
      <c r="BB3" s="1"/>
    </row>
    <row r="4" spans="1:54">
      <c r="A4" s="1" t="s">
        <v>50</v>
      </c>
      <c r="B4" s="1">
        <v>20</v>
      </c>
      <c r="C4" s="1">
        <v>30</v>
      </c>
      <c r="D4" s="1">
        <v>21</v>
      </c>
      <c r="E4" s="1">
        <v>24</v>
      </c>
      <c r="F4" s="1">
        <v>25</v>
      </c>
      <c r="G4" s="1">
        <v>35</v>
      </c>
      <c r="H4" s="1">
        <v>83</v>
      </c>
      <c r="I4" s="1">
        <v>19</v>
      </c>
      <c r="J4" s="1">
        <v>7</v>
      </c>
      <c r="K4" s="1">
        <v>33</v>
      </c>
      <c r="L4" s="1">
        <v>17</v>
      </c>
      <c r="M4" s="1"/>
      <c r="N4">
        <f>SUM(B4:M4)</f>
        <v>314</v>
      </c>
      <c r="Q4" s="4">
        <v>12</v>
      </c>
      <c r="R4" s="4">
        <v>8</v>
      </c>
      <c r="S4" s="4">
        <v>29</v>
      </c>
      <c r="T4" s="4">
        <v>22</v>
      </c>
      <c r="U4" s="4">
        <v>22</v>
      </c>
      <c r="V4" s="4">
        <v>13</v>
      </c>
      <c r="W4" s="4"/>
      <c r="X4" s="4">
        <v>52</v>
      </c>
      <c r="Y4" s="4">
        <v>42</v>
      </c>
      <c r="Z4" s="4">
        <v>23</v>
      </c>
      <c r="AA4" s="4">
        <v>33</v>
      </c>
      <c r="AB4" s="4"/>
      <c r="AC4" s="4">
        <v>70</v>
      </c>
      <c r="AD4" s="4">
        <v>66</v>
      </c>
      <c r="AE4" s="4">
        <v>4</v>
      </c>
      <c r="AF4" s="4">
        <v>38</v>
      </c>
      <c r="AG4" s="4">
        <v>36</v>
      </c>
      <c r="AH4" s="4">
        <v>2</v>
      </c>
      <c r="AI4" s="4">
        <v>12</v>
      </c>
      <c r="AJ4" s="4"/>
      <c r="AK4" s="4">
        <v>49</v>
      </c>
      <c r="AL4">
        <f>SUM(Q4:AK4)</f>
        <v>533</v>
      </c>
      <c r="AN4" s="4">
        <v>4</v>
      </c>
      <c r="AO4" s="4">
        <v>45</v>
      </c>
      <c r="AP4" s="4">
        <v>7</v>
      </c>
      <c r="AQ4" s="4">
        <v>69</v>
      </c>
      <c r="AR4" s="4">
        <v>1</v>
      </c>
      <c r="AS4" s="4">
        <v>63</v>
      </c>
      <c r="AT4" s="4">
        <v>15</v>
      </c>
      <c r="AU4" s="4">
        <v>1</v>
      </c>
      <c r="AV4" s="4">
        <v>27</v>
      </c>
      <c r="AW4" s="4">
        <v>29</v>
      </c>
      <c r="AX4" s="4">
        <v>23</v>
      </c>
      <c r="AY4" s="4">
        <v>27</v>
      </c>
      <c r="AZ4" s="4">
        <v>17</v>
      </c>
      <c r="BA4" s="4">
        <v>4</v>
      </c>
      <c r="BB4" s="4">
        <v>332</v>
      </c>
    </row>
    <row r="5" spans="1:54">
      <c r="A5" s="1" t="s">
        <v>51</v>
      </c>
      <c r="B5" s="1"/>
      <c r="C5" s="1"/>
      <c r="D5" s="1"/>
      <c r="E5" s="1"/>
      <c r="F5" s="1"/>
      <c r="G5" s="1"/>
      <c r="H5" s="1"/>
      <c r="I5" s="1"/>
      <c r="J5" s="1"/>
      <c r="K5" s="1"/>
      <c r="L5" s="1">
        <v>5</v>
      </c>
      <c r="M5" s="1"/>
      <c r="N5">
        <f>SUM(B5:M5)</f>
        <v>5</v>
      </c>
      <c r="Q5" s="1">
        <v>1</v>
      </c>
      <c r="R5" s="1"/>
      <c r="S5" s="1">
        <v>1</v>
      </c>
      <c r="T5" s="1">
        <v>1</v>
      </c>
      <c r="U5" s="1"/>
      <c r="V5" s="1"/>
      <c r="W5" s="1"/>
      <c r="X5" s="1"/>
      <c r="Y5" s="1"/>
      <c r="Z5" s="1">
        <v>1</v>
      </c>
      <c r="AA5" s="1">
        <v>1</v>
      </c>
      <c r="AB5" s="1"/>
      <c r="AC5" s="1"/>
      <c r="AD5" s="1">
        <v>1</v>
      </c>
      <c r="AE5" s="1"/>
      <c r="AF5" s="1"/>
      <c r="AG5" s="1">
        <v>1</v>
      </c>
      <c r="AH5" s="1"/>
      <c r="AI5" s="1"/>
      <c r="AJ5" s="1"/>
      <c r="AK5" s="1">
        <v>1</v>
      </c>
      <c r="AL5">
        <f>SUM(Q5:AK5)</f>
        <v>8</v>
      </c>
      <c r="AN5" s="4"/>
      <c r="AO5" s="4"/>
      <c r="AP5" s="4">
        <v>1</v>
      </c>
      <c r="AQ5" s="4"/>
      <c r="AR5" s="4"/>
      <c r="AS5" s="4"/>
      <c r="AT5" s="4"/>
      <c r="AU5" s="4"/>
      <c r="AV5" s="4">
        <v>2</v>
      </c>
      <c r="AW5" s="4"/>
      <c r="AX5" s="4"/>
      <c r="AY5" s="4"/>
      <c r="AZ5" s="4">
        <v>1</v>
      </c>
      <c r="BA5" s="4"/>
      <c r="BB5" s="1">
        <v>4</v>
      </c>
    </row>
    <row r="6" spans="1:54">
      <c r="A6" s="1" t="s">
        <v>52</v>
      </c>
      <c r="B6" s="1"/>
      <c r="C6" s="1"/>
      <c r="D6" s="1"/>
      <c r="E6" s="1"/>
      <c r="F6" s="1">
        <v>1</v>
      </c>
      <c r="G6" s="1"/>
      <c r="H6" s="1">
        <v>3</v>
      </c>
      <c r="I6" s="1">
        <v>3</v>
      </c>
      <c r="J6" s="1">
        <v>3</v>
      </c>
      <c r="K6" s="1"/>
      <c r="L6" s="1">
        <v>3</v>
      </c>
      <c r="M6" s="1"/>
      <c r="N6">
        <f>SUM(B6:M6)</f>
        <v>13</v>
      </c>
      <c r="Q6" s="1">
        <v>2</v>
      </c>
      <c r="R6" s="1"/>
      <c r="S6" s="1"/>
      <c r="T6" s="1"/>
      <c r="U6" s="1">
        <v>2</v>
      </c>
      <c r="V6" s="1"/>
      <c r="W6" s="1"/>
      <c r="X6" s="1"/>
      <c r="Y6" s="1">
        <v>2</v>
      </c>
      <c r="Z6" s="1">
        <v>2</v>
      </c>
      <c r="AA6" s="1">
        <v>2</v>
      </c>
      <c r="AB6" s="1"/>
      <c r="AC6" s="1">
        <v>4</v>
      </c>
      <c r="AD6" s="1"/>
      <c r="AE6" s="1">
        <v>1</v>
      </c>
      <c r="AF6" s="1">
        <v>2</v>
      </c>
      <c r="AG6" s="1">
        <v>3</v>
      </c>
      <c r="AH6" s="1">
        <v>2</v>
      </c>
      <c r="AI6" s="1">
        <v>3</v>
      </c>
      <c r="AJ6" s="1">
        <v>2</v>
      </c>
      <c r="AK6" s="1">
        <v>1</v>
      </c>
      <c r="AL6">
        <f>SUM(Q6:AK6)</f>
        <v>28</v>
      </c>
      <c r="AN6" s="4">
        <v>2</v>
      </c>
      <c r="AO6" s="4">
        <v>1</v>
      </c>
      <c r="AP6" s="4">
        <v>1</v>
      </c>
      <c r="AQ6" s="4">
        <v>1</v>
      </c>
      <c r="AR6" s="4"/>
      <c r="AS6" s="4">
        <v>1</v>
      </c>
      <c r="AT6" s="4"/>
      <c r="AU6" s="4"/>
      <c r="AV6" s="4">
        <v>2</v>
      </c>
      <c r="AW6" s="4">
        <v>2</v>
      </c>
      <c r="AX6" s="4">
        <v>4</v>
      </c>
      <c r="AY6" s="4">
        <v>3</v>
      </c>
      <c r="AZ6" s="4">
        <v>1</v>
      </c>
      <c r="BA6" s="4"/>
      <c r="BB6" s="4">
        <v>18</v>
      </c>
    </row>
    <row r="7" spans="1:54">
      <c r="BB7" s="1"/>
    </row>
    <row r="8" spans="1:54">
      <c r="A8" s="1" t="s">
        <v>53</v>
      </c>
      <c r="B8">
        <f t="shared" ref="B8:M8" si="0">SUM(B4:B7)</f>
        <v>20</v>
      </c>
      <c r="C8">
        <f t="shared" si="0"/>
        <v>30</v>
      </c>
      <c r="D8">
        <f t="shared" si="0"/>
        <v>21</v>
      </c>
      <c r="E8">
        <f t="shared" si="0"/>
        <v>24</v>
      </c>
      <c r="F8">
        <f t="shared" si="0"/>
        <v>26</v>
      </c>
      <c r="G8">
        <f t="shared" si="0"/>
        <v>35</v>
      </c>
      <c r="H8">
        <f t="shared" si="0"/>
        <v>86</v>
      </c>
      <c r="I8">
        <f t="shared" si="0"/>
        <v>22</v>
      </c>
      <c r="J8">
        <f t="shared" si="0"/>
        <v>10</v>
      </c>
      <c r="K8">
        <f t="shared" si="0"/>
        <v>33</v>
      </c>
      <c r="L8">
        <f t="shared" si="0"/>
        <v>25</v>
      </c>
      <c r="M8">
        <f t="shared" si="0"/>
        <v>0</v>
      </c>
      <c r="N8">
        <f>SUM(B8:M8)</f>
        <v>332</v>
      </c>
      <c r="Q8">
        <f t="shared" ref="Q8:AK8" si="1">SUM(Q4:Q7)</f>
        <v>15</v>
      </c>
      <c r="R8">
        <f t="shared" si="1"/>
        <v>8</v>
      </c>
      <c r="S8">
        <f t="shared" si="1"/>
        <v>30</v>
      </c>
      <c r="T8">
        <f t="shared" si="1"/>
        <v>23</v>
      </c>
      <c r="U8">
        <f t="shared" si="1"/>
        <v>24</v>
      </c>
      <c r="V8">
        <f t="shared" si="1"/>
        <v>13</v>
      </c>
      <c r="W8">
        <f t="shared" si="1"/>
        <v>0</v>
      </c>
      <c r="X8">
        <f t="shared" si="1"/>
        <v>52</v>
      </c>
      <c r="Y8">
        <f t="shared" si="1"/>
        <v>44</v>
      </c>
      <c r="Z8">
        <f t="shared" si="1"/>
        <v>26</v>
      </c>
      <c r="AA8">
        <f t="shared" si="1"/>
        <v>36</v>
      </c>
      <c r="AB8">
        <f t="shared" si="1"/>
        <v>0</v>
      </c>
      <c r="AC8">
        <f t="shared" si="1"/>
        <v>74</v>
      </c>
      <c r="AD8">
        <f t="shared" si="1"/>
        <v>67</v>
      </c>
      <c r="AE8">
        <f t="shared" si="1"/>
        <v>5</v>
      </c>
      <c r="AF8">
        <f t="shared" si="1"/>
        <v>40</v>
      </c>
      <c r="AG8">
        <f t="shared" si="1"/>
        <v>40</v>
      </c>
      <c r="AH8">
        <f t="shared" si="1"/>
        <v>4</v>
      </c>
      <c r="AI8">
        <f t="shared" si="1"/>
        <v>15</v>
      </c>
      <c r="AJ8">
        <f t="shared" si="1"/>
        <v>2</v>
      </c>
      <c r="AK8">
        <f t="shared" si="1"/>
        <v>51</v>
      </c>
      <c r="AL8">
        <f>SUM(Q8:AK8)</f>
        <v>569</v>
      </c>
      <c r="AN8">
        <f>SUM(AN4:AN6)</f>
        <v>6</v>
      </c>
      <c r="AO8">
        <f t="shared" ref="AO8:BA8" si="2">SUM(AO4:AO6)</f>
        <v>46</v>
      </c>
      <c r="AP8">
        <f t="shared" si="2"/>
        <v>9</v>
      </c>
      <c r="AQ8">
        <f t="shared" si="2"/>
        <v>70</v>
      </c>
      <c r="AR8">
        <f t="shared" si="2"/>
        <v>1</v>
      </c>
      <c r="AS8">
        <f t="shared" si="2"/>
        <v>64</v>
      </c>
      <c r="AT8">
        <f t="shared" si="2"/>
        <v>15</v>
      </c>
      <c r="AU8">
        <f t="shared" si="2"/>
        <v>1</v>
      </c>
      <c r="AV8">
        <f t="shared" si="2"/>
        <v>31</v>
      </c>
      <c r="AW8">
        <f t="shared" si="2"/>
        <v>31</v>
      </c>
      <c r="AX8">
        <f t="shared" si="2"/>
        <v>27</v>
      </c>
      <c r="AY8">
        <f t="shared" si="2"/>
        <v>30</v>
      </c>
      <c r="AZ8">
        <f t="shared" si="2"/>
        <v>19</v>
      </c>
      <c r="BA8">
        <f t="shared" si="2"/>
        <v>4</v>
      </c>
      <c r="BB8" s="4">
        <v>354</v>
      </c>
    </row>
    <row r="9" spans="1:54">
      <c r="A9" s="1" t="s">
        <v>50</v>
      </c>
      <c r="B9">
        <f>B4/B8</f>
        <v>1</v>
      </c>
      <c r="C9">
        <f t="shared" ref="C9:L9" si="3">C4/C$8</f>
        <v>1</v>
      </c>
      <c r="D9">
        <f t="shared" si="3"/>
        <v>1</v>
      </c>
      <c r="E9">
        <f t="shared" si="3"/>
        <v>1</v>
      </c>
      <c r="F9">
        <f t="shared" si="3"/>
        <v>0.96153846153846156</v>
      </c>
      <c r="G9">
        <f t="shared" si="3"/>
        <v>1</v>
      </c>
      <c r="H9">
        <f t="shared" si="3"/>
        <v>0.96511627906976749</v>
      </c>
      <c r="I9">
        <f t="shared" si="3"/>
        <v>0.86363636363636365</v>
      </c>
      <c r="J9">
        <f t="shared" si="3"/>
        <v>0.7</v>
      </c>
      <c r="K9">
        <f t="shared" si="3"/>
        <v>1</v>
      </c>
      <c r="L9">
        <f t="shared" si="3"/>
        <v>0.68</v>
      </c>
      <c r="N9" s="3">
        <v>94.58</v>
      </c>
      <c r="Q9">
        <f t="shared" ref="Q9:V11" si="4">Q4/Q$8</f>
        <v>0.8</v>
      </c>
      <c r="R9">
        <f t="shared" si="4"/>
        <v>1</v>
      </c>
      <c r="S9">
        <f t="shared" si="4"/>
        <v>0.96666666666666667</v>
      </c>
      <c r="T9">
        <f t="shared" si="4"/>
        <v>0.95652173913043481</v>
      </c>
      <c r="U9">
        <f t="shared" si="4"/>
        <v>0.91666666666666663</v>
      </c>
      <c r="V9">
        <f t="shared" si="4"/>
        <v>1</v>
      </c>
      <c r="W9">
        <v>0</v>
      </c>
      <c r="X9">
        <f t="shared" ref="X9:AA11" si="5">X4/X$8</f>
        <v>1</v>
      </c>
      <c r="Y9">
        <f t="shared" si="5"/>
        <v>0.95454545454545459</v>
      </c>
      <c r="Z9">
        <f t="shared" si="5"/>
        <v>0.88461538461538458</v>
      </c>
      <c r="AA9">
        <f t="shared" si="5"/>
        <v>0.91666666666666663</v>
      </c>
      <c r="AB9">
        <v>0</v>
      </c>
      <c r="AC9">
        <f t="shared" ref="AC9:AK9" si="6">AC4/AC$8</f>
        <v>0.94594594594594594</v>
      </c>
      <c r="AD9">
        <f t="shared" si="6"/>
        <v>0.9850746268656716</v>
      </c>
      <c r="AE9">
        <f t="shared" si="6"/>
        <v>0.8</v>
      </c>
      <c r="AF9">
        <f t="shared" si="6"/>
        <v>0.95</v>
      </c>
      <c r="AG9">
        <f t="shared" si="6"/>
        <v>0.9</v>
      </c>
      <c r="AH9">
        <f t="shared" si="6"/>
        <v>0.5</v>
      </c>
      <c r="AI9">
        <f t="shared" si="6"/>
        <v>0.8</v>
      </c>
      <c r="AJ9">
        <f t="shared" si="6"/>
        <v>0</v>
      </c>
      <c r="AK9">
        <f t="shared" si="6"/>
        <v>0.96078431372549022</v>
      </c>
      <c r="AL9" s="3">
        <v>93.67</v>
      </c>
      <c r="AN9">
        <f>AN4/AN$8</f>
        <v>0.66666666666666663</v>
      </c>
      <c r="AO9">
        <f t="shared" ref="AO9:BA9" si="7">AO4/AO$8</f>
        <v>0.97826086956521741</v>
      </c>
      <c r="AP9">
        <f t="shared" si="7"/>
        <v>0.77777777777777779</v>
      </c>
      <c r="AQ9">
        <f t="shared" si="7"/>
        <v>0.98571428571428577</v>
      </c>
      <c r="AR9">
        <f t="shared" si="7"/>
        <v>1</v>
      </c>
      <c r="AS9">
        <f t="shared" si="7"/>
        <v>0.984375</v>
      </c>
      <c r="AT9">
        <f t="shared" si="7"/>
        <v>1</v>
      </c>
      <c r="AU9">
        <f t="shared" si="7"/>
        <v>1</v>
      </c>
      <c r="AV9">
        <f t="shared" si="7"/>
        <v>0.87096774193548387</v>
      </c>
      <c r="AW9">
        <f t="shared" si="7"/>
        <v>0.93548387096774188</v>
      </c>
      <c r="AX9">
        <f t="shared" si="7"/>
        <v>0.85185185185185186</v>
      </c>
      <c r="AY9">
        <f t="shared" si="7"/>
        <v>0.9</v>
      </c>
      <c r="AZ9">
        <f t="shared" si="7"/>
        <v>0.89473684210526316</v>
      </c>
      <c r="BA9">
        <f t="shared" si="7"/>
        <v>1</v>
      </c>
      <c r="BB9" s="8">
        <v>93.79</v>
      </c>
    </row>
    <row r="10" spans="1:54">
      <c r="A10" s="1" t="s">
        <v>51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ref="H10:J11" si="8">H5/H$8</f>
        <v>0</v>
      </c>
      <c r="I10">
        <f t="shared" si="8"/>
        <v>0</v>
      </c>
      <c r="J10">
        <f t="shared" si="8"/>
        <v>0</v>
      </c>
      <c r="K10">
        <v>0</v>
      </c>
      <c r="L10">
        <f>L5/L$8</f>
        <v>0.2</v>
      </c>
      <c r="M10">
        <v>0</v>
      </c>
      <c r="N10" s="3">
        <v>1.51</v>
      </c>
      <c r="Q10">
        <f t="shared" si="4"/>
        <v>6.6666666666666666E-2</v>
      </c>
      <c r="R10">
        <f t="shared" si="4"/>
        <v>0</v>
      </c>
      <c r="S10">
        <f t="shared" si="4"/>
        <v>3.3333333333333333E-2</v>
      </c>
      <c r="T10">
        <f t="shared" si="4"/>
        <v>4.3478260869565216E-2</v>
      </c>
      <c r="U10">
        <f t="shared" si="4"/>
        <v>0</v>
      </c>
      <c r="V10">
        <f t="shared" si="4"/>
        <v>0</v>
      </c>
      <c r="W10">
        <v>0</v>
      </c>
      <c r="X10">
        <f t="shared" si="5"/>
        <v>0</v>
      </c>
      <c r="Y10">
        <f t="shared" si="5"/>
        <v>0</v>
      </c>
      <c r="Z10">
        <f t="shared" si="5"/>
        <v>3.8461538461538464E-2</v>
      </c>
      <c r="AA10">
        <f t="shared" si="5"/>
        <v>2.7777777777777776E-2</v>
      </c>
      <c r="AB10">
        <v>0</v>
      </c>
      <c r="AC10">
        <f t="shared" ref="AC10:AK10" si="9">AC5/AC$8</f>
        <v>0</v>
      </c>
      <c r="AD10">
        <f t="shared" si="9"/>
        <v>1.4925373134328358E-2</v>
      </c>
      <c r="AE10">
        <f t="shared" si="9"/>
        <v>0</v>
      </c>
      <c r="AF10">
        <f t="shared" si="9"/>
        <v>0</v>
      </c>
      <c r="AG10">
        <f t="shared" si="9"/>
        <v>2.5000000000000001E-2</v>
      </c>
      <c r="AH10">
        <f t="shared" si="9"/>
        <v>0</v>
      </c>
      <c r="AI10">
        <f t="shared" si="9"/>
        <v>0</v>
      </c>
      <c r="AJ10">
        <f t="shared" si="9"/>
        <v>0</v>
      </c>
      <c r="AK10">
        <f t="shared" si="9"/>
        <v>1.9607843137254902E-2</v>
      </c>
      <c r="AL10" s="3">
        <v>1.41</v>
      </c>
      <c r="AN10">
        <f>AN5/AN$8</f>
        <v>0</v>
      </c>
      <c r="AO10">
        <f t="shared" ref="AO10:BA10" si="10">AO5/AO$8</f>
        <v>0</v>
      </c>
      <c r="AP10">
        <f t="shared" si="10"/>
        <v>0.1111111111111111</v>
      </c>
      <c r="AQ10">
        <f t="shared" si="10"/>
        <v>0</v>
      </c>
      <c r="AR10">
        <f t="shared" si="10"/>
        <v>0</v>
      </c>
      <c r="AS10">
        <f t="shared" si="10"/>
        <v>0</v>
      </c>
      <c r="AT10">
        <f t="shared" si="10"/>
        <v>0</v>
      </c>
      <c r="AU10">
        <f t="shared" si="10"/>
        <v>0</v>
      </c>
      <c r="AV10">
        <f t="shared" si="10"/>
        <v>6.4516129032258063E-2</v>
      </c>
      <c r="AW10">
        <f t="shared" si="10"/>
        <v>0</v>
      </c>
      <c r="AX10">
        <f t="shared" si="10"/>
        <v>0</v>
      </c>
      <c r="AY10">
        <f t="shared" si="10"/>
        <v>0</v>
      </c>
      <c r="AZ10">
        <f t="shared" si="10"/>
        <v>5.2631578947368418E-2</v>
      </c>
      <c r="BA10">
        <f t="shared" si="10"/>
        <v>0</v>
      </c>
      <c r="BB10" s="8">
        <v>1.1299999999999999</v>
      </c>
    </row>
    <row r="11" spans="1:54">
      <c r="A11" s="1" t="s">
        <v>52</v>
      </c>
      <c r="B11">
        <v>0</v>
      </c>
      <c r="C11">
        <v>0</v>
      </c>
      <c r="D11">
        <v>0</v>
      </c>
      <c r="E11">
        <v>0</v>
      </c>
      <c r="F11">
        <f>F6/F$8</f>
        <v>3.8461538461538464E-2</v>
      </c>
      <c r="G11">
        <v>0</v>
      </c>
      <c r="H11">
        <f t="shared" si="8"/>
        <v>3.4883720930232558E-2</v>
      </c>
      <c r="I11">
        <f t="shared" si="8"/>
        <v>0.13636363636363635</v>
      </c>
      <c r="J11">
        <f t="shared" si="8"/>
        <v>0.3</v>
      </c>
      <c r="K11">
        <v>0</v>
      </c>
      <c r="L11">
        <f>L6/L$8</f>
        <v>0.12</v>
      </c>
      <c r="M11">
        <v>0</v>
      </c>
      <c r="N11" s="3">
        <v>3.91</v>
      </c>
      <c r="Q11">
        <f t="shared" si="4"/>
        <v>0.13333333333333333</v>
      </c>
      <c r="R11">
        <f t="shared" si="4"/>
        <v>0</v>
      </c>
      <c r="S11">
        <f t="shared" si="4"/>
        <v>0</v>
      </c>
      <c r="T11">
        <f t="shared" si="4"/>
        <v>0</v>
      </c>
      <c r="U11">
        <f t="shared" si="4"/>
        <v>8.3333333333333329E-2</v>
      </c>
      <c r="V11">
        <f t="shared" si="4"/>
        <v>0</v>
      </c>
      <c r="W11">
        <v>0</v>
      </c>
      <c r="X11">
        <f t="shared" si="5"/>
        <v>0</v>
      </c>
      <c r="Y11">
        <f t="shared" si="5"/>
        <v>4.5454545454545456E-2</v>
      </c>
      <c r="Z11">
        <f t="shared" si="5"/>
        <v>7.6923076923076927E-2</v>
      </c>
      <c r="AA11">
        <f t="shared" si="5"/>
        <v>5.5555555555555552E-2</v>
      </c>
      <c r="AB11">
        <v>0</v>
      </c>
      <c r="AC11">
        <f t="shared" ref="AC11:AK11" si="11">AC6/AC$8</f>
        <v>5.4054054054054057E-2</v>
      </c>
      <c r="AD11">
        <f t="shared" si="11"/>
        <v>0</v>
      </c>
      <c r="AE11">
        <f t="shared" si="11"/>
        <v>0.2</v>
      </c>
      <c r="AF11">
        <f t="shared" si="11"/>
        <v>0.05</v>
      </c>
      <c r="AG11">
        <f t="shared" si="11"/>
        <v>7.4999999999999997E-2</v>
      </c>
      <c r="AH11">
        <f t="shared" si="11"/>
        <v>0.5</v>
      </c>
      <c r="AI11">
        <f t="shared" si="11"/>
        <v>0.2</v>
      </c>
      <c r="AJ11">
        <f t="shared" si="11"/>
        <v>1</v>
      </c>
      <c r="AK11">
        <f t="shared" si="11"/>
        <v>1.9607843137254902E-2</v>
      </c>
      <c r="AL11" s="3">
        <v>4.92</v>
      </c>
      <c r="AN11">
        <f>AN6/AN$8</f>
        <v>0.33333333333333331</v>
      </c>
      <c r="AO11">
        <f>AO6/AO$8</f>
        <v>2.1739130434782608E-2</v>
      </c>
      <c r="AP11">
        <f>AP6/AP$8</f>
        <v>0.1111111111111111</v>
      </c>
      <c r="AQ11">
        <f>AQ6/AQ$8</f>
        <v>1.4285714285714285E-2</v>
      </c>
      <c r="AS11">
        <f>AS6/AS$8</f>
        <v>1.5625E-2</v>
      </c>
      <c r="AV11">
        <f>AV6/AV$8</f>
        <v>6.4516129032258063E-2</v>
      </c>
      <c r="AW11">
        <f>AW6/AW$8</f>
        <v>6.4516129032258063E-2</v>
      </c>
      <c r="AX11">
        <f>AX6/AX$8</f>
        <v>0.14814814814814814</v>
      </c>
      <c r="AY11">
        <f>AY6/AY$8</f>
        <v>0.1</v>
      </c>
      <c r="AZ11">
        <f>AZ6/AZ$8</f>
        <v>5.2631578947368418E-2</v>
      </c>
      <c r="BB11" s="8">
        <v>5.08</v>
      </c>
    </row>
  </sheetData>
  <mergeCells count="3">
    <mergeCell ref="B1:M1"/>
    <mergeCell ref="Q1:AK1"/>
    <mergeCell ref="AN1:BA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2023-04-21T16:40:08Z</dcterms:created>
  <dcterms:modified xsi:type="dcterms:W3CDTF">2023-05-03T06:28:24Z</dcterms:modified>
</cp:coreProperties>
</file>