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19440" windowHeight="10440"/>
  </bookViews>
  <sheets>
    <sheet name="Shee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N48" i="1" l="1"/>
  <c r="M48" i="1"/>
  <c r="L48" i="1"/>
  <c r="J48" i="1"/>
  <c r="I48" i="1"/>
  <c r="H48" i="1"/>
  <c r="G48" i="1"/>
  <c r="E48" i="1"/>
  <c r="D48" i="1"/>
  <c r="C48" i="1"/>
  <c r="B48" i="1"/>
  <c r="N47" i="1"/>
  <c r="M47" i="1"/>
  <c r="L47" i="1"/>
  <c r="J47" i="1"/>
  <c r="I47" i="1"/>
  <c r="H47" i="1"/>
  <c r="G47" i="1"/>
  <c r="E47" i="1"/>
  <c r="D47" i="1"/>
  <c r="C47" i="1"/>
  <c r="B47" i="1"/>
  <c r="N46" i="1"/>
  <c r="M46" i="1"/>
  <c r="L46" i="1"/>
  <c r="J46" i="1"/>
  <c r="I46" i="1"/>
  <c r="H46" i="1"/>
  <c r="G46" i="1"/>
  <c r="E46" i="1"/>
  <c r="D46" i="1"/>
  <c r="C46" i="1"/>
  <c r="B46" i="1"/>
  <c r="N45" i="1"/>
  <c r="M45" i="1"/>
  <c r="L45" i="1"/>
  <c r="J45" i="1"/>
  <c r="I45" i="1"/>
  <c r="H45" i="1"/>
  <c r="G45" i="1"/>
  <c r="E45" i="1"/>
  <c r="D45" i="1"/>
  <c r="C45" i="1"/>
  <c r="B45" i="1"/>
  <c r="N44" i="1"/>
  <c r="M44" i="1"/>
  <c r="L44" i="1"/>
  <c r="J44" i="1"/>
  <c r="I44" i="1"/>
  <c r="H44" i="1"/>
  <c r="G44" i="1"/>
  <c r="E44" i="1"/>
  <c r="D44" i="1"/>
  <c r="C44" i="1"/>
  <c r="B44" i="1"/>
  <c r="N43" i="1"/>
  <c r="M43" i="1"/>
  <c r="L43" i="1"/>
  <c r="J43" i="1"/>
  <c r="I43" i="1"/>
  <c r="H43" i="1"/>
  <c r="G43" i="1"/>
  <c r="E43" i="1"/>
  <c r="D43" i="1"/>
  <c r="C43" i="1"/>
  <c r="B43" i="1"/>
  <c r="N42" i="1"/>
  <c r="M42" i="1"/>
  <c r="L42" i="1"/>
  <c r="J42" i="1"/>
  <c r="I42" i="1"/>
  <c r="H42" i="1"/>
  <c r="G42" i="1"/>
  <c r="E42" i="1"/>
  <c r="D42" i="1"/>
  <c r="C42" i="1"/>
  <c r="B42" i="1"/>
</calcChain>
</file>

<file path=xl/sharedStrings.xml><?xml version="1.0" encoding="utf-8"?>
<sst xmlns="http://schemas.openxmlformats.org/spreadsheetml/2006/main" count="54" uniqueCount="54">
  <si>
    <t>XTS-1</t>
    <phoneticPr fontId="1" type="noConversion"/>
  </si>
  <si>
    <t>XTS-2A</t>
    <phoneticPr fontId="1" type="noConversion"/>
  </si>
  <si>
    <t>XTS-2B</t>
    <phoneticPr fontId="1" type="noConversion"/>
  </si>
  <si>
    <t>Li</t>
    <phoneticPr fontId="2" type="noConversion"/>
  </si>
  <si>
    <t>Be</t>
    <phoneticPr fontId="2" type="noConversion"/>
  </si>
  <si>
    <t>Sc</t>
    <phoneticPr fontId="2" type="noConversion"/>
  </si>
  <si>
    <t>V</t>
    <phoneticPr fontId="2" type="noConversion"/>
  </si>
  <si>
    <t>Cr</t>
    <phoneticPr fontId="2" type="noConversion"/>
  </si>
  <si>
    <t>Co</t>
    <phoneticPr fontId="2" type="noConversion"/>
  </si>
  <si>
    <t>Ni</t>
    <phoneticPr fontId="2" type="noConversion"/>
  </si>
  <si>
    <t>Cu</t>
    <phoneticPr fontId="2" type="noConversion"/>
  </si>
  <si>
    <t>Zn</t>
    <phoneticPr fontId="2" type="noConversion"/>
  </si>
  <si>
    <t>Ga</t>
    <phoneticPr fontId="2" type="noConversion"/>
  </si>
  <si>
    <t>Rb</t>
    <phoneticPr fontId="2" type="noConversion"/>
  </si>
  <si>
    <t>Sr</t>
    <phoneticPr fontId="2" type="noConversion"/>
  </si>
  <si>
    <t>Y</t>
    <phoneticPr fontId="2" type="noConversion"/>
  </si>
  <si>
    <t>Zr</t>
    <phoneticPr fontId="2" type="noConversion"/>
  </si>
  <si>
    <t>Nb</t>
    <phoneticPr fontId="2" type="noConversion"/>
  </si>
  <si>
    <t>Cs</t>
    <phoneticPr fontId="2" type="noConversion"/>
  </si>
  <si>
    <t>Ba</t>
    <phoneticPr fontId="2" type="noConversion"/>
  </si>
  <si>
    <t>La</t>
  </si>
  <si>
    <t>Ce</t>
  </si>
  <si>
    <t>Pr</t>
  </si>
  <si>
    <t>Nd</t>
  </si>
  <si>
    <t>Sm</t>
  </si>
  <si>
    <t>Eu</t>
  </si>
  <si>
    <t>Gd</t>
  </si>
  <si>
    <t>Tb</t>
  </si>
  <si>
    <t>Dy</t>
  </si>
  <si>
    <t>Ho</t>
  </si>
  <si>
    <t>Er</t>
  </si>
  <si>
    <t>Tm</t>
  </si>
  <si>
    <t>Yb</t>
  </si>
  <si>
    <t>Lu</t>
  </si>
  <si>
    <t>Hf</t>
    <phoneticPr fontId="2" type="noConversion"/>
  </si>
  <si>
    <t>Ta</t>
    <phoneticPr fontId="2" type="noConversion"/>
  </si>
  <si>
    <t>Tl</t>
    <phoneticPr fontId="2" type="noConversion"/>
  </si>
  <si>
    <t>Pb</t>
    <phoneticPr fontId="2" type="noConversion"/>
  </si>
  <si>
    <t>Bi</t>
    <phoneticPr fontId="2" type="noConversion"/>
  </si>
  <si>
    <t>Th</t>
    <phoneticPr fontId="2" type="noConversion"/>
  </si>
  <si>
    <t>U</t>
    <phoneticPr fontId="2" type="noConversion"/>
  </si>
  <si>
    <t>Rb/Sr</t>
    <phoneticPr fontId="2" type="noConversion"/>
  </si>
  <si>
    <t>Rb/Ba</t>
    <phoneticPr fontId="2" type="noConversion"/>
  </si>
  <si>
    <t>Nb/Ta</t>
    <phoneticPr fontId="2" type="noConversion"/>
  </si>
  <si>
    <t>Zr/Hf</t>
    <phoneticPr fontId="2" type="noConversion"/>
  </si>
  <si>
    <t>δEu</t>
    <phoneticPr fontId="2" type="noConversion"/>
  </si>
  <si>
    <t>ΣREE</t>
  </si>
  <si>
    <t>LREE/HREE</t>
    <phoneticPr fontId="2" type="noConversion"/>
  </si>
  <si>
    <t>Tzr(°c)</t>
    <phoneticPr fontId="2" type="noConversion"/>
  </si>
  <si>
    <t>biotite granite</t>
    <phoneticPr fontId="2" type="noConversion"/>
  </si>
  <si>
    <t>biotite monzogranite</t>
    <phoneticPr fontId="2" type="noConversion"/>
  </si>
  <si>
    <t>microgranular</t>
    <phoneticPr fontId="2" type="noConversion"/>
  </si>
  <si>
    <t>Samples</t>
    <phoneticPr fontId="2" type="noConversion"/>
  </si>
  <si>
    <t>Supplementary Table 4.  Trace element contents(×10-6) for host granites and MEs from the Xitian intrusion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</si>
</sst>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.000_ "/>
  </numFmts>
  <fonts count="8" x14ac:knownFonts="1">
    <font>
      <sz val="11"/>
      <color theme="1"/>
      <name val="等线"/>
      <family val="2"/>
      <scheme val="minor"/>
    </font>
    <font>
      <sz val="9"/>
      <name val="等线"/>
      <family val="3"/>
      <charset val="134"/>
      <scheme val="minor"/>
    </font>
    <font>
      <sz val="9"/>
      <name val="宋体"/>
      <family val="3"/>
      <charset val="134"/>
    </font>
    <font>
      <sz val="11"/>
      <color theme="1"/>
      <name val="Arial"/>
      <family val="2"/>
    </font>
    <font>
      <sz val="10"/>
      <name val="Arial"/>
      <family val="2"/>
    </font>
    <font>
      <sz val="9"/>
      <name val="Arial"/>
      <family val="2"/>
    </font>
    <font>
      <b/>
      <sz val="11"/>
      <color theme="1"/>
      <name val="Arial"/>
      <family val="2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176" fontId="0" fillId="0" borderId="0" xfId="0" applyNumberFormat="1"/>
    <xf numFmtId="0" fontId="3" fillId="0" borderId="0" xfId="0" applyFont="1"/>
    <xf numFmtId="0" fontId="4" fillId="0" borderId="0" xfId="0" applyFont="1" applyAlignment="1">
      <alignment horizontal="center"/>
    </xf>
    <xf numFmtId="176" fontId="4" fillId="0" borderId="0" xfId="0" applyNumberFormat="1" applyFont="1" applyFill="1" applyAlignment="1">
      <alignment horizontal="center"/>
    </xf>
    <xf numFmtId="176" fontId="4" fillId="0" borderId="0" xfId="0" applyNumberFormat="1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176" fontId="4" fillId="0" borderId="0" xfId="0" applyNumberFormat="1" applyFont="1" applyAlignment="1">
      <alignment horizontal="center"/>
    </xf>
    <xf numFmtId="0" fontId="4" fillId="0" borderId="0" xfId="0" applyFont="1" applyFill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3" xfId="0" applyFont="1" applyBorder="1" applyAlignment="1">
      <alignment horizontal="center" vertical="center"/>
    </xf>
    <xf numFmtId="176" fontId="4" fillId="0" borderId="3" xfId="0" applyNumberFormat="1" applyFont="1" applyBorder="1" applyAlignment="1">
      <alignment horizontal="center"/>
    </xf>
    <xf numFmtId="176" fontId="4" fillId="0" borderId="3" xfId="0" applyNumberFormat="1" applyFont="1" applyFill="1" applyBorder="1" applyAlignment="1">
      <alignment horizontal="center"/>
    </xf>
    <xf numFmtId="0" fontId="3" fillId="0" borderId="3" xfId="0" applyFont="1" applyBorder="1"/>
    <xf numFmtId="0" fontId="6" fillId="0" borderId="0" xfId="0" applyFont="1"/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" xfId="0" applyFont="1" applyFill="1" applyBorder="1" applyAlignment="1">
      <alignment horizontal="center"/>
    </xf>
    <xf numFmtId="0" fontId="7" fillId="0" borderId="2" xfId="0" applyFont="1" applyFill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1">
    <cellStyle name="常规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50"/>
  <sheetViews>
    <sheetView tabSelected="1" topLeftCell="A31" workbookViewId="0">
      <selection activeCell="B46" sqref="B46"/>
    </sheetView>
  </sheetViews>
  <sheetFormatPr defaultRowHeight="14" x14ac:dyDescent="0.3"/>
  <sheetData>
    <row r="1" spans="1:14" s="14" customFormat="1" x14ac:dyDescent="0.3">
      <c r="A1" s="14" t="s">
        <v>53</v>
      </c>
    </row>
    <row r="2" spans="1:14" s="14" customFormat="1" x14ac:dyDescent="0.3">
      <c r="A2" s="19" t="s">
        <v>52</v>
      </c>
      <c r="B2" s="17" t="s">
        <v>49</v>
      </c>
      <c r="C2" s="17"/>
      <c r="D2" s="17"/>
      <c r="E2" s="17"/>
      <c r="F2" s="15"/>
      <c r="G2" s="17" t="s">
        <v>50</v>
      </c>
      <c r="H2" s="17"/>
      <c r="I2" s="17"/>
      <c r="J2" s="17"/>
      <c r="K2" s="15"/>
      <c r="L2" s="18" t="s">
        <v>51</v>
      </c>
      <c r="M2" s="18"/>
      <c r="N2" s="18"/>
    </row>
    <row r="3" spans="1:14" s="14" customFormat="1" x14ac:dyDescent="0.3">
      <c r="A3" s="20"/>
      <c r="B3" s="16">
        <v>2708</v>
      </c>
      <c r="C3" s="16">
        <v>2614</v>
      </c>
      <c r="D3" s="16">
        <v>2711</v>
      </c>
      <c r="E3" s="16">
        <v>2713</v>
      </c>
      <c r="F3" s="16"/>
      <c r="G3" s="16">
        <v>2609</v>
      </c>
      <c r="H3" s="16">
        <v>2706</v>
      </c>
      <c r="I3" s="16">
        <v>2702</v>
      </c>
      <c r="J3" s="16">
        <v>2704</v>
      </c>
      <c r="K3" s="16"/>
      <c r="L3" s="16" t="s">
        <v>0</v>
      </c>
      <c r="M3" s="16" t="s">
        <v>1</v>
      </c>
      <c r="N3" s="16" t="s">
        <v>2</v>
      </c>
    </row>
    <row r="4" spans="1:14" s="2" customFormat="1" x14ac:dyDescent="0.3">
      <c r="A4" s="3" t="s">
        <v>3</v>
      </c>
      <c r="B4" s="4">
        <v>139.35900000000001</v>
      </c>
      <c r="C4" s="4">
        <v>399.15300000000002</v>
      </c>
      <c r="D4" s="4">
        <v>258.53699999999998</v>
      </c>
      <c r="E4" s="4">
        <v>347.19200000000001</v>
      </c>
      <c r="F4" s="4"/>
      <c r="G4" s="4">
        <v>81.087000000000003</v>
      </c>
      <c r="H4" s="4">
        <v>216.38</v>
      </c>
      <c r="I4" s="4">
        <v>225.95099999999999</v>
      </c>
      <c r="J4" s="4">
        <v>176.80500000000001</v>
      </c>
      <c r="K4" s="4"/>
      <c r="L4" s="5">
        <v>204.929</v>
      </c>
      <c r="M4" s="5">
        <v>417.21899999999999</v>
      </c>
      <c r="N4" s="5">
        <v>414.68900000000002</v>
      </c>
    </row>
    <row r="5" spans="1:14" s="2" customFormat="1" x14ac:dyDescent="0.3">
      <c r="A5" s="3" t="s">
        <v>4</v>
      </c>
      <c r="B5" s="4">
        <v>5.5369999999999999</v>
      </c>
      <c r="C5" s="4">
        <v>6.22</v>
      </c>
      <c r="D5" s="4">
        <v>9.5329999999999995</v>
      </c>
      <c r="E5" s="4">
        <v>17.585999999999999</v>
      </c>
      <c r="F5" s="4"/>
      <c r="G5" s="4">
        <v>15.734999999999999</v>
      </c>
      <c r="H5" s="4">
        <v>9.7119999999999997</v>
      </c>
      <c r="I5" s="4">
        <v>9.1340000000000003</v>
      </c>
      <c r="J5" s="4">
        <v>60.969000000000001</v>
      </c>
      <c r="K5" s="4"/>
      <c r="L5" s="5">
        <v>7.6970000000000001</v>
      </c>
      <c r="M5" s="5">
        <v>13.378</v>
      </c>
      <c r="N5" s="5">
        <v>14.528</v>
      </c>
    </row>
    <row r="6" spans="1:14" s="2" customFormat="1" x14ac:dyDescent="0.3">
      <c r="A6" s="3" t="s">
        <v>5</v>
      </c>
      <c r="B6" s="4">
        <v>5.7190000000000003</v>
      </c>
      <c r="C6" s="4">
        <v>5.3369999999999997</v>
      </c>
      <c r="D6" s="4">
        <v>5.4740000000000002</v>
      </c>
      <c r="E6" s="4">
        <v>6.3470000000000004</v>
      </c>
      <c r="F6" s="4"/>
      <c r="G6" s="4">
        <v>1.823</v>
      </c>
      <c r="H6" s="4">
        <v>6.2380000000000004</v>
      </c>
      <c r="I6" s="4">
        <v>4.7430000000000003</v>
      </c>
      <c r="J6" s="4">
        <v>5.3029999999999999</v>
      </c>
      <c r="K6" s="4"/>
      <c r="L6" s="5">
        <v>5.3159999999999998</v>
      </c>
      <c r="M6" s="5">
        <v>9.0109999999999992</v>
      </c>
      <c r="N6" s="5">
        <v>16.282</v>
      </c>
    </row>
    <row r="7" spans="1:14" s="2" customFormat="1" x14ac:dyDescent="0.3">
      <c r="A7" s="3" t="s">
        <v>6</v>
      </c>
      <c r="B7" s="4">
        <v>19.882999999999999</v>
      </c>
      <c r="C7" s="4">
        <v>4.74</v>
      </c>
      <c r="D7" s="4">
        <v>7.5750000000000002</v>
      </c>
      <c r="E7" s="4">
        <v>5.5490000000000004</v>
      </c>
      <c r="F7" s="4"/>
      <c r="G7" s="4">
        <v>4.45</v>
      </c>
      <c r="H7" s="4">
        <v>22.15</v>
      </c>
      <c r="I7" s="4">
        <v>14.738</v>
      </c>
      <c r="J7" s="4">
        <v>15.776999999999999</v>
      </c>
      <c r="K7" s="4"/>
      <c r="L7" s="5">
        <v>18.649999999999999</v>
      </c>
      <c r="M7" s="5">
        <v>48.77</v>
      </c>
      <c r="N7" s="5">
        <v>94.486000000000004</v>
      </c>
    </row>
    <row r="8" spans="1:14" s="2" customFormat="1" x14ac:dyDescent="0.3">
      <c r="A8" s="3" t="s">
        <v>7</v>
      </c>
      <c r="B8" s="4">
        <v>11.239000000000001</v>
      </c>
      <c r="C8" s="4">
        <v>2.214</v>
      </c>
      <c r="D8" s="4">
        <v>3.9889999999999999</v>
      </c>
      <c r="E8" s="4">
        <v>8.4130000000000003</v>
      </c>
      <c r="F8" s="4"/>
      <c r="G8" s="4">
        <v>1.7310000000000001</v>
      </c>
      <c r="H8" s="4">
        <v>19.488</v>
      </c>
      <c r="I8" s="4">
        <v>7.4269999999999996</v>
      </c>
      <c r="J8" s="4">
        <v>11.25</v>
      </c>
      <c r="K8" s="4"/>
      <c r="L8" s="5">
        <v>7.6429999999999998</v>
      </c>
      <c r="M8" s="5">
        <v>5.3730000000000002</v>
      </c>
      <c r="N8" s="5">
        <v>109.078</v>
      </c>
    </row>
    <row r="9" spans="1:14" s="2" customFormat="1" x14ac:dyDescent="0.3">
      <c r="A9" s="3" t="s">
        <v>8</v>
      </c>
      <c r="B9" s="4">
        <v>4.7</v>
      </c>
      <c r="C9" s="4">
        <v>0.32200000000000001</v>
      </c>
      <c r="D9" s="4">
        <v>1.5449999999999999</v>
      </c>
      <c r="E9" s="4">
        <v>1.343</v>
      </c>
      <c r="F9" s="4"/>
      <c r="G9" s="4">
        <v>2E-3</v>
      </c>
      <c r="H9" s="4">
        <v>5.1870000000000003</v>
      </c>
      <c r="I9" s="4">
        <v>3.149</v>
      </c>
      <c r="J9" s="4">
        <v>3.5179999999999998</v>
      </c>
      <c r="K9" s="4"/>
      <c r="L9" s="5">
        <v>4.0739999999999998</v>
      </c>
      <c r="M9" s="5">
        <v>8.7230000000000008</v>
      </c>
      <c r="N9" s="5">
        <v>21.091999999999999</v>
      </c>
    </row>
    <row r="10" spans="1:14" s="2" customFormat="1" x14ac:dyDescent="0.3">
      <c r="A10" s="6" t="s">
        <v>9</v>
      </c>
      <c r="B10" s="4">
        <v>5.6959999999999997</v>
      </c>
      <c r="C10" s="4">
        <v>3.3929999999999998</v>
      </c>
      <c r="D10" s="4">
        <v>3.056</v>
      </c>
      <c r="E10" s="4">
        <v>4.7409999999999997</v>
      </c>
      <c r="F10" s="4"/>
      <c r="G10" s="4">
        <v>4.9770000000000003</v>
      </c>
      <c r="H10" s="4">
        <v>11.571999999999999</v>
      </c>
      <c r="I10" s="4">
        <v>3.0350000000000001</v>
      </c>
      <c r="J10" s="4">
        <v>7.93</v>
      </c>
      <c r="K10" s="4"/>
      <c r="L10" s="5">
        <v>21.324999999999999</v>
      </c>
      <c r="M10" s="5">
        <v>10.209</v>
      </c>
      <c r="N10" s="5">
        <v>39.948999999999998</v>
      </c>
    </row>
    <row r="11" spans="1:14" s="2" customFormat="1" x14ac:dyDescent="0.3">
      <c r="A11" s="6" t="s">
        <v>10</v>
      </c>
      <c r="B11" s="4">
        <v>3.1819999999999999</v>
      </c>
      <c r="C11" s="4">
        <v>2.0430000000000001</v>
      </c>
      <c r="D11" s="4">
        <v>0.57499999999999996</v>
      </c>
      <c r="E11" s="4">
        <v>1.341</v>
      </c>
      <c r="F11" s="4"/>
      <c r="G11" s="4">
        <v>2.9980000000000002</v>
      </c>
      <c r="H11" s="4">
        <v>3.9729999999999999</v>
      </c>
      <c r="I11" s="4">
        <v>1.4750000000000001</v>
      </c>
      <c r="J11" s="7">
        <v>11.419</v>
      </c>
      <c r="K11" s="4"/>
      <c r="L11" s="5">
        <v>7.4880000000000004</v>
      </c>
      <c r="M11" s="5">
        <v>6.53</v>
      </c>
      <c r="N11" s="5">
        <v>4.1470000000000002</v>
      </c>
    </row>
    <row r="12" spans="1:14" s="2" customFormat="1" x14ac:dyDescent="0.3">
      <c r="A12" s="6" t="s">
        <v>11</v>
      </c>
      <c r="B12" s="4">
        <v>53.698999999999998</v>
      </c>
      <c r="C12" s="4">
        <v>30.178999999999998</v>
      </c>
      <c r="D12" s="4">
        <v>31.783999999999999</v>
      </c>
      <c r="E12" s="4">
        <v>31.010999999999999</v>
      </c>
      <c r="F12" s="4"/>
      <c r="G12" s="4">
        <v>8.0169999999999995</v>
      </c>
      <c r="H12" s="4">
        <v>134.75800000000001</v>
      </c>
      <c r="I12" s="4">
        <v>52.841000000000001</v>
      </c>
      <c r="J12" s="4">
        <v>111.738</v>
      </c>
      <c r="K12" s="4"/>
      <c r="L12" s="5">
        <v>69.518000000000001</v>
      </c>
      <c r="M12" s="5">
        <v>127.788</v>
      </c>
      <c r="N12" s="5">
        <v>155.68100000000001</v>
      </c>
    </row>
    <row r="13" spans="1:14" s="2" customFormat="1" x14ac:dyDescent="0.3">
      <c r="A13" s="3" t="s">
        <v>12</v>
      </c>
      <c r="B13" s="4">
        <v>23.593</v>
      </c>
      <c r="C13" s="4">
        <v>22.853000000000002</v>
      </c>
      <c r="D13" s="4">
        <v>22.888000000000002</v>
      </c>
      <c r="E13" s="4">
        <v>25.038</v>
      </c>
      <c r="F13" s="4"/>
      <c r="G13" s="4">
        <v>25.626999999999999</v>
      </c>
      <c r="H13" s="4">
        <v>24.94</v>
      </c>
      <c r="I13" s="4">
        <v>22.248000000000001</v>
      </c>
      <c r="J13" s="4">
        <v>24.181000000000001</v>
      </c>
      <c r="K13" s="4"/>
      <c r="L13" s="5">
        <v>21.773</v>
      </c>
      <c r="M13" s="5">
        <v>26.11</v>
      </c>
      <c r="N13" s="5">
        <v>21.37</v>
      </c>
    </row>
    <row r="14" spans="1:14" s="2" customFormat="1" x14ac:dyDescent="0.3">
      <c r="A14" s="3" t="s">
        <v>13</v>
      </c>
      <c r="B14" s="4">
        <v>375.86599999999999</v>
      </c>
      <c r="C14" s="4">
        <v>646.25</v>
      </c>
      <c r="D14" s="4">
        <v>668.74</v>
      </c>
      <c r="E14" s="4">
        <v>842.80600000000004</v>
      </c>
      <c r="F14" s="4"/>
      <c r="G14" s="4">
        <v>680.48599999999999</v>
      </c>
      <c r="H14" s="4">
        <v>472.56599999999997</v>
      </c>
      <c r="I14" s="4">
        <v>509.68200000000002</v>
      </c>
      <c r="J14" s="4">
        <v>477.54199999999997</v>
      </c>
      <c r="K14" s="4"/>
      <c r="L14" s="5">
        <v>490.61399999999998</v>
      </c>
      <c r="M14" s="5">
        <v>503.40199999999999</v>
      </c>
      <c r="N14" s="5">
        <v>781.98599999999999</v>
      </c>
    </row>
    <row r="15" spans="1:14" s="2" customFormat="1" x14ac:dyDescent="0.3">
      <c r="A15" s="3" t="s">
        <v>14</v>
      </c>
      <c r="B15" s="4">
        <v>90.808999999999997</v>
      </c>
      <c r="C15" s="4">
        <v>24.361999999999998</v>
      </c>
      <c r="D15" s="4">
        <v>20.524999999999999</v>
      </c>
      <c r="E15" s="4">
        <v>21.271999999999998</v>
      </c>
      <c r="F15" s="4"/>
      <c r="G15" s="4">
        <v>44.622999999999998</v>
      </c>
      <c r="H15" s="4">
        <v>89.805000000000007</v>
      </c>
      <c r="I15" s="4">
        <v>40.685000000000002</v>
      </c>
      <c r="J15" s="4">
        <v>61.924999999999997</v>
      </c>
      <c r="K15" s="4"/>
      <c r="L15" s="5">
        <v>69.352999999999994</v>
      </c>
      <c r="M15" s="5">
        <v>89.887</v>
      </c>
      <c r="N15" s="5">
        <v>163.44399999999999</v>
      </c>
    </row>
    <row r="16" spans="1:14" s="2" customFormat="1" x14ac:dyDescent="0.3">
      <c r="A16" s="3" t="s">
        <v>15</v>
      </c>
      <c r="B16" s="4">
        <v>32.405999999999999</v>
      </c>
      <c r="C16" s="4">
        <v>167.30699999999999</v>
      </c>
      <c r="D16" s="4">
        <v>81.489000000000004</v>
      </c>
      <c r="E16" s="4">
        <v>166.48</v>
      </c>
      <c r="F16" s="4"/>
      <c r="G16" s="4">
        <v>106.479</v>
      </c>
      <c r="H16" s="4">
        <v>34.619999999999997</v>
      </c>
      <c r="I16" s="4">
        <v>36.655999999999999</v>
      </c>
      <c r="J16" s="4">
        <v>29.873999999999999</v>
      </c>
      <c r="K16" s="4"/>
      <c r="L16" s="5">
        <v>31.46</v>
      </c>
      <c r="M16" s="5">
        <v>42.311999999999998</v>
      </c>
      <c r="N16" s="5">
        <v>32.69</v>
      </c>
    </row>
    <row r="17" spans="1:14" s="2" customFormat="1" x14ac:dyDescent="0.3">
      <c r="A17" s="3" t="s">
        <v>16</v>
      </c>
      <c r="B17" s="4">
        <v>218.739</v>
      </c>
      <c r="C17" s="4">
        <v>132.27600000000001</v>
      </c>
      <c r="D17" s="4">
        <v>124.468</v>
      </c>
      <c r="E17" s="4">
        <v>108.014</v>
      </c>
      <c r="F17" s="4"/>
      <c r="G17" s="4">
        <v>81.561999999999998</v>
      </c>
      <c r="H17" s="4">
        <v>232.643</v>
      </c>
      <c r="I17" s="4">
        <v>141.71700000000001</v>
      </c>
      <c r="J17" s="4">
        <v>242.35499999999999</v>
      </c>
      <c r="K17" s="4"/>
      <c r="L17" s="5">
        <v>162.37299999999999</v>
      </c>
      <c r="M17" s="5">
        <v>263.28699999999998</v>
      </c>
      <c r="N17" s="5">
        <v>183.83799999999999</v>
      </c>
    </row>
    <row r="18" spans="1:14" s="2" customFormat="1" x14ac:dyDescent="0.3">
      <c r="A18" s="6" t="s">
        <v>17</v>
      </c>
      <c r="B18" s="4">
        <v>26.895</v>
      </c>
      <c r="C18" s="4">
        <v>23.045000000000002</v>
      </c>
      <c r="D18" s="4">
        <v>26.282</v>
      </c>
      <c r="E18" s="4">
        <v>40.514000000000003</v>
      </c>
      <c r="F18" s="4"/>
      <c r="G18" s="4">
        <v>34.353999999999999</v>
      </c>
      <c r="H18" s="4">
        <v>27.446999999999999</v>
      </c>
      <c r="I18" s="4">
        <v>27.306999999999999</v>
      </c>
      <c r="J18" s="4">
        <v>30.664000000000001</v>
      </c>
      <c r="K18" s="4"/>
      <c r="L18" s="5">
        <v>23.91</v>
      </c>
      <c r="M18" s="5">
        <v>28.481999999999999</v>
      </c>
      <c r="N18" s="5">
        <v>23.556999999999999</v>
      </c>
    </row>
    <row r="19" spans="1:14" s="2" customFormat="1" x14ac:dyDescent="0.3">
      <c r="A19" s="3" t="s">
        <v>18</v>
      </c>
      <c r="B19" s="4">
        <v>27.504999999999999</v>
      </c>
      <c r="C19" s="4">
        <v>40.268000000000001</v>
      </c>
      <c r="D19" s="4">
        <v>30.606000000000002</v>
      </c>
      <c r="E19" s="4">
        <v>46.45</v>
      </c>
      <c r="F19" s="4"/>
      <c r="G19" s="4">
        <v>26.241</v>
      </c>
      <c r="H19" s="4">
        <v>50.44</v>
      </c>
      <c r="I19" s="4">
        <v>44.271999999999998</v>
      </c>
      <c r="J19" s="7">
        <v>50.97</v>
      </c>
      <c r="K19" s="4"/>
      <c r="L19" s="5">
        <v>43.875</v>
      </c>
      <c r="M19" s="5">
        <v>94.67</v>
      </c>
      <c r="N19" s="5">
        <v>181.79900000000001</v>
      </c>
    </row>
    <row r="20" spans="1:14" s="2" customFormat="1" x14ac:dyDescent="0.3">
      <c r="A20" s="3" t="s">
        <v>19</v>
      </c>
      <c r="B20" s="4">
        <v>298.75799999999998</v>
      </c>
      <c r="C20" s="4">
        <v>95.287999999999997</v>
      </c>
      <c r="D20" s="4">
        <v>59.055999999999997</v>
      </c>
      <c r="E20" s="4">
        <v>28.434000000000001</v>
      </c>
      <c r="F20" s="4"/>
      <c r="G20" s="4">
        <v>30.581</v>
      </c>
      <c r="H20" s="4">
        <v>359.541</v>
      </c>
      <c r="I20" s="4">
        <v>131.57300000000001</v>
      </c>
      <c r="J20" s="4">
        <v>197.02799999999999</v>
      </c>
      <c r="K20" s="4"/>
      <c r="L20" s="8">
        <v>256.875</v>
      </c>
      <c r="M20" s="8">
        <v>227.232</v>
      </c>
      <c r="N20" s="8">
        <v>258.78199999999998</v>
      </c>
    </row>
    <row r="21" spans="1:14" s="2" customFormat="1" x14ac:dyDescent="0.3">
      <c r="A21" s="3" t="s">
        <v>20</v>
      </c>
      <c r="B21" s="4">
        <v>49.26</v>
      </c>
      <c r="C21" s="4">
        <v>40.811</v>
      </c>
      <c r="D21" s="4">
        <v>59.122999999999998</v>
      </c>
      <c r="E21" s="4">
        <v>44.99</v>
      </c>
      <c r="F21" s="4"/>
      <c r="G21" s="4">
        <v>23.44</v>
      </c>
      <c r="H21" s="4">
        <v>58.259</v>
      </c>
      <c r="I21" s="4">
        <v>40.192</v>
      </c>
      <c r="J21" s="4">
        <v>38.758000000000003</v>
      </c>
      <c r="K21" s="4"/>
      <c r="L21" s="5">
        <v>43.914999999999999</v>
      </c>
      <c r="M21" s="5">
        <v>61.173000000000002</v>
      </c>
      <c r="N21" s="5">
        <v>35.847000000000001</v>
      </c>
    </row>
    <row r="22" spans="1:14" s="2" customFormat="1" x14ac:dyDescent="0.3">
      <c r="A22" s="3" t="s">
        <v>21</v>
      </c>
      <c r="B22" s="4">
        <v>91.578999999999994</v>
      </c>
      <c r="C22" s="4">
        <v>85.873000000000005</v>
      </c>
      <c r="D22" s="4">
        <v>125.187</v>
      </c>
      <c r="E22" s="4">
        <v>101.38500000000001</v>
      </c>
      <c r="F22" s="4"/>
      <c r="G22" s="4">
        <v>51.83</v>
      </c>
      <c r="H22" s="4">
        <v>110.04</v>
      </c>
      <c r="I22" s="4">
        <v>76.721999999999994</v>
      </c>
      <c r="J22" s="4">
        <v>74.796999999999997</v>
      </c>
      <c r="K22" s="4"/>
      <c r="L22" s="5">
        <v>94.388000000000005</v>
      </c>
      <c r="M22" s="5">
        <v>130.19399999999999</v>
      </c>
      <c r="N22" s="5">
        <v>81.820999999999998</v>
      </c>
    </row>
    <row r="23" spans="1:14" s="2" customFormat="1" x14ac:dyDescent="0.3">
      <c r="A23" s="3" t="s">
        <v>22</v>
      </c>
      <c r="B23" s="4">
        <v>11.667</v>
      </c>
      <c r="C23" s="4">
        <v>12.207000000000001</v>
      </c>
      <c r="D23" s="4">
        <v>15.984999999999999</v>
      </c>
      <c r="E23" s="4">
        <v>13.699</v>
      </c>
      <c r="F23" s="4"/>
      <c r="G23" s="4">
        <v>7.2919999999999998</v>
      </c>
      <c r="H23" s="4">
        <v>14.425000000000001</v>
      </c>
      <c r="I23" s="4">
        <v>9.9489999999999998</v>
      </c>
      <c r="J23" s="4">
        <v>9.3390000000000004</v>
      </c>
      <c r="K23" s="4"/>
      <c r="L23" s="5">
        <v>11.686</v>
      </c>
      <c r="M23" s="5">
        <v>15.175000000000001</v>
      </c>
      <c r="N23" s="5">
        <v>10.359</v>
      </c>
    </row>
    <row r="24" spans="1:14" s="2" customFormat="1" x14ac:dyDescent="0.3">
      <c r="A24" s="3" t="s">
        <v>23</v>
      </c>
      <c r="B24" s="4">
        <v>43.695999999999998</v>
      </c>
      <c r="C24" s="4">
        <v>49.043999999999997</v>
      </c>
      <c r="D24" s="4">
        <v>60.529000000000003</v>
      </c>
      <c r="E24" s="4">
        <v>54.651000000000003</v>
      </c>
      <c r="F24" s="4"/>
      <c r="G24" s="4">
        <v>28.876999999999999</v>
      </c>
      <c r="H24" s="4">
        <v>54.529000000000003</v>
      </c>
      <c r="I24" s="4">
        <v>37.18</v>
      </c>
      <c r="J24" s="4">
        <v>35.011000000000003</v>
      </c>
      <c r="K24" s="4"/>
      <c r="L24" s="5">
        <v>43.579000000000001</v>
      </c>
      <c r="M24" s="5">
        <v>59.439</v>
      </c>
      <c r="N24" s="5">
        <v>40.514000000000003</v>
      </c>
    </row>
    <row r="25" spans="1:14" s="2" customFormat="1" x14ac:dyDescent="0.3">
      <c r="A25" s="3" t="s">
        <v>24</v>
      </c>
      <c r="B25" s="4">
        <v>8.4060000000000006</v>
      </c>
      <c r="C25" s="4">
        <v>15.36</v>
      </c>
      <c r="D25" s="4">
        <v>13.859</v>
      </c>
      <c r="E25" s="4">
        <v>16.498000000000001</v>
      </c>
      <c r="F25" s="4"/>
      <c r="G25" s="4">
        <v>10.162000000000001</v>
      </c>
      <c r="H25" s="4">
        <v>10.058999999999999</v>
      </c>
      <c r="I25" s="4">
        <v>7.5789999999999997</v>
      </c>
      <c r="J25" s="4">
        <v>6.8220000000000001</v>
      </c>
      <c r="K25" s="4"/>
      <c r="L25" s="5">
        <v>8.4990000000000006</v>
      </c>
      <c r="M25" s="5">
        <v>11.068</v>
      </c>
      <c r="N25" s="5">
        <v>7.8920000000000003</v>
      </c>
    </row>
    <row r="26" spans="1:14" s="2" customFormat="1" x14ac:dyDescent="0.3">
      <c r="A26" s="3" t="s">
        <v>25</v>
      </c>
      <c r="B26" s="4">
        <v>0.85599999999999998</v>
      </c>
      <c r="C26" s="4">
        <v>0.19700000000000001</v>
      </c>
      <c r="D26" s="4">
        <v>0.22600000000000001</v>
      </c>
      <c r="E26" s="4">
        <v>0.11899999999999999</v>
      </c>
      <c r="F26" s="4"/>
      <c r="G26" s="4">
        <v>7.1999999999999995E-2</v>
      </c>
      <c r="H26" s="4">
        <v>1.052</v>
      </c>
      <c r="I26" s="4">
        <v>0.379</v>
      </c>
      <c r="J26" s="4">
        <v>0.59699999999999998</v>
      </c>
      <c r="K26" s="4"/>
      <c r="L26" s="5">
        <v>0.67600000000000005</v>
      </c>
      <c r="M26" s="5">
        <v>0.85599999999999998</v>
      </c>
      <c r="N26" s="5">
        <v>1.107</v>
      </c>
    </row>
    <row r="27" spans="1:14" s="2" customFormat="1" x14ac:dyDescent="0.3">
      <c r="A27" s="3" t="s">
        <v>26</v>
      </c>
      <c r="B27" s="4">
        <v>6.5350000000000001</v>
      </c>
      <c r="C27" s="4">
        <v>16.076000000000001</v>
      </c>
      <c r="D27" s="4">
        <v>11.648999999999999</v>
      </c>
      <c r="E27" s="4">
        <v>16.364999999999998</v>
      </c>
      <c r="F27" s="4"/>
      <c r="G27" s="4">
        <v>11.12</v>
      </c>
      <c r="H27" s="4">
        <v>7.57</v>
      </c>
      <c r="I27" s="4">
        <v>5.7859999999999996</v>
      </c>
      <c r="J27" s="7">
        <v>5.9029999999999996</v>
      </c>
      <c r="K27" s="4"/>
      <c r="L27" s="5">
        <v>6.8540000000000001</v>
      </c>
      <c r="M27" s="5">
        <v>9.4459999999999997</v>
      </c>
      <c r="N27" s="5">
        <v>7.2709999999999999</v>
      </c>
    </row>
    <row r="28" spans="1:14" s="2" customFormat="1" x14ac:dyDescent="0.3">
      <c r="A28" s="3" t="s">
        <v>27</v>
      </c>
      <c r="B28" s="4">
        <v>1.1000000000000001</v>
      </c>
      <c r="C28" s="4">
        <v>3.7480000000000002</v>
      </c>
      <c r="D28" s="4">
        <v>2.359</v>
      </c>
      <c r="E28" s="4">
        <v>3.9969999999999999</v>
      </c>
      <c r="F28" s="4"/>
      <c r="G28" s="4">
        <v>2.5990000000000002</v>
      </c>
      <c r="H28" s="4">
        <v>1.2549999999999999</v>
      </c>
      <c r="I28" s="4">
        <v>1.0580000000000001</v>
      </c>
      <c r="J28" s="4">
        <v>0.96799999999999997</v>
      </c>
      <c r="K28" s="4"/>
      <c r="L28" s="5">
        <v>1.0960000000000001</v>
      </c>
      <c r="M28" s="5">
        <v>1.474</v>
      </c>
      <c r="N28" s="5">
        <v>1.127</v>
      </c>
    </row>
    <row r="29" spans="1:14" s="2" customFormat="1" x14ac:dyDescent="0.3">
      <c r="A29" s="3" t="s">
        <v>28</v>
      </c>
      <c r="B29" s="4">
        <v>6.1769999999999996</v>
      </c>
      <c r="C29" s="4">
        <v>26.027999999999999</v>
      </c>
      <c r="D29" s="4">
        <v>15.147</v>
      </c>
      <c r="E29" s="4">
        <v>27.634</v>
      </c>
      <c r="F29" s="4"/>
      <c r="G29" s="4">
        <v>18.971</v>
      </c>
      <c r="H29" s="4">
        <v>6.718</v>
      </c>
      <c r="I29" s="4">
        <v>6.5060000000000002</v>
      </c>
      <c r="J29" s="4">
        <v>5.375</v>
      </c>
      <c r="K29" s="4"/>
      <c r="L29" s="5">
        <v>6.2350000000000003</v>
      </c>
      <c r="M29" s="5">
        <v>8.1660000000000004</v>
      </c>
      <c r="N29" s="5">
        <v>6.28</v>
      </c>
    </row>
    <row r="30" spans="1:14" s="2" customFormat="1" x14ac:dyDescent="0.3">
      <c r="A30" s="3" t="s">
        <v>29</v>
      </c>
      <c r="B30" s="4">
        <v>1.242</v>
      </c>
      <c r="C30" s="4">
        <v>5.8470000000000004</v>
      </c>
      <c r="D30" s="4">
        <v>3.23</v>
      </c>
      <c r="E30" s="4">
        <v>6.0940000000000003</v>
      </c>
      <c r="F30" s="4"/>
      <c r="G30" s="4">
        <v>4.2050000000000001</v>
      </c>
      <c r="H30" s="4">
        <v>1.323</v>
      </c>
      <c r="I30" s="4">
        <v>1.397</v>
      </c>
      <c r="J30" s="4">
        <v>1.085</v>
      </c>
      <c r="K30" s="4"/>
      <c r="L30" s="5">
        <v>1.234</v>
      </c>
      <c r="M30" s="5">
        <v>1.623</v>
      </c>
      <c r="N30" s="5">
        <v>1.256</v>
      </c>
    </row>
    <row r="31" spans="1:14" s="2" customFormat="1" x14ac:dyDescent="0.3">
      <c r="A31" s="3" t="s">
        <v>30</v>
      </c>
      <c r="B31" s="4">
        <v>3.3570000000000002</v>
      </c>
      <c r="C31" s="4">
        <v>17.045999999999999</v>
      </c>
      <c r="D31" s="4">
        <v>9.1050000000000004</v>
      </c>
      <c r="E31" s="4">
        <v>18.262</v>
      </c>
      <c r="F31" s="4"/>
      <c r="G31" s="4">
        <v>12.188000000000001</v>
      </c>
      <c r="H31" s="4">
        <v>3.4750000000000001</v>
      </c>
      <c r="I31" s="4">
        <v>3.9649999999999999</v>
      </c>
      <c r="J31" s="4">
        <v>3.0219999999999998</v>
      </c>
      <c r="K31" s="4"/>
      <c r="L31" s="5">
        <v>3.4009999999999998</v>
      </c>
      <c r="M31" s="5">
        <v>4.3849999999999998</v>
      </c>
      <c r="N31" s="5">
        <v>3.3519999999999999</v>
      </c>
    </row>
    <row r="32" spans="1:14" s="2" customFormat="1" x14ac:dyDescent="0.3">
      <c r="A32" s="3" t="s">
        <v>31</v>
      </c>
      <c r="B32" s="4">
        <v>0.501</v>
      </c>
      <c r="C32" s="4">
        <v>2.6640000000000001</v>
      </c>
      <c r="D32" s="4">
        <v>1.415</v>
      </c>
      <c r="E32" s="4">
        <v>2.8279999999999998</v>
      </c>
      <c r="F32" s="4"/>
      <c r="G32" s="4">
        <v>1.99</v>
      </c>
      <c r="H32" s="4">
        <v>0.52</v>
      </c>
      <c r="I32" s="4">
        <v>0.66</v>
      </c>
      <c r="J32" s="4">
        <v>0.48099999999999998</v>
      </c>
      <c r="K32" s="4"/>
      <c r="L32" s="5">
        <v>0.51500000000000001</v>
      </c>
      <c r="M32" s="5">
        <v>0.628</v>
      </c>
      <c r="N32" s="5">
        <v>0.47299999999999998</v>
      </c>
    </row>
    <row r="33" spans="1:14" s="2" customFormat="1" x14ac:dyDescent="0.3">
      <c r="A33" s="3" t="s">
        <v>32</v>
      </c>
      <c r="B33" s="4">
        <v>3.3119999999999998</v>
      </c>
      <c r="C33" s="4">
        <v>18.452999999999999</v>
      </c>
      <c r="D33" s="4">
        <v>9.4109999999999996</v>
      </c>
      <c r="E33" s="4">
        <v>18.475000000000001</v>
      </c>
      <c r="F33" s="4"/>
      <c r="G33" s="4">
        <v>14.305999999999999</v>
      </c>
      <c r="H33" s="4">
        <v>3.3370000000000002</v>
      </c>
      <c r="I33" s="4">
        <v>4.6689999999999996</v>
      </c>
      <c r="J33" s="4">
        <v>3.298</v>
      </c>
      <c r="K33" s="4"/>
      <c r="L33" s="5">
        <v>3.4750000000000001</v>
      </c>
      <c r="M33" s="5">
        <v>3.9689999999999999</v>
      </c>
      <c r="N33" s="5">
        <v>3.0230000000000001</v>
      </c>
    </row>
    <row r="34" spans="1:14" s="2" customFormat="1" x14ac:dyDescent="0.3">
      <c r="A34" s="3" t="s">
        <v>33</v>
      </c>
      <c r="B34" s="4">
        <v>0.50900000000000001</v>
      </c>
      <c r="C34" s="4">
        <v>2.8410000000000002</v>
      </c>
      <c r="D34" s="4">
        <v>1.4139999999999999</v>
      </c>
      <c r="E34" s="4">
        <v>2.8959999999999999</v>
      </c>
      <c r="F34" s="4"/>
      <c r="G34" s="4">
        <v>2.347</v>
      </c>
      <c r="H34" s="4">
        <v>0.50600000000000001</v>
      </c>
      <c r="I34" s="4">
        <v>0.73699999999999999</v>
      </c>
      <c r="J34" s="4">
        <v>0.52200000000000002</v>
      </c>
      <c r="K34" s="4"/>
      <c r="L34" s="5">
        <v>0.53100000000000003</v>
      </c>
      <c r="M34" s="5">
        <v>0.57999999999999996</v>
      </c>
      <c r="N34" s="5">
        <v>0.45100000000000001</v>
      </c>
    </row>
    <row r="35" spans="1:14" s="2" customFormat="1" x14ac:dyDescent="0.3">
      <c r="A35" s="3" t="s">
        <v>34</v>
      </c>
      <c r="B35" s="4">
        <v>6.5019999999999998</v>
      </c>
      <c r="C35" s="4">
        <v>7.2439999999999998</v>
      </c>
      <c r="D35" s="4">
        <v>5.4039999999999999</v>
      </c>
      <c r="E35" s="4">
        <v>5.9059999999999997</v>
      </c>
      <c r="F35" s="4"/>
      <c r="G35" s="4">
        <v>5.5730000000000004</v>
      </c>
      <c r="H35" s="4">
        <v>6.63</v>
      </c>
      <c r="I35" s="4">
        <v>4.9349999999999996</v>
      </c>
      <c r="J35" s="7">
        <v>8.1839999999999993</v>
      </c>
      <c r="K35" s="4"/>
      <c r="L35" s="5">
        <v>5.5460000000000003</v>
      </c>
      <c r="M35" s="5">
        <v>7.4770000000000003</v>
      </c>
      <c r="N35" s="5">
        <v>5.0519999999999996</v>
      </c>
    </row>
    <row r="36" spans="1:14" s="2" customFormat="1" x14ac:dyDescent="0.3">
      <c r="A36" s="6" t="s">
        <v>35</v>
      </c>
      <c r="B36" s="4">
        <v>3.3940000000000001</v>
      </c>
      <c r="C36" s="4">
        <v>5.7869999999999999</v>
      </c>
      <c r="D36" s="4">
        <v>5.4649999999999999</v>
      </c>
      <c r="E36" s="4">
        <v>14.917999999999999</v>
      </c>
      <c r="F36" s="4"/>
      <c r="G36" s="4">
        <v>16.329000000000001</v>
      </c>
      <c r="H36" s="4">
        <v>3.504</v>
      </c>
      <c r="I36" s="4">
        <v>6.2450000000000001</v>
      </c>
      <c r="J36" s="4">
        <v>14.428000000000001</v>
      </c>
      <c r="K36" s="4"/>
      <c r="L36" s="5">
        <v>5.016</v>
      </c>
      <c r="M36" s="5">
        <v>3.3490000000000002</v>
      </c>
      <c r="N36" s="5">
        <v>2.4630000000000001</v>
      </c>
    </row>
    <row r="37" spans="1:14" s="2" customFormat="1" x14ac:dyDescent="0.3">
      <c r="A37" s="3" t="s">
        <v>36</v>
      </c>
      <c r="B37" s="4">
        <v>2.0569999999999999</v>
      </c>
      <c r="C37" s="4">
        <v>3.2549999999999999</v>
      </c>
      <c r="D37" s="4">
        <v>3.4329999999999998</v>
      </c>
      <c r="E37" s="4">
        <v>4.2469999999999999</v>
      </c>
      <c r="F37" s="4"/>
      <c r="G37" s="4">
        <v>3.5640000000000001</v>
      </c>
      <c r="H37" s="4">
        <v>2.6850000000000001</v>
      </c>
      <c r="I37" s="4">
        <v>2.5720000000000001</v>
      </c>
      <c r="J37" s="4">
        <v>2.625</v>
      </c>
      <c r="K37" s="4"/>
      <c r="L37" s="8">
        <v>2.452</v>
      </c>
      <c r="M37" s="8">
        <v>2.5179999999999998</v>
      </c>
      <c r="N37" s="8">
        <v>3.7930000000000001</v>
      </c>
    </row>
    <row r="38" spans="1:14" s="2" customFormat="1" x14ac:dyDescent="0.3">
      <c r="A38" s="6" t="s">
        <v>37</v>
      </c>
      <c r="B38" s="4">
        <v>35.271000000000001</v>
      </c>
      <c r="C38" s="4">
        <v>48.499000000000002</v>
      </c>
      <c r="D38" s="4">
        <v>54.384999999999998</v>
      </c>
      <c r="E38" s="4">
        <v>44.534999999999997</v>
      </c>
      <c r="F38" s="4"/>
      <c r="G38" s="4">
        <v>47.101999999999997</v>
      </c>
      <c r="H38" s="4">
        <v>37.082000000000001</v>
      </c>
      <c r="I38" s="4">
        <v>35.354999999999997</v>
      </c>
      <c r="J38" s="4">
        <v>54.180999999999997</v>
      </c>
      <c r="K38" s="4"/>
      <c r="L38" s="5">
        <v>33.045000000000002</v>
      </c>
      <c r="M38" s="5">
        <v>21.888000000000002</v>
      </c>
      <c r="N38" s="5">
        <v>8.1449999999999996</v>
      </c>
    </row>
    <row r="39" spans="1:14" s="2" customFormat="1" x14ac:dyDescent="0.3">
      <c r="A39" s="3" t="s">
        <v>38</v>
      </c>
      <c r="B39" s="4">
        <v>2</v>
      </c>
      <c r="C39" s="4">
        <v>21.553000000000001</v>
      </c>
      <c r="D39" s="4">
        <v>15.781000000000001</v>
      </c>
      <c r="E39" s="4">
        <v>1.4810000000000001</v>
      </c>
      <c r="F39" s="4"/>
      <c r="G39" s="4">
        <v>0.872</v>
      </c>
      <c r="H39" s="4">
        <v>0.504</v>
      </c>
      <c r="I39" s="4">
        <v>0.55300000000000005</v>
      </c>
      <c r="J39" s="4">
        <v>24.542999999999999</v>
      </c>
      <c r="K39" s="4"/>
      <c r="L39" s="5">
        <v>0.86899999999999999</v>
      </c>
      <c r="M39" s="5">
        <v>2.1909999999999998</v>
      </c>
      <c r="N39" s="5">
        <v>0.89800000000000002</v>
      </c>
    </row>
    <row r="40" spans="1:14" s="2" customFormat="1" x14ac:dyDescent="0.3">
      <c r="A40" s="3" t="s">
        <v>39</v>
      </c>
      <c r="B40" s="4">
        <v>35.753999999999998</v>
      </c>
      <c r="C40" s="4">
        <v>53.499000000000002</v>
      </c>
      <c r="D40" s="4">
        <v>63.930999999999997</v>
      </c>
      <c r="E40" s="4">
        <v>55.487000000000002</v>
      </c>
      <c r="F40" s="4"/>
      <c r="G40" s="4">
        <v>31.902999999999999</v>
      </c>
      <c r="H40" s="4">
        <v>36.409999999999997</v>
      </c>
      <c r="I40" s="4">
        <v>32.768000000000001</v>
      </c>
      <c r="J40" s="4">
        <v>32.619999999999997</v>
      </c>
      <c r="K40" s="4"/>
      <c r="L40" s="5">
        <v>36.65</v>
      </c>
      <c r="M40" s="5">
        <v>36.027999999999999</v>
      </c>
      <c r="N40" s="5">
        <v>18.556000000000001</v>
      </c>
    </row>
    <row r="41" spans="1:14" s="2" customFormat="1" x14ac:dyDescent="0.3">
      <c r="A41" s="3" t="s">
        <v>40</v>
      </c>
      <c r="B41" s="4">
        <v>15.839</v>
      </c>
      <c r="C41" s="4">
        <v>35.662999999999997</v>
      </c>
      <c r="D41" s="4">
        <v>25.303000000000001</v>
      </c>
      <c r="E41" s="4">
        <v>40.71</v>
      </c>
      <c r="F41" s="4"/>
      <c r="G41" s="4">
        <v>23.626999999999999</v>
      </c>
      <c r="H41" s="4">
        <v>10.3</v>
      </c>
      <c r="I41" s="4">
        <v>18.032</v>
      </c>
      <c r="J41" s="4">
        <v>16.7</v>
      </c>
      <c r="K41" s="4"/>
      <c r="L41" s="5">
        <v>14.566000000000001</v>
      </c>
      <c r="M41" s="5">
        <v>12.163</v>
      </c>
      <c r="N41" s="5">
        <v>7.38</v>
      </c>
    </row>
    <row r="42" spans="1:14" s="2" customFormat="1" x14ac:dyDescent="0.3">
      <c r="A42" s="3" t="s">
        <v>41</v>
      </c>
      <c r="B42" s="7">
        <f>B14/B15</f>
        <v>4.1390831305267097</v>
      </c>
      <c r="C42" s="7">
        <f>C14/C15</f>
        <v>26.526968229209427</v>
      </c>
      <c r="D42" s="7">
        <f>D14/D15</f>
        <v>32.581729598051162</v>
      </c>
      <c r="E42" s="7">
        <f>E14/E15</f>
        <v>39.620440015043258</v>
      </c>
      <c r="F42" s="7"/>
      <c r="G42" s="7">
        <f>G14/G15</f>
        <v>15.249669452972682</v>
      </c>
      <c r="H42" s="7">
        <f>H14/H15</f>
        <v>5.2621346250208783</v>
      </c>
      <c r="I42" s="7">
        <f>I14/I15</f>
        <v>12.527516283642619</v>
      </c>
      <c r="J42" s="4">
        <f>J14/J15</f>
        <v>7.7116188938231733</v>
      </c>
      <c r="K42" s="7"/>
      <c r="L42" s="5">
        <f>L14/L15</f>
        <v>7.0741568497397376</v>
      </c>
      <c r="M42" s="5">
        <f>M14/M15</f>
        <v>5.6003871527584632</v>
      </c>
      <c r="N42" s="5">
        <f>N14/N15</f>
        <v>4.7844276938890387</v>
      </c>
    </row>
    <row r="43" spans="1:14" s="2" customFormat="1" x14ac:dyDescent="0.3">
      <c r="A43" s="3" t="s">
        <v>42</v>
      </c>
      <c r="B43" s="7">
        <f>B14/B20</f>
        <v>1.2580951807148262</v>
      </c>
      <c r="C43" s="7">
        <f>C14/C20</f>
        <v>6.7820711946939802</v>
      </c>
      <c r="D43" s="7">
        <f>D14/D20</f>
        <v>11.323828230831754</v>
      </c>
      <c r="E43" s="7">
        <f>E14/E20</f>
        <v>29.640782162200182</v>
      </c>
      <c r="F43" s="7"/>
      <c r="G43" s="7">
        <f>G14/G20</f>
        <v>22.251921127497464</v>
      </c>
      <c r="H43" s="7">
        <f>H14/H20</f>
        <v>1.3143591412384124</v>
      </c>
      <c r="I43" s="7">
        <f>I14/I20</f>
        <v>3.8737582938748831</v>
      </c>
      <c r="J43" s="7">
        <f>J14/J20</f>
        <v>2.4237265769332277</v>
      </c>
      <c r="K43" s="7"/>
      <c r="L43" s="5">
        <f>L14/L20</f>
        <v>1.9099328467153285</v>
      </c>
      <c r="M43" s="5">
        <f>M14/M20</f>
        <v>2.215365793550204</v>
      </c>
      <c r="N43" s="5">
        <f>N14/N20</f>
        <v>3.0217944061024338</v>
      </c>
    </row>
    <row r="44" spans="1:14" s="2" customFormat="1" x14ac:dyDescent="0.3">
      <c r="A44" s="3" t="s">
        <v>43</v>
      </c>
      <c r="B44" s="7">
        <f>B18/B36</f>
        <v>7.9242781378903944</v>
      </c>
      <c r="C44" s="7">
        <f t="shared" ref="C44:J44" si="0">C18/C36</f>
        <v>3.9822014860895112</v>
      </c>
      <c r="D44" s="7">
        <f t="shared" si="0"/>
        <v>4.8091491308325711</v>
      </c>
      <c r="E44" s="7">
        <f t="shared" si="0"/>
        <v>2.7157795951199897</v>
      </c>
      <c r="F44" s="7"/>
      <c r="G44" s="7">
        <f t="shared" si="0"/>
        <v>2.1038642905260576</v>
      </c>
      <c r="H44" s="7">
        <f t="shared" si="0"/>
        <v>7.8330479452054789</v>
      </c>
      <c r="I44" s="7">
        <f t="shared" si="0"/>
        <v>4.3726180944755804</v>
      </c>
      <c r="J44" s="4">
        <f t="shared" si="0"/>
        <v>2.1253118935403381</v>
      </c>
      <c r="K44" s="7"/>
      <c r="L44" s="5">
        <f>L24/L36</f>
        <v>8.6879984051036683</v>
      </c>
      <c r="M44" s="5">
        <f>M24/M36</f>
        <v>17.748283069573006</v>
      </c>
      <c r="N44" s="5">
        <f>N24/N36</f>
        <v>16.44904587900934</v>
      </c>
    </row>
    <row r="45" spans="1:14" s="2" customFormat="1" x14ac:dyDescent="0.3">
      <c r="A45" s="3" t="s">
        <v>44</v>
      </c>
      <c r="B45" s="7">
        <f t="shared" ref="B45:N45" si="1">B17/B35</f>
        <v>33.641802522300836</v>
      </c>
      <c r="C45" s="7">
        <f t="shared" si="1"/>
        <v>18.260077305356159</v>
      </c>
      <c r="D45" s="7">
        <f t="shared" si="1"/>
        <v>23.032568467801628</v>
      </c>
      <c r="E45" s="7">
        <f t="shared" si="1"/>
        <v>18.288858787673554</v>
      </c>
      <c r="F45" s="7"/>
      <c r="G45" s="7">
        <f t="shared" si="1"/>
        <v>14.635205454871702</v>
      </c>
      <c r="H45" s="7">
        <f t="shared" si="1"/>
        <v>35.089441930618399</v>
      </c>
      <c r="I45" s="7">
        <f t="shared" si="1"/>
        <v>28.716717325227968</v>
      </c>
      <c r="J45" s="4">
        <f t="shared" si="1"/>
        <v>29.613269794721408</v>
      </c>
      <c r="K45" s="7"/>
      <c r="L45" s="5">
        <f t="shared" si="1"/>
        <v>29.277497295347995</v>
      </c>
      <c r="M45" s="5">
        <f t="shared" si="1"/>
        <v>35.212919620168513</v>
      </c>
      <c r="N45" s="5">
        <f t="shared" si="1"/>
        <v>36.389152810768017</v>
      </c>
    </row>
    <row r="46" spans="1:14" s="2" customFormat="1" x14ac:dyDescent="0.3">
      <c r="A46" s="3" t="s">
        <v>45</v>
      </c>
      <c r="B46" s="7">
        <f>B26/(0.5*(B25+B27))</f>
        <v>0.11458403052004551</v>
      </c>
      <c r="C46" s="7">
        <f t="shared" ref="C46:N46" si="2">C26/(1/2*(C25+C27))</f>
        <v>1.2533401196080927E-2</v>
      </c>
      <c r="D46" s="7">
        <f t="shared" si="2"/>
        <v>1.7719931002038579E-2</v>
      </c>
      <c r="E46" s="7">
        <f t="shared" si="2"/>
        <v>7.2421872622706381E-3</v>
      </c>
      <c r="F46" s="7"/>
      <c r="G46" s="7">
        <f t="shared" si="2"/>
        <v>6.7662813645334077E-3</v>
      </c>
      <c r="H46" s="7">
        <f t="shared" si="2"/>
        <v>0.11934880027227865</v>
      </c>
      <c r="I46" s="7">
        <f t="shared" si="2"/>
        <v>5.6715301159745608E-2</v>
      </c>
      <c r="J46" s="4">
        <f t="shared" si="2"/>
        <v>9.3831041257367381E-2</v>
      </c>
      <c r="K46" s="7"/>
      <c r="L46" s="5">
        <f t="shared" si="2"/>
        <v>8.8060965283657908E-2</v>
      </c>
      <c r="M46" s="5">
        <f t="shared" si="2"/>
        <v>8.3455201325923767E-2</v>
      </c>
      <c r="N46" s="5">
        <f t="shared" si="2"/>
        <v>0.14601332190199828</v>
      </c>
    </row>
    <row r="47" spans="1:14" s="2" customFormat="1" x14ac:dyDescent="0.3">
      <c r="A47" s="3" t="s">
        <v>46</v>
      </c>
      <c r="B47" s="7">
        <f>SUM(B21:B34)+B6+B16</f>
        <v>266.32199999999995</v>
      </c>
      <c r="C47" s="7">
        <f t="shared" ref="C47:J47" si="3">SUM(C21:C34)+C6+C16</f>
        <v>468.83899999999994</v>
      </c>
      <c r="D47" s="7">
        <f t="shared" si="3"/>
        <v>415.60199999999998</v>
      </c>
      <c r="E47" s="7">
        <f t="shared" si="3"/>
        <v>500.72</v>
      </c>
      <c r="F47" s="7"/>
      <c r="G47" s="7">
        <f t="shared" si="3"/>
        <v>297.70100000000002</v>
      </c>
      <c r="H47" s="7">
        <f t="shared" si="3"/>
        <v>313.92599999999999</v>
      </c>
      <c r="I47" s="7">
        <f t="shared" si="3"/>
        <v>238.17799999999997</v>
      </c>
      <c r="J47" s="4">
        <f t="shared" si="3"/>
        <v>221.15499999999997</v>
      </c>
      <c r="K47" s="7"/>
      <c r="L47" s="7">
        <f>SUM(L21:L34)+L6+L16</f>
        <v>262.86</v>
      </c>
      <c r="M47" s="7">
        <f>SUM(M21:M34)+M6+M16</f>
        <v>359.49899999999997</v>
      </c>
      <c r="N47" s="7">
        <f>SUM(N21:N34)+N6+N16</f>
        <v>249.74500000000003</v>
      </c>
    </row>
    <row r="48" spans="1:14" s="2" customFormat="1" x14ac:dyDescent="0.3">
      <c r="A48" s="9" t="s">
        <v>47</v>
      </c>
      <c r="B48" s="7">
        <f>SUM(B21:B26)/(SUM(B27:B34)+B6+B16)</f>
        <v>3.3761214630779848</v>
      </c>
      <c r="C48" s="7">
        <f t="shared" ref="C48:J48" si="4">SUM(C21:C26)/(SUM(C27:C34)+C6+C16)</f>
        <v>0.76689014761802488</v>
      </c>
      <c r="D48" s="7">
        <f t="shared" si="4"/>
        <v>1.9539635944929743</v>
      </c>
      <c r="E48" s="7">
        <f t="shared" si="4"/>
        <v>0.85880064444757931</v>
      </c>
      <c r="F48" s="7"/>
      <c r="G48" s="7">
        <f t="shared" si="4"/>
        <v>0.69121389778898812</v>
      </c>
      <c r="H48" s="7">
        <f t="shared" si="4"/>
        <v>3.7882309874622497</v>
      </c>
      <c r="I48" s="7">
        <f t="shared" si="4"/>
        <v>2.599105429378787</v>
      </c>
      <c r="J48" s="4">
        <f t="shared" si="4"/>
        <v>2.961150615249593</v>
      </c>
      <c r="K48" s="7"/>
      <c r="L48" s="7">
        <f>SUM(L21:L26)/(SUM(L27:L34)+L6+L16)</f>
        <v>3.372473676331154</v>
      </c>
      <c r="M48" s="7">
        <f>SUM(M21:M26)/(SUM(M27:M34)+M6+M16)</f>
        <v>3.4059489668357967</v>
      </c>
      <c r="N48" s="7">
        <f>SUM(N21:N26)/(SUM(N27:N34)+N6+N16)</f>
        <v>2.4588324908247357</v>
      </c>
    </row>
    <row r="49" spans="1:14" s="13" customFormat="1" x14ac:dyDescent="0.3">
      <c r="A49" s="10" t="s">
        <v>48</v>
      </c>
      <c r="B49" s="11">
        <v>818.12122559429883</v>
      </c>
      <c r="C49" s="11">
        <v>780.63592790955306</v>
      </c>
      <c r="D49" s="11">
        <v>769.38136793910542</v>
      </c>
      <c r="E49" s="11">
        <v>764.87155092891737</v>
      </c>
      <c r="F49" s="11"/>
      <c r="G49" s="11">
        <v>735.28124484630632</v>
      </c>
      <c r="H49" s="11">
        <v>820.80577289898258</v>
      </c>
      <c r="I49" s="11">
        <v>782.89052858515731</v>
      </c>
      <c r="J49" s="12">
        <v>782.89052858515731</v>
      </c>
      <c r="K49" s="11"/>
      <c r="L49" s="11">
        <v>841.78852155074003</v>
      </c>
      <c r="M49" s="11">
        <v>855.76120273644563</v>
      </c>
      <c r="N49" s="11">
        <v>775.13972934019318</v>
      </c>
    </row>
    <row r="50" spans="1:14" x14ac:dyDescent="0.3">
      <c r="B50" s="1"/>
    </row>
  </sheetData>
  <mergeCells count="4">
    <mergeCell ref="B2:E2"/>
    <mergeCell ref="G2:J2"/>
    <mergeCell ref="L2:N2"/>
    <mergeCell ref="A2:A3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2020-11-26T02:24:52Z</dcterms:modified>
</cp:coreProperties>
</file>