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 S1" sheetId="1" r:id="rId1"/>
    <sheet name="Table S2" sheetId="2" r:id="rId2"/>
  </sheets>
  <calcPr calcId="162913"/>
</workbook>
</file>

<file path=xl/calcChain.xml><?xml version="1.0" encoding="utf-8"?>
<calcChain xmlns="http://schemas.openxmlformats.org/spreadsheetml/2006/main">
  <c r="J4" i="2" l="1"/>
  <c r="I4" i="2"/>
  <c r="I125" i="2" l="1"/>
  <c r="J125" i="2"/>
  <c r="L125" i="2"/>
  <c r="K125" i="2" s="1"/>
  <c r="I126" i="2"/>
  <c r="J126" i="2"/>
  <c r="L126" i="2"/>
  <c r="K126" i="2" s="1"/>
  <c r="I127" i="2"/>
  <c r="J127" i="2"/>
  <c r="L127" i="2"/>
  <c r="K127" i="2" s="1"/>
  <c r="I128" i="2"/>
  <c r="J128" i="2"/>
  <c r="L128" i="2"/>
  <c r="I129" i="2"/>
  <c r="J129" i="2"/>
  <c r="L129" i="2"/>
  <c r="K129" i="2" s="1"/>
  <c r="I130" i="2"/>
  <c r="J130" i="2"/>
  <c r="L130" i="2"/>
  <c r="K130" i="2" s="1"/>
  <c r="I131" i="2"/>
  <c r="J131" i="2"/>
  <c r="L131" i="2"/>
  <c r="K131" i="2" s="1"/>
  <c r="I132" i="2"/>
  <c r="J132" i="2"/>
  <c r="L132" i="2"/>
  <c r="I133" i="2"/>
  <c r="J133" i="2"/>
  <c r="L133" i="2"/>
  <c r="K133" i="2" s="1"/>
  <c r="I134" i="2"/>
  <c r="J134" i="2"/>
  <c r="L134" i="2"/>
  <c r="K134" i="2" s="1"/>
  <c r="I114" i="2"/>
  <c r="J114" i="2"/>
  <c r="L114" i="2"/>
  <c r="K114" i="2" s="1"/>
  <c r="I115" i="2"/>
  <c r="J115" i="2"/>
  <c r="L115" i="2"/>
  <c r="I116" i="2"/>
  <c r="J116" i="2"/>
  <c r="L116" i="2"/>
  <c r="K116" i="2" s="1"/>
  <c r="I117" i="2"/>
  <c r="J117" i="2"/>
  <c r="L117" i="2"/>
  <c r="K117" i="2" s="1"/>
  <c r="I118" i="2"/>
  <c r="J118" i="2"/>
  <c r="L118" i="2"/>
  <c r="K118" i="2" s="1"/>
  <c r="I119" i="2"/>
  <c r="J119" i="2"/>
  <c r="L119" i="2"/>
  <c r="I120" i="2"/>
  <c r="J120" i="2"/>
  <c r="L120" i="2"/>
  <c r="K120" i="2" s="1"/>
  <c r="I121" i="2"/>
  <c r="J121" i="2"/>
  <c r="L121" i="2"/>
  <c r="K121" i="2" s="1"/>
  <c r="I122" i="2"/>
  <c r="J122" i="2"/>
  <c r="L122" i="2"/>
  <c r="K122" i="2" s="1"/>
  <c r="I106" i="2"/>
  <c r="J106" i="2"/>
  <c r="L106" i="2"/>
  <c r="I107" i="2"/>
  <c r="J107" i="2"/>
  <c r="L107" i="2"/>
  <c r="K107" i="2" s="1"/>
  <c r="I108" i="2"/>
  <c r="J108" i="2"/>
  <c r="L108" i="2"/>
  <c r="K108" i="2" s="1"/>
  <c r="I109" i="2"/>
  <c r="J109" i="2"/>
  <c r="L109" i="2"/>
  <c r="K109" i="2" s="1"/>
  <c r="I110" i="2"/>
  <c r="J110" i="2"/>
  <c r="L110" i="2"/>
  <c r="I111" i="2"/>
  <c r="J111" i="2"/>
  <c r="L111" i="2"/>
  <c r="K111" i="2" s="1"/>
  <c r="I95" i="2"/>
  <c r="J95" i="2"/>
  <c r="L95" i="2"/>
  <c r="K95" i="2" s="1"/>
  <c r="I96" i="2"/>
  <c r="J96" i="2"/>
  <c r="L96" i="2"/>
  <c r="K96" i="2" s="1"/>
  <c r="I97" i="2"/>
  <c r="J97" i="2"/>
  <c r="L97" i="2"/>
  <c r="I98" i="2"/>
  <c r="J98" i="2"/>
  <c r="L98" i="2"/>
  <c r="K98" i="2" s="1"/>
  <c r="I99" i="2"/>
  <c r="J99" i="2"/>
  <c r="L99" i="2"/>
  <c r="K99" i="2" s="1"/>
  <c r="I100" i="2"/>
  <c r="J100" i="2"/>
  <c r="L100" i="2"/>
  <c r="K100" i="2" s="1"/>
  <c r="I101" i="2"/>
  <c r="J101" i="2"/>
  <c r="L101" i="2"/>
  <c r="I102" i="2"/>
  <c r="J102" i="2"/>
  <c r="L102" i="2"/>
  <c r="K102" i="2" s="1"/>
  <c r="I103" i="2"/>
  <c r="J103" i="2"/>
  <c r="L103" i="2"/>
  <c r="K103" i="2" s="1"/>
  <c r="L124" i="2"/>
  <c r="J124" i="2"/>
  <c r="I124" i="2"/>
  <c r="L113" i="2"/>
  <c r="J113" i="2"/>
  <c r="K113" i="2" s="1"/>
  <c r="I113" i="2"/>
  <c r="L105" i="2"/>
  <c r="J105" i="2"/>
  <c r="K105" i="2" s="1"/>
  <c r="I105" i="2"/>
  <c r="L94" i="2"/>
  <c r="J94" i="2"/>
  <c r="K94" i="2" s="1"/>
  <c r="I94" i="2"/>
  <c r="I85" i="2"/>
  <c r="J85" i="2"/>
  <c r="L85" i="2"/>
  <c r="K85" i="2" s="1"/>
  <c r="I86" i="2"/>
  <c r="J86" i="2"/>
  <c r="L86" i="2"/>
  <c r="I87" i="2"/>
  <c r="J87" i="2"/>
  <c r="L87" i="2"/>
  <c r="K87" i="2" s="1"/>
  <c r="I88" i="2"/>
  <c r="J88" i="2"/>
  <c r="L88" i="2"/>
  <c r="K88" i="2" s="1"/>
  <c r="I89" i="2"/>
  <c r="J89" i="2"/>
  <c r="L89" i="2"/>
  <c r="K89" i="2" s="1"/>
  <c r="I90" i="2"/>
  <c r="J90" i="2"/>
  <c r="L90" i="2"/>
  <c r="I91" i="2"/>
  <c r="J91" i="2"/>
  <c r="L91" i="2"/>
  <c r="K91" i="2" s="1"/>
  <c r="I92" i="2"/>
  <c r="J92" i="2"/>
  <c r="L92" i="2"/>
  <c r="K92" i="2" s="1"/>
  <c r="L84" i="2"/>
  <c r="J84" i="2"/>
  <c r="I84" i="2"/>
  <c r="I74" i="2"/>
  <c r="J74" i="2"/>
  <c r="K74" i="2" s="1"/>
  <c r="L74" i="2"/>
  <c r="I75" i="2"/>
  <c r="J75" i="2"/>
  <c r="L75" i="2"/>
  <c r="I76" i="2"/>
  <c r="J76" i="2"/>
  <c r="L76" i="2"/>
  <c r="I77" i="2"/>
  <c r="J77" i="2"/>
  <c r="L77" i="2"/>
  <c r="I78" i="2"/>
  <c r="J78" i="2"/>
  <c r="K78" i="2" s="1"/>
  <c r="L78" i="2"/>
  <c r="I79" i="2"/>
  <c r="J79" i="2"/>
  <c r="L79" i="2"/>
  <c r="I80" i="2"/>
  <c r="J80" i="2"/>
  <c r="L80" i="2"/>
  <c r="I81" i="2"/>
  <c r="J81" i="2"/>
  <c r="L81" i="2"/>
  <c r="I82" i="2"/>
  <c r="J82" i="2"/>
  <c r="K82" i="2" s="1"/>
  <c r="L82" i="2"/>
  <c r="L73" i="2"/>
  <c r="J73" i="2"/>
  <c r="K73" i="2" s="1"/>
  <c r="I73" i="2"/>
  <c r="I70" i="2"/>
  <c r="J70" i="2"/>
  <c r="L70" i="2"/>
  <c r="K70" i="2" s="1"/>
  <c r="I71" i="2"/>
  <c r="J71" i="2"/>
  <c r="L71" i="2"/>
  <c r="L69" i="2"/>
  <c r="J69" i="2"/>
  <c r="K69" i="2" s="1"/>
  <c r="I69" i="2"/>
  <c r="I55" i="2"/>
  <c r="J55" i="2"/>
  <c r="L55" i="2"/>
  <c r="K55" i="2" s="1"/>
  <c r="I56" i="2"/>
  <c r="J56" i="2"/>
  <c r="L56" i="2"/>
  <c r="K56" i="2" s="1"/>
  <c r="I57" i="2"/>
  <c r="J57" i="2"/>
  <c r="L57" i="2"/>
  <c r="I58" i="2"/>
  <c r="J58" i="2"/>
  <c r="L58" i="2"/>
  <c r="I59" i="2"/>
  <c r="J59" i="2"/>
  <c r="L59" i="2"/>
  <c r="K59" i="2" s="1"/>
  <c r="I60" i="2"/>
  <c r="J60" i="2"/>
  <c r="L60" i="2"/>
  <c r="K60" i="2" s="1"/>
  <c r="I61" i="2"/>
  <c r="J61" i="2"/>
  <c r="L61" i="2"/>
  <c r="I62" i="2"/>
  <c r="J62" i="2"/>
  <c r="L62" i="2"/>
  <c r="I63" i="2"/>
  <c r="J63" i="2"/>
  <c r="L63" i="2"/>
  <c r="K63" i="2" s="1"/>
  <c r="I64" i="2"/>
  <c r="J64" i="2"/>
  <c r="L64" i="2"/>
  <c r="K64" i="2" s="1"/>
  <c r="I65" i="2"/>
  <c r="J65" i="2"/>
  <c r="L65" i="2"/>
  <c r="I66" i="2"/>
  <c r="J66" i="2"/>
  <c r="L66" i="2"/>
  <c r="I67" i="2"/>
  <c r="J67" i="2"/>
  <c r="L67" i="2"/>
  <c r="K67" i="2" s="1"/>
  <c r="L54" i="2"/>
  <c r="J54" i="2"/>
  <c r="K54" i="2" s="1"/>
  <c r="I54" i="2"/>
  <c r="I40" i="2"/>
  <c r="J40" i="2"/>
  <c r="L40" i="2"/>
  <c r="I41" i="2"/>
  <c r="J41" i="2"/>
  <c r="K41" i="2" s="1"/>
  <c r="L41" i="2"/>
  <c r="I42" i="2"/>
  <c r="J42" i="2"/>
  <c r="L42" i="2"/>
  <c r="I43" i="2"/>
  <c r="J43" i="2"/>
  <c r="L43" i="2"/>
  <c r="I44" i="2"/>
  <c r="J44" i="2"/>
  <c r="K44" i="2" s="1"/>
  <c r="L44" i="2"/>
  <c r="I45" i="2"/>
  <c r="J45" i="2"/>
  <c r="K45" i="2" s="1"/>
  <c r="L45" i="2"/>
  <c r="I46" i="2"/>
  <c r="J46" i="2"/>
  <c r="L46" i="2"/>
  <c r="I47" i="2"/>
  <c r="J47" i="2"/>
  <c r="L47" i="2"/>
  <c r="I48" i="2"/>
  <c r="J48" i="2"/>
  <c r="K48" i="2" s="1"/>
  <c r="L48" i="2"/>
  <c r="I49" i="2"/>
  <c r="J49" i="2"/>
  <c r="K49" i="2" s="1"/>
  <c r="L49" i="2"/>
  <c r="I50" i="2"/>
  <c r="J50" i="2"/>
  <c r="L50" i="2"/>
  <c r="I51" i="2"/>
  <c r="J51" i="2"/>
  <c r="L51" i="2"/>
  <c r="I52" i="2"/>
  <c r="J52" i="2"/>
  <c r="K52" i="2" s="1"/>
  <c r="L52" i="2"/>
  <c r="L39" i="2"/>
  <c r="J39" i="2"/>
  <c r="K39" i="2" s="1"/>
  <c r="I39" i="2"/>
  <c r="I29" i="2"/>
  <c r="J29" i="2"/>
  <c r="L29" i="2"/>
  <c r="K29" i="2" s="1"/>
  <c r="I30" i="2"/>
  <c r="J30" i="2"/>
  <c r="L30" i="2"/>
  <c r="K30" i="2" s="1"/>
  <c r="I31" i="2"/>
  <c r="J31" i="2"/>
  <c r="L31" i="2"/>
  <c r="I32" i="2"/>
  <c r="J32" i="2"/>
  <c r="L32" i="2"/>
  <c r="I33" i="2"/>
  <c r="J33" i="2"/>
  <c r="L33" i="2"/>
  <c r="K33" i="2" s="1"/>
  <c r="I34" i="2"/>
  <c r="J34" i="2"/>
  <c r="L34" i="2"/>
  <c r="K34" i="2" s="1"/>
  <c r="I35" i="2"/>
  <c r="J35" i="2"/>
  <c r="L35" i="2"/>
  <c r="I36" i="2"/>
  <c r="J36" i="2"/>
  <c r="L36" i="2"/>
  <c r="I37" i="2"/>
  <c r="J37" i="2"/>
  <c r="L37" i="2"/>
  <c r="K37" i="2" s="1"/>
  <c r="L28" i="2"/>
  <c r="J28" i="2"/>
  <c r="K28" i="2" s="1"/>
  <c r="I28" i="2"/>
  <c r="I21" i="2"/>
  <c r="J21" i="2"/>
  <c r="L21" i="2"/>
  <c r="K21" i="2" s="1"/>
  <c r="I22" i="2"/>
  <c r="J22" i="2"/>
  <c r="L22" i="2"/>
  <c r="I23" i="2"/>
  <c r="J23" i="2"/>
  <c r="L23" i="2"/>
  <c r="K23" i="2" s="1"/>
  <c r="I24" i="2"/>
  <c r="J24" i="2"/>
  <c r="L24" i="2"/>
  <c r="K24" i="2" s="1"/>
  <c r="I25" i="2"/>
  <c r="J25" i="2"/>
  <c r="L25" i="2"/>
  <c r="K25" i="2" s="1"/>
  <c r="I26" i="2"/>
  <c r="J26" i="2"/>
  <c r="L26" i="2"/>
  <c r="L20" i="2"/>
  <c r="J20" i="2"/>
  <c r="K20" i="2" s="1"/>
  <c r="I20" i="2"/>
  <c r="I13" i="2"/>
  <c r="J13" i="2"/>
  <c r="L13" i="2"/>
  <c r="K13" i="2" s="1"/>
  <c r="I14" i="2"/>
  <c r="J14" i="2"/>
  <c r="L14" i="2"/>
  <c r="K14" i="2" s="1"/>
  <c r="I15" i="2"/>
  <c r="J15" i="2"/>
  <c r="L15" i="2"/>
  <c r="I16" i="2"/>
  <c r="J16" i="2"/>
  <c r="L16" i="2"/>
  <c r="K16" i="2" s="1"/>
  <c r="I17" i="2"/>
  <c r="J17" i="2"/>
  <c r="L17" i="2"/>
  <c r="K17" i="2" s="1"/>
  <c r="I18" i="2"/>
  <c r="J18" i="2"/>
  <c r="L18" i="2"/>
  <c r="K18" i="2" s="1"/>
  <c r="L12" i="2"/>
  <c r="J12" i="2"/>
  <c r="K12" i="2" s="1"/>
  <c r="I12" i="2"/>
  <c r="I5" i="2"/>
  <c r="J5" i="2"/>
  <c r="L5" i="2"/>
  <c r="K5" i="2" s="1"/>
  <c r="I6" i="2"/>
  <c r="J6" i="2"/>
  <c r="L6" i="2"/>
  <c r="K6" i="2" s="1"/>
  <c r="I7" i="2"/>
  <c r="J7" i="2"/>
  <c r="L7" i="2"/>
  <c r="K7" i="2" s="1"/>
  <c r="I8" i="2"/>
  <c r="J8" i="2"/>
  <c r="L8" i="2"/>
  <c r="I9" i="2"/>
  <c r="J9" i="2"/>
  <c r="L9" i="2"/>
  <c r="K9" i="2" s="1"/>
  <c r="I10" i="2"/>
  <c r="J10" i="2"/>
  <c r="L10" i="2"/>
  <c r="K10" i="2" s="1"/>
  <c r="K50" i="2" l="1"/>
  <c r="K35" i="2"/>
  <c r="K31" i="2"/>
  <c r="K51" i="2"/>
  <c r="K47" i="2"/>
  <c r="K43" i="2"/>
  <c r="K65" i="2"/>
  <c r="K61" i="2"/>
  <c r="K57" i="2"/>
  <c r="K71" i="2"/>
  <c r="K80" i="2"/>
  <c r="K76" i="2"/>
  <c r="K46" i="2"/>
  <c r="K42" i="2"/>
  <c r="K79" i="2"/>
  <c r="K75" i="2"/>
  <c r="K8" i="2"/>
  <c r="K15" i="2"/>
  <c r="K26" i="2"/>
  <c r="K22" i="2"/>
  <c r="K36" i="2"/>
  <c r="K32" i="2"/>
  <c r="K40" i="2"/>
  <c r="K66" i="2"/>
  <c r="K62" i="2"/>
  <c r="K58" i="2"/>
  <c r="K81" i="2"/>
  <c r="K77" i="2"/>
  <c r="K84" i="2"/>
  <c r="K90" i="2"/>
  <c r="K86" i="2"/>
  <c r="K124" i="2"/>
  <c r="K101" i="2"/>
  <c r="K97" i="2"/>
  <c r="K110" i="2"/>
  <c r="K106" i="2"/>
  <c r="K119" i="2"/>
  <c r="K115" i="2"/>
  <c r="K132" i="2"/>
  <c r="K128" i="2"/>
  <c r="L4" i="2"/>
  <c r="K4" i="2"/>
</calcChain>
</file>

<file path=xl/sharedStrings.xml><?xml version="1.0" encoding="utf-8"?>
<sst xmlns="http://schemas.openxmlformats.org/spreadsheetml/2006/main" count="65" uniqueCount="46">
  <si>
    <t>Point No.</t>
  </si>
  <si>
    <t>Th/U</t>
  </si>
  <si>
    <t>Isotope Ratio</t>
  </si>
  <si>
    <t>Age (Ma)</t>
  </si>
  <si>
    <t>ChunT1-01</t>
  </si>
  <si>
    <t>17KZ-08</t>
  </si>
  <si>
    <t>Luo2-04</t>
  </si>
  <si>
    <t>16HC-03</t>
  </si>
  <si>
    <t>Yi24-03</t>
  </si>
  <si>
    <r>
      <t>176</t>
    </r>
    <r>
      <rPr>
        <sz val="10"/>
        <rFont val="Palatino Linotype"/>
        <family val="1"/>
      </rPr>
      <t>Yb/</t>
    </r>
    <r>
      <rPr>
        <vertAlign val="superscript"/>
        <sz val="10"/>
        <rFont val="Palatino Linotype"/>
        <family val="1"/>
      </rPr>
      <t>177</t>
    </r>
    <r>
      <rPr>
        <sz val="10"/>
        <rFont val="Palatino Linotype"/>
        <family val="1"/>
      </rPr>
      <t>Hf</t>
    </r>
  </si>
  <si>
    <r>
      <t>176</t>
    </r>
    <r>
      <rPr>
        <sz val="10"/>
        <rFont val="Palatino Linotype"/>
        <family val="1"/>
      </rPr>
      <t>Lu/</t>
    </r>
    <r>
      <rPr>
        <vertAlign val="superscript"/>
        <sz val="10"/>
        <rFont val="Palatino Linotype"/>
        <family val="1"/>
      </rPr>
      <t>177</t>
    </r>
    <r>
      <rPr>
        <sz val="10"/>
        <rFont val="Palatino Linotype"/>
        <family val="1"/>
      </rPr>
      <t>Hf</t>
    </r>
  </si>
  <si>
    <r>
      <t>176</t>
    </r>
    <r>
      <rPr>
        <sz val="10"/>
        <rFont val="Palatino Linotype"/>
        <family val="1"/>
      </rPr>
      <t>Hf/</t>
    </r>
    <r>
      <rPr>
        <vertAlign val="superscript"/>
        <sz val="10"/>
        <rFont val="Palatino Linotype"/>
        <family val="1"/>
      </rPr>
      <t>177</t>
    </r>
    <r>
      <rPr>
        <sz val="10"/>
        <rFont val="Palatino Linotype"/>
        <family val="1"/>
      </rPr>
      <t>Hf</t>
    </r>
  </si>
  <si>
    <r>
      <t>e</t>
    </r>
    <r>
      <rPr>
        <vertAlign val="subscript"/>
        <sz val="10"/>
        <rFont val="Palatino Linotype"/>
        <family val="1"/>
      </rPr>
      <t>Hf</t>
    </r>
    <r>
      <rPr>
        <sz val="10"/>
        <rFont val="Palatino Linotype"/>
        <family val="1"/>
      </rPr>
      <t>(t)</t>
    </r>
  </si>
  <si>
    <r>
      <t>f</t>
    </r>
    <r>
      <rPr>
        <vertAlign val="subscript"/>
        <sz val="10"/>
        <rFont val="Palatino Linotype"/>
        <family val="1"/>
      </rPr>
      <t>Lu/Hf</t>
    </r>
  </si>
  <si>
    <t>1σ</t>
  </si>
  <si>
    <r>
      <t>207</t>
    </r>
    <r>
      <rPr>
        <sz val="10"/>
        <rFont val="Palatino Linotype"/>
        <family val="1"/>
      </rPr>
      <t>Pb/</t>
    </r>
    <r>
      <rPr>
        <vertAlign val="superscript"/>
        <sz val="10"/>
        <rFont val="Palatino Linotype"/>
        <family val="1"/>
      </rPr>
      <t>206</t>
    </r>
    <r>
      <rPr>
        <sz val="10"/>
        <rFont val="Palatino Linotype"/>
        <family val="1"/>
      </rPr>
      <t>Pb</t>
    </r>
  </si>
  <si>
    <r>
      <t>207</t>
    </r>
    <r>
      <rPr>
        <sz val="10"/>
        <rFont val="Palatino Linotype"/>
        <family val="1"/>
      </rPr>
      <t>Pb/</t>
    </r>
    <r>
      <rPr>
        <vertAlign val="superscript"/>
        <sz val="10"/>
        <rFont val="Palatino Linotype"/>
        <family val="1"/>
      </rPr>
      <t>235</t>
    </r>
    <r>
      <rPr>
        <sz val="10"/>
        <rFont val="Palatino Linotype"/>
        <family val="1"/>
      </rPr>
      <t>U</t>
    </r>
  </si>
  <si>
    <r>
      <t>206</t>
    </r>
    <r>
      <rPr>
        <sz val="10"/>
        <rFont val="Palatino Linotype"/>
        <family val="1"/>
      </rPr>
      <t>Pb/</t>
    </r>
    <r>
      <rPr>
        <vertAlign val="superscript"/>
        <sz val="10"/>
        <rFont val="Palatino Linotype"/>
        <family val="1"/>
      </rPr>
      <t>238</t>
    </r>
    <r>
      <rPr>
        <sz val="10"/>
        <rFont val="Palatino Linotype"/>
        <family val="1"/>
      </rPr>
      <t>U</t>
    </r>
  </si>
  <si>
    <r>
      <t>The f</t>
    </r>
    <r>
      <rPr>
        <vertAlign val="subscript"/>
        <sz val="10"/>
        <color rgb="FF000000"/>
        <rFont val="Palatino Linotype"/>
        <family val="1"/>
      </rPr>
      <t>CC</t>
    </r>
    <r>
      <rPr>
        <sz val="10"/>
        <color rgb="FF000000"/>
        <rFont val="Palatino Linotype"/>
        <family val="1"/>
      </rPr>
      <t xml:space="preserve"> is the f</t>
    </r>
    <r>
      <rPr>
        <vertAlign val="subscript"/>
        <sz val="10"/>
        <color rgb="FF000000"/>
        <rFont val="Palatino Linotype"/>
        <family val="1"/>
      </rPr>
      <t>Lu/Hf</t>
    </r>
    <r>
      <rPr>
        <sz val="10"/>
        <color rgb="FF000000"/>
        <rFont val="Palatino Linotype"/>
        <family val="1"/>
      </rPr>
      <t xml:space="preserve"> of the average continental crust</t>
    </r>
    <r>
      <rPr>
        <sz val="10"/>
        <color rgb="FF000000"/>
        <rFont val="Palatino Linotype"/>
        <family val="1"/>
      </rPr>
      <t>, and f</t>
    </r>
    <r>
      <rPr>
        <vertAlign val="subscript"/>
        <sz val="10"/>
        <color rgb="FF000000"/>
        <rFont val="Palatino Linotype"/>
        <family val="1"/>
      </rPr>
      <t>S</t>
    </r>
    <r>
      <rPr>
        <sz val="10"/>
        <color rgb="FF000000"/>
        <rFont val="Palatino Linotype"/>
        <family val="1"/>
      </rPr>
      <t xml:space="preserve"> is the f</t>
    </r>
    <r>
      <rPr>
        <vertAlign val="subscript"/>
        <sz val="10"/>
        <color rgb="FF000000"/>
        <rFont val="Palatino Linotype"/>
        <family val="1"/>
      </rPr>
      <t>Lu/Hf</t>
    </r>
    <r>
      <rPr>
        <sz val="10"/>
        <color rgb="FF000000"/>
        <rFont val="Palatino Linotype"/>
        <family val="1"/>
      </rPr>
      <t xml:space="preserve"> of sample, and f</t>
    </r>
    <r>
      <rPr>
        <vertAlign val="subscript"/>
        <sz val="10"/>
        <color rgb="FF000000"/>
        <rFont val="Palatino Linotype"/>
        <family val="1"/>
      </rPr>
      <t>DM</t>
    </r>
    <r>
      <rPr>
        <sz val="10"/>
        <color rgb="FF000000"/>
        <rFont val="Palatino Linotype"/>
        <family val="1"/>
      </rPr>
      <t xml:space="preserve"> is the f</t>
    </r>
    <r>
      <rPr>
        <vertAlign val="subscript"/>
        <sz val="10"/>
        <color rgb="FF000000"/>
        <rFont val="Palatino Linotype"/>
        <family val="1"/>
      </rPr>
      <t>Lu/Hf</t>
    </r>
    <r>
      <rPr>
        <sz val="10"/>
        <color rgb="FF000000"/>
        <rFont val="Palatino Linotype"/>
        <family val="1"/>
      </rPr>
      <t xml:space="preserve"> of the depleted mantle.</t>
    </r>
    <phoneticPr fontId="1" type="noConversion"/>
  </si>
  <si>
    <t>CT2-03</t>
    <phoneticPr fontId="1" type="noConversion"/>
  </si>
  <si>
    <t>16PL-08</t>
    <phoneticPr fontId="1" type="noConversion"/>
  </si>
  <si>
    <t>Xiang1-04</t>
    <phoneticPr fontId="1" type="noConversion"/>
  </si>
  <si>
    <t>Table S2. In situ Lu-Hf isotopes analytical data for detrital zircons of samples.</t>
    <phoneticPr fontId="1" type="noConversion"/>
  </si>
  <si>
    <t>2σ</t>
    <phoneticPr fontId="1" type="noConversion"/>
  </si>
  <si>
    <r>
      <t>(</t>
    </r>
    <r>
      <rPr>
        <vertAlign val="superscript"/>
        <sz val="10"/>
        <color rgb="FF000000"/>
        <rFont val="Palatino Linotype"/>
        <family val="1"/>
      </rPr>
      <t>176</t>
    </r>
    <r>
      <rPr>
        <sz val="10"/>
        <color rgb="FF000000"/>
        <rFont val="Palatino Linotype"/>
        <family val="1"/>
      </rPr>
      <t>Lu/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s</t>
    </r>
    <r>
      <rPr>
        <sz val="10"/>
        <color rgb="FF000000"/>
        <rFont val="Palatino Linotype"/>
        <family val="1"/>
      </rPr>
      <t xml:space="preserve"> and (</t>
    </r>
    <r>
      <rPr>
        <vertAlign val="superscript"/>
        <sz val="10"/>
        <color rgb="FF000000"/>
        <rFont val="Palatino Linotype"/>
        <family val="1"/>
      </rPr>
      <t>176</t>
    </r>
    <r>
      <rPr>
        <sz val="10"/>
        <color rgb="FF000000"/>
        <rFont val="Palatino Linotype"/>
        <family val="1"/>
      </rPr>
      <t>Hf/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s</t>
    </r>
    <r>
      <rPr>
        <sz val="10"/>
        <color rgb="FF000000"/>
        <rFont val="Palatino Linotype"/>
        <family val="1"/>
      </rPr>
      <t xml:space="preserve"> are measured values;</t>
    </r>
    <phoneticPr fontId="1" type="noConversion"/>
  </si>
  <si>
    <t>Concor.%</t>
    <phoneticPr fontId="1" type="noConversion"/>
  </si>
  <si>
    <t>16PL-01</t>
    <phoneticPr fontId="1" type="noConversion"/>
  </si>
  <si>
    <t>17KZ-01</t>
    <phoneticPr fontId="1" type="noConversion"/>
  </si>
  <si>
    <t>CT2-01</t>
    <phoneticPr fontId="1" type="noConversion"/>
  </si>
  <si>
    <t>Luo2-02</t>
    <phoneticPr fontId="1" type="noConversion"/>
  </si>
  <si>
    <t>Yi24-02</t>
    <phoneticPr fontId="1" type="noConversion"/>
  </si>
  <si>
    <t>16PL-01</t>
    <phoneticPr fontId="1" type="noConversion"/>
  </si>
  <si>
    <t>17KZ-01</t>
    <phoneticPr fontId="1" type="noConversion"/>
  </si>
  <si>
    <t>CT2-01</t>
    <phoneticPr fontId="1" type="noConversion"/>
  </si>
  <si>
    <t>Luo2-02</t>
    <phoneticPr fontId="1" type="noConversion"/>
  </si>
  <si>
    <t>Yi24-02</t>
    <phoneticPr fontId="1" type="noConversion"/>
  </si>
  <si>
    <r>
      <t>T</t>
    </r>
    <r>
      <rPr>
        <vertAlign val="subscript"/>
        <sz val="10"/>
        <rFont val="Palatino Linotype"/>
        <family val="1"/>
      </rPr>
      <t xml:space="preserve">DM2 </t>
    </r>
    <r>
      <rPr>
        <sz val="10"/>
        <rFont val="Palatino Linotype"/>
        <family val="1"/>
      </rPr>
      <t>(Ma)</t>
    </r>
    <phoneticPr fontId="1" type="noConversion"/>
  </si>
  <si>
    <t>Age (Ma)</t>
    <phoneticPr fontId="1" type="noConversion"/>
  </si>
  <si>
    <r>
      <t>T</t>
    </r>
    <r>
      <rPr>
        <vertAlign val="subscript"/>
        <sz val="10"/>
        <rFont val="Palatino Linotype"/>
        <family val="1"/>
      </rPr>
      <t xml:space="preserve">DM1 </t>
    </r>
    <r>
      <rPr>
        <sz val="10"/>
        <rFont val="Palatino Linotype"/>
        <family val="1"/>
      </rPr>
      <t>(Ma)</t>
    </r>
    <phoneticPr fontId="1" type="noConversion"/>
  </si>
  <si>
    <r>
      <t>T</t>
    </r>
    <r>
      <rPr>
        <vertAlign val="subscript"/>
        <sz val="10"/>
        <color rgb="FF000000"/>
        <rFont val="Palatino Linotype"/>
        <family val="1"/>
      </rPr>
      <t xml:space="preserve">DM1 </t>
    </r>
    <r>
      <rPr>
        <sz val="10"/>
        <color rgb="FF000000"/>
        <rFont val="Palatino Linotype"/>
        <family val="1"/>
      </rPr>
      <t>= 1/λ×ln{1 + [(</t>
    </r>
    <r>
      <rPr>
        <vertAlign val="superscript"/>
        <sz val="10"/>
        <color rgb="FF000000"/>
        <rFont val="Palatino Linotype"/>
        <family val="1"/>
      </rPr>
      <t>176</t>
    </r>
    <r>
      <rPr>
        <sz val="10"/>
        <color rgb="FF000000"/>
        <rFont val="Palatino Linotype"/>
        <family val="1"/>
      </rPr>
      <t>Hf/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 xml:space="preserve"> S </t>
    </r>
    <r>
      <rPr>
        <sz val="10"/>
        <color rgb="FF000000"/>
        <rFont val="Palatino Linotype"/>
        <family val="1"/>
      </rPr>
      <t>- (</t>
    </r>
    <r>
      <rPr>
        <vertAlign val="superscript"/>
        <sz val="10"/>
        <color rgb="FF000000"/>
        <rFont val="Palatino Linotype"/>
        <family val="1"/>
      </rPr>
      <t>176</t>
    </r>
    <r>
      <rPr>
        <sz val="10"/>
        <color rgb="FF000000"/>
        <rFont val="Palatino Linotype"/>
        <family val="1"/>
      </rPr>
      <t>Hf/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DM</t>
    </r>
    <r>
      <rPr>
        <sz val="10"/>
        <color rgb="FF000000"/>
        <rFont val="Palatino Linotype"/>
        <family val="1"/>
      </rPr>
      <t>]/[(</t>
    </r>
    <r>
      <rPr>
        <vertAlign val="superscript"/>
        <sz val="10"/>
        <color rgb="FF000000"/>
        <rFont val="Palatino Linotype"/>
        <family val="1"/>
      </rPr>
      <t>176</t>
    </r>
    <r>
      <rPr>
        <sz val="10"/>
        <color rgb="FF000000"/>
        <rFont val="Palatino Linotype"/>
        <family val="1"/>
      </rPr>
      <t>Lu/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S</t>
    </r>
    <r>
      <rPr>
        <sz val="10"/>
        <color rgb="FF000000"/>
        <rFont val="Palatino Linotype"/>
        <family val="1"/>
      </rPr>
      <t xml:space="preserve"> - (</t>
    </r>
    <r>
      <rPr>
        <vertAlign val="superscript"/>
        <sz val="10"/>
        <color rgb="FF000000"/>
        <rFont val="Palatino Linotype"/>
        <family val="1"/>
      </rPr>
      <t>176</t>
    </r>
    <r>
      <rPr>
        <sz val="10"/>
        <color rgb="FF000000"/>
        <rFont val="Palatino Linotype"/>
        <family val="1"/>
      </rPr>
      <t>Lu/</t>
    </r>
    <r>
      <rPr>
        <vertAlign val="superscript"/>
        <sz val="10"/>
        <color rgb="FF000000"/>
        <rFont val="Palatino Linotype"/>
        <family val="1"/>
      </rPr>
      <t xml:space="preserve"> 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DM</t>
    </r>
    <r>
      <rPr>
        <sz val="10"/>
        <color rgb="FF000000"/>
        <rFont val="Palatino Linotype"/>
        <family val="1"/>
      </rPr>
      <t>]};</t>
    </r>
    <phoneticPr fontId="1" type="noConversion"/>
  </si>
  <si>
    <r>
      <t>T</t>
    </r>
    <r>
      <rPr>
        <vertAlign val="subscript"/>
        <sz val="10"/>
        <color rgb="FF000000"/>
        <rFont val="Palatino Linotype"/>
        <family val="1"/>
      </rPr>
      <t>DM2</t>
    </r>
    <r>
      <rPr>
        <sz val="10"/>
        <color rgb="FF000000"/>
        <rFont val="Palatino Linotype"/>
        <family val="1"/>
      </rPr>
      <t xml:space="preserve"> </t>
    </r>
    <r>
      <rPr>
        <vertAlign val="subscript"/>
        <sz val="10"/>
        <color rgb="FF000000"/>
        <rFont val="Palatino Linotype"/>
        <family val="1"/>
      </rPr>
      <t xml:space="preserve"> </t>
    </r>
    <r>
      <rPr>
        <sz val="10"/>
        <color rgb="FF000000"/>
        <rFont val="Palatino Linotype"/>
        <family val="1"/>
      </rPr>
      <t>= T</t>
    </r>
    <r>
      <rPr>
        <vertAlign val="subscript"/>
        <sz val="10"/>
        <color rgb="FF000000"/>
        <rFont val="Palatino Linotype"/>
        <family val="1"/>
      </rPr>
      <t xml:space="preserve">DM1 </t>
    </r>
    <r>
      <rPr>
        <sz val="10"/>
        <color rgb="FF000000"/>
        <rFont val="Palatino Linotype"/>
        <family val="1"/>
      </rPr>
      <t>- (T</t>
    </r>
    <r>
      <rPr>
        <vertAlign val="subscript"/>
        <sz val="10"/>
        <color rgb="FF000000"/>
        <rFont val="Palatino Linotype"/>
        <family val="1"/>
      </rPr>
      <t>DM1</t>
    </r>
    <r>
      <rPr>
        <sz val="10"/>
        <color rgb="FF000000"/>
        <rFont val="Palatino Linotype"/>
        <family val="1"/>
      </rPr>
      <t>- t) × [(f</t>
    </r>
    <r>
      <rPr>
        <vertAlign val="subscript"/>
        <sz val="10"/>
        <color rgb="FF000000"/>
        <rFont val="Palatino Linotype"/>
        <family val="1"/>
      </rPr>
      <t>CC</t>
    </r>
    <r>
      <rPr>
        <sz val="10"/>
        <color rgb="FF000000"/>
        <rFont val="Palatino Linotype"/>
        <family val="1"/>
      </rPr>
      <t>-f</t>
    </r>
    <r>
      <rPr>
        <vertAlign val="subscript"/>
        <sz val="10"/>
        <color rgb="FF000000"/>
        <rFont val="Palatino Linotype"/>
        <family val="1"/>
      </rPr>
      <t>S</t>
    </r>
    <r>
      <rPr>
        <sz val="10"/>
        <color rgb="FF000000"/>
        <rFont val="Palatino Linotype"/>
        <family val="1"/>
      </rPr>
      <t>)/(f</t>
    </r>
    <r>
      <rPr>
        <vertAlign val="subscript"/>
        <sz val="10"/>
        <color rgb="FF000000"/>
        <rFont val="Palatino Linotype"/>
        <family val="1"/>
      </rPr>
      <t>CC</t>
    </r>
    <r>
      <rPr>
        <sz val="10"/>
        <color rgb="FF000000"/>
        <rFont val="Palatino Linotype"/>
        <family val="1"/>
      </rPr>
      <t>-f</t>
    </r>
    <r>
      <rPr>
        <vertAlign val="subscript"/>
        <sz val="10"/>
        <color rgb="FF000000"/>
        <rFont val="Palatino Linotype"/>
        <family val="1"/>
      </rPr>
      <t>DM</t>
    </r>
    <r>
      <rPr>
        <sz val="10"/>
        <color rgb="FF000000"/>
        <rFont val="Palatino Linotype"/>
        <family val="1"/>
      </rPr>
      <t>)];</t>
    </r>
    <phoneticPr fontId="1" type="noConversion"/>
  </si>
  <si>
    <r>
      <t>The notations of ε</t>
    </r>
    <r>
      <rPr>
        <vertAlign val="subscript"/>
        <sz val="10"/>
        <color rgb="FF000000"/>
        <rFont val="Palatino Linotype"/>
        <family val="1"/>
      </rPr>
      <t>Hf</t>
    </r>
    <r>
      <rPr>
        <sz val="10"/>
        <color rgb="FF000000"/>
        <rFont val="Palatino Linotype"/>
        <family val="1"/>
      </rPr>
      <t>(t), T</t>
    </r>
    <r>
      <rPr>
        <vertAlign val="subscript"/>
        <sz val="10"/>
        <color rgb="FF000000"/>
        <rFont val="Palatino Linotype"/>
        <family val="1"/>
      </rPr>
      <t>DM2</t>
    </r>
    <r>
      <rPr>
        <sz val="10"/>
        <color rgb="FF000000"/>
        <rFont val="Palatino Linotype"/>
        <family val="1"/>
      </rPr>
      <t xml:space="preserve"> and f</t>
    </r>
    <r>
      <rPr>
        <vertAlign val="subscript"/>
        <sz val="10"/>
        <color rgb="FF000000"/>
        <rFont val="Palatino Linotype"/>
        <family val="1"/>
      </rPr>
      <t xml:space="preserve">Lu/Hf </t>
    </r>
    <r>
      <rPr>
        <sz val="10"/>
        <color rgb="FF000000"/>
        <rFont val="Palatino Linotype"/>
        <family val="1"/>
      </rPr>
      <t>are defined as:</t>
    </r>
    <phoneticPr fontId="1" type="noConversion"/>
  </si>
  <si>
    <r>
      <t>f</t>
    </r>
    <r>
      <rPr>
        <vertAlign val="subscript"/>
        <sz val="10"/>
        <color rgb="FF000000"/>
        <rFont val="Palatino Linotype"/>
        <family val="1"/>
      </rPr>
      <t>Lu/Hf</t>
    </r>
    <r>
      <rPr>
        <sz val="10"/>
        <color rgb="FF000000"/>
        <rFont val="Palatino Linotype"/>
        <family val="1"/>
      </rPr>
      <t xml:space="preserve"> = (</t>
    </r>
    <r>
      <rPr>
        <vertAlign val="superscript"/>
        <sz val="10"/>
        <color rgb="FF000000"/>
        <rFont val="Palatino Linotype"/>
        <family val="1"/>
      </rPr>
      <t>176</t>
    </r>
    <r>
      <rPr>
        <sz val="10"/>
        <color rgb="FF000000"/>
        <rFont val="Palatino Linotype"/>
        <family val="1"/>
      </rPr>
      <t>Lu/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s</t>
    </r>
    <r>
      <rPr>
        <sz val="10"/>
        <color rgb="FF000000"/>
        <rFont val="Palatino Linotype"/>
        <family val="1"/>
      </rPr>
      <t>/(</t>
    </r>
    <r>
      <rPr>
        <vertAlign val="superscript"/>
        <sz val="10"/>
        <color rgb="FF000000"/>
        <rFont val="Palatino Linotype"/>
        <family val="1"/>
      </rPr>
      <t>176</t>
    </r>
    <r>
      <rPr>
        <sz val="10"/>
        <color rgb="FF000000"/>
        <rFont val="Palatino Linotype"/>
        <family val="1"/>
      </rPr>
      <t>Lu/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CHUR</t>
    </r>
    <r>
      <rPr>
        <sz val="10"/>
        <color rgb="FF000000"/>
        <rFont val="Palatino Linotype"/>
        <family val="1"/>
      </rPr>
      <t xml:space="preserve"> - 1;</t>
    </r>
    <phoneticPr fontId="1" type="noConversion"/>
  </si>
  <si>
    <t>t = crystallization time of zircon.</t>
    <phoneticPr fontId="1" type="noConversion"/>
  </si>
  <si>
    <r>
      <t>ε</t>
    </r>
    <r>
      <rPr>
        <vertAlign val="subscript"/>
        <sz val="10"/>
        <color rgb="FF000000"/>
        <rFont val="Palatino Linotype"/>
        <family val="1"/>
      </rPr>
      <t>Hf</t>
    </r>
    <r>
      <rPr>
        <sz val="10"/>
        <color rgb="FF000000"/>
        <rFont val="Palatino Linotype"/>
        <family val="1"/>
      </rPr>
      <t>(t) = {[(</t>
    </r>
    <r>
      <rPr>
        <vertAlign val="superscript"/>
        <sz val="10"/>
        <color rgb="FF000000"/>
        <rFont val="Palatino Linotype"/>
        <family val="1"/>
      </rPr>
      <t xml:space="preserve"> 176</t>
    </r>
    <r>
      <rPr>
        <sz val="10"/>
        <color rgb="FF000000"/>
        <rFont val="Palatino Linotype"/>
        <family val="1"/>
      </rPr>
      <t>Hf/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S</t>
    </r>
    <r>
      <rPr>
        <sz val="10"/>
        <color rgb="FF000000"/>
        <rFont val="Palatino Linotype"/>
        <family val="1"/>
      </rPr>
      <t xml:space="preserve"> - (</t>
    </r>
    <r>
      <rPr>
        <vertAlign val="superscript"/>
        <sz val="10"/>
        <color rgb="FF000000"/>
        <rFont val="Palatino Linotype"/>
        <family val="1"/>
      </rPr>
      <t xml:space="preserve"> 176</t>
    </r>
    <r>
      <rPr>
        <sz val="10"/>
        <color rgb="FF000000"/>
        <rFont val="Palatino Linotype"/>
        <family val="1"/>
      </rPr>
      <t>Hf/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S</t>
    </r>
    <r>
      <rPr>
        <sz val="10"/>
        <color rgb="FF000000"/>
        <rFont val="Palatino Linotype"/>
        <family val="1"/>
      </rPr>
      <t>×(e</t>
    </r>
    <r>
      <rPr>
        <vertAlign val="superscript"/>
        <sz val="10"/>
        <color rgb="FF000000"/>
        <rFont val="Palatino Linotype"/>
        <family val="1"/>
      </rPr>
      <t xml:space="preserve">λt </t>
    </r>
    <r>
      <rPr>
        <sz val="10"/>
        <color rgb="FF000000"/>
        <rFont val="Palatino Linotype"/>
        <family val="1"/>
      </rPr>
      <t>- 1)]/[(</t>
    </r>
    <r>
      <rPr>
        <vertAlign val="superscript"/>
        <sz val="10"/>
        <color rgb="FF000000"/>
        <rFont val="Palatino Linotype"/>
        <family val="1"/>
      </rPr>
      <t xml:space="preserve"> 176</t>
    </r>
    <r>
      <rPr>
        <sz val="10"/>
        <color rgb="FF000000"/>
        <rFont val="Palatino Linotype"/>
        <family val="1"/>
      </rPr>
      <t>Hf/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CHUR,0</t>
    </r>
    <r>
      <rPr>
        <sz val="10"/>
        <color rgb="FF000000"/>
        <rFont val="Palatino Linotype"/>
        <family val="1"/>
      </rPr>
      <t xml:space="preserve"> - (</t>
    </r>
    <r>
      <rPr>
        <vertAlign val="superscript"/>
        <sz val="10"/>
        <color rgb="FF000000"/>
        <rFont val="Palatino Linotype"/>
        <family val="1"/>
      </rPr>
      <t xml:space="preserve"> 176</t>
    </r>
    <r>
      <rPr>
        <sz val="10"/>
        <color rgb="FF000000"/>
        <rFont val="Palatino Linotype"/>
        <family val="1"/>
      </rPr>
      <t>Hf/</t>
    </r>
    <r>
      <rPr>
        <vertAlign val="superscript"/>
        <sz val="10"/>
        <color rgb="FF000000"/>
        <rFont val="Palatino Linotype"/>
        <family val="1"/>
      </rPr>
      <t>177</t>
    </r>
    <r>
      <rPr>
        <sz val="10"/>
        <color rgb="FF000000"/>
        <rFont val="Palatino Linotype"/>
        <family val="1"/>
      </rPr>
      <t>Hf)</t>
    </r>
    <r>
      <rPr>
        <vertAlign val="subscript"/>
        <sz val="10"/>
        <color rgb="FF000000"/>
        <rFont val="Palatino Linotype"/>
        <family val="1"/>
      </rPr>
      <t>CHUR</t>
    </r>
    <r>
      <rPr>
        <sz val="10"/>
        <color rgb="FF000000"/>
        <rFont val="Palatino Linotype"/>
        <family val="1"/>
      </rPr>
      <t>×(e</t>
    </r>
    <r>
      <rPr>
        <vertAlign val="superscript"/>
        <sz val="10"/>
        <color rgb="FF000000"/>
        <rFont val="Palatino Linotype"/>
        <family val="1"/>
      </rPr>
      <t xml:space="preserve">λt </t>
    </r>
    <r>
      <rPr>
        <sz val="10"/>
        <color rgb="FF000000"/>
        <rFont val="Palatino Linotype"/>
        <family val="1"/>
      </rPr>
      <t>- 1)] - 1}×10000;</t>
    </r>
    <phoneticPr fontId="1" type="noConversion"/>
  </si>
  <si>
    <t>Table S1. LA–ICP–MS zircon U-Pb data of the samples.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</si>
</sst>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00000_);[Red]\(0.000000\)"/>
    <numFmt numFmtId="177" formatCode="0.00_ "/>
    <numFmt numFmtId="178" formatCode="0.00_);[Red]\(0.00\)"/>
    <numFmt numFmtId="179" formatCode="0_);[Red]\(0\)"/>
    <numFmt numFmtId="180" formatCode="0_ "/>
    <numFmt numFmtId="181" formatCode="0.000000_ "/>
  </numFmts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Palatino Linotype"/>
      <family val="1"/>
    </font>
    <font>
      <sz val="10"/>
      <color rgb="FF000000"/>
      <name val="Palatino Linotype"/>
      <family val="1"/>
    </font>
    <font>
      <vertAlign val="superscript"/>
      <sz val="10"/>
      <name val="Palatino Linotype"/>
      <family val="1"/>
    </font>
    <font>
      <vertAlign val="subscript"/>
      <sz val="10"/>
      <name val="Palatino Linotype"/>
      <family val="1"/>
    </font>
    <font>
      <sz val="10"/>
      <color theme="1"/>
      <name val="Palatino Linotype"/>
      <family val="1"/>
    </font>
    <font>
      <vertAlign val="subscript"/>
      <sz val="10"/>
      <color rgb="FF000000"/>
      <name val="Palatino Linotype"/>
      <family val="1"/>
    </font>
    <font>
      <vertAlign val="superscript"/>
      <sz val="10"/>
      <color rgb="FF000000"/>
      <name val="Palatino Linotype"/>
      <family val="1"/>
    </font>
    <font>
      <sz val="11"/>
      <name val="Palatino Linotype"/>
      <family val="1"/>
    </font>
    <font>
      <sz val="11"/>
      <color theme="1"/>
      <name val="Palatino Linotype"/>
      <family val="1"/>
    </font>
    <font>
      <sz val="12"/>
      <name val="宋体"/>
      <family val="3"/>
      <charset val="134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6" fillId="0" borderId="0" xfId="0" applyFont="1"/>
    <xf numFmtId="177" fontId="6" fillId="0" borderId="0" xfId="0" applyNumberFormat="1" applyFont="1"/>
    <xf numFmtId="0" fontId="3" fillId="0" borderId="0" xfId="0" applyFont="1" applyAlignment="1">
      <alignment horizontal="center" vertical="center"/>
    </xf>
    <xf numFmtId="178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179" fontId="12" fillId="0" borderId="0" xfId="0" applyNumberFormat="1" applyFont="1" applyAlignment="1">
      <alignment horizontal="center"/>
    </xf>
    <xf numFmtId="176" fontId="12" fillId="0" borderId="0" xfId="0" applyNumberFormat="1" applyFont="1" applyFill="1" applyAlignment="1">
      <alignment horizontal="center"/>
    </xf>
    <xf numFmtId="176" fontId="12" fillId="0" borderId="0" xfId="0" applyNumberFormat="1" applyFont="1" applyAlignment="1">
      <alignment horizontal="center"/>
    </xf>
    <xf numFmtId="176" fontId="3" fillId="0" borderId="0" xfId="0" applyNumberFormat="1" applyFont="1" applyBorder="1" applyAlignment="1">
      <alignment horizontal="center" vertical="center"/>
    </xf>
    <xf numFmtId="180" fontId="2" fillId="0" borderId="2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/>
    </xf>
    <xf numFmtId="177" fontId="6" fillId="0" borderId="0" xfId="0" applyNumberFormat="1" applyFont="1" applyAlignment="1">
      <alignment horizontal="center"/>
    </xf>
    <xf numFmtId="179" fontId="6" fillId="0" borderId="0" xfId="0" applyNumberFormat="1" applyFont="1" applyAlignment="1">
      <alignment horizontal="center"/>
    </xf>
    <xf numFmtId="180" fontId="6" fillId="0" borderId="0" xfId="0" applyNumberFormat="1" applyFont="1" applyAlignment="1">
      <alignment horizontal="center"/>
    </xf>
    <xf numFmtId="179" fontId="3" fillId="0" borderId="2" xfId="0" applyNumberFormat="1" applyFont="1" applyBorder="1" applyAlignment="1">
      <alignment horizontal="center" vertical="center" wrapText="1"/>
    </xf>
    <xf numFmtId="179" fontId="3" fillId="0" borderId="0" xfId="0" applyNumberFormat="1" applyFont="1" applyAlignment="1">
      <alignment horizontal="center" vertical="center"/>
    </xf>
    <xf numFmtId="179" fontId="3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178" fontId="6" fillId="0" borderId="0" xfId="0" applyNumberFormat="1" applyFont="1"/>
    <xf numFmtId="0" fontId="2" fillId="0" borderId="0" xfId="0" applyFont="1" applyBorder="1" applyAlignment="1">
      <alignment horizontal="center" vertical="center"/>
    </xf>
    <xf numFmtId="177" fontId="6" fillId="0" borderId="0" xfId="0" applyNumberFormat="1" applyFont="1" applyBorder="1"/>
    <xf numFmtId="179" fontId="12" fillId="0" borderId="0" xfId="0" applyNumberFormat="1" applyFont="1" applyBorder="1" applyAlignment="1">
      <alignment horizontal="center"/>
    </xf>
    <xf numFmtId="176" fontId="12" fillId="0" borderId="0" xfId="0" applyNumberFormat="1" applyFont="1" applyBorder="1" applyAlignment="1">
      <alignment horizontal="center"/>
    </xf>
    <xf numFmtId="176" fontId="12" fillId="0" borderId="0" xfId="0" applyNumberFormat="1" applyFont="1" applyFill="1" applyBorder="1" applyAlignment="1">
      <alignment horizontal="center"/>
    </xf>
    <xf numFmtId="176" fontId="3" fillId="0" borderId="1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/>
    </xf>
    <xf numFmtId="0" fontId="6" fillId="0" borderId="1" xfId="0" applyFont="1" applyBorder="1"/>
    <xf numFmtId="178" fontId="6" fillId="0" borderId="1" xfId="0" applyNumberFormat="1" applyFont="1" applyBorder="1"/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177" fontId="6" fillId="0" borderId="1" xfId="0" applyNumberFormat="1" applyFont="1" applyBorder="1"/>
    <xf numFmtId="0" fontId="6" fillId="0" borderId="0" xfId="0" applyFont="1" applyBorder="1"/>
    <xf numFmtId="0" fontId="6" fillId="0" borderId="3" xfId="0" applyFont="1" applyBorder="1"/>
    <xf numFmtId="0" fontId="6" fillId="0" borderId="0" xfId="0" applyFont="1" applyAlignment="1">
      <alignment horizontal="center"/>
    </xf>
    <xf numFmtId="181" fontId="6" fillId="0" borderId="0" xfId="0" applyNumberFormat="1" applyFont="1" applyAlignment="1">
      <alignment horizontal="center"/>
    </xf>
    <xf numFmtId="2" fontId="6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6"/>
  <sheetViews>
    <sheetView tabSelected="1" workbookViewId="0">
      <pane ySplit="3" topLeftCell="A4" activePane="bottomLeft" state="frozen"/>
      <selection pane="bottomLeft" activeCell="G8" sqref="G8"/>
    </sheetView>
  </sheetViews>
  <sheetFormatPr defaultRowHeight="15.75" x14ac:dyDescent="0.3"/>
  <cols>
    <col min="1" max="1" width="9" style="6"/>
    <col min="2" max="2" width="9" style="27"/>
    <col min="3" max="14" width="9" style="6"/>
    <col min="15" max="15" width="9" style="7"/>
    <col min="17" max="16384" width="9" style="6"/>
  </cols>
  <sheetData>
    <row r="1" spans="1:16" ht="16.5" thickBot="1" x14ac:dyDescent="0.35">
      <c r="A1" s="49" t="s">
        <v>45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6" ht="16.5" thickBot="1" x14ac:dyDescent="0.35">
      <c r="A2" s="50" t="s">
        <v>0</v>
      </c>
      <c r="B2" s="51" t="s">
        <v>1</v>
      </c>
      <c r="C2" s="52" t="s">
        <v>2</v>
      </c>
      <c r="D2" s="52"/>
      <c r="E2" s="52"/>
      <c r="F2" s="52"/>
      <c r="G2" s="52"/>
      <c r="H2" s="52"/>
      <c r="I2" s="52" t="s">
        <v>3</v>
      </c>
      <c r="J2" s="52"/>
      <c r="K2" s="52"/>
      <c r="L2" s="52"/>
      <c r="M2" s="52"/>
      <c r="N2" s="52"/>
      <c r="O2" s="54" t="s">
        <v>25</v>
      </c>
    </row>
    <row r="3" spans="1:16" ht="17.25" thickBot="1" x14ac:dyDescent="0.35">
      <c r="A3" s="50"/>
      <c r="B3" s="51"/>
      <c r="C3" s="37" t="s">
        <v>15</v>
      </c>
      <c r="D3" s="38" t="s">
        <v>14</v>
      </c>
      <c r="E3" s="39" t="s">
        <v>16</v>
      </c>
      <c r="F3" s="38" t="s">
        <v>14</v>
      </c>
      <c r="G3" s="39" t="s">
        <v>17</v>
      </c>
      <c r="H3" s="38" t="s">
        <v>14</v>
      </c>
      <c r="I3" s="37" t="s">
        <v>15</v>
      </c>
      <c r="J3" s="24" t="s">
        <v>14</v>
      </c>
      <c r="K3" s="37" t="s">
        <v>16</v>
      </c>
      <c r="L3" s="24" t="s">
        <v>14</v>
      </c>
      <c r="M3" s="37" t="s">
        <v>17</v>
      </c>
      <c r="N3" s="38" t="s">
        <v>14</v>
      </c>
      <c r="O3" s="55"/>
    </row>
    <row r="4" spans="1:16" thickBot="1" x14ac:dyDescent="0.35">
      <c r="A4" s="56" t="s">
        <v>26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6"/>
    </row>
    <row r="5" spans="1:16" ht="15" x14ac:dyDescent="0.3">
      <c r="A5" s="43">
        <v>1</v>
      </c>
      <c r="B5" s="29">
        <v>0.75411685089104441</v>
      </c>
      <c r="C5" s="6">
        <v>5.5960000000000003E-2</v>
      </c>
      <c r="D5" s="6">
        <v>3.3700000000000002E-3</v>
      </c>
      <c r="E5" s="6">
        <v>0.39645000000000002</v>
      </c>
      <c r="F5" s="43">
        <v>2.2509999999999999E-2</v>
      </c>
      <c r="G5" s="6">
        <v>5.135E-2</v>
      </c>
      <c r="H5" s="6">
        <v>8.8000000000000003E-4</v>
      </c>
      <c r="I5" s="6">
        <v>450.5</v>
      </c>
      <c r="J5" s="6">
        <v>128.83000000000001</v>
      </c>
      <c r="K5" s="6">
        <v>339.1</v>
      </c>
      <c r="L5" s="6">
        <v>16.37</v>
      </c>
      <c r="M5" s="6">
        <v>322.8</v>
      </c>
      <c r="N5" s="43">
        <v>5.37</v>
      </c>
      <c r="O5" s="29">
        <v>105.04956629491946</v>
      </c>
      <c r="P5" s="6"/>
    </row>
    <row r="6" spans="1:16" x14ac:dyDescent="0.3">
      <c r="A6" s="6">
        <v>5</v>
      </c>
      <c r="B6" s="7">
        <v>0.41446138153793849</v>
      </c>
      <c r="C6" s="6">
        <v>4.9610000000000001E-2</v>
      </c>
      <c r="D6" s="6">
        <v>1.8799999999999999E-3</v>
      </c>
      <c r="E6" s="6">
        <v>0.29873</v>
      </c>
      <c r="F6" s="6">
        <v>9.9600000000000001E-3</v>
      </c>
      <c r="G6" s="6">
        <v>4.3650000000000001E-2</v>
      </c>
      <c r="H6" s="6">
        <v>5.5999999999999995E-4</v>
      </c>
      <c r="I6" s="6">
        <v>176.9</v>
      </c>
      <c r="J6" s="6">
        <v>86.04</v>
      </c>
      <c r="K6" s="6">
        <v>265.39999999999998</v>
      </c>
      <c r="L6" s="6">
        <v>7.79</v>
      </c>
      <c r="M6" s="6">
        <v>275.39999999999998</v>
      </c>
      <c r="N6" s="6">
        <v>3.47</v>
      </c>
      <c r="O6" s="7">
        <v>96.36891793754539</v>
      </c>
    </row>
    <row r="7" spans="1:16" x14ac:dyDescent="0.3">
      <c r="A7" s="6">
        <v>17</v>
      </c>
      <c r="B7" s="7">
        <v>0.66172839506172854</v>
      </c>
      <c r="C7" s="6">
        <v>5.4339999999999999E-2</v>
      </c>
      <c r="D7" s="6">
        <v>1.99E-3</v>
      </c>
      <c r="E7" s="6">
        <v>0.38356000000000001</v>
      </c>
      <c r="F7" s="6">
        <v>1.2200000000000001E-2</v>
      </c>
      <c r="G7" s="6">
        <v>5.1180000000000003E-2</v>
      </c>
      <c r="H7" s="6">
        <v>6.7000000000000002E-4</v>
      </c>
      <c r="I7" s="6">
        <v>385</v>
      </c>
      <c r="J7" s="6">
        <v>79.37</v>
      </c>
      <c r="K7" s="6">
        <v>329.7</v>
      </c>
      <c r="L7" s="6">
        <v>8.9499999999999993</v>
      </c>
      <c r="M7" s="6">
        <v>321.8</v>
      </c>
      <c r="N7" s="6">
        <v>4.1100000000000003</v>
      </c>
      <c r="O7" s="7">
        <v>102.45494095711622</v>
      </c>
    </row>
    <row r="8" spans="1:16" x14ac:dyDescent="0.3">
      <c r="A8" s="6">
        <v>28</v>
      </c>
      <c r="B8" s="7">
        <v>0.67536355859709152</v>
      </c>
      <c r="C8" s="6">
        <v>0.32785999999999998</v>
      </c>
      <c r="D8" s="6">
        <v>7.5500000000000003E-3</v>
      </c>
      <c r="E8" s="6">
        <v>3.3705599999999998</v>
      </c>
      <c r="F8" s="6">
        <v>5.0270000000000002E-2</v>
      </c>
      <c r="G8" s="6">
        <v>7.4560000000000001E-2</v>
      </c>
      <c r="H8" s="6">
        <v>9.3000000000000005E-4</v>
      </c>
      <c r="I8" s="6">
        <v>3607.1</v>
      </c>
      <c r="J8" s="6">
        <v>34.86</v>
      </c>
      <c r="K8" s="6">
        <v>1497.6</v>
      </c>
      <c r="L8" s="6">
        <v>11.68</v>
      </c>
      <c r="M8" s="6">
        <v>463.6</v>
      </c>
      <c r="N8" s="6">
        <v>5.6</v>
      </c>
      <c r="O8" s="7">
        <v>323.037100949094</v>
      </c>
    </row>
    <row r="9" spans="1:16" x14ac:dyDescent="0.3">
      <c r="A9" s="6">
        <v>35</v>
      </c>
      <c r="B9" s="7">
        <v>1.1461745294549011</v>
      </c>
      <c r="C9" s="6">
        <v>0.26071</v>
      </c>
      <c r="D9" s="6">
        <v>1.038E-2</v>
      </c>
      <c r="E9" s="6">
        <v>1.91039</v>
      </c>
      <c r="F9" s="6">
        <v>6.3469999999999999E-2</v>
      </c>
      <c r="G9" s="6">
        <v>5.3150000000000003E-2</v>
      </c>
      <c r="H9" s="6">
        <v>1.07E-3</v>
      </c>
      <c r="I9" s="6">
        <v>3251</v>
      </c>
      <c r="J9" s="6">
        <v>61.32</v>
      </c>
      <c r="K9" s="6">
        <v>1084.7</v>
      </c>
      <c r="L9" s="6">
        <v>22.14</v>
      </c>
      <c r="M9" s="6">
        <v>333.8</v>
      </c>
      <c r="N9" s="6">
        <v>6.56</v>
      </c>
      <c r="O9" s="7">
        <v>324.95506291192333</v>
      </c>
    </row>
    <row r="10" spans="1:16" x14ac:dyDescent="0.3">
      <c r="A10" s="6">
        <v>36</v>
      </c>
      <c r="B10" s="7">
        <v>0.55678458453077517</v>
      </c>
      <c r="C10" s="6">
        <v>9.8599999999999993E-2</v>
      </c>
      <c r="D10" s="6">
        <v>2.1800000000000001E-3</v>
      </c>
      <c r="E10" s="6">
        <v>0.71143999999999996</v>
      </c>
      <c r="F10" s="6">
        <v>1.001E-2</v>
      </c>
      <c r="G10" s="6">
        <v>5.2330000000000002E-2</v>
      </c>
      <c r="H10" s="6">
        <v>5.9000000000000003E-4</v>
      </c>
      <c r="I10" s="6">
        <v>1597.8</v>
      </c>
      <c r="J10" s="6">
        <v>40.69</v>
      </c>
      <c r="K10" s="6">
        <v>545.6</v>
      </c>
      <c r="L10" s="6">
        <v>5.94</v>
      </c>
      <c r="M10" s="6">
        <v>328.8</v>
      </c>
      <c r="N10" s="6">
        <v>3.62</v>
      </c>
      <c r="O10" s="7">
        <v>165.93673965936739</v>
      </c>
    </row>
    <row r="11" spans="1:16" x14ac:dyDescent="0.3">
      <c r="A11" s="6">
        <v>45</v>
      </c>
      <c r="B11" s="7">
        <v>0.70971938301430959</v>
      </c>
      <c r="C11" s="6">
        <v>5.425E-2</v>
      </c>
      <c r="D11" s="6">
        <v>1.7799999999999999E-3</v>
      </c>
      <c r="E11" s="6">
        <v>0.31294</v>
      </c>
      <c r="F11" s="6">
        <v>8.6300000000000005E-3</v>
      </c>
      <c r="G11" s="6">
        <v>4.1840000000000002E-2</v>
      </c>
      <c r="H11" s="6">
        <v>5.2999999999999998E-4</v>
      </c>
      <c r="I11" s="6">
        <v>381.3</v>
      </c>
      <c r="J11" s="6">
        <v>71.83</v>
      </c>
      <c r="K11" s="6">
        <v>276.5</v>
      </c>
      <c r="L11" s="6">
        <v>6.68</v>
      </c>
      <c r="M11" s="6">
        <v>264.2</v>
      </c>
      <c r="N11" s="6">
        <v>3.28</v>
      </c>
      <c r="O11" s="7">
        <v>104.65556396669191</v>
      </c>
    </row>
    <row r="12" spans="1:16" x14ac:dyDescent="0.3">
      <c r="A12" s="6">
        <v>51</v>
      </c>
      <c r="B12" s="7">
        <v>0.76821826014119909</v>
      </c>
      <c r="C12" s="6">
        <v>6.8220000000000003E-2</v>
      </c>
      <c r="D12" s="6">
        <v>1.58E-3</v>
      </c>
      <c r="E12" s="6">
        <v>0.70006000000000002</v>
      </c>
      <c r="F12" s="6">
        <v>1.0999999999999999E-2</v>
      </c>
      <c r="G12" s="6">
        <v>7.4429999999999996E-2</v>
      </c>
      <c r="H12" s="6">
        <v>8.5999999999999998E-4</v>
      </c>
      <c r="I12" s="6">
        <v>875.3</v>
      </c>
      <c r="J12" s="6">
        <v>47.23</v>
      </c>
      <c r="K12" s="6">
        <v>538.79999999999995</v>
      </c>
      <c r="L12" s="6">
        <v>6.57</v>
      </c>
      <c r="M12" s="6">
        <v>462.8</v>
      </c>
      <c r="N12" s="6">
        <v>5.16</v>
      </c>
      <c r="O12" s="7">
        <v>116.42178046672427</v>
      </c>
    </row>
    <row r="13" spans="1:16" x14ac:dyDescent="0.3">
      <c r="A13" s="6">
        <v>53</v>
      </c>
      <c r="B13" s="7">
        <v>0.63184079601990051</v>
      </c>
      <c r="C13" s="6">
        <v>5.6619999999999997E-2</v>
      </c>
      <c r="D13" s="6">
        <v>2.0300000000000001E-3</v>
      </c>
      <c r="E13" s="6">
        <v>0.32406000000000001</v>
      </c>
      <c r="F13" s="6">
        <v>1.0059999999999999E-2</v>
      </c>
      <c r="G13" s="6">
        <v>4.1509999999999998E-2</v>
      </c>
      <c r="H13" s="6">
        <v>5.5000000000000003E-4</v>
      </c>
      <c r="I13" s="6">
        <v>476</v>
      </c>
      <c r="J13" s="6">
        <v>78.11</v>
      </c>
      <c r="K13" s="6">
        <v>285</v>
      </c>
      <c r="L13" s="6">
        <v>7.72</v>
      </c>
      <c r="M13" s="6">
        <v>262.2</v>
      </c>
      <c r="N13" s="6">
        <v>3.41</v>
      </c>
      <c r="O13" s="7">
        <v>108.69565217391303</v>
      </c>
    </row>
    <row r="14" spans="1:16" x14ac:dyDescent="0.3">
      <c r="A14" s="6">
        <v>61</v>
      </c>
      <c r="B14" s="7">
        <v>0.74072250600036926</v>
      </c>
      <c r="C14" s="6">
        <v>5.3870000000000001E-2</v>
      </c>
      <c r="D14" s="6">
        <v>2.0699999999999998E-3</v>
      </c>
      <c r="E14" s="6">
        <v>0.36431000000000002</v>
      </c>
      <c r="F14" s="6">
        <v>1.239E-2</v>
      </c>
      <c r="G14" s="6">
        <v>4.9050000000000003E-2</v>
      </c>
      <c r="H14" s="6">
        <v>6.7000000000000002E-4</v>
      </c>
      <c r="I14" s="6">
        <v>365.4</v>
      </c>
      <c r="J14" s="6">
        <v>84.34</v>
      </c>
      <c r="K14" s="6">
        <v>315.39999999999998</v>
      </c>
      <c r="L14" s="6">
        <v>9.2200000000000006</v>
      </c>
      <c r="M14" s="6">
        <v>308.7</v>
      </c>
      <c r="N14" s="6">
        <v>4.12</v>
      </c>
      <c r="O14" s="7">
        <v>102.17039196631032</v>
      </c>
    </row>
    <row r="15" spans="1:16" x14ac:dyDescent="0.3">
      <c r="A15" s="6">
        <v>62</v>
      </c>
      <c r="B15" s="7">
        <v>0.38280186313149406</v>
      </c>
      <c r="C15" s="6">
        <v>5.0930000000000003E-2</v>
      </c>
      <c r="D15" s="6">
        <v>2.0500000000000002E-3</v>
      </c>
      <c r="E15" s="6">
        <v>0.36560999999999999</v>
      </c>
      <c r="F15" s="6">
        <v>1.3129999999999999E-2</v>
      </c>
      <c r="G15" s="6">
        <v>5.2049999999999999E-2</v>
      </c>
      <c r="H15" s="6">
        <v>7.2000000000000005E-4</v>
      </c>
      <c r="I15" s="6">
        <v>237.9</v>
      </c>
      <c r="J15" s="6">
        <v>90.15</v>
      </c>
      <c r="K15" s="6">
        <v>316.39999999999998</v>
      </c>
      <c r="L15" s="6">
        <v>9.76</v>
      </c>
      <c r="M15" s="6">
        <v>327.10000000000002</v>
      </c>
      <c r="N15" s="6">
        <v>4.4000000000000004</v>
      </c>
      <c r="O15" s="7">
        <v>96.728829104249442</v>
      </c>
    </row>
    <row r="16" spans="1:16" x14ac:dyDescent="0.3">
      <c r="A16" s="6">
        <v>63</v>
      </c>
      <c r="B16" s="7">
        <v>0.93677816109194534</v>
      </c>
      <c r="C16" s="6">
        <v>5.432E-2</v>
      </c>
      <c r="D16" s="6">
        <v>2.1199999999999999E-3</v>
      </c>
      <c r="E16" s="6">
        <v>0.41854999999999998</v>
      </c>
      <c r="F16" s="6">
        <v>1.4500000000000001E-2</v>
      </c>
      <c r="G16" s="6">
        <v>5.5879999999999999E-2</v>
      </c>
      <c r="H16" s="6">
        <v>7.7999999999999999E-4</v>
      </c>
      <c r="I16" s="6">
        <v>384.1</v>
      </c>
      <c r="J16" s="6">
        <v>84.85</v>
      </c>
      <c r="K16" s="6">
        <v>355</v>
      </c>
      <c r="L16" s="6">
        <v>10.38</v>
      </c>
      <c r="M16" s="6">
        <v>350.5</v>
      </c>
      <c r="N16" s="6">
        <v>4.7300000000000004</v>
      </c>
      <c r="O16" s="7">
        <v>101.28388017118401</v>
      </c>
    </row>
    <row r="17" spans="1:15" x14ac:dyDescent="0.3">
      <c r="A17" s="6">
        <v>65</v>
      </c>
      <c r="B17" s="7">
        <v>0.75559380378657492</v>
      </c>
      <c r="C17" s="6">
        <v>6.5070000000000003E-2</v>
      </c>
      <c r="D17" s="6">
        <v>2.2100000000000002E-3</v>
      </c>
      <c r="E17" s="6">
        <v>0.40712999999999999</v>
      </c>
      <c r="F17" s="6">
        <v>1.176E-2</v>
      </c>
      <c r="G17" s="6">
        <v>4.5370000000000001E-2</v>
      </c>
      <c r="H17" s="6">
        <v>5.9999999999999995E-4</v>
      </c>
      <c r="I17" s="6">
        <v>776.6</v>
      </c>
      <c r="J17" s="6">
        <v>69.84</v>
      </c>
      <c r="K17" s="6">
        <v>346.8</v>
      </c>
      <c r="L17" s="6">
        <v>8.49</v>
      </c>
      <c r="M17" s="6">
        <v>286</v>
      </c>
      <c r="N17" s="6">
        <v>3.72</v>
      </c>
      <c r="O17" s="7">
        <v>121.25874125874125</v>
      </c>
    </row>
    <row r="18" spans="1:15" x14ac:dyDescent="0.3">
      <c r="A18" s="6">
        <v>69</v>
      </c>
      <c r="B18" s="7">
        <v>0.74972638802614844</v>
      </c>
      <c r="C18" s="6">
        <v>5.2490000000000002E-2</v>
      </c>
      <c r="D18" s="6">
        <v>1.6199999999999999E-3</v>
      </c>
      <c r="E18" s="6">
        <v>0.34079999999999999</v>
      </c>
      <c r="F18" s="6">
        <v>8.6599999999999993E-3</v>
      </c>
      <c r="G18" s="6">
        <v>4.7079999999999997E-2</v>
      </c>
      <c r="H18" s="6">
        <v>5.9000000000000003E-4</v>
      </c>
      <c r="I18" s="6">
        <v>306.8</v>
      </c>
      <c r="J18" s="6">
        <v>68.53</v>
      </c>
      <c r="K18" s="6">
        <v>297.8</v>
      </c>
      <c r="L18" s="6">
        <v>6.55</v>
      </c>
      <c r="M18" s="6">
        <v>296.60000000000002</v>
      </c>
      <c r="N18" s="6">
        <v>3.64</v>
      </c>
      <c r="O18" s="7">
        <v>100.40458530006742</v>
      </c>
    </row>
    <row r="19" spans="1:15" x14ac:dyDescent="0.3">
      <c r="A19" s="6">
        <v>88</v>
      </c>
      <c r="B19" s="7">
        <v>1.294249517751942</v>
      </c>
      <c r="C19" s="6">
        <v>5.5629999999999999E-2</v>
      </c>
      <c r="D19" s="6">
        <v>2.0500000000000002E-3</v>
      </c>
      <c r="E19" s="6">
        <v>0.47149000000000002</v>
      </c>
      <c r="F19" s="6">
        <v>1.521E-2</v>
      </c>
      <c r="G19" s="6">
        <v>6.1420000000000002E-2</v>
      </c>
      <c r="H19" s="6">
        <v>8.4999999999999995E-4</v>
      </c>
      <c r="I19" s="6">
        <v>437.4</v>
      </c>
      <c r="J19" s="6">
        <v>80.05</v>
      </c>
      <c r="K19" s="6">
        <v>392.2</v>
      </c>
      <c r="L19" s="6">
        <v>10.5</v>
      </c>
      <c r="M19" s="6">
        <v>384.2</v>
      </c>
      <c r="N19" s="6">
        <v>5.15</v>
      </c>
      <c r="O19" s="7">
        <v>102.08224882873505</v>
      </c>
    </row>
    <row r="20" spans="1:15" x14ac:dyDescent="0.3">
      <c r="A20" s="6">
        <v>89</v>
      </c>
      <c r="B20" s="7">
        <v>1.3996845425867506</v>
      </c>
      <c r="C20" s="6">
        <v>5.9450000000000003E-2</v>
      </c>
      <c r="D20" s="6">
        <v>1.7899999999999999E-3</v>
      </c>
      <c r="E20" s="6">
        <v>0.52449999999999997</v>
      </c>
      <c r="F20" s="6">
        <v>1.286E-2</v>
      </c>
      <c r="G20" s="6">
        <v>6.3930000000000001E-2</v>
      </c>
      <c r="H20" s="6">
        <v>8.1999999999999998E-4</v>
      </c>
      <c r="I20" s="6">
        <v>583.70000000000005</v>
      </c>
      <c r="J20" s="6">
        <v>63.89</v>
      </c>
      <c r="K20" s="6">
        <v>428.2</v>
      </c>
      <c r="L20" s="6">
        <v>8.57</v>
      </c>
      <c r="M20" s="6">
        <v>399.5</v>
      </c>
      <c r="N20" s="6">
        <v>4.9800000000000004</v>
      </c>
      <c r="O20" s="7">
        <v>107.18397997496871</v>
      </c>
    </row>
    <row r="21" spans="1:15" ht="16.5" thickBot="1" x14ac:dyDescent="0.35">
      <c r="A21" s="6">
        <v>102</v>
      </c>
      <c r="B21" s="7">
        <v>0.4012003392263031</v>
      </c>
      <c r="C21" s="6">
        <v>5.3030000000000001E-2</v>
      </c>
      <c r="D21" s="6">
        <v>2.0699999999999998E-3</v>
      </c>
      <c r="E21" s="6">
        <v>0.41358</v>
      </c>
      <c r="F21" s="6">
        <v>1.434E-2</v>
      </c>
      <c r="G21" s="6">
        <v>5.6489999999999999E-2</v>
      </c>
      <c r="H21" s="6">
        <v>8.0000000000000004E-4</v>
      </c>
      <c r="I21" s="6">
        <v>329.8</v>
      </c>
      <c r="J21" s="6">
        <v>86.13</v>
      </c>
      <c r="K21" s="6">
        <v>351.4</v>
      </c>
      <c r="L21" s="6">
        <v>10.3</v>
      </c>
      <c r="M21" s="6">
        <v>354.2</v>
      </c>
      <c r="N21" s="6">
        <v>4.87</v>
      </c>
      <c r="O21" s="7">
        <v>99.209486166007892</v>
      </c>
    </row>
    <row r="22" spans="1:15" ht="16.5" thickBot="1" x14ac:dyDescent="0.35">
      <c r="A22" s="56" t="s">
        <v>27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x14ac:dyDescent="0.3">
      <c r="A23" s="6">
        <v>2</v>
      </c>
      <c r="B23" s="7">
        <v>0.81238101215506597</v>
      </c>
      <c r="C23" s="43">
        <v>5.1040000000000002E-2</v>
      </c>
      <c r="D23" s="43">
        <v>1.5299999999999999E-3</v>
      </c>
      <c r="E23" s="43">
        <v>0.32430999999999999</v>
      </c>
      <c r="F23" s="6">
        <v>7.9699999999999997E-3</v>
      </c>
      <c r="G23" s="6">
        <v>4.6080000000000003E-2</v>
      </c>
      <c r="H23" s="6">
        <v>5.6999999999999998E-4</v>
      </c>
      <c r="I23" s="43">
        <v>242.4</v>
      </c>
      <c r="J23" s="43">
        <v>67.489999999999995</v>
      </c>
      <c r="K23" s="43">
        <v>285.2</v>
      </c>
      <c r="L23" s="6">
        <v>6.11</v>
      </c>
      <c r="M23" s="6">
        <v>290.39999999999998</v>
      </c>
      <c r="N23" s="6">
        <v>3.52</v>
      </c>
      <c r="O23" s="7">
        <v>98.209366391184574</v>
      </c>
    </row>
    <row r="24" spans="1:15" x14ac:dyDescent="0.3">
      <c r="A24" s="6">
        <v>9</v>
      </c>
      <c r="B24" s="7">
        <v>0.54378109452736312</v>
      </c>
      <c r="C24" s="6">
        <v>5.1389999999999998E-2</v>
      </c>
      <c r="D24" s="6">
        <v>2.7200000000000002E-3</v>
      </c>
      <c r="E24" s="6">
        <v>0.32734999999999997</v>
      </c>
      <c r="F24" s="6">
        <v>1.6160000000000001E-2</v>
      </c>
      <c r="G24" s="6">
        <v>4.6190000000000002E-2</v>
      </c>
      <c r="H24" s="6">
        <v>7.2999999999999996E-4</v>
      </c>
      <c r="I24" s="6">
        <v>258.2</v>
      </c>
      <c r="J24" s="6">
        <v>117.03</v>
      </c>
      <c r="K24" s="6">
        <v>287.5</v>
      </c>
      <c r="L24" s="6">
        <v>12.36</v>
      </c>
      <c r="M24" s="6">
        <v>291.10000000000002</v>
      </c>
      <c r="N24" s="6">
        <v>4.49</v>
      </c>
      <c r="O24" s="7">
        <v>98.763311576777738</v>
      </c>
    </row>
    <row r="25" spans="1:15" x14ac:dyDescent="0.3">
      <c r="A25" s="6">
        <v>19</v>
      </c>
      <c r="B25" s="7">
        <v>0.99959326445944841</v>
      </c>
      <c r="C25" s="6">
        <v>5.4170000000000003E-2</v>
      </c>
      <c r="D25" s="6">
        <v>2.4099999999999998E-3</v>
      </c>
      <c r="E25" s="6">
        <v>0.35347000000000001</v>
      </c>
      <c r="F25" s="6">
        <v>1.434E-2</v>
      </c>
      <c r="G25" s="6">
        <v>4.7309999999999998E-2</v>
      </c>
      <c r="H25" s="6">
        <v>6.8999999999999997E-4</v>
      </c>
      <c r="I25" s="6">
        <v>378.1</v>
      </c>
      <c r="J25" s="6">
        <v>96.57</v>
      </c>
      <c r="K25" s="6">
        <v>307.3</v>
      </c>
      <c r="L25" s="6">
        <v>10.76</v>
      </c>
      <c r="M25" s="6">
        <v>298</v>
      </c>
      <c r="N25" s="6">
        <v>4.2699999999999996</v>
      </c>
      <c r="O25" s="7">
        <v>103.12080536912751</v>
      </c>
    </row>
    <row r="26" spans="1:15" x14ac:dyDescent="0.3">
      <c r="A26" s="6">
        <v>39</v>
      </c>
      <c r="B26" s="7">
        <v>1.279783393501805</v>
      </c>
      <c r="C26" s="6">
        <v>6.3560000000000005E-2</v>
      </c>
      <c r="D26" s="6">
        <v>2.5500000000000002E-3</v>
      </c>
      <c r="E26" s="6">
        <v>0.67547999999999997</v>
      </c>
      <c r="F26" s="6">
        <v>2.4209999999999999E-2</v>
      </c>
      <c r="G26" s="6">
        <v>7.7060000000000003E-2</v>
      </c>
      <c r="H26" s="6">
        <v>1.1299999999999999E-3</v>
      </c>
      <c r="I26" s="6">
        <v>727</v>
      </c>
      <c r="J26" s="6">
        <v>82.86</v>
      </c>
      <c r="K26" s="6">
        <v>524</v>
      </c>
      <c r="L26" s="6">
        <v>14.67</v>
      </c>
      <c r="M26" s="6">
        <v>478.6</v>
      </c>
      <c r="N26" s="6">
        <v>6.76</v>
      </c>
      <c r="O26" s="7">
        <v>109.48600083577101</v>
      </c>
    </row>
    <row r="27" spans="1:15" x14ac:dyDescent="0.3">
      <c r="A27" s="6">
        <v>47</v>
      </c>
      <c r="B27" s="7">
        <v>0.53487965499154966</v>
      </c>
      <c r="C27" s="6">
        <v>6.7239999999999994E-2</v>
      </c>
      <c r="D27" s="6">
        <v>3.7000000000000002E-3</v>
      </c>
      <c r="E27" s="6">
        <v>0.45236999999999999</v>
      </c>
      <c r="F27" s="6">
        <v>2.317E-2</v>
      </c>
      <c r="G27" s="6">
        <v>4.8779999999999997E-2</v>
      </c>
      <c r="H27" s="6">
        <v>8.5999999999999998E-4</v>
      </c>
      <c r="I27" s="6">
        <v>845.3</v>
      </c>
      <c r="J27" s="6">
        <v>110.55</v>
      </c>
      <c r="K27" s="6">
        <v>378.9</v>
      </c>
      <c r="L27" s="6">
        <v>16.2</v>
      </c>
      <c r="M27" s="6">
        <v>307</v>
      </c>
      <c r="N27" s="6">
        <v>5.31</v>
      </c>
      <c r="O27" s="7">
        <v>123.42019543973942</v>
      </c>
    </row>
    <row r="28" spans="1:15" x14ac:dyDescent="0.3">
      <c r="A28" s="6">
        <v>63</v>
      </c>
      <c r="B28" s="7">
        <v>0.38868485890939519</v>
      </c>
      <c r="C28" s="6">
        <v>5.296E-2</v>
      </c>
      <c r="D28" s="6">
        <v>2.47E-3</v>
      </c>
      <c r="E28" s="6">
        <v>0.35010999999999998</v>
      </c>
      <c r="F28" s="6">
        <v>1.4970000000000001E-2</v>
      </c>
      <c r="G28" s="6">
        <v>4.793E-2</v>
      </c>
      <c r="H28" s="6">
        <v>7.2000000000000005E-4</v>
      </c>
      <c r="I28" s="6">
        <v>327.10000000000002</v>
      </c>
      <c r="J28" s="6">
        <v>102.29</v>
      </c>
      <c r="K28" s="6">
        <v>304.8</v>
      </c>
      <c r="L28" s="6">
        <v>11.26</v>
      </c>
      <c r="M28" s="6">
        <v>301.8</v>
      </c>
      <c r="N28" s="6">
        <v>4.42</v>
      </c>
      <c r="O28" s="7">
        <v>100.99403578528828</v>
      </c>
    </row>
    <row r="29" spans="1:15" x14ac:dyDescent="0.3">
      <c r="A29" s="6">
        <v>90</v>
      </c>
      <c r="B29" s="7">
        <v>0.70546396728224148</v>
      </c>
      <c r="C29" s="6">
        <v>7.0919999999999997E-2</v>
      </c>
      <c r="D29" s="6">
        <v>2.5300000000000001E-3</v>
      </c>
      <c r="E29" s="6">
        <v>0.52778000000000003</v>
      </c>
      <c r="F29" s="6">
        <v>1.6250000000000001E-2</v>
      </c>
      <c r="G29" s="6">
        <v>5.3960000000000001E-2</v>
      </c>
      <c r="H29" s="6">
        <v>7.5000000000000002E-4</v>
      </c>
      <c r="I29" s="6">
        <v>955.1</v>
      </c>
      <c r="J29" s="6">
        <v>71.349999999999994</v>
      </c>
      <c r="K29" s="6">
        <v>430.3</v>
      </c>
      <c r="L29" s="6">
        <v>10.8</v>
      </c>
      <c r="M29" s="6">
        <v>338.8</v>
      </c>
      <c r="N29" s="6">
        <v>4.59</v>
      </c>
      <c r="O29" s="7">
        <v>127.00708382526564</v>
      </c>
    </row>
    <row r="30" spans="1:15" x14ac:dyDescent="0.3">
      <c r="A30" s="6">
        <v>93</v>
      </c>
      <c r="B30" s="7">
        <v>0.71777620396600572</v>
      </c>
      <c r="C30" s="6">
        <v>5.4890000000000001E-2</v>
      </c>
      <c r="D30" s="6">
        <v>1.7899999999999999E-3</v>
      </c>
      <c r="E30" s="6">
        <v>0.39839999999999998</v>
      </c>
      <c r="F30" s="6">
        <v>1.0959999999999999E-2</v>
      </c>
      <c r="G30" s="6">
        <v>5.2639999999999999E-2</v>
      </c>
      <c r="H30" s="6">
        <v>6.8000000000000005E-4</v>
      </c>
      <c r="I30" s="6">
        <v>407.5</v>
      </c>
      <c r="J30" s="6">
        <v>70.739999999999995</v>
      </c>
      <c r="K30" s="6">
        <v>340.5</v>
      </c>
      <c r="L30" s="6">
        <v>7.96</v>
      </c>
      <c r="M30" s="6">
        <v>330.7</v>
      </c>
      <c r="N30" s="6">
        <v>4.1500000000000004</v>
      </c>
      <c r="O30" s="7">
        <v>102.96341094647717</v>
      </c>
    </row>
    <row r="31" spans="1:15" ht="16.5" thickBot="1" x14ac:dyDescent="0.35">
      <c r="A31" s="43">
        <v>95</v>
      </c>
      <c r="B31" s="7">
        <v>0.17947093028234748</v>
      </c>
      <c r="C31" s="6">
        <v>5.3019999999999998E-2</v>
      </c>
      <c r="D31" s="6">
        <v>2.6099999999999999E-3</v>
      </c>
      <c r="E31" s="6">
        <v>0.35031000000000001</v>
      </c>
      <c r="F31" s="6">
        <v>1.5900000000000001E-2</v>
      </c>
      <c r="G31" s="6">
        <v>4.7899999999999998E-2</v>
      </c>
      <c r="H31" s="6">
        <v>7.3999999999999999E-4</v>
      </c>
      <c r="I31" s="6">
        <v>329.8</v>
      </c>
      <c r="J31" s="6">
        <v>107.71</v>
      </c>
      <c r="K31" s="6">
        <v>305</v>
      </c>
      <c r="L31" s="6">
        <v>11.96</v>
      </c>
      <c r="M31" s="6">
        <v>301.60000000000002</v>
      </c>
      <c r="N31" s="6">
        <v>4.57</v>
      </c>
      <c r="O31" s="7">
        <v>101.12732095490715</v>
      </c>
    </row>
    <row r="32" spans="1:15" ht="16.5" thickBot="1" x14ac:dyDescent="0.35">
      <c r="A32" s="56" t="s">
        <v>28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</row>
    <row r="33" spans="1:15" x14ac:dyDescent="0.3">
      <c r="A33" s="43">
        <v>9</v>
      </c>
      <c r="B33" s="29">
        <v>0.47142353148703481</v>
      </c>
      <c r="C33" s="6">
        <v>6.9099999999999995E-2</v>
      </c>
      <c r="D33" s="6">
        <v>1.98E-3</v>
      </c>
      <c r="E33" s="6">
        <v>0.35382000000000002</v>
      </c>
      <c r="F33" s="6">
        <v>9.4599999999999997E-3</v>
      </c>
      <c r="G33" s="6">
        <v>3.7130000000000003E-2</v>
      </c>
      <c r="H33" s="6">
        <v>3.3E-4</v>
      </c>
      <c r="I33" s="6">
        <v>901.7</v>
      </c>
      <c r="J33" s="6">
        <v>58.08</v>
      </c>
      <c r="K33" s="6">
        <v>307.60000000000002</v>
      </c>
      <c r="L33" s="6">
        <v>7.1</v>
      </c>
      <c r="M33" s="6">
        <v>235</v>
      </c>
      <c r="N33" s="6">
        <v>2.04</v>
      </c>
      <c r="O33" s="7">
        <v>130.89361702127661</v>
      </c>
    </row>
    <row r="34" spans="1:15" x14ac:dyDescent="0.3">
      <c r="A34" s="6">
        <v>10</v>
      </c>
      <c r="B34" s="7">
        <v>0.40851505711318797</v>
      </c>
      <c r="C34" s="6">
        <v>5.2319999999999998E-2</v>
      </c>
      <c r="D34" s="6">
        <v>1.6199999999999999E-3</v>
      </c>
      <c r="E34" s="6">
        <v>0.37158999999999998</v>
      </c>
      <c r="F34" s="6">
        <v>1.0840000000000001E-2</v>
      </c>
      <c r="G34" s="6">
        <v>5.1499999999999997E-2</v>
      </c>
      <c r="H34" s="6">
        <v>4.4000000000000002E-4</v>
      </c>
      <c r="I34" s="6">
        <v>299.5</v>
      </c>
      <c r="J34" s="6">
        <v>68.84</v>
      </c>
      <c r="K34" s="6">
        <v>320.8</v>
      </c>
      <c r="L34" s="6">
        <v>8.0299999999999994</v>
      </c>
      <c r="M34" s="6">
        <v>323.7</v>
      </c>
      <c r="N34" s="6">
        <v>2.73</v>
      </c>
      <c r="O34" s="7">
        <v>99.104108742662959</v>
      </c>
    </row>
    <row r="35" spans="1:15" x14ac:dyDescent="0.3">
      <c r="A35" s="6">
        <v>11</v>
      </c>
      <c r="B35" s="7">
        <v>0.5350281801102964</v>
      </c>
      <c r="C35" s="6">
        <v>5.5239999999999997E-2</v>
      </c>
      <c r="D35" s="6">
        <v>1.1199999999999999E-3</v>
      </c>
      <c r="E35" s="6">
        <v>0.38280999999999998</v>
      </c>
      <c r="F35" s="6">
        <v>6.94E-3</v>
      </c>
      <c r="G35" s="6">
        <v>5.0250000000000003E-2</v>
      </c>
      <c r="H35" s="6">
        <v>3.5E-4</v>
      </c>
      <c r="I35" s="6">
        <v>421.9</v>
      </c>
      <c r="J35" s="6">
        <v>44.12</v>
      </c>
      <c r="K35" s="6">
        <v>329.1</v>
      </c>
      <c r="L35" s="6">
        <v>5.0999999999999996</v>
      </c>
      <c r="M35" s="6">
        <v>316.10000000000002</v>
      </c>
      <c r="N35" s="6">
        <v>2.17</v>
      </c>
      <c r="O35" s="7">
        <v>104.11262258778866</v>
      </c>
    </row>
    <row r="36" spans="1:15" x14ac:dyDescent="0.3">
      <c r="A36" s="6">
        <v>12</v>
      </c>
      <c r="B36" s="7">
        <v>0.6388693820224719</v>
      </c>
      <c r="C36" s="6">
        <v>6.0879999999999997E-2</v>
      </c>
      <c r="D36" s="6">
        <v>1.5200000000000001E-3</v>
      </c>
      <c r="E36" s="6">
        <v>0.35426999999999997</v>
      </c>
      <c r="F36" s="6">
        <v>8.1499999999999993E-3</v>
      </c>
      <c r="G36" s="6">
        <v>4.2200000000000001E-2</v>
      </c>
      <c r="H36" s="6">
        <v>3.4000000000000002E-4</v>
      </c>
      <c r="I36" s="6">
        <v>635</v>
      </c>
      <c r="J36" s="6">
        <v>52.94</v>
      </c>
      <c r="K36" s="6">
        <v>307.89999999999998</v>
      </c>
      <c r="L36" s="6">
        <v>6.11</v>
      </c>
      <c r="M36" s="6">
        <v>266.39999999999998</v>
      </c>
      <c r="N36" s="6">
        <v>2.08</v>
      </c>
      <c r="O36" s="7">
        <v>115.57807807807808</v>
      </c>
    </row>
    <row r="37" spans="1:15" x14ac:dyDescent="0.3">
      <c r="A37" s="6">
        <v>14</v>
      </c>
      <c r="B37" s="7">
        <v>0.9299708763568969</v>
      </c>
      <c r="C37" s="6">
        <v>5.228E-2</v>
      </c>
      <c r="D37" s="6">
        <v>2.2399999999999998E-3</v>
      </c>
      <c r="E37" s="6">
        <v>0.36735000000000001</v>
      </c>
      <c r="F37" s="6">
        <v>1.5180000000000001E-2</v>
      </c>
      <c r="G37" s="6">
        <v>5.0950000000000002E-2</v>
      </c>
      <c r="H37" s="6">
        <v>5.4000000000000001E-4</v>
      </c>
      <c r="I37" s="6">
        <v>297.8</v>
      </c>
      <c r="J37" s="6">
        <v>95</v>
      </c>
      <c r="K37" s="6">
        <v>317.7</v>
      </c>
      <c r="L37" s="6">
        <v>11.28</v>
      </c>
      <c r="M37" s="6">
        <v>320.39999999999998</v>
      </c>
      <c r="N37" s="6">
        <v>3.29</v>
      </c>
      <c r="O37" s="7">
        <v>99.157303370786522</v>
      </c>
    </row>
    <row r="38" spans="1:15" x14ac:dyDescent="0.3">
      <c r="A38" s="6">
        <v>22</v>
      </c>
      <c r="B38" s="7">
        <v>0.22170711059922904</v>
      </c>
      <c r="C38" s="6">
        <v>5.9889999999999999E-2</v>
      </c>
      <c r="D38" s="6">
        <v>7.3999999999999999E-4</v>
      </c>
      <c r="E38" s="6">
        <v>0.44174000000000002</v>
      </c>
      <c r="F38" s="6">
        <v>3.98E-3</v>
      </c>
      <c r="G38" s="6">
        <v>5.3490000000000003E-2</v>
      </c>
      <c r="H38" s="6">
        <v>3.2000000000000003E-4</v>
      </c>
      <c r="I38" s="6">
        <v>599.6</v>
      </c>
      <c r="J38" s="6">
        <v>26.61</v>
      </c>
      <c r="K38" s="6">
        <v>371.5</v>
      </c>
      <c r="L38" s="6">
        <v>2.8</v>
      </c>
      <c r="M38" s="6">
        <v>335.9</v>
      </c>
      <c r="N38" s="6">
        <v>1.95</v>
      </c>
      <c r="O38" s="7">
        <v>110.59839237868414</v>
      </c>
    </row>
    <row r="39" spans="1:15" x14ac:dyDescent="0.3">
      <c r="A39" s="6">
        <v>26</v>
      </c>
      <c r="B39" s="7">
        <v>1.0553602321558124</v>
      </c>
      <c r="C39" s="6">
        <v>5.5870000000000003E-2</v>
      </c>
      <c r="D39" s="6">
        <v>1.34E-3</v>
      </c>
      <c r="E39" s="6">
        <v>0.50858999999999999</v>
      </c>
      <c r="F39" s="6">
        <v>1.1220000000000001E-2</v>
      </c>
      <c r="G39" s="6">
        <v>6.6009999999999999E-2</v>
      </c>
      <c r="H39" s="6">
        <v>5.1000000000000004E-4</v>
      </c>
      <c r="I39" s="6">
        <v>446.8</v>
      </c>
      <c r="J39" s="6">
        <v>52.28</v>
      </c>
      <c r="K39" s="6">
        <v>417.5</v>
      </c>
      <c r="L39" s="6">
        <v>7.55</v>
      </c>
      <c r="M39" s="6">
        <v>412.1</v>
      </c>
      <c r="N39" s="6">
        <v>3.07</v>
      </c>
      <c r="O39" s="7">
        <v>101.31036156272749</v>
      </c>
    </row>
    <row r="40" spans="1:15" x14ac:dyDescent="0.3">
      <c r="A40" s="6">
        <v>32</v>
      </c>
      <c r="B40" s="7">
        <v>0.59628114854323899</v>
      </c>
      <c r="C40" s="6">
        <v>5.6030000000000003E-2</v>
      </c>
      <c r="D40" s="6">
        <v>1.1999999999999999E-3</v>
      </c>
      <c r="E40" s="6">
        <v>0.46755999999999998</v>
      </c>
      <c r="F40" s="6">
        <v>9.0799999999999995E-3</v>
      </c>
      <c r="G40" s="6">
        <v>6.0510000000000001E-2</v>
      </c>
      <c r="H40" s="6">
        <v>4.4000000000000002E-4</v>
      </c>
      <c r="I40" s="6">
        <v>453.3</v>
      </c>
      <c r="J40" s="6">
        <v>46.87</v>
      </c>
      <c r="K40" s="6">
        <v>389.5</v>
      </c>
      <c r="L40" s="6">
        <v>6.28</v>
      </c>
      <c r="M40" s="6">
        <v>378.7</v>
      </c>
      <c r="N40" s="6">
        <v>2.67</v>
      </c>
      <c r="O40" s="7">
        <v>102.8518616318986</v>
      </c>
    </row>
    <row r="41" spans="1:15" x14ac:dyDescent="0.3">
      <c r="A41" s="6">
        <v>45</v>
      </c>
      <c r="B41" s="7">
        <v>0.82713466081673981</v>
      </c>
      <c r="C41" s="6">
        <v>5.3179999999999998E-2</v>
      </c>
      <c r="D41" s="6">
        <v>1.6199999999999999E-3</v>
      </c>
      <c r="E41" s="6">
        <v>0.36098000000000002</v>
      </c>
      <c r="F41" s="6">
        <v>1.039E-2</v>
      </c>
      <c r="G41" s="6">
        <v>4.9230000000000003E-2</v>
      </c>
      <c r="H41" s="6">
        <v>4.2999999999999999E-4</v>
      </c>
      <c r="I41" s="6">
        <v>336.3</v>
      </c>
      <c r="J41" s="6">
        <v>67.760000000000005</v>
      </c>
      <c r="K41" s="6">
        <v>312.89999999999998</v>
      </c>
      <c r="L41" s="6">
        <v>7.75</v>
      </c>
      <c r="M41" s="6">
        <v>309.8</v>
      </c>
      <c r="N41" s="6">
        <v>2.63</v>
      </c>
      <c r="O41" s="7">
        <v>101.00064557779211</v>
      </c>
    </row>
    <row r="42" spans="1:15" x14ac:dyDescent="0.3">
      <c r="A42" s="6">
        <v>96</v>
      </c>
      <c r="B42" s="7">
        <v>0.6092057761732852</v>
      </c>
      <c r="C42" s="6">
        <v>5.6030000000000003E-2</v>
      </c>
      <c r="D42" s="6">
        <v>2.0500000000000002E-3</v>
      </c>
      <c r="E42" s="6">
        <v>0.39900999999999998</v>
      </c>
      <c r="F42" s="6">
        <v>1.3939999999999999E-2</v>
      </c>
      <c r="G42" s="6">
        <v>5.1639999999999998E-2</v>
      </c>
      <c r="H42" s="6">
        <v>5.1000000000000004E-4</v>
      </c>
      <c r="I42" s="6">
        <v>453.3</v>
      </c>
      <c r="J42" s="6">
        <v>79.19</v>
      </c>
      <c r="K42" s="6">
        <v>340.9</v>
      </c>
      <c r="L42" s="6">
        <v>10.119999999999999</v>
      </c>
      <c r="M42" s="6">
        <v>324.60000000000002</v>
      </c>
      <c r="N42" s="6">
        <v>3.12</v>
      </c>
      <c r="O42" s="7">
        <v>105.02156500308071</v>
      </c>
    </row>
    <row r="43" spans="1:15" x14ac:dyDescent="0.3">
      <c r="A43" s="6">
        <v>98</v>
      </c>
      <c r="B43" s="7">
        <v>0.63463804162848536</v>
      </c>
      <c r="C43" s="6">
        <v>5.5919999999999997E-2</v>
      </c>
      <c r="D43" s="6">
        <v>1.4300000000000001E-3</v>
      </c>
      <c r="E43" s="6">
        <v>0.53124000000000005</v>
      </c>
      <c r="F43" s="6">
        <v>1.26E-2</v>
      </c>
      <c r="G43" s="6">
        <v>6.8890000000000007E-2</v>
      </c>
      <c r="H43" s="6">
        <v>5.5000000000000003E-4</v>
      </c>
      <c r="I43" s="6">
        <v>449</v>
      </c>
      <c r="J43" s="6">
        <v>55.78</v>
      </c>
      <c r="K43" s="6">
        <v>432.6</v>
      </c>
      <c r="L43" s="6">
        <v>8.36</v>
      </c>
      <c r="M43" s="6">
        <v>429.4</v>
      </c>
      <c r="N43" s="6">
        <v>3.35</v>
      </c>
      <c r="O43" s="7">
        <v>100.74522589659992</v>
      </c>
    </row>
    <row r="44" spans="1:15" ht="16.5" thickBot="1" x14ac:dyDescent="0.35">
      <c r="A44" s="6">
        <v>102</v>
      </c>
      <c r="B44" s="7">
        <v>0.58672294704528016</v>
      </c>
      <c r="C44" s="6">
        <v>5.2979999999999999E-2</v>
      </c>
      <c r="D44" s="6">
        <v>3.0000000000000001E-3</v>
      </c>
      <c r="E44" s="6">
        <v>0.37364999999999998</v>
      </c>
      <c r="F44" s="6">
        <v>2.0559999999999998E-2</v>
      </c>
      <c r="G44" s="6">
        <v>5.1139999999999998E-2</v>
      </c>
      <c r="H44" s="6">
        <v>6.7000000000000002E-4</v>
      </c>
      <c r="I44" s="6">
        <v>328</v>
      </c>
      <c r="J44" s="6">
        <v>123.36</v>
      </c>
      <c r="K44" s="6">
        <v>322.39999999999998</v>
      </c>
      <c r="L44" s="6">
        <v>15.2</v>
      </c>
      <c r="M44" s="6">
        <v>321.5</v>
      </c>
      <c r="N44" s="6">
        <v>4.13</v>
      </c>
      <c r="O44" s="7">
        <v>100.27993779160185</v>
      </c>
    </row>
    <row r="45" spans="1:15" ht="16.5" thickBot="1" x14ac:dyDescent="0.35">
      <c r="A45" s="56" t="s">
        <v>29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</row>
    <row r="46" spans="1:15" x14ac:dyDescent="0.3">
      <c r="A46" s="6">
        <v>3</v>
      </c>
      <c r="B46" s="7">
        <v>0.50533163436389239</v>
      </c>
      <c r="C46" s="6">
        <v>5.6779999999999997E-2</v>
      </c>
      <c r="D46" s="6">
        <v>1.5E-3</v>
      </c>
      <c r="E46" s="6">
        <v>0.39796999999999999</v>
      </c>
      <c r="F46" s="6">
        <v>8.0700000000000008E-3</v>
      </c>
      <c r="G46" s="6">
        <v>5.083E-2</v>
      </c>
      <c r="H46" s="6">
        <v>6.2E-4</v>
      </c>
      <c r="I46" s="6">
        <v>482.4</v>
      </c>
      <c r="J46" s="6">
        <v>57.49</v>
      </c>
      <c r="K46" s="6">
        <v>340.2</v>
      </c>
      <c r="L46" s="6">
        <v>5.86</v>
      </c>
      <c r="M46" s="6">
        <v>319.60000000000002</v>
      </c>
      <c r="N46" s="6">
        <v>3.8</v>
      </c>
      <c r="O46" s="7">
        <v>106.44555694618272</v>
      </c>
    </row>
    <row r="47" spans="1:15" x14ac:dyDescent="0.3">
      <c r="A47" s="6">
        <v>7</v>
      </c>
      <c r="B47" s="7">
        <v>8.0465308370044064E-2</v>
      </c>
      <c r="C47" s="6">
        <v>5.5320000000000001E-2</v>
      </c>
      <c r="D47" s="6">
        <v>1.1800000000000001E-3</v>
      </c>
      <c r="E47" s="6">
        <v>0.49380000000000002</v>
      </c>
      <c r="F47" s="6">
        <v>6.4900000000000001E-3</v>
      </c>
      <c r="G47" s="6">
        <v>6.4740000000000006E-2</v>
      </c>
      <c r="H47" s="6">
        <v>7.5000000000000002E-4</v>
      </c>
      <c r="I47" s="6">
        <v>425.1</v>
      </c>
      <c r="J47" s="6">
        <v>45.97</v>
      </c>
      <c r="K47" s="6">
        <v>407.5</v>
      </c>
      <c r="L47" s="6">
        <v>4.41</v>
      </c>
      <c r="M47" s="6">
        <v>404.4</v>
      </c>
      <c r="N47" s="6">
        <v>4.54</v>
      </c>
      <c r="O47" s="7">
        <v>100.76656775469833</v>
      </c>
    </row>
    <row r="48" spans="1:15" x14ac:dyDescent="0.3">
      <c r="A48" s="6">
        <v>9</v>
      </c>
      <c r="B48" s="7">
        <v>0.69134938876120056</v>
      </c>
      <c r="C48" s="6">
        <v>5.382E-2</v>
      </c>
      <c r="D48" s="6">
        <v>1.42E-3</v>
      </c>
      <c r="E48" s="6">
        <v>0.39290000000000003</v>
      </c>
      <c r="F48" s="6">
        <v>7.9000000000000008E-3</v>
      </c>
      <c r="G48" s="6">
        <v>5.2949999999999997E-2</v>
      </c>
      <c r="H48" s="6">
        <v>6.4000000000000005E-4</v>
      </c>
      <c r="I48" s="6">
        <v>363.2</v>
      </c>
      <c r="J48" s="6">
        <v>58.35</v>
      </c>
      <c r="K48" s="6">
        <v>336.5</v>
      </c>
      <c r="L48" s="6">
        <v>5.76</v>
      </c>
      <c r="M48" s="6">
        <v>332.6</v>
      </c>
      <c r="N48" s="6">
        <v>3.94</v>
      </c>
      <c r="O48" s="7">
        <v>101.17257967528562</v>
      </c>
    </row>
    <row r="49" spans="1:15" x14ac:dyDescent="0.3">
      <c r="A49" s="6">
        <v>14</v>
      </c>
      <c r="B49" s="7">
        <v>0.81025197792699954</v>
      </c>
      <c r="C49" s="6">
        <v>7.7280000000000001E-2</v>
      </c>
      <c r="D49" s="6">
        <v>2.3600000000000001E-3</v>
      </c>
      <c r="E49" s="6">
        <v>0.53105000000000002</v>
      </c>
      <c r="F49" s="6">
        <v>1.3220000000000001E-2</v>
      </c>
      <c r="G49" s="6">
        <v>4.9829999999999999E-2</v>
      </c>
      <c r="H49" s="6">
        <v>6.4999999999999997E-4</v>
      </c>
      <c r="I49" s="6">
        <v>1128.4000000000001</v>
      </c>
      <c r="J49" s="6">
        <v>59.55</v>
      </c>
      <c r="K49" s="6">
        <v>432.5</v>
      </c>
      <c r="L49" s="6">
        <v>8.77</v>
      </c>
      <c r="M49" s="6">
        <v>313.5</v>
      </c>
      <c r="N49" s="6">
        <v>4.01</v>
      </c>
      <c r="O49" s="7">
        <v>137.9585326953748</v>
      </c>
    </row>
    <row r="50" spans="1:15" x14ac:dyDescent="0.3">
      <c r="A50" s="6">
        <v>15</v>
      </c>
      <c r="B50" s="7">
        <v>1.4887149868916443</v>
      </c>
      <c r="C50" s="6">
        <v>6.0359999999999997E-2</v>
      </c>
      <c r="D50" s="6">
        <v>1.4300000000000001E-3</v>
      </c>
      <c r="E50" s="6">
        <v>0.44196000000000002</v>
      </c>
      <c r="F50" s="6">
        <v>7.3200000000000001E-3</v>
      </c>
      <c r="G50" s="6">
        <v>5.3100000000000001E-2</v>
      </c>
      <c r="H50" s="6">
        <v>6.3000000000000003E-4</v>
      </c>
      <c r="I50" s="6">
        <v>616.4</v>
      </c>
      <c r="J50" s="6">
        <v>50.33</v>
      </c>
      <c r="K50" s="6">
        <v>371.6</v>
      </c>
      <c r="L50" s="6">
        <v>5.15</v>
      </c>
      <c r="M50" s="6">
        <v>333.5</v>
      </c>
      <c r="N50" s="6">
        <v>3.85</v>
      </c>
      <c r="O50" s="7">
        <v>111.42428785607197</v>
      </c>
    </row>
    <row r="51" spans="1:15" x14ac:dyDescent="0.3">
      <c r="A51" s="6">
        <v>18</v>
      </c>
      <c r="B51" s="7">
        <v>0.96313730284875898</v>
      </c>
      <c r="C51" s="6">
        <v>5.4059999999999997E-2</v>
      </c>
      <c r="D51" s="6">
        <v>1.8500000000000001E-3</v>
      </c>
      <c r="E51" s="6">
        <v>0.35687999999999998</v>
      </c>
      <c r="F51" s="6">
        <v>1.0489999999999999E-2</v>
      </c>
      <c r="G51" s="6">
        <v>4.7870000000000003E-2</v>
      </c>
      <c r="H51" s="6">
        <v>6.3000000000000003E-4</v>
      </c>
      <c r="I51" s="6">
        <v>373.6</v>
      </c>
      <c r="J51" s="6">
        <v>75.22</v>
      </c>
      <c r="K51" s="6">
        <v>309.89999999999998</v>
      </c>
      <c r="L51" s="6">
        <v>7.85</v>
      </c>
      <c r="M51" s="6">
        <v>301.39999999999998</v>
      </c>
      <c r="N51" s="6">
        <v>3.89</v>
      </c>
      <c r="O51" s="7">
        <v>102.82017252820172</v>
      </c>
    </row>
    <row r="52" spans="1:15" x14ac:dyDescent="0.3">
      <c r="A52" s="6">
        <v>19</v>
      </c>
      <c r="B52" s="7">
        <v>0.27356708879291419</v>
      </c>
      <c r="C52" s="6">
        <v>5.9700000000000003E-2</v>
      </c>
      <c r="D52" s="6">
        <v>1.33E-3</v>
      </c>
      <c r="E52" s="6">
        <v>0.67210999999999999</v>
      </c>
      <c r="F52" s="6">
        <v>9.7199999999999995E-3</v>
      </c>
      <c r="G52" s="6">
        <v>8.165E-2</v>
      </c>
      <c r="H52" s="6">
        <v>9.5E-4</v>
      </c>
      <c r="I52" s="6">
        <v>593</v>
      </c>
      <c r="J52" s="6">
        <v>46.92</v>
      </c>
      <c r="K52" s="6">
        <v>522</v>
      </c>
      <c r="L52" s="6">
        <v>5.9</v>
      </c>
      <c r="M52" s="6">
        <v>505.9</v>
      </c>
      <c r="N52" s="6">
        <v>5.68</v>
      </c>
      <c r="O52" s="7">
        <v>103.18244712393754</v>
      </c>
    </row>
    <row r="53" spans="1:15" x14ac:dyDescent="0.3">
      <c r="A53" s="6">
        <v>22</v>
      </c>
      <c r="B53" s="7">
        <v>0.33509065825778478</v>
      </c>
      <c r="C53" s="6">
        <v>5.534E-2</v>
      </c>
      <c r="D53" s="6">
        <v>1.6000000000000001E-3</v>
      </c>
      <c r="E53" s="6">
        <v>0.40941</v>
      </c>
      <c r="F53" s="6">
        <v>9.4999999999999998E-3</v>
      </c>
      <c r="G53" s="6">
        <v>5.364E-2</v>
      </c>
      <c r="H53" s="6">
        <v>6.7000000000000002E-4</v>
      </c>
      <c r="I53" s="6">
        <v>426</v>
      </c>
      <c r="J53" s="6">
        <v>62.83</v>
      </c>
      <c r="K53" s="6">
        <v>348.4</v>
      </c>
      <c r="L53" s="6">
        <v>6.85</v>
      </c>
      <c r="M53" s="6">
        <v>336.9</v>
      </c>
      <c r="N53" s="6">
        <v>4.09</v>
      </c>
      <c r="O53" s="7">
        <v>103.41347580884536</v>
      </c>
    </row>
    <row r="54" spans="1:15" x14ac:dyDescent="0.3">
      <c r="A54" s="6">
        <v>23</v>
      </c>
      <c r="B54" s="7">
        <v>0.85899292834625529</v>
      </c>
      <c r="C54" s="6">
        <v>5.6410000000000002E-2</v>
      </c>
      <c r="D54" s="6">
        <v>1.74E-3</v>
      </c>
      <c r="E54" s="6">
        <v>0.56689999999999996</v>
      </c>
      <c r="F54" s="6">
        <v>1.4500000000000001E-2</v>
      </c>
      <c r="G54" s="6">
        <v>7.288E-2</v>
      </c>
      <c r="H54" s="6">
        <v>9.3000000000000005E-4</v>
      </c>
      <c r="I54" s="6">
        <v>467.8</v>
      </c>
      <c r="J54" s="6">
        <v>67.209999999999994</v>
      </c>
      <c r="K54" s="6">
        <v>456</v>
      </c>
      <c r="L54" s="6">
        <v>9.39</v>
      </c>
      <c r="M54" s="6">
        <v>453.5</v>
      </c>
      <c r="N54" s="6">
        <v>5.61</v>
      </c>
      <c r="O54" s="7">
        <v>100.55126791620728</v>
      </c>
    </row>
    <row r="55" spans="1:15" x14ac:dyDescent="0.3">
      <c r="A55" s="6">
        <v>26</v>
      </c>
      <c r="B55" s="7">
        <v>0.90833139939661167</v>
      </c>
      <c r="C55" s="6">
        <v>5.6959999999999997E-2</v>
      </c>
      <c r="D55" s="6">
        <v>3.0300000000000001E-3</v>
      </c>
      <c r="E55" s="6">
        <v>0.41835</v>
      </c>
      <c r="F55" s="6">
        <v>2.077E-2</v>
      </c>
      <c r="G55" s="6">
        <v>5.3260000000000002E-2</v>
      </c>
      <c r="H55" s="6">
        <v>8.4999999999999995E-4</v>
      </c>
      <c r="I55" s="6">
        <v>489.5</v>
      </c>
      <c r="J55" s="6">
        <v>113.9</v>
      </c>
      <c r="K55" s="6">
        <v>354.9</v>
      </c>
      <c r="L55" s="6">
        <v>14.87</v>
      </c>
      <c r="M55" s="6">
        <v>334.5</v>
      </c>
      <c r="N55" s="6">
        <v>5.22</v>
      </c>
      <c r="O55" s="7">
        <v>106.09865470852019</v>
      </c>
    </row>
    <row r="56" spans="1:15" x14ac:dyDescent="0.3">
      <c r="A56" s="6">
        <v>32</v>
      </c>
      <c r="B56" s="7">
        <v>1.1882350995020761</v>
      </c>
      <c r="C56" s="6">
        <v>8.8529999999999998E-2</v>
      </c>
      <c r="D56" s="6">
        <v>1.99E-3</v>
      </c>
      <c r="E56" s="6">
        <v>0.57984999999999998</v>
      </c>
      <c r="F56" s="6">
        <v>8.6E-3</v>
      </c>
      <c r="G56" s="6">
        <v>4.7500000000000001E-2</v>
      </c>
      <c r="H56" s="6">
        <v>5.5999999999999995E-4</v>
      </c>
      <c r="I56" s="6">
        <v>1394</v>
      </c>
      <c r="J56" s="6">
        <v>42.52</v>
      </c>
      <c r="K56" s="6">
        <v>464.4</v>
      </c>
      <c r="L56" s="6">
        <v>5.53</v>
      </c>
      <c r="M56" s="6">
        <v>299.10000000000002</v>
      </c>
      <c r="N56" s="6">
        <v>3.44</v>
      </c>
      <c r="O56" s="7">
        <v>155.26579739217652</v>
      </c>
    </row>
    <row r="57" spans="1:15" x14ac:dyDescent="0.3">
      <c r="A57" s="6">
        <v>38</v>
      </c>
      <c r="B57" s="7">
        <v>0.13503105590062112</v>
      </c>
      <c r="C57" s="6">
        <v>5.527E-2</v>
      </c>
      <c r="D57" s="6">
        <v>1.6000000000000001E-3</v>
      </c>
      <c r="E57" s="6">
        <v>0.38916000000000001</v>
      </c>
      <c r="F57" s="6">
        <v>8.9899999999999997E-3</v>
      </c>
      <c r="G57" s="6">
        <v>5.1060000000000001E-2</v>
      </c>
      <c r="H57" s="6">
        <v>6.3000000000000003E-4</v>
      </c>
      <c r="I57" s="6">
        <v>422.8</v>
      </c>
      <c r="J57" s="6">
        <v>62.68</v>
      </c>
      <c r="K57" s="6">
        <v>333.8</v>
      </c>
      <c r="L57" s="6">
        <v>6.57</v>
      </c>
      <c r="M57" s="6">
        <v>321</v>
      </c>
      <c r="N57" s="6">
        <v>3.89</v>
      </c>
      <c r="O57" s="7">
        <v>103.98753894080997</v>
      </c>
    </row>
    <row r="58" spans="1:15" x14ac:dyDescent="0.3">
      <c r="A58" s="6">
        <v>47</v>
      </c>
      <c r="B58" s="7">
        <v>0.5681701030927836</v>
      </c>
      <c r="C58" s="6">
        <v>7.8689999999999996E-2</v>
      </c>
      <c r="D58" s="6">
        <v>2.7200000000000002E-3</v>
      </c>
      <c r="E58" s="6">
        <v>0.59226999999999996</v>
      </c>
      <c r="F58" s="6">
        <v>1.7440000000000001E-2</v>
      </c>
      <c r="G58" s="6">
        <v>5.4579999999999997E-2</v>
      </c>
      <c r="H58" s="6">
        <v>7.5000000000000002E-4</v>
      </c>
      <c r="I58" s="6">
        <v>1164.3</v>
      </c>
      <c r="J58" s="6">
        <v>66.900000000000006</v>
      </c>
      <c r="K58" s="6">
        <v>472.3</v>
      </c>
      <c r="L58" s="6">
        <v>11.12</v>
      </c>
      <c r="M58" s="6">
        <v>342.6</v>
      </c>
      <c r="N58" s="6">
        <v>4.59</v>
      </c>
      <c r="O58" s="7">
        <v>137.85755983654406</v>
      </c>
    </row>
    <row r="59" spans="1:15" x14ac:dyDescent="0.3">
      <c r="A59" s="6">
        <v>53</v>
      </c>
      <c r="B59" s="7">
        <v>0.98452768729641693</v>
      </c>
      <c r="C59" s="6">
        <v>7.3819999999999997E-2</v>
      </c>
      <c r="D59" s="6">
        <v>1.89E-3</v>
      </c>
      <c r="E59" s="6">
        <v>0.51073999999999997</v>
      </c>
      <c r="F59" s="6">
        <v>9.6399999999999993E-3</v>
      </c>
      <c r="G59" s="6">
        <v>5.0169999999999999E-2</v>
      </c>
      <c r="H59" s="6">
        <v>6.0999999999999997E-4</v>
      </c>
      <c r="I59" s="6">
        <v>1036.7</v>
      </c>
      <c r="J59" s="6">
        <v>50.75</v>
      </c>
      <c r="K59" s="6">
        <v>418.9</v>
      </c>
      <c r="L59" s="6">
        <v>6.48</v>
      </c>
      <c r="M59" s="6">
        <v>315.5</v>
      </c>
      <c r="N59" s="6">
        <v>3.74</v>
      </c>
      <c r="O59" s="7">
        <v>132.77337559429478</v>
      </c>
    </row>
    <row r="60" spans="1:15" x14ac:dyDescent="0.3">
      <c r="A60" s="6">
        <v>56</v>
      </c>
      <c r="B60" s="7">
        <v>0.29613425232244528</v>
      </c>
      <c r="C60" s="6">
        <v>5.8409999999999997E-2</v>
      </c>
      <c r="D60" s="6">
        <v>1.81E-3</v>
      </c>
      <c r="E60" s="6">
        <v>0.39428000000000002</v>
      </c>
      <c r="F60" s="6">
        <v>1.005E-2</v>
      </c>
      <c r="G60" s="6">
        <v>4.895E-2</v>
      </c>
      <c r="H60" s="6">
        <v>6.2E-4</v>
      </c>
      <c r="I60" s="6">
        <v>545</v>
      </c>
      <c r="J60" s="6">
        <v>66.209999999999994</v>
      </c>
      <c r="K60" s="6">
        <v>337.5</v>
      </c>
      <c r="L60" s="6">
        <v>7.32</v>
      </c>
      <c r="M60" s="6">
        <v>308.10000000000002</v>
      </c>
      <c r="N60" s="6">
        <v>3.82</v>
      </c>
      <c r="O60" s="7">
        <v>109.54235637779941</v>
      </c>
    </row>
    <row r="61" spans="1:15" x14ac:dyDescent="0.3">
      <c r="A61" s="6">
        <v>58</v>
      </c>
      <c r="B61" s="7">
        <v>0.77709513295574539</v>
      </c>
      <c r="C61" s="6">
        <v>7.2010000000000005E-2</v>
      </c>
      <c r="D61" s="6">
        <v>2.3500000000000001E-3</v>
      </c>
      <c r="E61" s="6">
        <v>0.54486999999999997</v>
      </c>
      <c r="F61" s="6">
        <v>1.4880000000000001E-2</v>
      </c>
      <c r="G61" s="6">
        <v>5.4859999999999999E-2</v>
      </c>
      <c r="H61" s="6">
        <v>7.2999999999999996E-4</v>
      </c>
      <c r="I61" s="6">
        <v>986.4</v>
      </c>
      <c r="J61" s="6">
        <v>64.97</v>
      </c>
      <c r="K61" s="6">
        <v>441.6</v>
      </c>
      <c r="L61" s="6">
        <v>9.7799999999999994</v>
      </c>
      <c r="M61" s="6">
        <v>344.3</v>
      </c>
      <c r="N61" s="6">
        <v>4.46</v>
      </c>
      <c r="O61" s="7">
        <v>128.26023816439152</v>
      </c>
    </row>
    <row r="62" spans="1:15" x14ac:dyDescent="0.3">
      <c r="A62" s="6">
        <v>59</v>
      </c>
      <c r="B62" s="7">
        <v>1.306778253369961</v>
      </c>
      <c r="C62" s="6">
        <v>5.4269999999999999E-2</v>
      </c>
      <c r="D62" s="6">
        <v>1.6900000000000001E-3</v>
      </c>
      <c r="E62" s="6">
        <v>0.40561000000000003</v>
      </c>
      <c r="F62" s="6">
        <v>1.042E-2</v>
      </c>
      <c r="G62" s="6">
        <v>5.4199999999999998E-2</v>
      </c>
      <c r="H62" s="6">
        <v>6.8000000000000005E-4</v>
      </c>
      <c r="I62" s="6">
        <v>382</v>
      </c>
      <c r="J62" s="6">
        <v>68.16</v>
      </c>
      <c r="K62" s="6">
        <v>345.7</v>
      </c>
      <c r="L62" s="6">
        <v>7.53</v>
      </c>
      <c r="M62" s="6">
        <v>340.2</v>
      </c>
      <c r="N62" s="6">
        <v>4.18</v>
      </c>
      <c r="O62" s="7">
        <v>101.61669606114052</v>
      </c>
    </row>
    <row r="63" spans="1:15" x14ac:dyDescent="0.3">
      <c r="A63" s="6">
        <v>61</v>
      </c>
      <c r="B63" s="7">
        <v>0.67171129220023285</v>
      </c>
      <c r="C63" s="6">
        <v>7.2730000000000003E-2</v>
      </c>
      <c r="D63" s="6">
        <v>3.7699999999999999E-3</v>
      </c>
      <c r="E63" s="6">
        <v>0.71926999999999996</v>
      </c>
      <c r="F63" s="6">
        <v>3.4520000000000002E-2</v>
      </c>
      <c r="G63" s="6">
        <v>7.1709999999999996E-2</v>
      </c>
      <c r="H63" s="6">
        <v>1.2099999999999999E-3</v>
      </c>
      <c r="I63" s="6">
        <v>1006.4</v>
      </c>
      <c r="J63" s="6">
        <v>101.68</v>
      </c>
      <c r="K63" s="6">
        <v>550.20000000000005</v>
      </c>
      <c r="L63" s="6">
        <v>20.39</v>
      </c>
      <c r="M63" s="6">
        <v>446.5</v>
      </c>
      <c r="N63" s="6">
        <v>7.29</v>
      </c>
      <c r="O63" s="7">
        <v>123.22508398656217</v>
      </c>
    </row>
    <row r="64" spans="1:15" x14ac:dyDescent="0.3">
      <c r="A64" s="6">
        <v>62</v>
      </c>
      <c r="B64" s="7">
        <v>0.72558265582655834</v>
      </c>
      <c r="C64" s="6">
        <v>5.076E-2</v>
      </c>
      <c r="D64" s="6">
        <v>1.5900000000000001E-3</v>
      </c>
      <c r="E64" s="6">
        <v>0.34067999999999998</v>
      </c>
      <c r="F64" s="6">
        <v>8.8199999999999997E-3</v>
      </c>
      <c r="G64" s="6">
        <v>4.8660000000000002E-2</v>
      </c>
      <c r="H64" s="6">
        <v>6.0999999999999997E-4</v>
      </c>
      <c r="I64" s="6">
        <v>230</v>
      </c>
      <c r="J64" s="6">
        <v>70.569999999999993</v>
      </c>
      <c r="K64" s="6">
        <v>297.7</v>
      </c>
      <c r="L64" s="6">
        <v>6.68</v>
      </c>
      <c r="M64" s="6">
        <v>306.3</v>
      </c>
      <c r="N64" s="6">
        <v>3.76</v>
      </c>
      <c r="O64" s="7">
        <v>97.192295135488081</v>
      </c>
    </row>
    <row r="65" spans="1:15" x14ac:dyDescent="0.3">
      <c r="A65" s="6">
        <v>67</v>
      </c>
      <c r="B65" s="7">
        <v>1.1416260771824653</v>
      </c>
      <c r="C65" s="6">
        <v>0.1666</v>
      </c>
      <c r="D65" s="6">
        <v>5.4200000000000003E-3</v>
      </c>
      <c r="E65" s="6">
        <v>1.09396</v>
      </c>
      <c r="F65" s="6">
        <v>2.903E-2</v>
      </c>
      <c r="G65" s="6">
        <v>4.761E-2</v>
      </c>
      <c r="H65" s="6">
        <v>7.2000000000000005E-4</v>
      </c>
      <c r="I65" s="6">
        <v>2523.8000000000002</v>
      </c>
      <c r="J65" s="6">
        <v>53.66</v>
      </c>
      <c r="K65" s="6">
        <v>750.4</v>
      </c>
      <c r="L65" s="6">
        <v>14.08</v>
      </c>
      <c r="M65" s="6">
        <v>299.8</v>
      </c>
      <c r="N65" s="6">
        <v>4.41</v>
      </c>
      <c r="O65" s="7">
        <v>250.30020013342227</v>
      </c>
    </row>
    <row r="66" spans="1:15" x14ac:dyDescent="0.3">
      <c r="A66" s="6">
        <v>72</v>
      </c>
      <c r="B66" s="7">
        <v>0.45775751531557207</v>
      </c>
      <c r="C66" s="6">
        <v>5.3019999999999998E-2</v>
      </c>
      <c r="D66" s="6">
        <v>1.7899999999999999E-3</v>
      </c>
      <c r="E66" s="6">
        <v>0.35310999999999998</v>
      </c>
      <c r="F66" s="6">
        <v>1.018E-2</v>
      </c>
      <c r="G66" s="6">
        <v>4.829E-2</v>
      </c>
      <c r="H66" s="6">
        <v>6.2E-4</v>
      </c>
      <c r="I66" s="6">
        <v>329.7</v>
      </c>
      <c r="J66" s="6">
        <v>74.989999999999995</v>
      </c>
      <c r="K66" s="6">
        <v>307.10000000000002</v>
      </c>
      <c r="L66" s="6">
        <v>7.64</v>
      </c>
      <c r="M66" s="6">
        <v>304</v>
      </c>
      <c r="N66" s="6">
        <v>3.84</v>
      </c>
      <c r="O66" s="7">
        <v>101.01973684210527</v>
      </c>
    </row>
    <row r="67" spans="1:15" ht="16.5" thickBot="1" x14ac:dyDescent="0.35">
      <c r="A67" s="6">
        <v>93</v>
      </c>
      <c r="B67" s="7">
        <v>0.87825651302605212</v>
      </c>
      <c r="C67" s="6">
        <v>5.0860000000000002E-2</v>
      </c>
      <c r="D67" s="6">
        <v>1.8E-3</v>
      </c>
      <c r="E67" s="6">
        <v>0.35098000000000001</v>
      </c>
      <c r="F67" s="6">
        <v>1.0749999999999999E-2</v>
      </c>
      <c r="G67" s="6">
        <v>5.0029999999999998E-2</v>
      </c>
      <c r="H67" s="6">
        <v>6.4999999999999997E-4</v>
      </c>
      <c r="I67" s="6">
        <v>234.7</v>
      </c>
      <c r="J67" s="6">
        <v>79.73</v>
      </c>
      <c r="K67" s="6">
        <v>305.5</v>
      </c>
      <c r="L67" s="6">
        <v>8.08</v>
      </c>
      <c r="M67" s="6">
        <v>314.7</v>
      </c>
      <c r="N67" s="6">
        <v>4</v>
      </c>
      <c r="O67" s="7">
        <v>97.076580870670483</v>
      </c>
    </row>
    <row r="68" spans="1:15" ht="16.5" thickBot="1" x14ac:dyDescent="0.35">
      <c r="A68" s="56" t="s">
        <v>30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</row>
    <row r="69" spans="1:15" x14ac:dyDescent="0.3">
      <c r="A69" s="6">
        <v>4</v>
      </c>
      <c r="B69" s="7">
        <v>1.3290947623372691</v>
      </c>
      <c r="C69" s="6">
        <v>5.7299999999999997E-2</v>
      </c>
      <c r="D69" s="6">
        <v>1.8400000000000001E-3</v>
      </c>
      <c r="E69" s="43">
        <v>0.41064000000000001</v>
      </c>
      <c r="F69" s="43">
        <v>1.2449999999999999E-2</v>
      </c>
      <c r="G69" s="6">
        <v>5.1970000000000002E-2</v>
      </c>
      <c r="H69" s="6">
        <v>4.6999999999999999E-4</v>
      </c>
      <c r="I69" s="6">
        <v>502.6</v>
      </c>
      <c r="J69" s="6">
        <v>69.569999999999993</v>
      </c>
      <c r="K69" s="6">
        <v>349.3</v>
      </c>
      <c r="L69" s="6">
        <v>8.9600000000000009</v>
      </c>
      <c r="M69" s="6">
        <v>326.60000000000002</v>
      </c>
      <c r="N69" s="6">
        <v>2.88</v>
      </c>
      <c r="O69" s="7">
        <v>106.9503980404164</v>
      </c>
    </row>
    <row r="70" spans="1:15" x14ac:dyDescent="0.3">
      <c r="A70" s="6">
        <v>11</v>
      </c>
      <c r="B70" s="7">
        <v>0.7188407299875571</v>
      </c>
      <c r="C70" s="6">
        <v>5.9400000000000001E-2</v>
      </c>
      <c r="D70" s="6">
        <v>1.5200000000000001E-3</v>
      </c>
      <c r="E70" s="6">
        <v>0.39673000000000003</v>
      </c>
      <c r="F70" s="6">
        <v>9.4000000000000004E-3</v>
      </c>
      <c r="G70" s="6">
        <v>4.8430000000000001E-2</v>
      </c>
      <c r="H70" s="6">
        <v>3.8999999999999999E-4</v>
      </c>
      <c r="I70" s="6">
        <v>582</v>
      </c>
      <c r="J70" s="6">
        <v>54.72</v>
      </c>
      <c r="K70" s="6">
        <v>339.3</v>
      </c>
      <c r="L70" s="6">
        <v>6.84</v>
      </c>
      <c r="M70" s="6">
        <v>304.89999999999998</v>
      </c>
      <c r="N70" s="6">
        <v>2.39</v>
      </c>
      <c r="O70" s="7">
        <v>111.28238766808791</v>
      </c>
    </row>
    <row r="71" spans="1:15" x14ac:dyDescent="0.3">
      <c r="A71" s="6">
        <v>12</v>
      </c>
      <c r="B71" s="7">
        <v>0.31867483548899478</v>
      </c>
      <c r="C71" s="6">
        <v>5.6169999999999998E-2</v>
      </c>
      <c r="D71" s="6">
        <v>7.3999999999999999E-4</v>
      </c>
      <c r="E71" s="6">
        <v>0.53983000000000003</v>
      </c>
      <c r="F71" s="6">
        <v>5.45E-3</v>
      </c>
      <c r="G71" s="6">
        <v>6.9690000000000002E-2</v>
      </c>
      <c r="H71" s="6">
        <v>4.2000000000000002E-4</v>
      </c>
      <c r="I71" s="6">
        <v>458.5</v>
      </c>
      <c r="J71" s="6">
        <v>29.24</v>
      </c>
      <c r="K71" s="6">
        <v>438.3</v>
      </c>
      <c r="L71" s="6">
        <v>3.6</v>
      </c>
      <c r="M71" s="6">
        <v>434.3</v>
      </c>
      <c r="N71" s="6">
        <v>2.5499999999999998</v>
      </c>
      <c r="O71" s="7">
        <v>100.92102233479162</v>
      </c>
    </row>
    <row r="72" spans="1:15" x14ac:dyDescent="0.3">
      <c r="A72" s="6">
        <v>15</v>
      </c>
      <c r="B72" s="7">
        <v>0.48728567276954371</v>
      </c>
      <c r="C72" s="6">
        <v>0.10128</v>
      </c>
      <c r="D72" s="6">
        <v>2.32E-3</v>
      </c>
      <c r="E72" s="6">
        <v>0.69577</v>
      </c>
      <c r="F72" s="6">
        <v>1.431E-2</v>
      </c>
      <c r="G72" s="6">
        <v>4.9820000000000003E-2</v>
      </c>
      <c r="H72" s="6">
        <v>4.2000000000000002E-4</v>
      </c>
      <c r="I72" s="6">
        <v>1647.8</v>
      </c>
      <c r="J72" s="6">
        <v>41.9</v>
      </c>
      <c r="K72" s="6">
        <v>536.29999999999995</v>
      </c>
      <c r="L72" s="6">
        <v>8.57</v>
      </c>
      <c r="M72" s="6">
        <v>313.39999999999998</v>
      </c>
      <c r="N72" s="6">
        <v>2.61</v>
      </c>
      <c r="O72" s="7">
        <v>171.12316528398213</v>
      </c>
    </row>
    <row r="73" spans="1:15" x14ac:dyDescent="0.3">
      <c r="A73" s="6">
        <v>17</v>
      </c>
      <c r="B73" s="7">
        <v>0.42576668820517916</v>
      </c>
      <c r="C73" s="6">
        <v>6.0690000000000001E-2</v>
      </c>
      <c r="D73" s="6">
        <v>9.3999999999999997E-4</v>
      </c>
      <c r="E73" s="6">
        <v>0.60809999999999997</v>
      </c>
      <c r="F73" s="6">
        <v>7.8100000000000001E-3</v>
      </c>
      <c r="G73" s="6">
        <v>7.2669999999999998E-2</v>
      </c>
      <c r="H73" s="6">
        <v>4.6999999999999999E-4</v>
      </c>
      <c r="I73" s="6">
        <v>628.1</v>
      </c>
      <c r="J73" s="6">
        <v>33.14</v>
      </c>
      <c r="K73" s="6">
        <v>482.4</v>
      </c>
      <c r="L73" s="6">
        <v>4.93</v>
      </c>
      <c r="M73" s="6">
        <v>452.2</v>
      </c>
      <c r="N73" s="6">
        <v>2.81</v>
      </c>
      <c r="O73" s="7">
        <v>106.67846085802742</v>
      </c>
    </row>
    <row r="74" spans="1:15" x14ac:dyDescent="0.3">
      <c r="A74" s="6">
        <v>19</v>
      </c>
      <c r="B74" s="7">
        <v>0.89258555133079853</v>
      </c>
      <c r="C74" s="6">
        <v>8.1180000000000002E-2</v>
      </c>
      <c r="D74" s="6">
        <v>1.89E-3</v>
      </c>
      <c r="E74" s="6">
        <v>0.55454000000000003</v>
      </c>
      <c r="F74" s="6">
        <v>1.1690000000000001E-2</v>
      </c>
      <c r="G74" s="6">
        <v>4.9540000000000001E-2</v>
      </c>
      <c r="H74" s="6">
        <v>4.0000000000000002E-4</v>
      </c>
      <c r="I74" s="6">
        <v>1225.9000000000001</v>
      </c>
      <c r="J74" s="6">
        <v>45.03</v>
      </c>
      <c r="K74" s="6">
        <v>448</v>
      </c>
      <c r="L74" s="6">
        <v>7.63</v>
      </c>
      <c r="M74" s="6">
        <v>311.7</v>
      </c>
      <c r="N74" s="6">
        <v>2.4900000000000002</v>
      </c>
      <c r="O74" s="7">
        <v>143.72794353545075</v>
      </c>
    </row>
    <row r="75" spans="1:15" x14ac:dyDescent="0.3">
      <c r="A75" s="6">
        <v>20</v>
      </c>
      <c r="B75" s="7">
        <v>0.84407447189402063</v>
      </c>
      <c r="C75" s="6">
        <v>5.978E-2</v>
      </c>
      <c r="D75" s="6">
        <v>1.5399999999999999E-3</v>
      </c>
      <c r="E75" s="6">
        <v>0.39165</v>
      </c>
      <c r="F75" s="6">
        <v>9.3299999999999998E-3</v>
      </c>
      <c r="G75" s="6">
        <v>4.7509999999999997E-2</v>
      </c>
      <c r="H75" s="6">
        <v>3.8000000000000002E-4</v>
      </c>
      <c r="I75" s="6">
        <v>595.20000000000005</v>
      </c>
      <c r="J75" s="6">
        <v>55.42</v>
      </c>
      <c r="K75" s="6">
        <v>335.6</v>
      </c>
      <c r="L75" s="6">
        <v>6.81</v>
      </c>
      <c r="M75" s="6">
        <v>299.2</v>
      </c>
      <c r="N75" s="6">
        <v>2.35</v>
      </c>
      <c r="O75" s="7">
        <v>112.16577540106952</v>
      </c>
    </row>
    <row r="76" spans="1:15" x14ac:dyDescent="0.3">
      <c r="A76" s="6">
        <v>27</v>
      </c>
      <c r="B76" s="7">
        <v>0.58526565638123051</v>
      </c>
      <c r="C76" s="6">
        <v>5.4649999999999997E-2</v>
      </c>
      <c r="D76" s="6">
        <v>1.73E-3</v>
      </c>
      <c r="E76" s="6">
        <v>0.3977</v>
      </c>
      <c r="F76" s="6">
        <v>1.187E-2</v>
      </c>
      <c r="G76" s="6">
        <v>5.2769999999999997E-2</v>
      </c>
      <c r="H76" s="6">
        <v>4.6999999999999999E-4</v>
      </c>
      <c r="I76" s="6">
        <v>397.9</v>
      </c>
      <c r="J76" s="6">
        <v>68.48</v>
      </c>
      <c r="K76" s="6">
        <v>340</v>
      </c>
      <c r="L76" s="6">
        <v>8.6199999999999992</v>
      </c>
      <c r="M76" s="6">
        <v>331.5</v>
      </c>
      <c r="N76" s="6">
        <v>2.85</v>
      </c>
      <c r="O76" s="7">
        <v>102.56410256410257</v>
      </c>
    </row>
    <row r="77" spans="1:15" x14ac:dyDescent="0.3">
      <c r="A77" s="6">
        <v>30</v>
      </c>
      <c r="B77" s="7">
        <v>0.59640881094059917</v>
      </c>
      <c r="C77" s="6">
        <v>5.4170000000000003E-2</v>
      </c>
      <c r="D77" s="6">
        <v>9.3000000000000005E-4</v>
      </c>
      <c r="E77" s="6">
        <v>0.39223999999999998</v>
      </c>
      <c r="F77" s="6">
        <v>5.7999999999999996E-3</v>
      </c>
      <c r="G77" s="6">
        <v>5.2510000000000001E-2</v>
      </c>
      <c r="H77" s="6">
        <v>3.5E-4</v>
      </c>
      <c r="I77" s="6">
        <v>378.1</v>
      </c>
      <c r="J77" s="6">
        <v>38.35</v>
      </c>
      <c r="K77" s="6">
        <v>336</v>
      </c>
      <c r="L77" s="6">
        <v>4.2300000000000004</v>
      </c>
      <c r="M77" s="6">
        <v>329.9</v>
      </c>
      <c r="N77" s="6">
        <v>2.11</v>
      </c>
      <c r="O77" s="7">
        <v>101.84904516520159</v>
      </c>
    </row>
    <row r="78" spans="1:15" x14ac:dyDescent="0.3">
      <c r="A78" s="6">
        <v>33</v>
      </c>
      <c r="B78" s="7">
        <v>0.54615974767709485</v>
      </c>
      <c r="C78" s="6">
        <v>5.4679999999999999E-2</v>
      </c>
      <c r="D78" s="6">
        <v>1.2199999999999999E-3</v>
      </c>
      <c r="E78" s="6">
        <v>0.40390999999999999</v>
      </c>
      <c r="F78" s="6">
        <v>8.1700000000000002E-3</v>
      </c>
      <c r="G78" s="6">
        <v>5.3560000000000003E-2</v>
      </c>
      <c r="H78" s="6">
        <v>3.8999999999999999E-4</v>
      </c>
      <c r="I78" s="6">
        <v>400.1</v>
      </c>
      <c r="J78" s="6">
        <v>48.03</v>
      </c>
      <c r="K78" s="6">
        <v>344.5</v>
      </c>
      <c r="L78" s="6">
        <v>5.91</v>
      </c>
      <c r="M78" s="6">
        <v>336.4</v>
      </c>
      <c r="N78" s="6">
        <v>2.4</v>
      </c>
      <c r="O78" s="7">
        <v>102.40784780023782</v>
      </c>
    </row>
    <row r="79" spans="1:15" x14ac:dyDescent="0.3">
      <c r="A79" s="6">
        <v>36</v>
      </c>
      <c r="B79" s="7">
        <v>0.6053586482424953</v>
      </c>
      <c r="C79" s="6">
        <v>5.3949999999999998E-2</v>
      </c>
      <c r="D79" s="6">
        <v>1.2099999999999999E-3</v>
      </c>
      <c r="E79" s="6">
        <v>0.34891</v>
      </c>
      <c r="F79" s="6">
        <v>7.1000000000000004E-3</v>
      </c>
      <c r="G79" s="6">
        <v>4.6899999999999997E-2</v>
      </c>
      <c r="H79" s="6">
        <v>3.4000000000000002E-4</v>
      </c>
      <c r="I79" s="6">
        <v>368.7</v>
      </c>
      <c r="J79" s="6">
        <v>49.6</v>
      </c>
      <c r="K79" s="6">
        <v>303.89999999999998</v>
      </c>
      <c r="L79" s="6">
        <v>5.34</v>
      </c>
      <c r="M79" s="6">
        <v>295.5</v>
      </c>
      <c r="N79" s="6">
        <v>2.1</v>
      </c>
      <c r="O79" s="7">
        <v>102.84263959390861</v>
      </c>
    </row>
    <row r="80" spans="1:15" x14ac:dyDescent="0.3">
      <c r="A80" s="6">
        <v>49</v>
      </c>
      <c r="B80" s="7">
        <v>0.43503732401020506</v>
      </c>
      <c r="C80" s="6">
        <v>5.525E-2</v>
      </c>
      <c r="D80" s="6">
        <v>7.3999999999999999E-4</v>
      </c>
      <c r="E80" s="6">
        <v>0.50648000000000004</v>
      </c>
      <c r="F80" s="6">
        <v>5.2599999999999999E-3</v>
      </c>
      <c r="G80" s="6">
        <v>6.6479999999999997E-2</v>
      </c>
      <c r="H80" s="6">
        <v>4.0999999999999999E-4</v>
      </c>
      <c r="I80" s="6">
        <v>422.3</v>
      </c>
      <c r="J80" s="6">
        <v>29.58</v>
      </c>
      <c r="K80" s="6">
        <v>416.1</v>
      </c>
      <c r="L80" s="6">
        <v>3.54</v>
      </c>
      <c r="M80" s="6">
        <v>414.9</v>
      </c>
      <c r="N80" s="6">
        <v>2.4500000000000002</v>
      </c>
      <c r="O80" s="7">
        <v>100.28922631959509</v>
      </c>
    </row>
    <row r="81" spans="1:15" x14ac:dyDescent="0.3">
      <c r="A81" s="6">
        <v>52</v>
      </c>
      <c r="B81" s="7">
        <v>1.1427362265312402</v>
      </c>
      <c r="C81" s="6">
        <v>5.1450000000000003E-2</v>
      </c>
      <c r="D81" s="6">
        <v>1.6199999999999999E-3</v>
      </c>
      <c r="E81" s="6">
        <v>0.34802</v>
      </c>
      <c r="F81" s="6">
        <v>1.034E-2</v>
      </c>
      <c r="G81" s="6">
        <v>4.9050000000000003E-2</v>
      </c>
      <c r="H81" s="6">
        <v>4.2000000000000002E-4</v>
      </c>
      <c r="I81" s="6">
        <v>261.2</v>
      </c>
      <c r="J81" s="6">
        <v>70.5</v>
      </c>
      <c r="K81" s="6">
        <v>303.2</v>
      </c>
      <c r="L81" s="6">
        <v>7.79</v>
      </c>
      <c r="M81" s="6">
        <v>308.7</v>
      </c>
      <c r="N81" s="6">
        <v>2.61</v>
      </c>
      <c r="O81" s="7">
        <v>98.21833495302883</v>
      </c>
    </row>
    <row r="82" spans="1:15" x14ac:dyDescent="0.3">
      <c r="A82" s="6">
        <v>55</v>
      </c>
      <c r="B82" s="7">
        <v>1.2592523941921532</v>
      </c>
      <c r="C82" s="6">
        <v>5.493E-2</v>
      </c>
      <c r="D82" s="6">
        <v>1.49E-3</v>
      </c>
      <c r="E82" s="6">
        <v>0.38779000000000002</v>
      </c>
      <c r="F82" s="6">
        <v>9.7999999999999997E-3</v>
      </c>
      <c r="G82" s="6">
        <v>5.1200000000000002E-2</v>
      </c>
      <c r="H82" s="6">
        <v>4.2000000000000002E-4</v>
      </c>
      <c r="I82" s="6">
        <v>409.3</v>
      </c>
      <c r="J82" s="6">
        <v>58.79</v>
      </c>
      <c r="K82" s="6">
        <v>332.8</v>
      </c>
      <c r="L82" s="6">
        <v>7.17</v>
      </c>
      <c r="M82" s="6">
        <v>321.89999999999998</v>
      </c>
      <c r="N82" s="6">
        <v>2.5499999999999998</v>
      </c>
      <c r="O82" s="7">
        <v>103.38614476545511</v>
      </c>
    </row>
    <row r="83" spans="1:15" x14ac:dyDescent="0.3">
      <c r="A83" s="6">
        <v>58</v>
      </c>
      <c r="B83" s="7">
        <v>0.78517505470459514</v>
      </c>
      <c r="C83" s="6">
        <v>5.6959999999999997E-2</v>
      </c>
      <c r="D83" s="6">
        <v>1.2099999999999999E-3</v>
      </c>
      <c r="E83" s="6">
        <v>0.54966999999999999</v>
      </c>
      <c r="F83" s="6">
        <v>1.057E-2</v>
      </c>
      <c r="G83" s="6">
        <v>6.9980000000000001E-2</v>
      </c>
      <c r="H83" s="6">
        <v>5.1000000000000004E-4</v>
      </c>
      <c r="I83" s="6">
        <v>489.3</v>
      </c>
      <c r="J83" s="6">
        <v>46.42</v>
      </c>
      <c r="K83" s="6">
        <v>444.8</v>
      </c>
      <c r="L83" s="6">
        <v>6.92</v>
      </c>
      <c r="M83" s="6">
        <v>436</v>
      </c>
      <c r="N83" s="6">
        <v>3.09</v>
      </c>
      <c r="O83" s="7">
        <v>102.01834862385321</v>
      </c>
    </row>
    <row r="84" spans="1:15" x14ac:dyDescent="0.3">
      <c r="A84" s="6">
        <v>60</v>
      </c>
      <c r="B84" s="7">
        <v>0.29899765985363941</v>
      </c>
      <c r="C84" s="6">
        <v>5.5730000000000002E-2</v>
      </c>
      <c r="D84" s="6">
        <v>7.6999999999999996E-4</v>
      </c>
      <c r="E84" s="6">
        <v>0.53866000000000003</v>
      </c>
      <c r="F84" s="6">
        <v>5.8799999999999998E-3</v>
      </c>
      <c r="G84" s="6">
        <v>7.009E-2</v>
      </c>
      <c r="H84" s="6">
        <v>4.2999999999999999E-4</v>
      </c>
      <c r="I84" s="6">
        <v>441.5</v>
      </c>
      <c r="J84" s="6">
        <v>30.17</v>
      </c>
      <c r="K84" s="6">
        <v>437.5</v>
      </c>
      <c r="L84" s="6">
        <v>3.88</v>
      </c>
      <c r="M84" s="6">
        <v>436.7</v>
      </c>
      <c r="N84" s="6">
        <v>2.61</v>
      </c>
      <c r="O84" s="7">
        <v>100.18319212273873</v>
      </c>
    </row>
    <row r="85" spans="1:15" x14ac:dyDescent="0.3">
      <c r="A85" s="6">
        <v>63</v>
      </c>
      <c r="B85" s="7">
        <v>0.42810936473442157</v>
      </c>
      <c r="C85" s="6">
        <v>5.6140000000000002E-2</v>
      </c>
      <c r="D85" s="6">
        <v>1.17E-3</v>
      </c>
      <c r="E85" s="6">
        <v>0.52985000000000004</v>
      </c>
      <c r="F85" s="6">
        <v>9.9299999999999996E-3</v>
      </c>
      <c r="G85" s="6">
        <v>6.8440000000000001E-2</v>
      </c>
      <c r="H85" s="6">
        <v>4.8999999999999998E-4</v>
      </c>
      <c r="I85" s="6">
        <v>457.5</v>
      </c>
      <c r="J85" s="6">
        <v>45.49</v>
      </c>
      <c r="K85" s="6">
        <v>431.7</v>
      </c>
      <c r="L85" s="6">
        <v>6.59</v>
      </c>
      <c r="M85" s="6">
        <v>426.8</v>
      </c>
      <c r="N85" s="6">
        <v>2.98</v>
      </c>
      <c r="O85" s="7">
        <v>101.14807872539831</v>
      </c>
    </row>
    <row r="86" spans="1:15" x14ac:dyDescent="0.3">
      <c r="A86" s="6">
        <v>64</v>
      </c>
      <c r="B86" s="7">
        <v>0.66711161962878218</v>
      </c>
      <c r="C86" s="6">
        <v>5.6079999999999998E-2</v>
      </c>
      <c r="D86" s="6">
        <v>1.5299999999999999E-3</v>
      </c>
      <c r="E86" s="6">
        <v>0.36890000000000001</v>
      </c>
      <c r="F86" s="6">
        <v>9.4000000000000004E-3</v>
      </c>
      <c r="G86" s="6">
        <v>4.7699999999999999E-2</v>
      </c>
      <c r="H86" s="6">
        <v>3.8999999999999999E-4</v>
      </c>
      <c r="I86" s="6">
        <v>455.3</v>
      </c>
      <c r="J86" s="6">
        <v>59.55</v>
      </c>
      <c r="K86" s="6">
        <v>318.8</v>
      </c>
      <c r="L86" s="6">
        <v>6.97</v>
      </c>
      <c r="M86" s="6">
        <v>300.39999999999998</v>
      </c>
      <c r="N86" s="6">
        <v>2.4</v>
      </c>
      <c r="O86" s="7">
        <v>106.12516644474036</v>
      </c>
    </row>
    <row r="87" spans="1:15" x14ac:dyDescent="0.3">
      <c r="A87" s="6">
        <v>67</v>
      </c>
      <c r="B87" s="7">
        <v>1.0319958491871326</v>
      </c>
      <c r="C87" s="6">
        <v>6.0789999999999997E-2</v>
      </c>
      <c r="D87" s="6">
        <v>2.5600000000000002E-3</v>
      </c>
      <c r="E87" s="6">
        <v>0.42093999999999998</v>
      </c>
      <c r="F87" s="6">
        <v>1.6979999999999999E-2</v>
      </c>
      <c r="G87" s="6">
        <v>5.0209999999999998E-2</v>
      </c>
      <c r="H87" s="6">
        <v>5.5999999999999995E-4</v>
      </c>
      <c r="I87" s="6">
        <v>631.9</v>
      </c>
      <c r="J87" s="6">
        <v>88.08</v>
      </c>
      <c r="K87" s="6">
        <v>356.7</v>
      </c>
      <c r="L87" s="6">
        <v>12.14</v>
      </c>
      <c r="M87" s="6">
        <v>315.8</v>
      </c>
      <c r="N87" s="6">
        <v>3.42</v>
      </c>
      <c r="O87" s="7">
        <v>112.9512349588347</v>
      </c>
    </row>
    <row r="88" spans="1:15" x14ac:dyDescent="0.3">
      <c r="A88" s="6">
        <v>71</v>
      </c>
      <c r="B88" s="7">
        <v>0.68551108968177443</v>
      </c>
      <c r="C88" s="6">
        <v>9.2700000000000005E-2</v>
      </c>
      <c r="D88" s="6">
        <v>1.7799999999999999E-3</v>
      </c>
      <c r="E88" s="6">
        <v>0.54120999999999997</v>
      </c>
      <c r="F88" s="6">
        <v>9.0399999999999994E-3</v>
      </c>
      <c r="G88" s="6">
        <v>4.2340000000000003E-2</v>
      </c>
      <c r="H88" s="6">
        <v>3.2000000000000003E-4</v>
      </c>
      <c r="I88" s="6">
        <v>1481.6</v>
      </c>
      <c r="J88" s="6">
        <v>36.03</v>
      </c>
      <c r="K88" s="6">
        <v>439.2</v>
      </c>
      <c r="L88" s="6">
        <v>5.96</v>
      </c>
      <c r="M88" s="6">
        <v>267.3</v>
      </c>
      <c r="N88" s="6">
        <v>1.96</v>
      </c>
      <c r="O88" s="7">
        <v>164.30976430976429</v>
      </c>
    </row>
    <row r="89" spans="1:15" x14ac:dyDescent="0.3">
      <c r="A89" s="6">
        <v>76</v>
      </c>
      <c r="B89" s="7">
        <v>0.89247561205409565</v>
      </c>
      <c r="C89" s="6">
        <v>0.14982999999999999</v>
      </c>
      <c r="D89" s="6">
        <v>1.7099999999999999E-3</v>
      </c>
      <c r="E89" s="6">
        <v>1.0363</v>
      </c>
      <c r="F89" s="6">
        <v>7.8700000000000003E-3</v>
      </c>
      <c r="G89" s="6">
        <v>5.0160000000000003E-2</v>
      </c>
      <c r="H89" s="6">
        <v>2.9999999999999997E-4</v>
      </c>
      <c r="I89" s="6">
        <v>2344</v>
      </c>
      <c r="J89" s="6">
        <v>19.38</v>
      </c>
      <c r="K89" s="6">
        <v>722.1</v>
      </c>
      <c r="L89" s="6">
        <v>3.92</v>
      </c>
      <c r="M89" s="6">
        <v>315.5</v>
      </c>
      <c r="N89" s="6">
        <v>1.86</v>
      </c>
      <c r="O89" s="7">
        <v>228.87480190174327</v>
      </c>
    </row>
    <row r="90" spans="1:15" x14ac:dyDescent="0.3">
      <c r="A90" s="6">
        <v>84</v>
      </c>
      <c r="B90" s="7">
        <v>0.6085038483198798</v>
      </c>
      <c r="C90" s="6">
        <v>7.7909999999999993E-2</v>
      </c>
      <c r="D90" s="6">
        <v>1.4499999999999999E-3</v>
      </c>
      <c r="E90" s="6">
        <v>0.44362000000000001</v>
      </c>
      <c r="F90" s="6">
        <v>7.1799999999999998E-3</v>
      </c>
      <c r="G90" s="6">
        <v>4.129E-2</v>
      </c>
      <c r="H90" s="6">
        <v>2.9999999999999997E-4</v>
      </c>
      <c r="I90" s="6">
        <v>1144.7</v>
      </c>
      <c r="J90" s="6">
        <v>36.56</v>
      </c>
      <c r="K90" s="6">
        <v>372.8</v>
      </c>
      <c r="L90" s="6">
        <v>5.05</v>
      </c>
      <c r="M90" s="6">
        <v>260.8</v>
      </c>
      <c r="N90" s="6">
        <v>1.83</v>
      </c>
      <c r="O90" s="7">
        <v>142.94478527607362</v>
      </c>
    </row>
    <row r="91" spans="1:15" x14ac:dyDescent="0.3">
      <c r="A91" s="6">
        <v>89</v>
      </c>
      <c r="B91" s="7">
        <v>0.65729824220646793</v>
      </c>
      <c r="C91" s="6">
        <v>5.4679999999999999E-2</v>
      </c>
      <c r="D91" s="6">
        <v>9.1E-4</v>
      </c>
      <c r="E91" s="6">
        <v>0.38740999999999998</v>
      </c>
      <c r="F91" s="6">
        <v>5.47E-3</v>
      </c>
      <c r="G91" s="6">
        <v>5.1380000000000002E-2</v>
      </c>
      <c r="H91" s="6">
        <v>3.4000000000000002E-4</v>
      </c>
      <c r="I91" s="6">
        <v>400.1</v>
      </c>
      <c r="J91" s="6">
        <v>35.71</v>
      </c>
      <c r="K91" s="6">
        <v>332.5</v>
      </c>
      <c r="L91" s="6">
        <v>4</v>
      </c>
      <c r="M91" s="6">
        <v>323</v>
      </c>
      <c r="N91" s="6">
        <v>2.06</v>
      </c>
      <c r="O91" s="7">
        <v>102.94117647058823</v>
      </c>
    </row>
    <row r="92" spans="1:15" x14ac:dyDescent="0.3">
      <c r="A92" s="6">
        <v>96</v>
      </c>
      <c r="B92" s="7">
        <v>0.68146185271061066</v>
      </c>
      <c r="C92" s="6">
        <v>5.4510000000000003E-2</v>
      </c>
      <c r="D92" s="6">
        <v>9.8999999999999999E-4</v>
      </c>
      <c r="E92" s="6">
        <v>0.40969</v>
      </c>
      <c r="F92" s="6">
        <v>6.4999999999999997E-3</v>
      </c>
      <c r="G92" s="6">
        <v>5.45E-2</v>
      </c>
      <c r="H92" s="6">
        <v>3.6999999999999999E-4</v>
      </c>
      <c r="I92" s="6">
        <v>392.3</v>
      </c>
      <c r="J92" s="6">
        <v>40.04</v>
      </c>
      <c r="K92" s="6">
        <v>348.6</v>
      </c>
      <c r="L92" s="6">
        <v>4.68</v>
      </c>
      <c r="M92" s="6">
        <v>342.1</v>
      </c>
      <c r="N92" s="6">
        <v>2.25</v>
      </c>
      <c r="O92" s="7">
        <v>101.90002923121894</v>
      </c>
    </row>
    <row r="93" spans="1:15" x14ac:dyDescent="0.3">
      <c r="A93" s="6">
        <v>97</v>
      </c>
      <c r="B93" s="7">
        <v>0.81975891636634757</v>
      </c>
      <c r="C93" s="6">
        <v>6.0199999999999997E-2</v>
      </c>
      <c r="D93" s="6">
        <v>1.0399999999999999E-3</v>
      </c>
      <c r="E93" s="6">
        <v>0.43663999999999997</v>
      </c>
      <c r="F93" s="6">
        <v>6.5100000000000002E-3</v>
      </c>
      <c r="G93" s="6">
        <v>5.2600000000000001E-2</v>
      </c>
      <c r="H93" s="6">
        <v>3.5E-4</v>
      </c>
      <c r="I93" s="6">
        <v>610.70000000000005</v>
      </c>
      <c r="J93" s="6">
        <v>37.06</v>
      </c>
      <c r="K93" s="6">
        <v>367.9</v>
      </c>
      <c r="L93" s="6">
        <v>4.5999999999999996</v>
      </c>
      <c r="M93" s="6">
        <v>330.4</v>
      </c>
      <c r="N93" s="6">
        <v>2.16</v>
      </c>
      <c r="O93" s="7">
        <v>111.3498789346247</v>
      </c>
    </row>
    <row r="94" spans="1:15" ht="16.5" thickBot="1" x14ac:dyDescent="0.35">
      <c r="A94" s="6">
        <v>101</v>
      </c>
      <c r="B94" s="7">
        <v>0.74280703219609967</v>
      </c>
      <c r="C94" s="6">
        <v>6.3329999999999997E-2</v>
      </c>
      <c r="D94" s="6">
        <v>1.34E-3</v>
      </c>
      <c r="E94" s="44">
        <v>0.41504999999999997</v>
      </c>
      <c r="F94" s="6">
        <v>7.8600000000000007E-3</v>
      </c>
      <c r="G94" s="6">
        <v>4.7530000000000003E-2</v>
      </c>
      <c r="H94" s="6">
        <v>3.5E-4</v>
      </c>
      <c r="I94" s="6">
        <v>719.3</v>
      </c>
      <c r="J94" s="6">
        <v>44.17</v>
      </c>
      <c r="K94" s="6">
        <v>352.5</v>
      </c>
      <c r="L94" s="6">
        <v>5.64</v>
      </c>
      <c r="M94" s="6">
        <v>299.3</v>
      </c>
      <c r="N94" s="6">
        <v>2.16</v>
      </c>
      <c r="O94" s="7">
        <v>117.77480788506514</v>
      </c>
    </row>
    <row r="95" spans="1:15" ht="16.5" thickBot="1" x14ac:dyDescent="0.35">
      <c r="A95" s="53" t="s">
        <v>4</v>
      </c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</row>
    <row r="96" spans="1:15" x14ac:dyDescent="0.3">
      <c r="A96" s="1">
        <v>3</v>
      </c>
      <c r="B96" s="25">
        <v>0.63</v>
      </c>
      <c r="C96" s="1">
        <v>5.4710000000000002E-2</v>
      </c>
      <c r="D96" s="1">
        <v>1.9400000000000001E-3</v>
      </c>
      <c r="E96" s="1">
        <v>0.41261999999999999</v>
      </c>
      <c r="F96" s="1">
        <v>1.393E-2</v>
      </c>
      <c r="G96" s="1">
        <v>5.4699999999999999E-2</v>
      </c>
      <c r="H96" s="1">
        <v>5.2999999999999998E-4</v>
      </c>
      <c r="I96" s="1">
        <v>400.1</v>
      </c>
      <c r="J96" s="1">
        <v>76.98</v>
      </c>
      <c r="K96" s="1">
        <v>350.8</v>
      </c>
      <c r="L96" s="1">
        <v>10.02</v>
      </c>
      <c r="M96" s="1">
        <v>343.3</v>
      </c>
      <c r="N96" s="1">
        <v>3.23</v>
      </c>
      <c r="O96" s="7">
        <v>102.18467812408971</v>
      </c>
    </row>
    <row r="97" spans="1:15" x14ac:dyDescent="0.3">
      <c r="A97" s="1">
        <v>5</v>
      </c>
      <c r="B97" s="25">
        <v>0.49</v>
      </c>
      <c r="C97" s="1">
        <v>5.3780000000000001E-2</v>
      </c>
      <c r="D97" s="1">
        <v>1.4499999999999999E-3</v>
      </c>
      <c r="E97" s="1">
        <v>0.35842000000000002</v>
      </c>
      <c r="F97" s="1">
        <v>9.0399999999999994E-3</v>
      </c>
      <c r="G97" s="1">
        <v>4.8340000000000001E-2</v>
      </c>
      <c r="H97" s="1">
        <v>4.0000000000000002E-4</v>
      </c>
      <c r="I97" s="1">
        <v>361.6</v>
      </c>
      <c r="J97" s="1">
        <v>59.82</v>
      </c>
      <c r="K97" s="1">
        <v>311</v>
      </c>
      <c r="L97" s="1">
        <v>6.75</v>
      </c>
      <c r="M97" s="1">
        <v>304.3</v>
      </c>
      <c r="N97" s="1">
        <v>2.4300000000000002</v>
      </c>
      <c r="O97" s="7">
        <v>102.20177456457444</v>
      </c>
    </row>
    <row r="98" spans="1:15" x14ac:dyDescent="0.3">
      <c r="A98" s="1">
        <v>6</v>
      </c>
      <c r="B98" s="25">
        <v>0.86</v>
      </c>
      <c r="C98" s="1">
        <v>7.843E-2</v>
      </c>
      <c r="D98" s="1">
        <v>2.4099999999999998E-3</v>
      </c>
      <c r="E98" s="1">
        <v>0.57604</v>
      </c>
      <c r="F98" s="1">
        <v>1.6549999999999999E-2</v>
      </c>
      <c r="G98" s="1">
        <v>5.3269999999999998E-2</v>
      </c>
      <c r="H98" s="1">
        <v>5.1999999999999995E-4</v>
      </c>
      <c r="I98" s="1">
        <v>1157.7</v>
      </c>
      <c r="J98" s="1">
        <v>59.76</v>
      </c>
      <c r="K98" s="1">
        <v>461.9</v>
      </c>
      <c r="L98" s="1">
        <v>10.66</v>
      </c>
      <c r="M98" s="1">
        <v>334.6</v>
      </c>
      <c r="N98" s="1">
        <v>3.21</v>
      </c>
      <c r="O98" s="7">
        <v>138.04542737597129</v>
      </c>
    </row>
    <row r="99" spans="1:15" x14ac:dyDescent="0.3">
      <c r="A99" s="1">
        <v>8</v>
      </c>
      <c r="B99" s="25">
        <v>1.1100000000000001</v>
      </c>
      <c r="C99" s="1">
        <v>7.1779999999999997E-2</v>
      </c>
      <c r="D99" s="1">
        <v>2.1299999999999999E-3</v>
      </c>
      <c r="E99" s="1">
        <v>0.43895000000000001</v>
      </c>
      <c r="F99" s="1">
        <v>1.2149999999999999E-2</v>
      </c>
      <c r="G99" s="1">
        <v>4.4350000000000001E-2</v>
      </c>
      <c r="H99" s="1">
        <v>4.0999999999999999E-4</v>
      </c>
      <c r="I99" s="1">
        <v>979.8</v>
      </c>
      <c r="J99" s="1">
        <v>59.25</v>
      </c>
      <c r="K99" s="1">
        <v>369.5</v>
      </c>
      <c r="L99" s="1">
        <v>8.57</v>
      </c>
      <c r="M99" s="1">
        <v>279.7</v>
      </c>
      <c r="N99" s="1">
        <v>2.56</v>
      </c>
      <c r="O99" s="7">
        <v>132.10582767250625</v>
      </c>
    </row>
    <row r="100" spans="1:15" x14ac:dyDescent="0.3">
      <c r="A100" s="1">
        <v>9</v>
      </c>
      <c r="B100" s="25">
        <v>0.81</v>
      </c>
      <c r="C100" s="1">
        <v>5.3069999999999999E-2</v>
      </c>
      <c r="D100" s="1">
        <v>1.66E-3</v>
      </c>
      <c r="E100" s="1">
        <v>0.39388000000000001</v>
      </c>
      <c r="F100" s="1">
        <v>1.166E-2</v>
      </c>
      <c r="G100" s="1">
        <v>5.3830000000000003E-2</v>
      </c>
      <c r="H100" s="1">
        <v>4.6999999999999999E-4</v>
      </c>
      <c r="I100" s="1">
        <v>331.7</v>
      </c>
      <c r="J100" s="1">
        <v>69.489999999999995</v>
      </c>
      <c r="K100" s="1">
        <v>337.2</v>
      </c>
      <c r="L100" s="1">
        <v>8.49</v>
      </c>
      <c r="M100" s="1">
        <v>338</v>
      </c>
      <c r="N100" s="1">
        <v>2.87</v>
      </c>
      <c r="O100" s="7">
        <v>99.76331360946746</v>
      </c>
    </row>
    <row r="101" spans="1:15" x14ac:dyDescent="0.3">
      <c r="A101" s="1">
        <v>12</v>
      </c>
      <c r="B101" s="25">
        <v>0.57999999999999996</v>
      </c>
      <c r="C101" s="1">
        <v>5.6279999999999997E-2</v>
      </c>
      <c r="D101" s="1">
        <v>9.5E-4</v>
      </c>
      <c r="E101" s="1">
        <v>0.54951000000000005</v>
      </c>
      <c r="F101" s="1">
        <v>7.9500000000000005E-3</v>
      </c>
      <c r="G101" s="1">
        <v>7.0819999999999994E-2</v>
      </c>
      <c r="H101" s="1">
        <v>4.6999999999999999E-4</v>
      </c>
      <c r="I101" s="1">
        <v>462.5</v>
      </c>
      <c r="J101" s="1">
        <v>37.299999999999997</v>
      </c>
      <c r="K101" s="1">
        <v>444.7</v>
      </c>
      <c r="L101" s="1">
        <v>5.21</v>
      </c>
      <c r="M101" s="1">
        <v>441.1</v>
      </c>
      <c r="N101" s="1">
        <v>2.83</v>
      </c>
      <c r="O101" s="7">
        <v>100.81614146452051</v>
      </c>
    </row>
    <row r="102" spans="1:15" x14ac:dyDescent="0.3">
      <c r="A102" s="1">
        <v>17</v>
      </c>
      <c r="B102" s="25">
        <v>1.08</v>
      </c>
      <c r="C102" s="1">
        <v>5.8340000000000003E-2</v>
      </c>
      <c r="D102" s="1">
        <v>4.62E-3</v>
      </c>
      <c r="E102" s="1">
        <v>0.40960000000000002</v>
      </c>
      <c r="F102" s="1">
        <v>3.1640000000000001E-2</v>
      </c>
      <c r="G102" s="1">
        <v>5.092E-2</v>
      </c>
      <c r="H102" s="1">
        <v>9.1E-4</v>
      </c>
      <c r="I102" s="1">
        <v>541.79999999999995</v>
      </c>
      <c r="J102" s="1">
        <v>164.93</v>
      </c>
      <c r="K102" s="1">
        <v>348.6</v>
      </c>
      <c r="L102" s="1">
        <v>22.79</v>
      </c>
      <c r="M102" s="1">
        <v>320.2</v>
      </c>
      <c r="N102" s="1">
        <v>5.58</v>
      </c>
      <c r="O102" s="7">
        <v>108.86945658963148</v>
      </c>
    </row>
    <row r="103" spans="1:15" x14ac:dyDescent="0.3">
      <c r="A103" s="1">
        <v>20</v>
      </c>
      <c r="B103" s="25">
        <v>0.59</v>
      </c>
      <c r="C103" s="1">
        <v>5.7119999999999997E-2</v>
      </c>
      <c r="D103" s="1">
        <v>1.1199999999999999E-3</v>
      </c>
      <c r="E103" s="1">
        <v>0.3851</v>
      </c>
      <c r="F103" s="1">
        <v>6.6699999999999997E-3</v>
      </c>
      <c r="G103" s="1">
        <v>4.8899999999999999E-2</v>
      </c>
      <c r="H103" s="1">
        <v>3.4000000000000002E-4</v>
      </c>
      <c r="I103" s="1">
        <v>495.8</v>
      </c>
      <c r="J103" s="1">
        <v>42.42</v>
      </c>
      <c r="K103" s="1">
        <v>330.8</v>
      </c>
      <c r="L103" s="1">
        <v>4.8899999999999997</v>
      </c>
      <c r="M103" s="1">
        <v>307.7</v>
      </c>
      <c r="N103" s="1">
        <v>2.11</v>
      </c>
      <c r="O103" s="7">
        <v>107.50731231719207</v>
      </c>
    </row>
    <row r="104" spans="1:15" x14ac:dyDescent="0.3">
      <c r="A104" s="1">
        <v>21</v>
      </c>
      <c r="B104" s="25">
        <v>0.56000000000000005</v>
      </c>
      <c r="C104" s="1">
        <v>7.374E-2</v>
      </c>
      <c r="D104" s="1">
        <v>2.7599999999999999E-3</v>
      </c>
      <c r="E104" s="1">
        <v>0.47587000000000002</v>
      </c>
      <c r="F104" s="1">
        <v>1.6920000000000001E-2</v>
      </c>
      <c r="G104" s="1">
        <v>4.6809999999999997E-2</v>
      </c>
      <c r="H104" s="1">
        <v>5.1000000000000004E-4</v>
      </c>
      <c r="I104" s="1">
        <v>1034.3</v>
      </c>
      <c r="J104" s="1">
        <v>73.83</v>
      </c>
      <c r="K104" s="1">
        <v>395.2</v>
      </c>
      <c r="L104" s="1">
        <v>11.64</v>
      </c>
      <c r="M104" s="1">
        <v>294.89999999999998</v>
      </c>
      <c r="N104" s="1">
        <v>3.12</v>
      </c>
      <c r="O104" s="7">
        <v>134.01152933197696</v>
      </c>
    </row>
    <row r="105" spans="1:15" x14ac:dyDescent="0.3">
      <c r="A105" s="1">
        <v>23</v>
      </c>
      <c r="B105" s="25">
        <v>0.79</v>
      </c>
      <c r="C105" s="1">
        <v>5.33E-2</v>
      </c>
      <c r="D105" s="1">
        <v>1.49E-3</v>
      </c>
      <c r="E105" s="1">
        <v>0.35186000000000001</v>
      </c>
      <c r="F105" s="1">
        <v>9.1800000000000007E-3</v>
      </c>
      <c r="G105" s="1">
        <v>4.7879999999999999E-2</v>
      </c>
      <c r="H105" s="1">
        <v>4.0000000000000002E-4</v>
      </c>
      <c r="I105" s="1">
        <v>341.5</v>
      </c>
      <c r="J105" s="1">
        <v>62</v>
      </c>
      <c r="K105" s="1">
        <v>306.10000000000002</v>
      </c>
      <c r="L105" s="1">
        <v>6.9</v>
      </c>
      <c r="M105" s="1">
        <v>301.5</v>
      </c>
      <c r="N105" s="1">
        <v>2.44</v>
      </c>
      <c r="O105" s="7">
        <v>101.52570480928691</v>
      </c>
    </row>
    <row r="106" spans="1:15" x14ac:dyDescent="0.3">
      <c r="A106" s="1">
        <v>26</v>
      </c>
      <c r="B106" s="25">
        <v>0.37</v>
      </c>
      <c r="C106" s="1">
        <v>5.4170000000000003E-2</v>
      </c>
      <c r="D106" s="1">
        <v>1.0499999999999999E-3</v>
      </c>
      <c r="E106" s="1">
        <v>0.34610999999999997</v>
      </c>
      <c r="F106" s="1">
        <v>5.9699999999999996E-3</v>
      </c>
      <c r="G106" s="1">
        <v>4.6339999999999999E-2</v>
      </c>
      <c r="H106" s="1">
        <v>3.2000000000000003E-4</v>
      </c>
      <c r="I106" s="1">
        <v>377.9</v>
      </c>
      <c r="J106" s="1">
        <v>43.21</v>
      </c>
      <c r="K106" s="1">
        <v>301.8</v>
      </c>
      <c r="L106" s="1">
        <v>4.51</v>
      </c>
      <c r="M106" s="1">
        <v>292</v>
      </c>
      <c r="N106" s="1">
        <v>1.99</v>
      </c>
      <c r="O106" s="7">
        <v>103.35616438356165</v>
      </c>
    </row>
    <row r="107" spans="1:15" x14ac:dyDescent="0.3">
      <c r="A107" s="1">
        <v>27</v>
      </c>
      <c r="B107" s="25">
        <v>0.75</v>
      </c>
      <c r="C107" s="1">
        <v>7.3429999999999995E-2</v>
      </c>
      <c r="D107" s="1">
        <v>2.0100000000000001E-3</v>
      </c>
      <c r="E107" s="1">
        <v>0.49321999999999999</v>
      </c>
      <c r="F107" s="1">
        <v>1.252E-2</v>
      </c>
      <c r="G107" s="1">
        <v>4.8719999999999999E-2</v>
      </c>
      <c r="H107" s="1">
        <v>4.2999999999999999E-4</v>
      </c>
      <c r="I107" s="1">
        <v>1025.8</v>
      </c>
      <c r="J107" s="1">
        <v>54.44</v>
      </c>
      <c r="K107" s="1">
        <v>407.1</v>
      </c>
      <c r="L107" s="1">
        <v>8.51</v>
      </c>
      <c r="M107" s="1">
        <v>306.7</v>
      </c>
      <c r="N107" s="1">
        <v>2.67</v>
      </c>
      <c r="O107" s="7">
        <v>132.73557222041083</v>
      </c>
    </row>
    <row r="108" spans="1:15" x14ac:dyDescent="0.3">
      <c r="A108" s="1">
        <v>28</v>
      </c>
      <c r="B108" s="25">
        <v>0.47</v>
      </c>
      <c r="C108" s="1">
        <v>5.602E-2</v>
      </c>
      <c r="D108" s="1">
        <v>1.1199999999999999E-3</v>
      </c>
      <c r="E108" s="1">
        <v>0.53786999999999996</v>
      </c>
      <c r="F108" s="1">
        <v>9.58E-3</v>
      </c>
      <c r="G108" s="1">
        <v>6.9650000000000004E-2</v>
      </c>
      <c r="H108" s="1">
        <v>5.0000000000000001E-4</v>
      </c>
      <c r="I108" s="1">
        <v>452.7</v>
      </c>
      <c r="J108" s="1">
        <v>43.53</v>
      </c>
      <c r="K108" s="1">
        <v>437</v>
      </c>
      <c r="L108" s="1">
        <v>6.33</v>
      </c>
      <c r="M108" s="1">
        <v>434</v>
      </c>
      <c r="N108" s="1">
        <v>2.98</v>
      </c>
      <c r="O108" s="7">
        <v>100.69124423963133</v>
      </c>
    </row>
    <row r="109" spans="1:15" x14ac:dyDescent="0.3">
      <c r="A109" s="1">
        <v>30</v>
      </c>
      <c r="B109" s="25">
        <v>0.42</v>
      </c>
      <c r="C109" s="1">
        <v>5.1869999999999999E-2</v>
      </c>
      <c r="D109" s="1">
        <v>2.2000000000000001E-3</v>
      </c>
      <c r="E109" s="1">
        <v>0.34505000000000002</v>
      </c>
      <c r="F109" s="1">
        <v>1.41E-2</v>
      </c>
      <c r="G109" s="1">
        <v>4.8250000000000001E-2</v>
      </c>
      <c r="H109" s="1">
        <v>5.1000000000000004E-4</v>
      </c>
      <c r="I109" s="1">
        <v>279.5</v>
      </c>
      <c r="J109" s="1">
        <v>94.17</v>
      </c>
      <c r="K109" s="1">
        <v>301</v>
      </c>
      <c r="L109" s="1">
        <v>10.64</v>
      </c>
      <c r="M109" s="1">
        <v>303.8</v>
      </c>
      <c r="N109" s="1">
        <v>3.12</v>
      </c>
      <c r="O109" s="7">
        <v>99.078341013824883</v>
      </c>
    </row>
    <row r="110" spans="1:15" x14ac:dyDescent="0.3">
      <c r="A110" s="1">
        <v>40</v>
      </c>
      <c r="B110" s="25">
        <v>0.52</v>
      </c>
      <c r="C110" s="1">
        <v>5.5230000000000001E-2</v>
      </c>
      <c r="D110" s="1">
        <v>1.5399999999999999E-3</v>
      </c>
      <c r="E110" s="1">
        <v>0.36426999999999998</v>
      </c>
      <c r="F110" s="1">
        <v>9.4999999999999998E-3</v>
      </c>
      <c r="G110" s="1">
        <v>4.7840000000000001E-2</v>
      </c>
      <c r="H110" s="1">
        <v>4.0000000000000002E-4</v>
      </c>
      <c r="I110" s="1">
        <v>421.3</v>
      </c>
      <c r="J110" s="1">
        <v>60.61</v>
      </c>
      <c r="K110" s="1">
        <v>315.39999999999998</v>
      </c>
      <c r="L110" s="1">
        <v>7.07</v>
      </c>
      <c r="M110" s="1">
        <v>301.3</v>
      </c>
      <c r="N110" s="1">
        <v>2.46</v>
      </c>
      <c r="O110" s="7">
        <v>104.67972120809823</v>
      </c>
    </row>
    <row r="111" spans="1:15" x14ac:dyDescent="0.3">
      <c r="A111" s="1">
        <v>41</v>
      </c>
      <c r="B111" s="25">
        <v>0.67</v>
      </c>
      <c r="C111" s="1">
        <v>5.7009999999999998E-2</v>
      </c>
      <c r="D111" s="1">
        <v>1.6100000000000001E-3</v>
      </c>
      <c r="E111" s="1">
        <v>0.35876000000000002</v>
      </c>
      <c r="F111" s="1">
        <v>9.4999999999999998E-3</v>
      </c>
      <c r="G111" s="1">
        <v>4.5650000000000003E-2</v>
      </c>
      <c r="H111" s="1">
        <v>3.8999999999999999E-4</v>
      </c>
      <c r="I111" s="1">
        <v>491.3</v>
      </c>
      <c r="J111" s="1">
        <v>61.85</v>
      </c>
      <c r="K111" s="1">
        <v>311.3</v>
      </c>
      <c r="L111" s="1">
        <v>7.1</v>
      </c>
      <c r="M111" s="1">
        <v>287.7</v>
      </c>
      <c r="N111" s="1">
        <v>2.38</v>
      </c>
      <c r="O111" s="7">
        <v>108.20298922488703</v>
      </c>
    </row>
    <row r="112" spans="1:15" x14ac:dyDescent="0.3">
      <c r="A112" s="1">
        <v>42</v>
      </c>
      <c r="B112" s="25">
        <v>0.69</v>
      </c>
      <c r="C112" s="1">
        <v>5.772E-2</v>
      </c>
      <c r="D112" s="1">
        <v>1.66E-3</v>
      </c>
      <c r="E112" s="1">
        <v>0.35588999999999998</v>
      </c>
      <c r="F112" s="1">
        <v>9.5700000000000004E-3</v>
      </c>
      <c r="G112" s="1">
        <v>4.4720000000000003E-2</v>
      </c>
      <c r="H112" s="1">
        <v>3.8000000000000002E-4</v>
      </c>
      <c r="I112" s="1">
        <v>519.1</v>
      </c>
      <c r="J112" s="1">
        <v>62.06</v>
      </c>
      <c r="K112" s="1">
        <v>309.10000000000002</v>
      </c>
      <c r="L112" s="1">
        <v>7.17</v>
      </c>
      <c r="M112" s="1">
        <v>282</v>
      </c>
      <c r="N112" s="1">
        <v>2.36</v>
      </c>
      <c r="O112" s="7">
        <v>109.6099290780142</v>
      </c>
    </row>
    <row r="113" spans="1:15" x14ac:dyDescent="0.3">
      <c r="A113" s="1">
        <v>45</v>
      </c>
      <c r="B113" s="25">
        <v>0.63</v>
      </c>
      <c r="C113" s="1">
        <v>5.357E-2</v>
      </c>
      <c r="D113" s="1">
        <v>1.2700000000000001E-3</v>
      </c>
      <c r="E113" s="1">
        <v>0.35193000000000002</v>
      </c>
      <c r="F113" s="1">
        <v>7.6699999999999997E-3</v>
      </c>
      <c r="G113" s="1">
        <v>4.7660000000000001E-2</v>
      </c>
      <c r="H113" s="1">
        <v>3.6000000000000002E-4</v>
      </c>
      <c r="I113" s="1">
        <v>352.7</v>
      </c>
      <c r="J113" s="1">
        <v>52.88</v>
      </c>
      <c r="K113" s="1">
        <v>306.2</v>
      </c>
      <c r="L113" s="1">
        <v>5.76</v>
      </c>
      <c r="M113" s="1">
        <v>300.10000000000002</v>
      </c>
      <c r="N113" s="1">
        <v>2.23</v>
      </c>
      <c r="O113" s="7">
        <v>102.03265578140619</v>
      </c>
    </row>
    <row r="114" spans="1:15" x14ac:dyDescent="0.3">
      <c r="A114" s="1">
        <v>49</v>
      </c>
      <c r="B114" s="25">
        <v>0.51</v>
      </c>
      <c r="C114" s="1">
        <v>6.2109999999999999E-2</v>
      </c>
      <c r="D114" s="1">
        <v>1.4599999999999999E-3</v>
      </c>
      <c r="E114" s="1">
        <v>0.71886000000000005</v>
      </c>
      <c r="F114" s="1">
        <v>1.55E-2</v>
      </c>
      <c r="G114" s="1">
        <v>8.3960000000000007E-2</v>
      </c>
      <c r="H114" s="1">
        <v>6.7000000000000002E-4</v>
      </c>
      <c r="I114" s="1">
        <v>677.8</v>
      </c>
      <c r="J114" s="1">
        <v>49.55</v>
      </c>
      <c r="K114" s="1">
        <v>550</v>
      </c>
      <c r="L114" s="1">
        <v>9.15</v>
      </c>
      <c r="M114" s="1">
        <v>519.70000000000005</v>
      </c>
      <c r="N114" s="1">
        <v>3.97</v>
      </c>
      <c r="O114" s="7">
        <v>105.8302867038676</v>
      </c>
    </row>
    <row r="115" spans="1:15" x14ac:dyDescent="0.3">
      <c r="A115" s="1">
        <v>50</v>
      </c>
      <c r="B115" s="25">
        <v>0.24</v>
      </c>
      <c r="C115" s="1">
        <v>5.6610000000000001E-2</v>
      </c>
      <c r="D115" s="1">
        <v>7.6000000000000004E-4</v>
      </c>
      <c r="E115" s="1">
        <v>0.58692</v>
      </c>
      <c r="F115" s="1">
        <v>6.0299999999999998E-3</v>
      </c>
      <c r="G115" s="1">
        <v>7.5209999999999999E-2</v>
      </c>
      <c r="H115" s="1">
        <v>4.6000000000000001E-4</v>
      </c>
      <c r="I115" s="1">
        <v>475.5</v>
      </c>
      <c r="J115" s="1">
        <v>29.55</v>
      </c>
      <c r="K115" s="1">
        <v>468.9</v>
      </c>
      <c r="L115" s="1">
        <v>3.86</v>
      </c>
      <c r="M115" s="1">
        <v>467.5</v>
      </c>
      <c r="N115" s="1">
        <v>2.77</v>
      </c>
      <c r="O115" s="7">
        <v>100.29946524064171</v>
      </c>
    </row>
    <row r="116" spans="1:15" x14ac:dyDescent="0.3">
      <c r="A116" s="1">
        <v>52</v>
      </c>
      <c r="B116" s="25">
        <v>0.49</v>
      </c>
      <c r="C116" s="1">
        <v>8.9630000000000001E-2</v>
      </c>
      <c r="D116" s="1">
        <v>4.0400000000000002E-3</v>
      </c>
      <c r="E116" s="1">
        <v>0.70631999999999995</v>
      </c>
      <c r="F116" s="1">
        <v>3.031E-2</v>
      </c>
      <c r="G116" s="1">
        <v>5.7160000000000002E-2</v>
      </c>
      <c r="H116" s="1">
        <v>8.0000000000000004E-4</v>
      </c>
      <c r="I116" s="1">
        <v>1417.6</v>
      </c>
      <c r="J116" s="1">
        <v>83.98</v>
      </c>
      <c r="K116" s="1">
        <v>542.6</v>
      </c>
      <c r="L116" s="1">
        <v>18.04</v>
      </c>
      <c r="M116" s="1">
        <v>358.3</v>
      </c>
      <c r="N116" s="1">
        <v>4.87</v>
      </c>
      <c r="O116" s="7">
        <v>151.43734300865196</v>
      </c>
    </row>
    <row r="117" spans="1:15" x14ac:dyDescent="0.3">
      <c r="A117" s="24">
        <v>53</v>
      </c>
      <c r="B117" s="26">
        <v>0.69</v>
      </c>
      <c r="C117" s="24">
        <v>0.14568</v>
      </c>
      <c r="D117" s="24">
        <v>2.8E-3</v>
      </c>
      <c r="E117" s="24">
        <v>0.99021999999999999</v>
      </c>
      <c r="F117" s="24">
        <v>1.627E-2</v>
      </c>
      <c r="G117" s="24">
        <v>4.931E-2</v>
      </c>
      <c r="H117" s="24">
        <v>4.0999999999999999E-4</v>
      </c>
      <c r="I117" s="24">
        <v>2295.8000000000002</v>
      </c>
      <c r="J117" s="24">
        <v>32.65</v>
      </c>
      <c r="K117" s="24">
        <v>698.8</v>
      </c>
      <c r="L117" s="24">
        <v>8.3000000000000007</v>
      </c>
      <c r="M117" s="24">
        <v>310.3</v>
      </c>
      <c r="N117" s="24">
        <v>2.5299999999999998</v>
      </c>
      <c r="O117" s="7">
        <v>225.20141798259749</v>
      </c>
    </row>
    <row r="118" spans="1:15" x14ac:dyDescent="0.3">
      <c r="A118" s="1">
        <v>54</v>
      </c>
      <c r="B118" s="25">
        <v>0.77</v>
      </c>
      <c r="C118" s="1">
        <v>5.203E-2</v>
      </c>
      <c r="D118" s="1">
        <v>1.5399999999999999E-3</v>
      </c>
      <c r="E118" s="1">
        <v>0.33779999999999999</v>
      </c>
      <c r="F118" s="1">
        <v>9.4000000000000004E-3</v>
      </c>
      <c r="G118" s="1">
        <v>4.7100000000000003E-2</v>
      </c>
      <c r="H118" s="1">
        <v>4.0000000000000002E-4</v>
      </c>
      <c r="I118" s="1">
        <v>286.60000000000002</v>
      </c>
      <c r="J118" s="1">
        <v>66.180000000000007</v>
      </c>
      <c r="K118" s="1">
        <v>295.5</v>
      </c>
      <c r="L118" s="1">
        <v>7.14</v>
      </c>
      <c r="M118" s="1">
        <v>296.7</v>
      </c>
      <c r="N118" s="1">
        <v>2.4500000000000002</v>
      </c>
      <c r="O118" s="7">
        <v>99.595551061678464</v>
      </c>
    </row>
    <row r="119" spans="1:15" x14ac:dyDescent="0.3">
      <c r="A119" s="1">
        <v>55</v>
      </c>
      <c r="B119" s="25">
        <v>1.01</v>
      </c>
      <c r="C119" s="1">
        <v>5.5390000000000002E-2</v>
      </c>
      <c r="D119" s="1">
        <v>1.5900000000000001E-3</v>
      </c>
      <c r="E119" s="1">
        <v>0.35165000000000002</v>
      </c>
      <c r="F119" s="1">
        <v>9.4299999999999991E-3</v>
      </c>
      <c r="G119" s="1">
        <v>4.6050000000000001E-2</v>
      </c>
      <c r="H119" s="1">
        <v>3.8999999999999999E-4</v>
      </c>
      <c r="I119" s="1">
        <v>427.9</v>
      </c>
      <c r="J119" s="1">
        <v>62.26</v>
      </c>
      <c r="K119" s="1">
        <v>306</v>
      </c>
      <c r="L119" s="1">
        <v>7.09</v>
      </c>
      <c r="M119" s="1">
        <v>290.2</v>
      </c>
      <c r="N119" s="1">
        <v>2.39</v>
      </c>
      <c r="O119" s="7">
        <v>105.44452101998623</v>
      </c>
    </row>
    <row r="120" spans="1:15" x14ac:dyDescent="0.3">
      <c r="A120" s="1">
        <v>56</v>
      </c>
      <c r="B120" s="25">
        <v>0.75</v>
      </c>
      <c r="C120" s="1">
        <v>5.4350000000000002E-2</v>
      </c>
      <c r="D120" s="1">
        <v>1.1000000000000001E-3</v>
      </c>
      <c r="E120" s="1">
        <v>0.34361999999999998</v>
      </c>
      <c r="F120" s="1">
        <v>6.1900000000000002E-3</v>
      </c>
      <c r="G120" s="1">
        <v>4.5859999999999998E-2</v>
      </c>
      <c r="H120" s="1">
        <v>3.2000000000000003E-4</v>
      </c>
      <c r="I120" s="1">
        <v>385.5</v>
      </c>
      <c r="J120" s="1">
        <v>44.52</v>
      </c>
      <c r="K120" s="1">
        <v>299.89999999999998</v>
      </c>
      <c r="L120" s="1">
        <v>4.67</v>
      </c>
      <c r="M120" s="1">
        <v>289.10000000000002</v>
      </c>
      <c r="N120" s="1">
        <v>1.99</v>
      </c>
      <c r="O120" s="7">
        <v>103.73573158076788</v>
      </c>
    </row>
    <row r="121" spans="1:15" x14ac:dyDescent="0.3">
      <c r="A121" s="1">
        <v>58</v>
      </c>
      <c r="B121" s="25">
        <v>0.47</v>
      </c>
      <c r="C121" s="1">
        <v>5.5120000000000002E-2</v>
      </c>
      <c r="D121" s="1">
        <v>2.65E-3</v>
      </c>
      <c r="E121" s="1">
        <v>0.37719000000000003</v>
      </c>
      <c r="F121" s="1">
        <v>1.754E-2</v>
      </c>
      <c r="G121" s="1">
        <v>4.9639999999999997E-2</v>
      </c>
      <c r="H121" s="1">
        <v>5.6999999999999998E-4</v>
      </c>
      <c r="I121" s="1">
        <v>416.8</v>
      </c>
      <c r="J121" s="1">
        <v>103.91</v>
      </c>
      <c r="K121" s="1">
        <v>325</v>
      </c>
      <c r="L121" s="1">
        <v>12.93</v>
      </c>
      <c r="M121" s="1">
        <v>312.3</v>
      </c>
      <c r="N121" s="1">
        <v>3.52</v>
      </c>
      <c r="O121" s="7">
        <v>104.06660262568043</v>
      </c>
    </row>
    <row r="122" spans="1:15" x14ac:dyDescent="0.3">
      <c r="A122" s="1">
        <v>61</v>
      </c>
      <c r="B122" s="25">
        <v>0.76</v>
      </c>
      <c r="C122" s="1">
        <v>5.6340000000000001E-2</v>
      </c>
      <c r="D122" s="1">
        <v>1.34E-3</v>
      </c>
      <c r="E122" s="1">
        <v>0.35293000000000002</v>
      </c>
      <c r="F122" s="1">
        <v>7.6699999999999997E-3</v>
      </c>
      <c r="G122" s="1">
        <v>4.5440000000000001E-2</v>
      </c>
      <c r="H122" s="1">
        <v>3.5E-4</v>
      </c>
      <c r="I122" s="1">
        <v>465</v>
      </c>
      <c r="J122" s="1">
        <v>52.21</v>
      </c>
      <c r="K122" s="1">
        <v>306.89999999999998</v>
      </c>
      <c r="L122" s="1">
        <v>5.76</v>
      </c>
      <c r="M122" s="1">
        <v>286.5</v>
      </c>
      <c r="N122" s="1">
        <v>2.13</v>
      </c>
      <c r="O122" s="7">
        <v>107.12041884816753</v>
      </c>
    </row>
    <row r="123" spans="1:15" x14ac:dyDescent="0.3">
      <c r="A123" s="1">
        <v>62</v>
      </c>
      <c r="B123" s="25">
        <v>0.26</v>
      </c>
      <c r="C123" s="1">
        <v>5.5660000000000001E-2</v>
      </c>
      <c r="D123" s="1">
        <v>6.8999999999999997E-4</v>
      </c>
      <c r="E123" s="1">
        <v>0.56401999999999997</v>
      </c>
      <c r="F123" s="1">
        <v>5.0699999999999999E-3</v>
      </c>
      <c r="G123" s="1">
        <v>7.3510000000000006E-2</v>
      </c>
      <c r="H123" s="1">
        <v>4.4000000000000002E-4</v>
      </c>
      <c r="I123" s="1">
        <v>438.4</v>
      </c>
      <c r="J123" s="1">
        <v>26.84</v>
      </c>
      <c r="K123" s="1">
        <v>454.1</v>
      </c>
      <c r="L123" s="1">
        <v>3.29</v>
      </c>
      <c r="M123" s="1">
        <v>457.3</v>
      </c>
      <c r="N123" s="1">
        <v>2.65</v>
      </c>
      <c r="O123" s="7">
        <v>99.300240542313574</v>
      </c>
    </row>
    <row r="124" spans="1:15" x14ac:dyDescent="0.3">
      <c r="A124" s="1">
        <v>63</v>
      </c>
      <c r="B124" s="25">
        <v>0.74</v>
      </c>
      <c r="C124" s="1">
        <v>5.6399999999999999E-2</v>
      </c>
      <c r="D124" s="1">
        <v>1.24E-3</v>
      </c>
      <c r="E124" s="1">
        <v>0.43059999999999998</v>
      </c>
      <c r="F124" s="1">
        <v>8.6099999999999996E-3</v>
      </c>
      <c r="G124" s="1">
        <v>5.5379999999999999E-2</v>
      </c>
      <c r="H124" s="1">
        <v>4.0999999999999999E-4</v>
      </c>
      <c r="I124" s="1">
        <v>467.4</v>
      </c>
      <c r="J124" s="1">
        <v>48.56</v>
      </c>
      <c r="K124" s="1">
        <v>363.6</v>
      </c>
      <c r="L124" s="1">
        <v>6.11</v>
      </c>
      <c r="M124" s="1">
        <v>347.5</v>
      </c>
      <c r="N124" s="1">
        <v>2.5</v>
      </c>
      <c r="O124" s="7">
        <v>104.63309352517986</v>
      </c>
    </row>
    <row r="125" spans="1:15" x14ac:dyDescent="0.3">
      <c r="A125" s="1">
        <v>65</v>
      </c>
      <c r="B125" s="25">
        <v>0.7</v>
      </c>
      <c r="C125" s="1">
        <v>4.9779999999999998E-2</v>
      </c>
      <c r="D125" s="1">
        <v>1.8400000000000001E-3</v>
      </c>
      <c r="E125" s="1">
        <v>0.33178999999999997</v>
      </c>
      <c r="F125" s="1">
        <v>1.174E-2</v>
      </c>
      <c r="G125" s="1">
        <v>4.8349999999999997E-2</v>
      </c>
      <c r="H125" s="1">
        <v>4.6000000000000001E-4</v>
      </c>
      <c r="I125" s="1">
        <v>184.6</v>
      </c>
      <c r="J125" s="1">
        <v>83.88</v>
      </c>
      <c r="K125" s="1">
        <v>290.89999999999998</v>
      </c>
      <c r="L125" s="1">
        <v>8.9499999999999993</v>
      </c>
      <c r="M125" s="1">
        <v>304.39999999999998</v>
      </c>
      <c r="N125" s="1">
        <v>2.81</v>
      </c>
      <c r="O125" s="7">
        <v>95.565045992115628</v>
      </c>
    </row>
    <row r="126" spans="1:15" x14ac:dyDescent="0.3">
      <c r="A126" s="1">
        <v>66</v>
      </c>
      <c r="B126" s="25">
        <v>0.72</v>
      </c>
      <c r="C126" s="1">
        <v>5.4519999999999999E-2</v>
      </c>
      <c r="D126" s="1">
        <v>1.15E-3</v>
      </c>
      <c r="E126" s="1">
        <v>0.38799</v>
      </c>
      <c r="F126" s="1">
        <v>7.3699999999999998E-3</v>
      </c>
      <c r="G126" s="1">
        <v>5.1619999999999999E-2</v>
      </c>
      <c r="H126" s="1">
        <v>3.6999999999999999E-4</v>
      </c>
      <c r="I126" s="1">
        <v>392.7</v>
      </c>
      <c r="J126" s="1">
        <v>46.43</v>
      </c>
      <c r="K126" s="1">
        <v>332.9</v>
      </c>
      <c r="L126" s="1">
        <v>5.4</v>
      </c>
      <c r="M126" s="1">
        <v>324.5</v>
      </c>
      <c r="N126" s="1">
        <v>2.2799999999999998</v>
      </c>
      <c r="O126" s="7">
        <v>102.58859784283513</v>
      </c>
    </row>
    <row r="127" spans="1:15" x14ac:dyDescent="0.3">
      <c r="A127" s="1">
        <v>67</v>
      </c>
      <c r="B127" s="25">
        <v>0.52</v>
      </c>
      <c r="C127" s="1">
        <v>5.738E-2</v>
      </c>
      <c r="D127" s="1">
        <v>8.8999999999999995E-4</v>
      </c>
      <c r="E127" s="1">
        <v>0.54459999999999997</v>
      </c>
      <c r="F127" s="1">
        <v>6.9800000000000001E-3</v>
      </c>
      <c r="G127" s="1">
        <v>6.8860000000000005E-2</v>
      </c>
      <c r="H127" s="1">
        <v>4.4000000000000002E-4</v>
      </c>
      <c r="I127" s="1">
        <v>505.6</v>
      </c>
      <c r="J127" s="1">
        <v>33.57</v>
      </c>
      <c r="K127" s="1">
        <v>441.5</v>
      </c>
      <c r="L127" s="1">
        <v>4.59</v>
      </c>
      <c r="M127" s="1">
        <v>429.3</v>
      </c>
      <c r="N127" s="1">
        <v>2.67</v>
      </c>
      <c r="O127" s="7">
        <v>102.84183554623806</v>
      </c>
    </row>
    <row r="128" spans="1:15" x14ac:dyDescent="0.3">
      <c r="A128" s="1">
        <v>72</v>
      </c>
      <c r="B128" s="25">
        <v>0.7</v>
      </c>
      <c r="C128" s="1">
        <v>5.8909999999999997E-2</v>
      </c>
      <c r="D128" s="1">
        <v>8.4000000000000003E-4</v>
      </c>
      <c r="E128" s="1">
        <v>0.45534000000000002</v>
      </c>
      <c r="F128" s="1">
        <v>5.1200000000000004E-3</v>
      </c>
      <c r="G128" s="1">
        <v>5.6070000000000002E-2</v>
      </c>
      <c r="H128" s="1">
        <v>3.5E-4</v>
      </c>
      <c r="I128" s="1">
        <v>563.70000000000005</v>
      </c>
      <c r="J128" s="1">
        <v>30.49</v>
      </c>
      <c r="K128" s="1">
        <v>381</v>
      </c>
      <c r="L128" s="1">
        <v>3.57</v>
      </c>
      <c r="M128" s="1">
        <v>351.7</v>
      </c>
      <c r="N128" s="1">
        <v>2.14</v>
      </c>
      <c r="O128" s="7">
        <v>108.33096388967871</v>
      </c>
    </row>
    <row r="129" spans="1:15" x14ac:dyDescent="0.3">
      <c r="A129" s="1">
        <v>74</v>
      </c>
      <c r="B129" s="25">
        <v>0.83</v>
      </c>
      <c r="C129" s="1">
        <v>7.0900000000000005E-2</v>
      </c>
      <c r="D129" s="1">
        <v>2.81E-3</v>
      </c>
      <c r="E129" s="1">
        <v>0.42555999999999999</v>
      </c>
      <c r="F129" s="1">
        <v>1.6049999999999998E-2</v>
      </c>
      <c r="G129" s="1">
        <v>4.3540000000000002E-2</v>
      </c>
      <c r="H129" s="1">
        <v>5.0000000000000001E-4</v>
      </c>
      <c r="I129" s="1">
        <v>954.5</v>
      </c>
      <c r="J129" s="1">
        <v>79.09</v>
      </c>
      <c r="K129" s="1">
        <v>360</v>
      </c>
      <c r="L129" s="1">
        <v>11.44</v>
      </c>
      <c r="M129" s="1">
        <v>274.8</v>
      </c>
      <c r="N129" s="1">
        <v>3.08</v>
      </c>
      <c r="O129" s="7">
        <v>131.00436681222706</v>
      </c>
    </row>
    <row r="130" spans="1:15" x14ac:dyDescent="0.3">
      <c r="A130" s="1">
        <v>77</v>
      </c>
      <c r="B130" s="25">
        <v>0.84</v>
      </c>
      <c r="C130" s="1">
        <v>5.6090000000000001E-2</v>
      </c>
      <c r="D130" s="1">
        <v>1.7600000000000001E-3</v>
      </c>
      <c r="E130" s="1">
        <v>0.39523000000000003</v>
      </c>
      <c r="F130" s="1">
        <v>1.171E-2</v>
      </c>
      <c r="G130" s="1">
        <v>5.1119999999999999E-2</v>
      </c>
      <c r="H130" s="1">
        <v>4.6000000000000001E-4</v>
      </c>
      <c r="I130" s="1">
        <v>455.4</v>
      </c>
      <c r="J130" s="1">
        <v>68.290000000000006</v>
      </c>
      <c r="K130" s="1">
        <v>338.2</v>
      </c>
      <c r="L130" s="1">
        <v>8.52</v>
      </c>
      <c r="M130" s="1">
        <v>321.39999999999998</v>
      </c>
      <c r="N130" s="1">
        <v>2.8</v>
      </c>
      <c r="O130" s="7">
        <v>105.22713130056006</v>
      </c>
    </row>
    <row r="131" spans="1:15" x14ac:dyDescent="0.3">
      <c r="A131" s="1">
        <v>82</v>
      </c>
      <c r="B131" s="25">
        <v>0.8</v>
      </c>
      <c r="C131" s="1">
        <v>5.6640000000000003E-2</v>
      </c>
      <c r="D131" s="1">
        <v>1.81E-3</v>
      </c>
      <c r="E131" s="1">
        <v>0.38090000000000002</v>
      </c>
      <c r="F131" s="1">
        <v>1.1520000000000001E-2</v>
      </c>
      <c r="G131" s="1">
        <v>4.8779999999999997E-2</v>
      </c>
      <c r="H131" s="1">
        <v>4.4999999999999999E-4</v>
      </c>
      <c r="I131" s="1">
        <v>476.9</v>
      </c>
      <c r="J131" s="1">
        <v>69.989999999999995</v>
      </c>
      <c r="K131" s="1">
        <v>327.7</v>
      </c>
      <c r="L131" s="1">
        <v>8.4700000000000006</v>
      </c>
      <c r="M131" s="1">
        <v>307.10000000000002</v>
      </c>
      <c r="N131" s="1">
        <v>2.74</v>
      </c>
      <c r="O131" s="7">
        <v>106.70791273200911</v>
      </c>
    </row>
    <row r="132" spans="1:15" x14ac:dyDescent="0.3">
      <c r="A132" s="1">
        <v>84</v>
      </c>
      <c r="B132" s="25">
        <v>0.55000000000000004</v>
      </c>
      <c r="C132" s="1">
        <v>5.2690000000000001E-2</v>
      </c>
      <c r="D132" s="1">
        <v>1.9599999999999999E-3</v>
      </c>
      <c r="E132" s="1">
        <v>0.34837000000000001</v>
      </c>
      <c r="F132" s="1">
        <v>1.2409999999999999E-2</v>
      </c>
      <c r="G132" s="1">
        <v>4.7969999999999999E-2</v>
      </c>
      <c r="H132" s="1">
        <v>4.6000000000000001E-4</v>
      </c>
      <c r="I132" s="1">
        <v>315.39999999999998</v>
      </c>
      <c r="J132" s="1">
        <v>82.63</v>
      </c>
      <c r="K132" s="1">
        <v>303.5</v>
      </c>
      <c r="L132" s="1">
        <v>9.35</v>
      </c>
      <c r="M132" s="1">
        <v>302</v>
      </c>
      <c r="N132" s="1">
        <v>2.86</v>
      </c>
      <c r="O132" s="7">
        <v>100.49668874172185</v>
      </c>
    </row>
    <row r="133" spans="1:15" x14ac:dyDescent="0.3">
      <c r="A133" s="1">
        <v>85</v>
      </c>
      <c r="B133" s="25">
        <v>1.19</v>
      </c>
      <c r="C133" s="1">
        <v>5.2999999999999999E-2</v>
      </c>
      <c r="D133" s="1">
        <v>1.2199999999999999E-3</v>
      </c>
      <c r="E133" s="1">
        <v>0.31075000000000003</v>
      </c>
      <c r="F133" s="1">
        <v>6.5300000000000002E-3</v>
      </c>
      <c r="G133" s="1">
        <v>4.2529999999999998E-2</v>
      </c>
      <c r="H133" s="1">
        <v>3.1E-4</v>
      </c>
      <c r="I133" s="1">
        <v>329</v>
      </c>
      <c r="J133" s="1">
        <v>51.31</v>
      </c>
      <c r="K133" s="1">
        <v>274.8</v>
      </c>
      <c r="L133" s="1">
        <v>5.0599999999999996</v>
      </c>
      <c r="M133" s="1">
        <v>268.5</v>
      </c>
      <c r="N133" s="1">
        <v>1.95</v>
      </c>
      <c r="O133" s="7">
        <v>102.3463687150838</v>
      </c>
    </row>
    <row r="134" spans="1:15" x14ac:dyDescent="0.3">
      <c r="A134" s="1">
        <v>86</v>
      </c>
      <c r="B134" s="25">
        <v>0.48</v>
      </c>
      <c r="C134" s="1">
        <v>5.4039999999999998E-2</v>
      </c>
      <c r="D134" s="1">
        <v>1.16E-3</v>
      </c>
      <c r="E134" s="1">
        <v>0.35304999999999997</v>
      </c>
      <c r="F134" s="1">
        <v>6.8300000000000001E-3</v>
      </c>
      <c r="G134" s="1">
        <v>4.7399999999999998E-2</v>
      </c>
      <c r="H134" s="1">
        <v>3.4000000000000002E-4</v>
      </c>
      <c r="I134" s="1">
        <v>372.6</v>
      </c>
      <c r="J134" s="1">
        <v>47.54</v>
      </c>
      <c r="K134" s="1">
        <v>307</v>
      </c>
      <c r="L134" s="1">
        <v>5.12</v>
      </c>
      <c r="M134" s="1">
        <v>298.5</v>
      </c>
      <c r="N134" s="1">
        <v>2.11</v>
      </c>
      <c r="O134" s="7">
        <v>102.84757118927973</v>
      </c>
    </row>
    <row r="135" spans="1:15" x14ac:dyDescent="0.3">
      <c r="A135" s="1">
        <v>87</v>
      </c>
      <c r="B135" s="25">
        <v>0.41</v>
      </c>
      <c r="C135" s="1">
        <v>5.6739999999999999E-2</v>
      </c>
      <c r="D135" s="1">
        <v>1.1000000000000001E-3</v>
      </c>
      <c r="E135" s="1">
        <v>0.37426999999999999</v>
      </c>
      <c r="F135" s="1">
        <v>6.4000000000000003E-3</v>
      </c>
      <c r="G135" s="1">
        <v>4.786E-2</v>
      </c>
      <c r="H135" s="1">
        <v>3.3E-4</v>
      </c>
      <c r="I135" s="1">
        <v>480.6</v>
      </c>
      <c r="J135" s="1">
        <v>42.71</v>
      </c>
      <c r="K135" s="1">
        <v>322.8</v>
      </c>
      <c r="L135" s="1">
        <v>4.7300000000000004</v>
      </c>
      <c r="M135" s="1">
        <v>301.39999999999998</v>
      </c>
      <c r="N135" s="1">
        <v>2.0499999999999998</v>
      </c>
      <c r="O135" s="7">
        <v>107.100199071002</v>
      </c>
    </row>
    <row r="136" spans="1:15" x14ac:dyDescent="0.3">
      <c r="A136" s="1">
        <v>88</v>
      </c>
      <c r="B136" s="25">
        <v>0.83</v>
      </c>
      <c r="C136" s="1">
        <v>6.1800000000000001E-2</v>
      </c>
      <c r="D136" s="1">
        <v>1.8E-3</v>
      </c>
      <c r="E136" s="1">
        <v>0.41732000000000002</v>
      </c>
      <c r="F136" s="1">
        <v>1.1390000000000001E-2</v>
      </c>
      <c r="G136" s="1">
        <v>4.8989999999999999E-2</v>
      </c>
      <c r="H136" s="1">
        <v>4.2999999999999999E-4</v>
      </c>
      <c r="I136" s="1">
        <v>667.1</v>
      </c>
      <c r="J136" s="1">
        <v>61.26</v>
      </c>
      <c r="K136" s="1">
        <v>354.1</v>
      </c>
      <c r="L136" s="1">
        <v>8.16</v>
      </c>
      <c r="M136" s="1">
        <v>308.3</v>
      </c>
      <c r="N136" s="1">
        <v>2.65</v>
      </c>
      <c r="O136" s="7">
        <v>114.85566007135907</v>
      </c>
    </row>
    <row r="137" spans="1:15" x14ac:dyDescent="0.3">
      <c r="A137" s="1">
        <v>91</v>
      </c>
      <c r="B137" s="25">
        <v>0.69</v>
      </c>
      <c r="C137" s="1">
        <v>0.11174000000000001</v>
      </c>
      <c r="D137" s="1">
        <v>2.7100000000000002E-3</v>
      </c>
      <c r="E137" s="1">
        <v>0.74365999999999999</v>
      </c>
      <c r="F137" s="1">
        <v>1.627E-2</v>
      </c>
      <c r="G137" s="1">
        <v>4.829E-2</v>
      </c>
      <c r="H137" s="1">
        <v>4.4000000000000002E-4</v>
      </c>
      <c r="I137" s="1">
        <v>1827.8</v>
      </c>
      <c r="J137" s="1">
        <v>43.38</v>
      </c>
      <c r="K137" s="1">
        <v>564.5</v>
      </c>
      <c r="L137" s="1">
        <v>9.4700000000000006</v>
      </c>
      <c r="M137" s="1">
        <v>304</v>
      </c>
      <c r="N137" s="1">
        <v>2.71</v>
      </c>
      <c r="O137" s="7">
        <v>185.69078947368422</v>
      </c>
    </row>
    <row r="138" spans="1:15" x14ac:dyDescent="0.3">
      <c r="A138" s="1">
        <v>96</v>
      </c>
      <c r="B138" s="25">
        <v>0.03</v>
      </c>
      <c r="C138" s="1">
        <v>5.57E-2</v>
      </c>
      <c r="D138" s="1">
        <v>7.3999999999999999E-4</v>
      </c>
      <c r="E138" s="1">
        <v>0.54618999999999995</v>
      </c>
      <c r="F138" s="1">
        <v>5.5199999999999997E-3</v>
      </c>
      <c r="G138" s="1">
        <v>7.1139999999999995E-2</v>
      </c>
      <c r="H138" s="1">
        <v>4.2999999999999999E-4</v>
      </c>
      <c r="I138" s="1">
        <v>440.3</v>
      </c>
      <c r="J138" s="1">
        <v>28.79</v>
      </c>
      <c r="K138" s="1">
        <v>442.5</v>
      </c>
      <c r="L138" s="1">
        <v>3.62</v>
      </c>
      <c r="M138" s="1">
        <v>443</v>
      </c>
      <c r="N138" s="1">
        <v>2.61</v>
      </c>
      <c r="O138" s="7">
        <v>99.887133182844238</v>
      </c>
    </row>
    <row r="139" spans="1:15" x14ac:dyDescent="0.3">
      <c r="A139" s="1">
        <v>97</v>
      </c>
      <c r="B139" s="25">
        <v>1.47</v>
      </c>
      <c r="C139" s="1">
        <v>9.7610000000000002E-2</v>
      </c>
      <c r="D139" s="1">
        <v>2.6199999999999999E-3</v>
      </c>
      <c r="E139" s="1">
        <v>0.70808000000000004</v>
      </c>
      <c r="F139" s="1">
        <v>1.7420000000000001E-2</v>
      </c>
      <c r="G139" s="1">
        <v>5.2630000000000003E-2</v>
      </c>
      <c r="H139" s="1">
        <v>5.0000000000000001E-4</v>
      </c>
      <c r="I139" s="1">
        <v>1579</v>
      </c>
      <c r="J139" s="1">
        <v>49.39</v>
      </c>
      <c r="K139" s="1">
        <v>543.6</v>
      </c>
      <c r="L139" s="1">
        <v>10.36</v>
      </c>
      <c r="M139" s="1">
        <v>330.6</v>
      </c>
      <c r="N139" s="1">
        <v>3.04</v>
      </c>
      <c r="O139" s="7">
        <v>164.42831215970961</v>
      </c>
    </row>
    <row r="140" spans="1:15" x14ac:dyDescent="0.3">
      <c r="A140" s="1">
        <v>98</v>
      </c>
      <c r="B140" s="25">
        <v>1.1399999999999999</v>
      </c>
      <c r="C140" s="1">
        <v>5.5570000000000001E-2</v>
      </c>
      <c r="D140" s="1">
        <v>1.8799999999999999E-3</v>
      </c>
      <c r="E140" s="1">
        <v>0.37093999999999999</v>
      </c>
      <c r="F140" s="1">
        <v>1.191E-2</v>
      </c>
      <c r="G140" s="1">
        <v>4.8430000000000001E-2</v>
      </c>
      <c r="H140" s="1">
        <v>4.4999999999999999E-4</v>
      </c>
      <c r="I140" s="1">
        <v>434.9</v>
      </c>
      <c r="J140" s="1">
        <v>73.48</v>
      </c>
      <c r="K140" s="1">
        <v>320.39999999999998</v>
      </c>
      <c r="L140" s="1">
        <v>8.82</v>
      </c>
      <c r="M140" s="1">
        <v>304.89999999999998</v>
      </c>
      <c r="N140" s="1">
        <v>2.76</v>
      </c>
      <c r="O140" s="7">
        <v>105.08363397835356</v>
      </c>
    </row>
    <row r="141" spans="1:15" x14ac:dyDescent="0.3">
      <c r="A141" s="1">
        <v>101</v>
      </c>
      <c r="B141" s="25">
        <v>0.86</v>
      </c>
      <c r="C141" s="1">
        <v>7.5749999999999998E-2</v>
      </c>
      <c r="D141" s="1">
        <v>5.8199999999999997E-3</v>
      </c>
      <c r="E141" s="1">
        <v>0.60602</v>
      </c>
      <c r="F141" s="1">
        <v>4.5179999999999998E-2</v>
      </c>
      <c r="G141" s="1">
        <v>5.8040000000000001E-2</v>
      </c>
      <c r="H141" s="1">
        <v>1.15E-3</v>
      </c>
      <c r="I141" s="1">
        <v>1088.5999999999999</v>
      </c>
      <c r="J141" s="1">
        <v>146.74</v>
      </c>
      <c r="K141" s="1">
        <v>481</v>
      </c>
      <c r="L141" s="1">
        <v>28.56</v>
      </c>
      <c r="M141" s="1">
        <v>363.7</v>
      </c>
      <c r="N141" s="1">
        <v>6.98</v>
      </c>
      <c r="O141" s="7">
        <v>132.25185592521308</v>
      </c>
    </row>
    <row r="142" spans="1:15" ht="16.5" thickBot="1" x14ac:dyDescent="0.35">
      <c r="A142" s="24">
        <v>102</v>
      </c>
      <c r="B142" s="26">
        <v>0.6</v>
      </c>
      <c r="C142" s="24">
        <v>7.3380000000000001E-2</v>
      </c>
      <c r="D142" s="24">
        <v>1.7700000000000001E-3</v>
      </c>
      <c r="E142" s="24">
        <v>0.48520999999999997</v>
      </c>
      <c r="F142" s="24">
        <v>1.068E-2</v>
      </c>
      <c r="G142" s="24">
        <v>4.7969999999999999E-2</v>
      </c>
      <c r="H142" s="24">
        <v>3.8999999999999999E-4</v>
      </c>
      <c r="I142" s="24">
        <v>1024.5</v>
      </c>
      <c r="J142" s="24">
        <v>48.05</v>
      </c>
      <c r="K142" s="24">
        <v>401.6</v>
      </c>
      <c r="L142" s="24">
        <v>7.3</v>
      </c>
      <c r="M142" s="24">
        <v>302.10000000000002</v>
      </c>
      <c r="N142" s="24">
        <v>2.4</v>
      </c>
      <c r="O142" s="29">
        <v>132.9361138695796</v>
      </c>
    </row>
    <row r="143" spans="1:15" ht="16.5" thickBot="1" x14ac:dyDescent="0.35">
      <c r="A143" s="53" t="s">
        <v>5</v>
      </c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</row>
    <row r="144" spans="1:15" x14ac:dyDescent="0.3">
      <c r="A144" s="1">
        <v>4</v>
      </c>
      <c r="B144" s="25">
        <v>0.96</v>
      </c>
      <c r="C144" s="1">
        <v>5.552E-2</v>
      </c>
      <c r="D144" s="1">
        <v>2.0699999999999998E-3</v>
      </c>
      <c r="E144" s="1">
        <v>0.52805999999999997</v>
      </c>
      <c r="F144" s="1">
        <v>1.8839999999999999E-2</v>
      </c>
      <c r="G144" s="1">
        <v>6.898E-2</v>
      </c>
      <c r="H144" s="1">
        <v>7.2000000000000005E-4</v>
      </c>
      <c r="I144" s="1">
        <v>432.9</v>
      </c>
      <c r="J144" s="1">
        <v>80.97</v>
      </c>
      <c r="K144" s="1">
        <v>430.5</v>
      </c>
      <c r="L144" s="1">
        <v>12.52</v>
      </c>
      <c r="M144" s="1">
        <v>430</v>
      </c>
      <c r="N144" s="1">
        <v>4.34</v>
      </c>
      <c r="O144" s="7">
        <v>100.11627906976744</v>
      </c>
    </row>
    <row r="145" spans="1:15" x14ac:dyDescent="0.3">
      <c r="A145" s="1">
        <v>14</v>
      </c>
      <c r="B145" s="25">
        <v>0.3</v>
      </c>
      <c r="C145" s="1">
        <v>5.4330000000000003E-2</v>
      </c>
      <c r="D145" s="1">
        <v>1.6900000000000001E-3</v>
      </c>
      <c r="E145" s="1">
        <v>0.36371999999999999</v>
      </c>
      <c r="F145" s="1">
        <v>1.0699999999999999E-2</v>
      </c>
      <c r="G145" s="1">
        <v>4.8550000000000003E-2</v>
      </c>
      <c r="H145" s="1">
        <v>4.4000000000000002E-4</v>
      </c>
      <c r="I145" s="1">
        <v>384.6</v>
      </c>
      <c r="J145" s="1">
        <v>68.36</v>
      </c>
      <c r="K145" s="1">
        <v>315</v>
      </c>
      <c r="L145" s="1">
        <v>7.97</v>
      </c>
      <c r="M145" s="1">
        <v>305.60000000000002</v>
      </c>
      <c r="N145" s="1">
        <v>2.72</v>
      </c>
      <c r="O145" s="7">
        <v>103.07591623036649</v>
      </c>
    </row>
    <row r="146" spans="1:15" x14ac:dyDescent="0.3">
      <c r="A146" s="1">
        <v>15</v>
      </c>
      <c r="B146" s="25">
        <v>0.65</v>
      </c>
      <c r="C146" s="1">
        <v>6.3039999999999999E-2</v>
      </c>
      <c r="D146" s="1">
        <v>1.67E-3</v>
      </c>
      <c r="E146" s="1">
        <v>0.58221000000000001</v>
      </c>
      <c r="F146" s="1">
        <v>1.4330000000000001E-2</v>
      </c>
      <c r="G146" s="1">
        <v>6.6970000000000002E-2</v>
      </c>
      <c r="H146" s="1">
        <v>5.8E-4</v>
      </c>
      <c r="I146" s="1">
        <v>709.6</v>
      </c>
      <c r="J146" s="1">
        <v>55.36</v>
      </c>
      <c r="K146" s="1">
        <v>465.9</v>
      </c>
      <c r="L146" s="1">
        <v>9.19</v>
      </c>
      <c r="M146" s="1">
        <v>417.9</v>
      </c>
      <c r="N146" s="1">
        <v>3.48</v>
      </c>
      <c r="O146" s="7">
        <v>111.48600143575018</v>
      </c>
    </row>
    <row r="147" spans="1:15" x14ac:dyDescent="0.3">
      <c r="A147" s="1">
        <v>21</v>
      </c>
      <c r="B147" s="25">
        <v>0.24</v>
      </c>
      <c r="C147" s="1">
        <v>6.2850000000000003E-2</v>
      </c>
      <c r="D147" s="1">
        <v>1.15E-3</v>
      </c>
      <c r="E147" s="1">
        <v>0.35914000000000001</v>
      </c>
      <c r="F147" s="1">
        <v>5.7299999999999999E-3</v>
      </c>
      <c r="G147" s="1">
        <v>4.1439999999999998E-2</v>
      </c>
      <c r="H147" s="1">
        <v>2.7999999999999998E-4</v>
      </c>
      <c r="I147" s="1">
        <v>703.3</v>
      </c>
      <c r="J147" s="1">
        <v>38.57</v>
      </c>
      <c r="K147" s="1">
        <v>311.60000000000002</v>
      </c>
      <c r="L147" s="1">
        <v>4.28</v>
      </c>
      <c r="M147" s="1">
        <v>261.7</v>
      </c>
      <c r="N147" s="1">
        <v>1.76</v>
      </c>
      <c r="O147" s="7">
        <v>119.06763469621706</v>
      </c>
    </row>
    <row r="148" spans="1:15" x14ac:dyDescent="0.3">
      <c r="A148" s="1">
        <v>25</v>
      </c>
      <c r="B148" s="25">
        <v>1.06</v>
      </c>
      <c r="C148" s="1">
        <v>0.12486</v>
      </c>
      <c r="D148" s="1">
        <v>1.67E-3</v>
      </c>
      <c r="E148" s="1">
        <v>0.81144000000000005</v>
      </c>
      <c r="F148" s="1">
        <v>8.2000000000000007E-3</v>
      </c>
      <c r="G148" s="1">
        <v>4.7129999999999998E-2</v>
      </c>
      <c r="H148" s="1">
        <v>2.9999999999999997E-4</v>
      </c>
      <c r="I148" s="1">
        <v>2026.8</v>
      </c>
      <c r="J148" s="1">
        <v>23.54</v>
      </c>
      <c r="K148" s="1">
        <v>603.29999999999995</v>
      </c>
      <c r="L148" s="1">
        <v>4.5999999999999996</v>
      </c>
      <c r="M148" s="1">
        <v>296.89999999999998</v>
      </c>
      <c r="N148" s="1">
        <v>1.87</v>
      </c>
      <c r="O148" s="7">
        <v>203.1997305490064</v>
      </c>
    </row>
    <row r="149" spans="1:15" x14ac:dyDescent="0.3">
      <c r="A149" s="24">
        <v>26</v>
      </c>
      <c r="B149" s="26">
        <v>1.08</v>
      </c>
      <c r="C149" s="24">
        <v>0.37930000000000003</v>
      </c>
      <c r="D149" s="24">
        <v>4.3099999999999996E-3</v>
      </c>
      <c r="E149" s="24">
        <v>2.1148500000000001</v>
      </c>
      <c r="F149" s="24">
        <v>1.536E-2</v>
      </c>
      <c r="G149" s="24">
        <v>4.0430000000000001E-2</v>
      </c>
      <c r="H149" s="24">
        <v>2.5000000000000001E-4</v>
      </c>
      <c r="I149" s="24">
        <v>3829</v>
      </c>
      <c r="J149" s="24">
        <v>17.07</v>
      </c>
      <c r="K149" s="24">
        <v>1153.7</v>
      </c>
      <c r="L149" s="24">
        <v>5.01</v>
      </c>
      <c r="M149" s="24">
        <v>255.5</v>
      </c>
      <c r="N149" s="24">
        <v>1.58</v>
      </c>
      <c r="O149" s="7">
        <v>451.54598825831704</v>
      </c>
    </row>
    <row r="150" spans="1:15" x14ac:dyDescent="0.3">
      <c r="A150" s="1">
        <v>52</v>
      </c>
      <c r="B150" s="25">
        <v>0.6</v>
      </c>
      <c r="C150" s="1">
        <v>0.13385</v>
      </c>
      <c r="D150" s="1">
        <v>2.0999999999999999E-3</v>
      </c>
      <c r="E150" s="1">
        <v>0.98433999999999999</v>
      </c>
      <c r="F150" s="1">
        <v>1.259E-2</v>
      </c>
      <c r="G150" s="1">
        <v>5.3330000000000002E-2</v>
      </c>
      <c r="H150" s="1">
        <v>3.8999999999999999E-4</v>
      </c>
      <c r="I150" s="1">
        <v>2149</v>
      </c>
      <c r="J150" s="1">
        <v>27.18</v>
      </c>
      <c r="K150" s="1">
        <v>695.8</v>
      </c>
      <c r="L150" s="1">
        <v>6.44</v>
      </c>
      <c r="M150" s="1">
        <v>334.9</v>
      </c>
      <c r="N150" s="1">
        <v>2.36</v>
      </c>
      <c r="O150" s="7">
        <v>207.76351149596897</v>
      </c>
    </row>
    <row r="151" spans="1:15" x14ac:dyDescent="0.3">
      <c r="A151" s="1">
        <v>65</v>
      </c>
      <c r="B151" s="25">
        <v>0.59</v>
      </c>
      <c r="C151" s="1">
        <v>5.3260000000000002E-2</v>
      </c>
      <c r="D151" s="1">
        <v>1.1999999999999999E-3</v>
      </c>
      <c r="E151" s="1">
        <v>0.34165000000000001</v>
      </c>
      <c r="F151" s="1">
        <v>7.0400000000000003E-3</v>
      </c>
      <c r="G151" s="1">
        <v>4.6510000000000003E-2</v>
      </c>
      <c r="H151" s="1">
        <v>3.5E-4</v>
      </c>
      <c r="I151" s="1">
        <v>340</v>
      </c>
      <c r="J151" s="1">
        <v>50.35</v>
      </c>
      <c r="K151" s="1">
        <v>298.39999999999998</v>
      </c>
      <c r="L151" s="1">
        <v>5.33</v>
      </c>
      <c r="M151" s="1">
        <v>293.10000000000002</v>
      </c>
      <c r="N151" s="1">
        <v>2.14</v>
      </c>
      <c r="O151" s="7">
        <v>101.8082565677243</v>
      </c>
    </row>
    <row r="152" spans="1:15" x14ac:dyDescent="0.3">
      <c r="A152" s="1">
        <v>71</v>
      </c>
      <c r="B152" s="25">
        <v>0.48</v>
      </c>
      <c r="C152" s="1">
        <v>5.8889999999999998E-2</v>
      </c>
      <c r="D152" s="1">
        <v>2.7699999999999999E-3</v>
      </c>
      <c r="E152" s="1">
        <v>0.39844000000000002</v>
      </c>
      <c r="F152" s="1">
        <v>1.8030000000000001E-2</v>
      </c>
      <c r="G152" s="1">
        <v>4.9059999999999999E-2</v>
      </c>
      <c r="H152" s="1">
        <v>6.2E-4</v>
      </c>
      <c r="I152" s="1">
        <v>563.1</v>
      </c>
      <c r="J152" s="1">
        <v>99.16</v>
      </c>
      <c r="K152" s="1">
        <v>340.5</v>
      </c>
      <c r="L152" s="1">
        <v>13.09</v>
      </c>
      <c r="M152" s="1">
        <v>308.7</v>
      </c>
      <c r="N152" s="1">
        <v>3.79</v>
      </c>
      <c r="O152" s="7">
        <v>110.30126336248786</v>
      </c>
    </row>
    <row r="153" spans="1:15" x14ac:dyDescent="0.3">
      <c r="A153" s="1">
        <v>72</v>
      </c>
      <c r="B153" s="25">
        <v>0.69</v>
      </c>
      <c r="C153" s="1">
        <v>7.6929999999999998E-2</v>
      </c>
      <c r="D153" s="1">
        <v>2.5400000000000002E-3</v>
      </c>
      <c r="E153" s="1">
        <v>0.52012999999999998</v>
      </c>
      <c r="F153" s="1">
        <v>1.6160000000000001E-2</v>
      </c>
      <c r="G153" s="1">
        <v>4.9020000000000001E-2</v>
      </c>
      <c r="H153" s="1">
        <v>5.1999999999999995E-4</v>
      </c>
      <c r="I153" s="1">
        <v>1119.4000000000001</v>
      </c>
      <c r="J153" s="1">
        <v>64.489999999999995</v>
      </c>
      <c r="K153" s="1">
        <v>425.2</v>
      </c>
      <c r="L153" s="1">
        <v>10.79</v>
      </c>
      <c r="M153" s="1">
        <v>308.5</v>
      </c>
      <c r="N153" s="1">
        <v>3.19</v>
      </c>
      <c r="O153" s="7">
        <v>137.82820097244732</v>
      </c>
    </row>
    <row r="154" spans="1:15" x14ac:dyDescent="0.3">
      <c r="A154" s="1">
        <v>76</v>
      </c>
      <c r="B154" s="25">
        <v>0.27</v>
      </c>
      <c r="C154" s="1">
        <v>5.9900000000000002E-2</v>
      </c>
      <c r="D154" s="1">
        <v>1.65E-3</v>
      </c>
      <c r="E154" s="1">
        <v>0.37368000000000001</v>
      </c>
      <c r="F154" s="1">
        <v>9.58E-3</v>
      </c>
      <c r="G154" s="1">
        <v>4.5240000000000002E-2</v>
      </c>
      <c r="H154" s="1">
        <v>3.8999999999999999E-4</v>
      </c>
      <c r="I154" s="1">
        <v>599.79999999999995</v>
      </c>
      <c r="J154" s="1">
        <v>58.44</v>
      </c>
      <c r="K154" s="1">
        <v>322.39999999999998</v>
      </c>
      <c r="L154" s="1">
        <v>7.08</v>
      </c>
      <c r="M154" s="1">
        <v>285.2</v>
      </c>
      <c r="N154" s="1">
        <v>2.41</v>
      </c>
      <c r="O154" s="7">
        <v>113.04347826086956</v>
      </c>
    </row>
    <row r="155" spans="1:15" x14ac:dyDescent="0.3">
      <c r="A155" s="1">
        <v>80</v>
      </c>
      <c r="B155" s="25">
        <v>1.18</v>
      </c>
      <c r="C155" s="1">
        <v>9.536E-2</v>
      </c>
      <c r="D155" s="1">
        <v>1.3799999999999999E-3</v>
      </c>
      <c r="E155" s="1">
        <v>0.82028999999999996</v>
      </c>
      <c r="F155" s="1">
        <v>9.4299999999999991E-3</v>
      </c>
      <c r="G155" s="1">
        <v>6.2370000000000002E-2</v>
      </c>
      <c r="H155" s="1">
        <v>4.0999999999999999E-4</v>
      </c>
      <c r="I155" s="1">
        <v>1535.2</v>
      </c>
      <c r="J155" s="1">
        <v>26.89</v>
      </c>
      <c r="K155" s="1">
        <v>608.20000000000005</v>
      </c>
      <c r="L155" s="1">
        <v>5.26</v>
      </c>
      <c r="M155" s="1">
        <v>390</v>
      </c>
      <c r="N155" s="1">
        <v>2.5099999999999998</v>
      </c>
      <c r="O155" s="7">
        <v>155.94871794871796</v>
      </c>
    </row>
    <row r="156" spans="1:15" x14ac:dyDescent="0.3">
      <c r="A156" s="1">
        <v>91</v>
      </c>
      <c r="B156" s="25">
        <v>0.55000000000000004</v>
      </c>
      <c r="C156" s="1">
        <v>0.13794000000000001</v>
      </c>
      <c r="D156" s="1">
        <v>3.3E-3</v>
      </c>
      <c r="E156" s="1">
        <v>0.91961000000000004</v>
      </c>
      <c r="F156" s="1">
        <v>1.966E-2</v>
      </c>
      <c r="G156" s="1">
        <v>4.8329999999999998E-2</v>
      </c>
      <c r="H156" s="1">
        <v>4.8000000000000001E-4</v>
      </c>
      <c r="I156" s="1">
        <v>2201.5</v>
      </c>
      <c r="J156" s="1">
        <v>40.93</v>
      </c>
      <c r="K156" s="1">
        <v>662.2</v>
      </c>
      <c r="L156" s="1">
        <v>10.4</v>
      </c>
      <c r="M156" s="1">
        <v>304.3</v>
      </c>
      <c r="N156" s="1">
        <v>2.95</v>
      </c>
      <c r="O156" s="7">
        <v>217.61419651659546</v>
      </c>
    </row>
    <row r="157" spans="1:15" x14ac:dyDescent="0.3">
      <c r="A157" s="1">
        <v>99</v>
      </c>
      <c r="B157" s="25">
        <v>0.53</v>
      </c>
      <c r="C157" s="1">
        <v>7.7619999999999995E-2</v>
      </c>
      <c r="D157" s="1">
        <v>2.97E-3</v>
      </c>
      <c r="E157" s="1">
        <v>0.55974000000000002</v>
      </c>
      <c r="F157" s="1">
        <v>2.034E-2</v>
      </c>
      <c r="G157" s="1">
        <v>5.228E-2</v>
      </c>
      <c r="H157" s="1">
        <v>6.3000000000000003E-4</v>
      </c>
      <c r="I157" s="1">
        <v>1137.0999999999999</v>
      </c>
      <c r="J157" s="1">
        <v>74.31</v>
      </c>
      <c r="K157" s="1">
        <v>451.4</v>
      </c>
      <c r="L157" s="1">
        <v>13.24</v>
      </c>
      <c r="M157" s="1">
        <v>328.5</v>
      </c>
      <c r="N157" s="1">
        <v>3.84</v>
      </c>
      <c r="O157" s="7">
        <v>137.4124809741248</v>
      </c>
    </row>
    <row r="158" spans="1:15" ht="16.5" thickBot="1" x14ac:dyDescent="0.35">
      <c r="A158" s="1">
        <v>101</v>
      </c>
      <c r="B158" s="25">
        <v>0.24</v>
      </c>
      <c r="C158" s="1">
        <v>7.0099999999999996E-2</v>
      </c>
      <c r="D158" s="1">
        <v>2.9199999999999999E-3</v>
      </c>
      <c r="E158" s="1">
        <v>0.49537999999999999</v>
      </c>
      <c r="F158" s="1">
        <v>1.9730000000000001E-2</v>
      </c>
      <c r="G158" s="1">
        <v>5.1229999999999998E-2</v>
      </c>
      <c r="H158" s="1">
        <v>6.4000000000000005E-4</v>
      </c>
      <c r="I158" s="24">
        <v>931.4</v>
      </c>
      <c r="J158" s="1">
        <v>83.34</v>
      </c>
      <c r="K158" s="1">
        <v>408.6</v>
      </c>
      <c r="L158" s="1">
        <v>13.4</v>
      </c>
      <c r="M158" s="1">
        <v>322.10000000000002</v>
      </c>
      <c r="N158" s="1">
        <v>3.92</v>
      </c>
      <c r="O158" s="7">
        <v>126.85501397081651</v>
      </c>
    </row>
    <row r="159" spans="1:15" ht="16.5" thickBot="1" x14ac:dyDescent="0.35">
      <c r="A159" s="53" t="s">
        <v>6</v>
      </c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</row>
    <row r="160" spans="1:15" x14ac:dyDescent="0.3">
      <c r="A160" s="1">
        <v>2</v>
      </c>
      <c r="B160" s="25">
        <v>0.62</v>
      </c>
      <c r="C160" s="1">
        <v>5.4719999999999998E-2</v>
      </c>
      <c r="D160" s="1">
        <v>1.3799999999999999E-3</v>
      </c>
      <c r="E160" s="1">
        <v>0.32557000000000003</v>
      </c>
      <c r="F160" s="1">
        <v>5.9800000000000001E-3</v>
      </c>
      <c r="G160" s="1">
        <v>4.3139999999999998E-2</v>
      </c>
      <c r="H160" s="1">
        <v>5.0000000000000001E-4</v>
      </c>
      <c r="I160" s="1">
        <v>400.1</v>
      </c>
      <c r="J160" s="1">
        <v>55.81</v>
      </c>
      <c r="K160" s="1">
        <v>286.2</v>
      </c>
      <c r="L160" s="1">
        <v>4.58</v>
      </c>
      <c r="M160" s="1">
        <v>272.3</v>
      </c>
      <c r="N160" s="1">
        <v>3.11</v>
      </c>
      <c r="O160" s="7">
        <v>105.10466397355857</v>
      </c>
    </row>
    <row r="161" spans="1:15" x14ac:dyDescent="0.3">
      <c r="A161" s="1">
        <v>5</v>
      </c>
      <c r="B161" s="25">
        <v>0.64</v>
      </c>
      <c r="C161" s="1">
        <v>5.7070000000000003E-2</v>
      </c>
      <c r="D161" s="1">
        <v>1.5900000000000001E-3</v>
      </c>
      <c r="E161" s="1">
        <v>0.42632999999999999</v>
      </c>
      <c r="F161" s="1">
        <v>9.3399999999999993E-3</v>
      </c>
      <c r="G161" s="1">
        <v>5.4170000000000003E-2</v>
      </c>
      <c r="H161" s="1">
        <v>6.4999999999999997E-4</v>
      </c>
      <c r="I161" s="1">
        <v>493.6</v>
      </c>
      <c r="J161" s="1">
        <v>61.01</v>
      </c>
      <c r="K161" s="1">
        <v>360.6</v>
      </c>
      <c r="L161" s="1">
        <v>6.65</v>
      </c>
      <c r="M161" s="1">
        <v>340.1</v>
      </c>
      <c r="N161" s="1">
        <v>4</v>
      </c>
      <c r="O161" s="7">
        <v>106.02763892972655</v>
      </c>
    </row>
    <row r="162" spans="1:15" x14ac:dyDescent="0.3">
      <c r="A162" s="1">
        <v>23</v>
      </c>
      <c r="B162" s="25">
        <v>0.8</v>
      </c>
      <c r="C162" s="1">
        <v>6.2619999999999995E-2</v>
      </c>
      <c r="D162" s="1">
        <v>1.7099999999999999E-3</v>
      </c>
      <c r="E162" s="1">
        <v>0.43180000000000002</v>
      </c>
      <c r="F162" s="1">
        <v>9.1000000000000004E-3</v>
      </c>
      <c r="G162" s="1">
        <v>0.05</v>
      </c>
      <c r="H162" s="1">
        <v>6.0999999999999997E-4</v>
      </c>
      <c r="I162" s="1">
        <v>695.4</v>
      </c>
      <c r="J162" s="1">
        <v>57.07</v>
      </c>
      <c r="K162" s="1">
        <v>364.5</v>
      </c>
      <c r="L162" s="1">
        <v>6.45</v>
      </c>
      <c r="M162" s="1">
        <v>314.5</v>
      </c>
      <c r="N162" s="1">
        <v>3.73</v>
      </c>
      <c r="O162" s="7">
        <v>115.89825119236885</v>
      </c>
    </row>
    <row r="163" spans="1:15" x14ac:dyDescent="0.3">
      <c r="A163" s="1">
        <v>25</v>
      </c>
      <c r="B163" s="25">
        <v>0.79</v>
      </c>
      <c r="C163" s="1">
        <v>5.6370000000000003E-2</v>
      </c>
      <c r="D163" s="1">
        <v>1.3799999999999999E-3</v>
      </c>
      <c r="E163" s="1">
        <v>0.41452</v>
      </c>
      <c r="F163" s="1">
        <v>7.2300000000000003E-3</v>
      </c>
      <c r="G163" s="1">
        <v>5.3330000000000002E-2</v>
      </c>
      <c r="H163" s="1">
        <v>6.3000000000000003E-4</v>
      </c>
      <c r="I163" s="1">
        <v>466.1</v>
      </c>
      <c r="J163" s="1">
        <v>53.71</v>
      </c>
      <c r="K163" s="1">
        <v>352.1</v>
      </c>
      <c r="L163" s="1">
        <v>5.19</v>
      </c>
      <c r="M163" s="1">
        <v>334.9</v>
      </c>
      <c r="N163" s="1">
        <v>3.83</v>
      </c>
      <c r="O163" s="7">
        <v>105.13586145117947</v>
      </c>
    </row>
    <row r="164" spans="1:15" x14ac:dyDescent="0.3">
      <c r="A164" s="1">
        <v>31</v>
      </c>
      <c r="B164" s="25">
        <v>1.5</v>
      </c>
      <c r="C164" s="1">
        <v>5.9380000000000002E-2</v>
      </c>
      <c r="D164" s="1">
        <v>1.58E-3</v>
      </c>
      <c r="E164" s="1">
        <v>0.44795000000000001</v>
      </c>
      <c r="F164" s="1">
        <v>9.0500000000000008E-3</v>
      </c>
      <c r="G164" s="1">
        <v>5.4699999999999999E-2</v>
      </c>
      <c r="H164" s="1">
        <v>6.6E-4</v>
      </c>
      <c r="I164" s="1">
        <v>581.1</v>
      </c>
      <c r="J164" s="1">
        <v>56.61</v>
      </c>
      <c r="K164" s="1">
        <v>375.8</v>
      </c>
      <c r="L164" s="1">
        <v>6.34</v>
      </c>
      <c r="M164" s="1">
        <v>343.3</v>
      </c>
      <c r="N164" s="1">
        <v>4.03</v>
      </c>
      <c r="O164" s="7">
        <v>109.4669385377221</v>
      </c>
    </row>
    <row r="165" spans="1:15" x14ac:dyDescent="0.3">
      <c r="A165" s="1">
        <v>40</v>
      </c>
      <c r="B165" s="25">
        <v>0.98</v>
      </c>
      <c r="C165" s="1">
        <v>5.6570000000000002E-2</v>
      </c>
      <c r="D165" s="1">
        <v>1.74E-3</v>
      </c>
      <c r="E165" s="1">
        <v>0.40734999999999999</v>
      </c>
      <c r="F165" s="1">
        <v>1.0330000000000001E-2</v>
      </c>
      <c r="G165" s="1">
        <v>5.2220000000000003E-2</v>
      </c>
      <c r="H165" s="1">
        <v>6.6E-4</v>
      </c>
      <c r="I165" s="1">
        <v>474.1</v>
      </c>
      <c r="J165" s="1">
        <v>66.709999999999994</v>
      </c>
      <c r="K165" s="1">
        <v>347</v>
      </c>
      <c r="L165" s="1">
        <v>7.45</v>
      </c>
      <c r="M165" s="1">
        <v>328.1</v>
      </c>
      <c r="N165" s="1">
        <v>4.04</v>
      </c>
      <c r="O165" s="7">
        <v>105.76043889058214</v>
      </c>
    </row>
    <row r="166" spans="1:15" x14ac:dyDescent="0.3">
      <c r="A166" s="1">
        <v>44</v>
      </c>
      <c r="B166" s="25">
        <v>1.64</v>
      </c>
      <c r="C166" s="1">
        <v>6.4089999999999994E-2</v>
      </c>
      <c r="D166" s="1">
        <v>1.5900000000000001E-3</v>
      </c>
      <c r="E166" s="1">
        <v>0.45898</v>
      </c>
      <c r="F166" s="1">
        <v>8.2199999999999999E-3</v>
      </c>
      <c r="G166" s="1">
        <v>5.1929999999999997E-2</v>
      </c>
      <c r="H166" s="1">
        <v>6.2E-4</v>
      </c>
      <c r="I166" s="1">
        <v>744.7</v>
      </c>
      <c r="J166" s="1">
        <v>51.46</v>
      </c>
      <c r="K166" s="1">
        <v>383.5</v>
      </c>
      <c r="L166" s="1">
        <v>5.72</v>
      </c>
      <c r="M166" s="1">
        <v>326.39999999999998</v>
      </c>
      <c r="N166" s="1">
        <v>3.79</v>
      </c>
      <c r="O166" s="7">
        <v>117.49387254901961</v>
      </c>
    </row>
    <row r="167" spans="1:15" x14ac:dyDescent="0.3">
      <c r="A167" s="1">
        <v>46</v>
      </c>
      <c r="B167" s="25">
        <v>1.53</v>
      </c>
      <c r="C167" s="1">
        <v>5.9040000000000002E-2</v>
      </c>
      <c r="D167" s="1">
        <v>1.49E-3</v>
      </c>
      <c r="E167" s="1">
        <v>0.40376000000000001</v>
      </c>
      <c r="F167" s="1">
        <v>7.4599999999999996E-3</v>
      </c>
      <c r="G167" s="1">
        <v>4.9590000000000002E-2</v>
      </c>
      <c r="H167" s="1">
        <v>5.9000000000000003E-4</v>
      </c>
      <c r="I167" s="1">
        <v>568.70000000000005</v>
      </c>
      <c r="J167" s="1">
        <v>53.87</v>
      </c>
      <c r="K167" s="1">
        <v>344.4</v>
      </c>
      <c r="L167" s="1">
        <v>5.4</v>
      </c>
      <c r="M167" s="1">
        <v>312</v>
      </c>
      <c r="N167" s="1">
        <v>3.64</v>
      </c>
      <c r="O167" s="7">
        <v>110.38461538461539</v>
      </c>
    </row>
    <row r="168" spans="1:15" x14ac:dyDescent="0.3">
      <c r="A168" s="1">
        <v>50</v>
      </c>
      <c r="B168" s="25">
        <v>1.65</v>
      </c>
      <c r="C168" s="1">
        <v>0.10578</v>
      </c>
      <c r="D168" s="1">
        <v>2.8500000000000001E-3</v>
      </c>
      <c r="E168" s="1">
        <v>0.86751</v>
      </c>
      <c r="F168" s="1">
        <v>1.7850000000000001E-2</v>
      </c>
      <c r="G168" s="1">
        <v>5.9470000000000002E-2</v>
      </c>
      <c r="H168" s="1">
        <v>7.6000000000000004E-4</v>
      </c>
      <c r="I168" s="1">
        <v>1727.9</v>
      </c>
      <c r="J168" s="1">
        <v>48.66</v>
      </c>
      <c r="K168" s="1">
        <v>634.20000000000005</v>
      </c>
      <c r="L168" s="1">
        <v>9.7100000000000009</v>
      </c>
      <c r="M168" s="1">
        <v>372.4</v>
      </c>
      <c r="N168" s="1">
        <v>4.63</v>
      </c>
      <c r="O168" s="7">
        <v>170.30075187969928</v>
      </c>
    </row>
    <row r="169" spans="1:15" x14ac:dyDescent="0.3">
      <c r="A169" s="24">
        <v>54</v>
      </c>
      <c r="B169" s="26">
        <v>1.18</v>
      </c>
      <c r="C169" s="24">
        <v>0.13639000000000001</v>
      </c>
      <c r="D169" s="24">
        <v>3.7100000000000002E-3</v>
      </c>
      <c r="E169" s="24">
        <v>0.97028999999999999</v>
      </c>
      <c r="F169" s="24">
        <v>2.002E-2</v>
      </c>
      <c r="G169" s="24">
        <v>5.1589999999999997E-2</v>
      </c>
      <c r="H169" s="24">
        <v>6.8000000000000005E-4</v>
      </c>
      <c r="I169" s="24">
        <v>2181.9</v>
      </c>
      <c r="J169" s="24">
        <v>46.52</v>
      </c>
      <c r="K169" s="24">
        <v>688.6</v>
      </c>
      <c r="L169" s="24">
        <v>10.32</v>
      </c>
      <c r="M169" s="24">
        <v>324.3</v>
      </c>
      <c r="N169" s="24">
        <v>4.17</v>
      </c>
      <c r="O169" s="7">
        <v>212.33425840271352</v>
      </c>
    </row>
    <row r="170" spans="1:15" x14ac:dyDescent="0.3">
      <c r="A170" s="1">
        <v>57</v>
      </c>
      <c r="B170" s="25">
        <v>0.8</v>
      </c>
      <c r="C170" s="1">
        <v>5.774E-2</v>
      </c>
      <c r="D170" s="1">
        <v>1.4599999999999999E-3</v>
      </c>
      <c r="E170" s="1">
        <v>0.58016999999999996</v>
      </c>
      <c r="F170" s="1">
        <v>1.0800000000000001E-2</v>
      </c>
      <c r="G170" s="1">
        <v>7.2870000000000004E-2</v>
      </c>
      <c r="H170" s="1">
        <v>8.8000000000000003E-4</v>
      </c>
      <c r="I170" s="1">
        <v>519.6</v>
      </c>
      <c r="J170" s="1">
        <v>54.66</v>
      </c>
      <c r="K170" s="1">
        <v>464.6</v>
      </c>
      <c r="L170" s="1">
        <v>6.94</v>
      </c>
      <c r="M170" s="1">
        <v>453.4</v>
      </c>
      <c r="N170" s="1">
        <v>5.27</v>
      </c>
      <c r="O170" s="7">
        <v>102.47022496691663</v>
      </c>
    </row>
    <row r="171" spans="1:15" x14ac:dyDescent="0.3">
      <c r="A171" s="1">
        <v>60</v>
      </c>
      <c r="B171" s="25">
        <v>1.7</v>
      </c>
      <c r="C171" s="1">
        <v>5.4219999999999997E-2</v>
      </c>
      <c r="D171" s="1">
        <v>1.2199999999999999E-3</v>
      </c>
      <c r="E171" s="1">
        <v>0.39173000000000002</v>
      </c>
      <c r="F171" s="1">
        <v>5.7999999999999996E-3</v>
      </c>
      <c r="G171" s="1">
        <v>5.2389999999999999E-2</v>
      </c>
      <c r="H171" s="1">
        <v>6.0999999999999997E-4</v>
      </c>
      <c r="I171" s="1">
        <v>379.9</v>
      </c>
      <c r="J171" s="1">
        <v>49.6</v>
      </c>
      <c r="K171" s="1">
        <v>335.6</v>
      </c>
      <c r="L171" s="1">
        <v>4.2300000000000004</v>
      </c>
      <c r="M171" s="1">
        <v>329.2</v>
      </c>
      <c r="N171" s="1">
        <v>3.74</v>
      </c>
      <c r="O171" s="7">
        <v>101.94410692588093</v>
      </c>
    </row>
    <row r="172" spans="1:15" x14ac:dyDescent="0.3">
      <c r="A172" s="1">
        <v>66</v>
      </c>
      <c r="B172" s="25">
        <v>2.36</v>
      </c>
      <c r="C172" s="1">
        <v>5.7349999999999998E-2</v>
      </c>
      <c r="D172" s="1">
        <v>1.4599999999999999E-3</v>
      </c>
      <c r="E172" s="1">
        <v>0.41946</v>
      </c>
      <c r="F172" s="1">
        <v>7.9299999999999995E-3</v>
      </c>
      <c r="G172" s="1">
        <v>5.3039999999999997E-2</v>
      </c>
      <c r="H172" s="1">
        <v>6.4000000000000005E-4</v>
      </c>
      <c r="I172" s="1">
        <v>504.6</v>
      </c>
      <c r="J172" s="1">
        <v>55.48</v>
      </c>
      <c r="K172" s="1">
        <v>355.7</v>
      </c>
      <c r="L172" s="1">
        <v>5.67</v>
      </c>
      <c r="M172" s="1">
        <v>333.1</v>
      </c>
      <c r="N172" s="1">
        <v>3.92</v>
      </c>
      <c r="O172" s="7">
        <v>106.78474932452716</v>
      </c>
    </row>
    <row r="173" spans="1:15" x14ac:dyDescent="0.3">
      <c r="A173" s="1">
        <v>71</v>
      </c>
      <c r="B173" s="25">
        <v>3.15</v>
      </c>
      <c r="C173" s="1">
        <v>5.774E-2</v>
      </c>
      <c r="D173" s="1">
        <v>1.7600000000000001E-3</v>
      </c>
      <c r="E173" s="1">
        <v>0.39332</v>
      </c>
      <c r="F173" s="1">
        <v>9.8300000000000002E-3</v>
      </c>
      <c r="G173" s="1">
        <v>4.9390000000000003E-2</v>
      </c>
      <c r="H173" s="1">
        <v>6.3000000000000003E-4</v>
      </c>
      <c r="I173" s="1">
        <v>519.79999999999995</v>
      </c>
      <c r="J173" s="1">
        <v>65.66</v>
      </c>
      <c r="K173" s="1">
        <v>336.8</v>
      </c>
      <c r="L173" s="1">
        <v>7.16</v>
      </c>
      <c r="M173" s="1">
        <v>310.8</v>
      </c>
      <c r="N173" s="1">
        <v>3.87</v>
      </c>
      <c r="O173" s="7">
        <v>108.36550836550836</v>
      </c>
    </row>
    <row r="174" spans="1:15" x14ac:dyDescent="0.3">
      <c r="A174" s="1">
        <v>76</v>
      </c>
      <c r="B174" s="25">
        <v>3.53</v>
      </c>
      <c r="C174" s="1">
        <v>5.8290000000000002E-2</v>
      </c>
      <c r="D174" s="1">
        <v>1.73E-3</v>
      </c>
      <c r="E174" s="1">
        <v>0.39811000000000002</v>
      </c>
      <c r="F174" s="1">
        <v>9.6100000000000005E-3</v>
      </c>
      <c r="G174" s="1">
        <v>4.9529999999999998E-2</v>
      </c>
      <c r="H174" s="1">
        <v>6.3000000000000003E-4</v>
      </c>
      <c r="I174" s="1">
        <v>540</v>
      </c>
      <c r="J174" s="1">
        <v>64.31</v>
      </c>
      <c r="K174" s="1">
        <v>340.3</v>
      </c>
      <c r="L174" s="1">
        <v>6.98</v>
      </c>
      <c r="M174" s="1">
        <v>311.60000000000002</v>
      </c>
      <c r="N174" s="1">
        <v>3.86</v>
      </c>
      <c r="O174" s="7">
        <v>109.21052631578947</v>
      </c>
    </row>
    <row r="175" spans="1:15" x14ac:dyDescent="0.3">
      <c r="A175" s="1">
        <v>78</v>
      </c>
      <c r="B175" s="25">
        <v>2.5</v>
      </c>
      <c r="C175" s="1">
        <v>5.8889999999999998E-2</v>
      </c>
      <c r="D175" s="1">
        <v>2E-3</v>
      </c>
      <c r="E175" s="1">
        <v>0.42795</v>
      </c>
      <c r="F175" s="1">
        <v>1.242E-2</v>
      </c>
      <c r="G175" s="1">
        <v>5.2699999999999997E-2</v>
      </c>
      <c r="H175" s="1">
        <v>6.9999999999999999E-4</v>
      </c>
      <c r="I175" s="1">
        <v>562.9</v>
      </c>
      <c r="J175" s="1">
        <v>72.3</v>
      </c>
      <c r="K175" s="1">
        <v>361.7</v>
      </c>
      <c r="L175" s="1">
        <v>8.83</v>
      </c>
      <c r="M175" s="1">
        <v>331.1</v>
      </c>
      <c r="N175" s="1">
        <v>4.3099999999999996</v>
      </c>
      <c r="O175" s="7">
        <v>109.24192086982784</v>
      </c>
    </row>
    <row r="176" spans="1:15" x14ac:dyDescent="0.3">
      <c r="A176" s="1">
        <v>83</v>
      </c>
      <c r="B176" s="25">
        <v>2.1800000000000002</v>
      </c>
      <c r="C176" s="1">
        <v>6.1350000000000002E-2</v>
      </c>
      <c r="D176" s="1">
        <v>1.81E-3</v>
      </c>
      <c r="E176" s="1">
        <v>0.42032999999999998</v>
      </c>
      <c r="F176" s="1">
        <v>1.005E-2</v>
      </c>
      <c r="G176" s="1">
        <v>4.9680000000000002E-2</v>
      </c>
      <c r="H176" s="1">
        <v>6.3000000000000003E-4</v>
      </c>
      <c r="I176" s="1">
        <v>651.4</v>
      </c>
      <c r="J176" s="1">
        <v>62.13</v>
      </c>
      <c r="K176" s="1">
        <v>356.3</v>
      </c>
      <c r="L176" s="1">
        <v>7.19</v>
      </c>
      <c r="M176" s="1">
        <v>312.60000000000002</v>
      </c>
      <c r="N176" s="1">
        <v>3.9</v>
      </c>
      <c r="O176" s="7">
        <v>113.97952655150351</v>
      </c>
    </row>
    <row r="177" spans="1:15" x14ac:dyDescent="0.3">
      <c r="A177" s="1">
        <v>84</v>
      </c>
      <c r="B177" s="25">
        <v>3.23</v>
      </c>
      <c r="C177" s="1">
        <v>5.7279999999999998E-2</v>
      </c>
      <c r="D177" s="1">
        <v>1.8500000000000001E-3</v>
      </c>
      <c r="E177" s="1">
        <v>0.39890999999999999</v>
      </c>
      <c r="F177" s="1">
        <v>1.086E-2</v>
      </c>
      <c r="G177" s="1">
        <v>5.0500000000000003E-2</v>
      </c>
      <c r="H177" s="1">
        <v>6.6E-4</v>
      </c>
      <c r="I177" s="1">
        <v>501.8</v>
      </c>
      <c r="J177" s="1">
        <v>70.14</v>
      </c>
      <c r="K177" s="1">
        <v>340.9</v>
      </c>
      <c r="L177" s="1">
        <v>7.89</v>
      </c>
      <c r="M177" s="1">
        <v>317.60000000000002</v>
      </c>
      <c r="N177" s="1">
        <v>4.05</v>
      </c>
      <c r="O177" s="7">
        <v>107.33627204030226</v>
      </c>
    </row>
    <row r="178" spans="1:15" x14ac:dyDescent="0.3">
      <c r="A178" s="1">
        <v>86</v>
      </c>
      <c r="B178" s="25">
        <v>3.88</v>
      </c>
      <c r="C178" s="1">
        <v>0.10321</v>
      </c>
      <c r="D178" s="1">
        <v>2.7399999999999998E-3</v>
      </c>
      <c r="E178" s="1">
        <v>0.84869000000000006</v>
      </c>
      <c r="F178" s="1">
        <v>1.7129999999999999E-2</v>
      </c>
      <c r="G178" s="1">
        <v>5.9630000000000002E-2</v>
      </c>
      <c r="H178" s="1">
        <v>7.6999999999999996E-4</v>
      </c>
      <c r="I178" s="1">
        <v>1682.6</v>
      </c>
      <c r="J178" s="1">
        <v>48.27</v>
      </c>
      <c r="K178" s="1">
        <v>623.9</v>
      </c>
      <c r="L178" s="1">
        <v>9.41</v>
      </c>
      <c r="M178" s="1">
        <v>373.4</v>
      </c>
      <c r="N178" s="1">
        <v>4.67</v>
      </c>
      <c r="O178" s="7">
        <v>167.08623460096413</v>
      </c>
    </row>
    <row r="179" spans="1:15" x14ac:dyDescent="0.3">
      <c r="A179" s="1">
        <v>99</v>
      </c>
      <c r="B179" s="25">
        <v>12.08</v>
      </c>
      <c r="C179" s="1">
        <v>5.654E-2</v>
      </c>
      <c r="D179" s="1">
        <v>1.6999999999999999E-3</v>
      </c>
      <c r="E179" s="1">
        <v>0.37253999999999998</v>
      </c>
      <c r="F179" s="1">
        <v>9.1900000000000003E-3</v>
      </c>
      <c r="G179" s="1">
        <v>4.7780000000000003E-2</v>
      </c>
      <c r="H179" s="1">
        <v>6.0999999999999997E-4</v>
      </c>
      <c r="I179" s="1">
        <v>472.7</v>
      </c>
      <c r="J179" s="1">
        <v>65.39</v>
      </c>
      <c r="K179" s="1">
        <v>321.5</v>
      </c>
      <c r="L179" s="1">
        <v>6.8</v>
      </c>
      <c r="M179" s="1">
        <v>300.89999999999998</v>
      </c>
      <c r="N179" s="1">
        <v>3.77</v>
      </c>
      <c r="O179" s="7">
        <v>106.84612828182121</v>
      </c>
    </row>
    <row r="180" spans="1:15" ht="16.5" thickBot="1" x14ac:dyDescent="0.35">
      <c r="A180" s="24">
        <v>101</v>
      </c>
      <c r="B180" s="26">
        <v>6.67</v>
      </c>
      <c r="C180" s="24">
        <v>5.9220000000000002E-2</v>
      </c>
      <c r="D180" s="24">
        <v>1.5900000000000001E-3</v>
      </c>
      <c r="E180" s="24">
        <v>0.62536000000000003</v>
      </c>
      <c r="F180" s="24">
        <v>1.2959999999999999E-2</v>
      </c>
      <c r="G180" s="24">
        <v>7.6560000000000003E-2</v>
      </c>
      <c r="H180" s="24">
        <v>9.6000000000000002E-4</v>
      </c>
      <c r="I180" s="24">
        <v>575.29999999999995</v>
      </c>
      <c r="J180" s="24">
        <v>57.2</v>
      </c>
      <c r="K180" s="24">
        <v>493.2</v>
      </c>
      <c r="L180" s="24">
        <v>8.09</v>
      </c>
      <c r="M180" s="24">
        <v>475.6</v>
      </c>
      <c r="N180" s="24">
        <v>5.73</v>
      </c>
      <c r="O180" s="29">
        <v>103.70058873002523</v>
      </c>
    </row>
    <row r="181" spans="1:15" ht="16.5" thickBot="1" x14ac:dyDescent="0.35">
      <c r="A181" s="53" t="s">
        <v>7</v>
      </c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</row>
    <row r="182" spans="1:15" x14ac:dyDescent="0.3">
      <c r="A182" s="1">
        <v>8</v>
      </c>
      <c r="B182" s="25">
        <v>0.74</v>
      </c>
      <c r="C182" s="1">
        <v>5.3429999999999998E-2</v>
      </c>
      <c r="D182" s="1">
        <v>1.15E-3</v>
      </c>
      <c r="E182" s="1">
        <v>0.32377</v>
      </c>
      <c r="F182" s="1">
        <v>6.3E-3</v>
      </c>
      <c r="G182" s="1">
        <v>4.3979999999999998E-2</v>
      </c>
      <c r="H182" s="1">
        <v>3.1E-4</v>
      </c>
      <c r="I182" s="1">
        <v>346.9</v>
      </c>
      <c r="J182" s="1">
        <v>48.09</v>
      </c>
      <c r="K182" s="1">
        <v>284.8</v>
      </c>
      <c r="L182" s="1">
        <v>4.83</v>
      </c>
      <c r="M182" s="1">
        <v>277.5</v>
      </c>
      <c r="N182" s="1">
        <v>1.94</v>
      </c>
      <c r="O182" s="7">
        <v>102.63063063063063</v>
      </c>
    </row>
    <row r="183" spans="1:15" x14ac:dyDescent="0.3">
      <c r="A183" s="1">
        <v>15</v>
      </c>
      <c r="B183" s="25">
        <v>1.59</v>
      </c>
      <c r="C183" s="1">
        <v>5.3190000000000001E-2</v>
      </c>
      <c r="D183" s="1">
        <v>2.7599999999999999E-3</v>
      </c>
      <c r="E183" s="1">
        <v>0.34042</v>
      </c>
      <c r="F183" s="1">
        <v>1.7069999999999998E-2</v>
      </c>
      <c r="G183" s="1">
        <v>4.6440000000000002E-2</v>
      </c>
      <c r="H183" s="1">
        <v>5.9999999999999995E-4</v>
      </c>
      <c r="I183" s="1">
        <v>336.9</v>
      </c>
      <c r="J183" s="1">
        <v>113.2</v>
      </c>
      <c r="K183" s="1">
        <v>297.5</v>
      </c>
      <c r="L183" s="1">
        <v>12.93</v>
      </c>
      <c r="M183" s="1">
        <v>292.7</v>
      </c>
      <c r="N183" s="1">
        <v>3.69</v>
      </c>
      <c r="O183" s="7">
        <v>101.63990433891357</v>
      </c>
    </row>
    <row r="184" spans="1:15" x14ac:dyDescent="0.3">
      <c r="A184" s="1">
        <v>16</v>
      </c>
      <c r="B184" s="25">
        <v>1.54</v>
      </c>
      <c r="C184" s="1">
        <v>5.5370000000000003E-2</v>
      </c>
      <c r="D184" s="1">
        <v>2.2599999999999999E-3</v>
      </c>
      <c r="E184" s="1">
        <v>0.36595</v>
      </c>
      <c r="F184" s="1">
        <v>1.43E-2</v>
      </c>
      <c r="G184" s="1">
        <v>4.7960000000000003E-2</v>
      </c>
      <c r="H184" s="1">
        <v>5.1999999999999995E-4</v>
      </c>
      <c r="I184" s="1">
        <v>426.9</v>
      </c>
      <c r="J184" s="1">
        <v>88.5</v>
      </c>
      <c r="K184" s="1">
        <v>316.60000000000002</v>
      </c>
      <c r="L184" s="1">
        <v>10.63</v>
      </c>
      <c r="M184" s="1">
        <v>302</v>
      </c>
      <c r="N184" s="1">
        <v>3.2</v>
      </c>
      <c r="O184" s="7">
        <v>104.83443708609273</v>
      </c>
    </row>
    <row r="185" spans="1:15" x14ac:dyDescent="0.3">
      <c r="A185" s="1">
        <v>17</v>
      </c>
      <c r="B185" s="25">
        <v>0.84</v>
      </c>
      <c r="C185" s="1">
        <v>5.5370000000000003E-2</v>
      </c>
      <c r="D185" s="1">
        <v>2.7799999999999999E-3</v>
      </c>
      <c r="E185" s="1">
        <v>0.3241</v>
      </c>
      <c r="F185" s="1">
        <v>1.5679999999999999E-2</v>
      </c>
      <c r="G185" s="1">
        <v>4.2479999999999997E-2</v>
      </c>
      <c r="H185" s="1">
        <v>5.4000000000000001E-4</v>
      </c>
      <c r="I185" s="1">
        <v>426.8</v>
      </c>
      <c r="J185" s="1">
        <v>107.88</v>
      </c>
      <c r="K185" s="1">
        <v>285.10000000000002</v>
      </c>
      <c r="L185" s="1">
        <v>12.03</v>
      </c>
      <c r="M185" s="1">
        <v>268.2</v>
      </c>
      <c r="N185" s="1">
        <v>3.32</v>
      </c>
      <c r="O185" s="7">
        <v>106.30126771066371</v>
      </c>
    </row>
    <row r="186" spans="1:15" x14ac:dyDescent="0.3">
      <c r="A186" s="1">
        <v>18</v>
      </c>
      <c r="B186" s="25">
        <v>1.1399999999999999</v>
      </c>
      <c r="C186" s="1">
        <v>7.9070000000000001E-2</v>
      </c>
      <c r="D186" s="1">
        <v>2.8E-3</v>
      </c>
      <c r="E186" s="1">
        <v>0.58201999999999998</v>
      </c>
      <c r="F186" s="1">
        <v>1.941E-2</v>
      </c>
      <c r="G186" s="1">
        <v>5.3420000000000002E-2</v>
      </c>
      <c r="H186" s="1">
        <v>5.9000000000000003E-4</v>
      </c>
      <c r="I186" s="1">
        <v>1173.8</v>
      </c>
      <c r="J186" s="1">
        <v>68.459999999999994</v>
      </c>
      <c r="K186" s="1">
        <v>465.8</v>
      </c>
      <c r="L186" s="1">
        <v>12.46</v>
      </c>
      <c r="M186" s="1">
        <v>335.5</v>
      </c>
      <c r="N186" s="1">
        <v>3.59</v>
      </c>
      <c r="O186" s="7">
        <v>138.83755588673623</v>
      </c>
    </row>
    <row r="187" spans="1:15" x14ac:dyDescent="0.3">
      <c r="A187" s="1">
        <v>21</v>
      </c>
      <c r="B187" s="25">
        <v>1.2</v>
      </c>
      <c r="C187" s="1">
        <v>5.5059999999999998E-2</v>
      </c>
      <c r="D187" s="1">
        <v>2.2100000000000002E-3</v>
      </c>
      <c r="E187" s="1">
        <v>0.34279999999999999</v>
      </c>
      <c r="F187" s="1">
        <v>1.319E-2</v>
      </c>
      <c r="G187" s="1">
        <v>4.5179999999999998E-2</v>
      </c>
      <c r="H187" s="1">
        <v>4.8999999999999998E-4</v>
      </c>
      <c r="I187" s="1">
        <v>414.4</v>
      </c>
      <c r="J187" s="1">
        <v>87.06</v>
      </c>
      <c r="K187" s="1">
        <v>299.3</v>
      </c>
      <c r="L187" s="1">
        <v>9.9700000000000006</v>
      </c>
      <c r="M187" s="1">
        <v>284.89999999999998</v>
      </c>
      <c r="N187" s="1">
        <v>2.99</v>
      </c>
      <c r="O187" s="7">
        <v>105.05440505440507</v>
      </c>
    </row>
    <row r="188" spans="1:15" x14ac:dyDescent="0.3">
      <c r="A188" s="1">
        <v>24</v>
      </c>
      <c r="B188" s="25">
        <v>1.45</v>
      </c>
      <c r="C188" s="1">
        <v>6.9500000000000006E-2</v>
      </c>
      <c r="D188" s="1">
        <v>2.2899999999999999E-3</v>
      </c>
      <c r="E188" s="1">
        <v>0.47460000000000002</v>
      </c>
      <c r="F188" s="1">
        <v>1.469E-2</v>
      </c>
      <c r="G188" s="1">
        <v>4.9549999999999997E-2</v>
      </c>
      <c r="H188" s="1">
        <v>5.0000000000000001E-4</v>
      </c>
      <c r="I188" s="1">
        <v>913.7</v>
      </c>
      <c r="J188" s="1">
        <v>66.319999999999993</v>
      </c>
      <c r="K188" s="1">
        <v>394.4</v>
      </c>
      <c r="L188" s="1">
        <v>10.119999999999999</v>
      </c>
      <c r="M188" s="1">
        <v>311.8</v>
      </c>
      <c r="N188" s="1">
        <v>3.05</v>
      </c>
      <c r="O188" s="7">
        <v>126.4913406029506</v>
      </c>
    </row>
    <row r="189" spans="1:15" x14ac:dyDescent="0.3">
      <c r="A189" s="1">
        <v>28</v>
      </c>
      <c r="B189" s="25">
        <v>1.1599999999999999</v>
      </c>
      <c r="C189" s="1">
        <v>5.2929999999999998E-2</v>
      </c>
      <c r="D189" s="1">
        <v>2.2599999999999999E-3</v>
      </c>
      <c r="E189" s="1">
        <v>0.32168000000000002</v>
      </c>
      <c r="F189" s="1">
        <v>1.3169999999999999E-2</v>
      </c>
      <c r="G189" s="1">
        <v>4.41E-2</v>
      </c>
      <c r="H189" s="1">
        <v>4.8000000000000001E-4</v>
      </c>
      <c r="I189" s="1">
        <v>325.5</v>
      </c>
      <c r="J189" s="1">
        <v>93.87</v>
      </c>
      <c r="K189" s="1">
        <v>283.2</v>
      </c>
      <c r="L189" s="1">
        <v>10.119999999999999</v>
      </c>
      <c r="M189" s="1">
        <v>278.2</v>
      </c>
      <c r="N189" s="1">
        <v>2.97</v>
      </c>
      <c r="O189" s="7">
        <v>101.79726815240835</v>
      </c>
    </row>
    <row r="190" spans="1:15" x14ac:dyDescent="0.3">
      <c r="A190" s="1">
        <v>36</v>
      </c>
      <c r="B190" s="25">
        <v>0.36</v>
      </c>
      <c r="C190" s="1">
        <v>5.323E-2</v>
      </c>
      <c r="D190" s="1">
        <v>1.57E-3</v>
      </c>
      <c r="E190" s="1">
        <v>0.33228000000000002</v>
      </c>
      <c r="F190" s="1">
        <v>9.2099999999999994E-3</v>
      </c>
      <c r="G190" s="1">
        <v>4.5289999999999997E-2</v>
      </c>
      <c r="H190" s="1">
        <v>3.8000000000000002E-4</v>
      </c>
      <c r="I190" s="1">
        <v>338.6</v>
      </c>
      <c r="J190" s="1">
        <v>65.56</v>
      </c>
      <c r="K190" s="1">
        <v>291.3</v>
      </c>
      <c r="L190" s="1">
        <v>7.02</v>
      </c>
      <c r="M190" s="1">
        <v>285.5</v>
      </c>
      <c r="N190" s="1">
        <v>2.37</v>
      </c>
      <c r="O190" s="7">
        <v>102.03152364273205</v>
      </c>
    </row>
    <row r="191" spans="1:15" x14ac:dyDescent="0.3">
      <c r="A191" s="1">
        <v>47</v>
      </c>
      <c r="B191" s="25">
        <v>0.9</v>
      </c>
      <c r="C191" s="1">
        <v>7.8750000000000001E-2</v>
      </c>
      <c r="D191" s="1">
        <v>2.5200000000000001E-3</v>
      </c>
      <c r="E191" s="1">
        <v>0.50178</v>
      </c>
      <c r="F191" s="1">
        <v>1.499E-2</v>
      </c>
      <c r="G191" s="1">
        <v>4.6219999999999997E-2</v>
      </c>
      <c r="H191" s="1">
        <v>4.6999999999999999E-4</v>
      </c>
      <c r="I191" s="1">
        <v>1166</v>
      </c>
      <c r="J191" s="1">
        <v>62.02</v>
      </c>
      <c r="K191" s="1">
        <v>412.9</v>
      </c>
      <c r="L191" s="1">
        <v>10.14</v>
      </c>
      <c r="M191" s="1">
        <v>291.3</v>
      </c>
      <c r="N191" s="1">
        <v>2.88</v>
      </c>
      <c r="O191" s="7">
        <v>141.74390662547202</v>
      </c>
    </row>
    <row r="192" spans="1:15" x14ac:dyDescent="0.3">
      <c r="A192" s="1">
        <v>52</v>
      </c>
      <c r="B192" s="25">
        <v>0.84</v>
      </c>
      <c r="C192" s="1">
        <v>5.4330000000000003E-2</v>
      </c>
      <c r="D192" s="1">
        <v>1.23E-3</v>
      </c>
      <c r="E192" s="1">
        <v>0.36717</v>
      </c>
      <c r="F192" s="1">
        <v>7.5199999999999998E-3</v>
      </c>
      <c r="G192" s="1">
        <v>4.9029999999999997E-2</v>
      </c>
      <c r="H192" s="1">
        <v>3.6000000000000002E-4</v>
      </c>
      <c r="I192" s="1">
        <v>384.6</v>
      </c>
      <c r="J192" s="1">
        <v>49.73</v>
      </c>
      <c r="K192" s="1">
        <v>317.60000000000002</v>
      </c>
      <c r="L192" s="1">
        <v>5.59</v>
      </c>
      <c r="M192" s="1">
        <v>308.5</v>
      </c>
      <c r="N192" s="1">
        <v>2.2000000000000002</v>
      </c>
      <c r="O192" s="7">
        <v>102.94975688816857</v>
      </c>
    </row>
    <row r="193" spans="1:15" x14ac:dyDescent="0.3">
      <c r="A193" s="1">
        <v>59</v>
      </c>
      <c r="B193" s="25">
        <v>0.9</v>
      </c>
      <c r="C193" s="1">
        <v>8.3169999999999994E-2</v>
      </c>
      <c r="D193" s="1">
        <v>4.0499999999999998E-3</v>
      </c>
      <c r="E193" s="1">
        <v>0.61507000000000001</v>
      </c>
      <c r="F193" s="1">
        <v>2.8639999999999999E-2</v>
      </c>
      <c r="G193" s="1">
        <v>5.3650000000000003E-2</v>
      </c>
      <c r="H193" s="1">
        <v>7.6999999999999996E-4</v>
      </c>
      <c r="I193" s="1">
        <v>1273.0999999999999</v>
      </c>
      <c r="J193" s="1">
        <v>92.21</v>
      </c>
      <c r="K193" s="1">
        <v>486.7</v>
      </c>
      <c r="L193" s="1">
        <v>18.010000000000002</v>
      </c>
      <c r="M193" s="1">
        <v>336.9</v>
      </c>
      <c r="N193" s="1">
        <v>4.7</v>
      </c>
      <c r="O193" s="7">
        <v>144.46423271000299</v>
      </c>
    </row>
    <row r="194" spans="1:15" x14ac:dyDescent="0.3">
      <c r="A194" s="1">
        <v>66</v>
      </c>
      <c r="B194" s="25">
        <v>0.84</v>
      </c>
      <c r="C194" s="1">
        <v>5.3580000000000003E-2</v>
      </c>
      <c r="D194" s="1">
        <v>9.1E-4</v>
      </c>
      <c r="E194" s="1">
        <v>0.33267000000000002</v>
      </c>
      <c r="F194" s="1">
        <v>4.7800000000000004E-3</v>
      </c>
      <c r="G194" s="1">
        <v>4.5039999999999997E-2</v>
      </c>
      <c r="H194" s="1">
        <v>2.9E-4</v>
      </c>
      <c r="I194" s="1">
        <v>353.3</v>
      </c>
      <c r="J194" s="1">
        <v>37.840000000000003</v>
      </c>
      <c r="K194" s="1">
        <v>291.60000000000002</v>
      </c>
      <c r="L194" s="1">
        <v>3.65</v>
      </c>
      <c r="M194" s="1">
        <v>284</v>
      </c>
      <c r="N194" s="1">
        <v>1.77</v>
      </c>
      <c r="O194" s="7">
        <v>102.67605633802818</v>
      </c>
    </row>
    <row r="195" spans="1:15" x14ac:dyDescent="0.3">
      <c r="A195" s="1">
        <v>89</v>
      </c>
      <c r="B195" s="25">
        <v>0.66</v>
      </c>
      <c r="C195" s="1">
        <v>8.9880000000000002E-2</v>
      </c>
      <c r="D195" s="1">
        <v>3.5000000000000001E-3</v>
      </c>
      <c r="E195" s="1">
        <v>0.59594000000000003</v>
      </c>
      <c r="F195" s="1">
        <v>2.1870000000000001E-2</v>
      </c>
      <c r="G195" s="1">
        <v>4.8079999999999998E-2</v>
      </c>
      <c r="H195" s="1">
        <v>5.9000000000000003E-4</v>
      </c>
      <c r="I195" s="1">
        <v>1422.9</v>
      </c>
      <c r="J195" s="1">
        <v>72.62</v>
      </c>
      <c r="K195" s="1">
        <v>474.7</v>
      </c>
      <c r="L195" s="1">
        <v>13.91</v>
      </c>
      <c r="M195" s="1">
        <v>302.7</v>
      </c>
      <c r="N195" s="1">
        <v>3.61</v>
      </c>
      <c r="O195" s="7">
        <v>156.82193591014206</v>
      </c>
    </row>
    <row r="196" spans="1:15" x14ac:dyDescent="0.3">
      <c r="A196" s="1">
        <v>92</v>
      </c>
      <c r="B196" s="25">
        <v>0.55000000000000004</v>
      </c>
      <c r="C196" s="1">
        <v>7.4560000000000001E-2</v>
      </c>
      <c r="D196" s="1">
        <v>4.1599999999999996E-3</v>
      </c>
      <c r="E196" s="1">
        <v>0.57652999999999999</v>
      </c>
      <c r="F196" s="1">
        <v>3.092E-2</v>
      </c>
      <c r="G196" s="1">
        <v>5.6079999999999998E-2</v>
      </c>
      <c r="H196" s="1">
        <v>8.7000000000000001E-4</v>
      </c>
      <c r="I196" s="1">
        <v>1056.3</v>
      </c>
      <c r="J196" s="1">
        <v>108.64</v>
      </c>
      <c r="K196" s="1">
        <v>462.2</v>
      </c>
      <c r="L196" s="1">
        <v>19.920000000000002</v>
      </c>
      <c r="M196" s="1">
        <v>351.7</v>
      </c>
      <c r="N196" s="1">
        <v>5.29</v>
      </c>
      <c r="O196" s="7">
        <v>131.4188228603924</v>
      </c>
    </row>
    <row r="197" spans="1:15" ht="16.5" thickBot="1" x14ac:dyDescent="0.35">
      <c r="A197" s="1">
        <v>95</v>
      </c>
      <c r="B197" s="25">
        <v>1.3</v>
      </c>
      <c r="C197" s="1">
        <v>5.5750000000000001E-2</v>
      </c>
      <c r="D197" s="1">
        <v>2.47E-3</v>
      </c>
      <c r="E197" s="1">
        <v>0.39147999999999999</v>
      </c>
      <c r="F197" s="1">
        <v>1.669E-2</v>
      </c>
      <c r="G197" s="1">
        <v>5.092E-2</v>
      </c>
      <c r="H197" s="1">
        <v>5.9000000000000003E-4</v>
      </c>
      <c r="I197" s="1">
        <v>442</v>
      </c>
      <c r="J197" s="1">
        <v>95.51</v>
      </c>
      <c r="K197" s="1">
        <v>335.5</v>
      </c>
      <c r="L197" s="1">
        <v>12.18</v>
      </c>
      <c r="M197" s="1">
        <v>320.2</v>
      </c>
      <c r="N197" s="1">
        <v>3.59</v>
      </c>
      <c r="O197" s="7">
        <v>104.77826358525921</v>
      </c>
    </row>
    <row r="198" spans="1:15" ht="16.5" thickBot="1" x14ac:dyDescent="0.35">
      <c r="A198" s="53" t="s">
        <v>8</v>
      </c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</row>
    <row r="199" spans="1:15" x14ac:dyDescent="0.3">
      <c r="A199" s="1">
        <v>7</v>
      </c>
      <c r="B199" s="25">
        <v>1.1200000000000001</v>
      </c>
      <c r="C199" s="1">
        <v>6.1699999999999998E-2</v>
      </c>
      <c r="D199" s="1">
        <v>1.2600000000000001E-3</v>
      </c>
      <c r="E199" s="1">
        <v>0.44985000000000003</v>
      </c>
      <c r="F199" s="1">
        <v>8.2100000000000003E-3</v>
      </c>
      <c r="G199" s="1">
        <v>5.2880000000000003E-2</v>
      </c>
      <c r="H199" s="1">
        <v>3.8000000000000002E-4</v>
      </c>
      <c r="I199" s="1">
        <v>663.8</v>
      </c>
      <c r="J199" s="1">
        <v>43.12</v>
      </c>
      <c r="K199" s="1">
        <v>377.2</v>
      </c>
      <c r="L199" s="1">
        <v>5.75</v>
      </c>
      <c r="M199" s="1">
        <v>332.2</v>
      </c>
      <c r="N199" s="1">
        <v>2.33</v>
      </c>
      <c r="O199" s="7">
        <v>113.54605659241422</v>
      </c>
    </row>
    <row r="200" spans="1:15" x14ac:dyDescent="0.3">
      <c r="A200" s="1">
        <v>8</v>
      </c>
      <c r="B200" s="25">
        <v>1.34</v>
      </c>
      <c r="C200" s="1">
        <v>6.6320000000000004E-2</v>
      </c>
      <c r="D200" s="1">
        <v>1.8E-3</v>
      </c>
      <c r="E200" s="1">
        <v>0.45158999999999999</v>
      </c>
      <c r="F200" s="1">
        <v>1.1390000000000001E-2</v>
      </c>
      <c r="G200" s="1">
        <v>4.9390000000000003E-2</v>
      </c>
      <c r="H200" s="1">
        <v>4.2000000000000002E-4</v>
      </c>
      <c r="I200" s="1">
        <v>816.4</v>
      </c>
      <c r="J200" s="1">
        <v>55.7</v>
      </c>
      <c r="K200" s="1">
        <v>378.4</v>
      </c>
      <c r="L200" s="1">
        <v>7.97</v>
      </c>
      <c r="M200" s="1">
        <v>310.8</v>
      </c>
      <c r="N200" s="1">
        <v>2.58</v>
      </c>
      <c r="O200" s="7">
        <v>121.75032175032175</v>
      </c>
    </row>
    <row r="201" spans="1:15" x14ac:dyDescent="0.3">
      <c r="A201" s="1">
        <v>19</v>
      </c>
      <c r="B201" s="25">
        <v>0.57999999999999996</v>
      </c>
      <c r="C201" s="1">
        <v>5.2679999999999998E-2</v>
      </c>
      <c r="D201" s="1">
        <v>1.01E-3</v>
      </c>
      <c r="E201" s="1">
        <v>0.37747000000000003</v>
      </c>
      <c r="F201" s="1">
        <v>6.3699999999999998E-3</v>
      </c>
      <c r="G201" s="1">
        <v>5.1970000000000002E-2</v>
      </c>
      <c r="H201" s="1">
        <v>3.5E-4</v>
      </c>
      <c r="I201" s="1">
        <v>315</v>
      </c>
      <c r="J201" s="1">
        <v>42.72</v>
      </c>
      <c r="K201" s="1">
        <v>325.2</v>
      </c>
      <c r="L201" s="1">
        <v>4.7</v>
      </c>
      <c r="M201" s="1">
        <v>326.60000000000002</v>
      </c>
      <c r="N201" s="1">
        <v>2.17</v>
      </c>
      <c r="O201" s="7">
        <v>99.571341090018365</v>
      </c>
    </row>
    <row r="202" spans="1:15" x14ac:dyDescent="0.3">
      <c r="A202" s="1">
        <v>23</v>
      </c>
      <c r="B202" s="25">
        <v>0.65</v>
      </c>
      <c r="C202" s="1">
        <v>5.2560000000000003E-2</v>
      </c>
      <c r="D202" s="1">
        <v>1.15E-3</v>
      </c>
      <c r="E202" s="1">
        <v>0.36564999999999998</v>
      </c>
      <c r="F202" s="1">
        <v>7.28E-3</v>
      </c>
      <c r="G202" s="1">
        <v>5.0459999999999998E-2</v>
      </c>
      <c r="H202" s="1">
        <v>3.6000000000000002E-4</v>
      </c>
      <c r="I202" s="1">
        <v>309.89999999999998</v>
      </c>
      <c r="J202" s="1">
        <v>49.08</v>
      </c>
      <c r="K202" s="1">
        <v>316.39999999999998</v>
      </c>
      <c r="L202" s="1">
        <v>5.42</v>
      </c>
      <c r="M202" s="1">
        <v>317.3</v>
      </c>
      <c r="N202" s="1">
        <v>2.23</v>
      </c>
      <c r="O202" s="7">
        <v>99.716356760163862</v>
      </c>
    </row>
    <row r="203" spans="1:15" x14ac:dyDescent="0.3">
      <c r="A203" s="1">
        <v>28</v>
      </c>
      <c r="B203" s="25">
        <v>1.44</v>
      </c>
      <c r="C203" s="1">
        <v>5.6980000000000003E-2</v>
      </c>
      <c r="D203" s="1">
        <v>1.48E-3</v>
      </c>
      <c r="E203" s="1">
        <v>0.38372000000000001</v>
      </c>
      <c r="F203" s="1">
        <v>9.2700000000000005E-3</v>
      </c>
      <c r="G203" s="1">
        <v>4.8840000000000001E-2</v>
      </c>
      <c r="H203" s="1">
        <v>3.8999999999999999E-4</v>
      </c>
      <c r="I203" s="1">
        <v>490.3</v>
      </c>
      <c r="J203" s="1">
        <v>57.05</v>
      </c>
      <c r="K203" s="1">
        <v>329.8</v>
      </c>
      <c r="L203" s="1">
        <v>6.8</v>
      </c>
      <c r="M203" s="1">
        <v>307.39999999999998</v>
      </c>
      <c r="N203" s="1">
        <v>2.41</v>
      </c>
      <c r="O203" s="7">
        <v>107.28692257644764</v>
      </c>
    </row>
    <row r="204" spans="1:15" x14ac:dyDescent="0.3">
      <c r="A204" s="1">
        <v>36</v>
      </c>
      <c r="B204" s="25">
        <v>0.62</v>
      </c>
      <c r="C204" s="1">
        <v>5.382E-2</v>
      </c>
      <c r="D204" s="1">
        <v>1.2199999999999999E-3</v>
      </c>
      <c r="E204" s="1">
        <v>0.35170000000000001</v>
      </c>
      <c r="F204" s="1">
        <v>7.2700000000000004E-3</v>
      </c>
      <c r="G204" s="1">
        <v>4.7399999999999998E-2</v>
      </c>
      <c r="H204" s="1">
        <v>3.5E-4</v>
      </c>
      <c r="I204" s="1">
        <v>363.4</v>
      </c>
      <c r="J204" s="1">
        <v>50.39</v>
      </c>
      <c r="K204" s="1">
        <v>306</v>
      </c>
      <c r="L204" s="1">
        <v>5.46</v>
      </c>
      <c r="M204" s="1">
        <v>298.5</v>
      </c>
      <c r="N204" s="1">
        <v>2.15</v>
      </c>
      <c r="O204" s="7">
        <v>102.51256281407035</v>
      </c>
    </row>
    <row r="205" spans="1:15" x14ac:dyDescent="0.3">
      <c r="A205" s="1">
        <v>40</v>
      </c>
      <c r="B205" s="25">
        <v>0.35</v>
      </c>
      <c r="C205" s="1">
        <v>5.5350000000000003E-2</v>
      </c>
      <c r="D205" s="1">
        <v>1.3699999999999999E-3</v>
      </c>
      <c r="E205" s="1">
        <v>0.36265999999999998</v>
      </c>
      <c r="F205" s="1">
        <v>8.3000000000000001E-3</v>
      </c>
      <c r="G205" s="1">
        <v>4.752E-2</v>
      </c>
      <c r="H205" s="1">
        <v>3.6999999999999999E-4</v>
      </c>
      <c r="I205" s="1">
        <v>426.3</v>
      </c>
      <c r="J205" s="1">
        <v>53.94</v>
      </c>
      <c r="K205" s="1">
        <v>314.2</v>
      </c>
      <c r="L205" s="1">
        <v>6.18</v>
      </c>
      <c r="M205" s="1">
        <v>299.3</v>
      </c>
      <c r="N205" s="1">
        <v>2.2599999999999998</v>
      </c>
      <c r="O205" s="7">
        <v>104.97828265953892</v>
      </c>
    </row>
    <row r="206" spans="1:15" x14ac:dyDescent="0.3">
      <c r="A206" s="1">
        <v>43</v>
      </c>
      <c r="B206" s="25">
        <v>0.32</v>
      </c>
      <c r="C206" s="1">
        <v>4.9849999999999998E-2</v>
      </c>
      <c r="D206" s="1">
        <v>2.1700000000000001E-3</v>
      </c>
      <c r="E206" s="1">
        <v>0.34337000000000001</v>
      </c>
      <c r="F206" s="1">
        <v>1.443E-2</v>
      </c>
      <c r="G206" s="1">
        <v>4.9959999999999997E-2</v>
      </c>
      <c r="H206" s="1">
        <v>5.2999999999999998E-4</v>
      </c>
      <c r="I206" s="1">
        <v>188</v>
      </c>
      <c r="J206" s="1">
        <v>98.42</v>
      </c>
      <c r="K206" s="1">
        <v>299.7</v>
      </c>
      <c r="L206" s="1">
        <v>10.91</v>
      </c>
      <c r="M206" s="1">
        <v>314.3</v>
      </c>
      <c r="N206" s="1">
        <v>3.28</v>
      </c>
      <c r="O206" s="7">
        <v>95.354756601972639</v>
      </c>
    </row>
    <row r="207" spans="1:15" x14ac:dyDescent="0.3">
      <c r="A207" s="1">
        <v>49</v>
      </c>
      <c r="B207" s="25">
        <v>0.43</v>
      </c>
      <c r="C207" s="1">
        <v>5.4050000000000001E-2</v>
      </c>
      <c r="D207" s="1">
        <v>1.67E-3</v>
      </c>
      <c r="E207" s="1">
        <v>0.36942999999999998</v>
      </c>
      <c r="F207" s="1">
        <v>1.074E-2</v>
      </c>
      <c r="G207" s="1">
        <v>4.9570000000000003E-2</v>
      </c>
      <c r="H207" s="1">
        <v>4.2999999999999999E-4</v>
      </c>
      <c r="I207" s="1">
        <v>373</v>
      </c>
      <c r="J207" s="1">
        <v>67.760000000000005</v>
      </c>
      <c r="K207" s="1">
        <v>319.2</v>
      </c>
      <c r="L207" s="1">
        <v>7.96</v>
      </c>
      <c r="M207" s="1">
        <v>311.89999999999998</v>
      </c>
      <c r="N207" s="1">
        <v>2.65</v>
      </c>
      <c r="O207" s="7">
        <v>102.34049374799616</v>
      </c>
    </row>
    <row r="208" spans="1:15" x14ac:dyDescent="0.3">
      <c r="A208" s="1">
        <v>56</v>
      </c>
      <c r="B208" s="25">
        <v>0.98</v>
      </c>
      <c r="C208" s="1">
        <v>5.4539999999999998E-2</v>
      </c>
      <c r="D208" s="1">
        <v>1.9300000000000001E-3</v>
      </c>
      <c r="E208" s="1">
        <v>0.3745</v>
      </c>
      <c r="F208" s="1">
        <v>1.261E-2</v>
      </c>
      <c r="G208" s="1">
        <v>4.9799999999999997E-2</v>
      </c>
      <c r="H208" s="1">
        <v>4.6999999999999999E-4</v>
      </c>
      <c r="I208" s="1">
        <v>393.5</v>
      </c>
      <c r="J208" s="1">
        <v>76.709999999999994</v>
      </c>
      <c r="K208" s="1">
        <v>323</v>
      </c>
      <c r="L208" s="1">
        <v>9.32</v>
      </c>
      <c r="M208" s="1">
        <v>313.3</v>
      </c>
      <c r="N208" s="1">
        <v>2.9</v>
      </c>
      <c r="O208" s="7">
        <v>103.0960740504309</v>
      </c>
    </row>
    <row r="209" spans="1:15" x14ac:dyDescent="0.3">
      <c r="A209" s="1">
        <v>66</v>
      </c>
      <c r="B209" s="25">
        <v>1.22</v>
      </c>
      <c r="C209" s="1">
        <v>5.8180000000000003E-2</v>
      </c>
      <c r="D209" s="1">
        <v>1.0200000000000001E-3</v>
      </c>
      <c r="E209" s="1">
        <v>0.41216999999999998</v>
      </c>
      <c r="F209" s="1">
        <v>6.2399999999999999E-3</v>
      </c>
      <c r="G209" s="1">
        <v>5.1380000000000002E-2</v>
      </c>
      <c r="H209" s="1">
        <v>3.4000000000000002E-4</v>
      </c>
      <c r="I209" s="1">
        <v>536.1</v>
      </c>
      <c r="J209" s="1">
        <v>38.590000000000003</v>
      </c>
      <c r="K209" s="1">
        <v>350.4</v>
      </c>
      <c r="L209" s="1">
        <v>4.49</v>
      </c>
      <c r="M209" s="1">
        <v>323</v>
      </c>
      <c r="N209" s="1">
        <v>2.09</v>
      </c>
      <c r="O209" s="7">
        <v>108.48297213622291</v>
      </c>
    </row>
    <row r="210" spans="1:15" x14ac:dyDescent="0.3">
      <c r="A210" s="1">
        <v>77</v>
      </c>
      <c r="B210" s="25">
        <v>0.51</v>
      </c>
      <c r="C210" s="1">
        <v>5.4010000000000002E-2</v>
      </c>
      <c r="D210" s="1">
        <v>2.0899999999999998E-3</v>
      </c>
      <c r="E210" s="1">
        <v>0.35826000000000002</v>
      </c>
      <c r="F210" s="1">
        <v>1.325E-2</v>
      </c>
      <c r="G210" s="1">
        <v>4.8099999999999997E-2</v>
      </c>
      <c r="H210" s="1">
        <v>4.6999999999999999E-4</v>
      </c>
      <c r="I210" s="1">
        <v>371.5</v>
      </c>
      <c r="J210" s="1">
        <v>84.46</v>
      </c>
      <c r="K210" s="1">
        <v>310.89999999999998</v>
      </c>
      <c r="L210" s="1">
        <v>9.91</v>
      </c>
      <c r="M210" s="1">
        <v>302.89999999999998</v>
      </c>
      <c r="N210" s="1">
        <v>2.9</v>
      </c>
      <c r="O210" s="7">
        <v>102.64113568834598</v>
      </c>
    </row>
    <row r="211" spans="1:15" x14ac:dyDescent="0.3">
      <c r="A211" s="1">
        <v>91</v>
      </c>
      <c r="B211" s="25">
        <v>1.25</v>
      </c>
      <c r="C211" s="1">
        <v>9.7189999999999999E-2</v>
      </c>
      <c r="D211" s="1">
        <v>2.0600000000000002E-3</v>
      </c>
      <c r="E211" s="1">
        <v>0.67186000000000001</v>
      </c>
      <c r="F211" s="1">
        <v>1.2579999999999999E-2</v>
      </c>
      <c r="G211" s="1">
        <v>5.0130000000000001E-2</v>
      </c>
      <c r="H211" s="1">
        <v>4.0000000000000002E-4</v>
      </c>
      <c r="I211" s="1">
        <v>1570.9</v>
      </c>
      <c r="J211" s="1">
        <v>39.11</v>
      </c>
      <c r="K211" s="1">
        <v>521.79999999999995</v>
      </c>
      <c r="L211" s="1">
        <v>7.64</v>
      </c>
      <c r="M211" s="1">
        <v>315.3</v>
      </c>
      <c r="N211" s="1">
        <v>2.46</v>
      </c>
      <c r="O211" s="7">
        <v>165.49318109736757</v>
      </c>
    </row>
    <row r="212" spans="1:15" x14ac:dyDescent="0.3">
      <c r="A212" s="1">
        <v>97</v>
      </c>
      <c r="B212" s="25">
        <v>0.88</v>
      </c>
      <c r="C212" s="1">
        <v>5.3150000000000003E-2</v>
      </c>
      <c r="D212" s="1">
        <v>8.7000000000000001E-4</v>
      </c>
      <c r="E212" s="1">
        <v>0.37391000000000002</v>
      </c>
      <c r="F212" s="1">
        <v>5.1700000000000001E-3</v>
      </c>
      <c r="G212" s="1">
        <v>5.1020000000000003E-2</v>
      </c>
      <c r="H212" s="1">
        <v>3.3E-4</v>
      </c>
      <c r="I212" s="1">
        <v>335.1</v>
      </c>
      <c r="J212" s="1">
        <v>36.71</v>
      </c>
      <c r="K212" s="1">
        <v>322.5</v>
      </c>
      <c r="L212" s="1">
        <v>3.82</v>
      </c>
      <c r="M212" s="1">
        <v>320.8</v>
      </c>
      <c r="N212" s="1">
        <v>2</v>
      </c>
      <c r="O212" s="7">
        <v>100.52992518703242</v>
      </c>
    </row>
    <row r="213" spans="1:15" ht="16.5" thickBot="1" x14ac:dyDescent="0.35">
      <c r="A213" s="1">
        <v>101</v>
      </c>
      <c r="B213" s="25">
        <v>1.34</v>
      </c>
      <c r="C213" s="1">
        <v>5.2290000000000003E-2</v>
      </c>
      <c r="D213" s="1">
        <v>1.16E-3</v>
      </c>
      <c r="E213" s="1">
        <v>0.3805</v>
      </c>
      <c r="F213" s="1">
        <v>7.6400000000000001E-3</v>
      </c>
      <c r="G213" s="1">
        <v>5.2769999999999997E-2</v>
      </c>
      <c r="H213" s="1">
        <v>3.8000000000000002E-4</v>
      </c>
      <c r="I213" s="1">
        <v>298.3</v>
      </c>
      <c r="J213" s="1">
        <v>49.67</v>
      </c>
      <c r="K213" s="1">
        <v>327.39999999999998</v>
      </c>
      <c r="L213" s="1">
        <v>5.62</v>
      </c>
      <c r="M213" s="1">
        <v>331.5</v>
      </c>
      <c r="N213" s="1">
        <v>2.33</v>
      </c>
      <c r="O213" s="7">
        <v>98.763197586726989</v>
      </c>
    </row>
    <row r="214" spans="1:15" ht="16.5" thickBot="1" x14ac:dyDescent="0.35">
      <c r="A214" s="53" t="s">
        <v>19</v>
      </c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</row>
    <row r="215" spans="1:15" x14ac:dyDescent="0.3">
      <c r="A215" s="1">
        <v>5</v>
      </c>
      <c r="B215" s="25">
        <v>0.8286562206879583</v>
      </c>
      <c r="C215" s="1">
        <v>7.9350000000000004E-2</v>
      </c>
      <c r="D215" s="1">
        <v>1.23E-3</v>
      </c>
      <c r="E215" s="1">
        <v>0.51090999999999998</v>
      </c>
      <c r="F215" s="1">
        <v>6.5599999999999999E-3</v>
      </c>
      <c r="G215" s="1">
        <v>4.6690000000000002E-2</v>
      </c>
      <c r="H215" s="1">
        <v>3.1E-4</v>
      </c>
      <c r="I215" s="1">
        <v>1180.9000000000001</v>
      </c>
      <c r="J215" s="1">
        <v>30.33</v>
      </c>
      <c r="K215" s="1">
        <v>419.1</v>
      </c>
      <c r="L215" s="1">
        <v>4.41</v>
      </c>
      <c r="M215" s="1">
        <v>294.2</v>
      </c>
      <c r="N215" s="1">
        <v>1.93</v>
      </c>
      <c r="O215" s="7">
        <v>142.45411284840245</v>
      </c>
    </row>
    <row r="216" spans="1:15" x14ac:dyDescent="0.3">
      <c r="A216" s="1">
        <v>7</v>
      </c>
      <c r="B216" s="25">
        <v>0.47550568900126422</v>
      </c>
      <c r="C216" s="1">
        <v>9.3640000000000001E-2</v>
      </c>
      <c r="D216" s="1">
        <v>2.7799999999999999E-3</v>
      </c>
      <c r="E216" s="1">
        <v>0.94671000000000005</v>
      </c>
      <c r="F216" s="1">
        <v>2.6159999999999999E-2</v>
      </c>
      <c r="G216" s="1">
        <v>7.3319999999999996E-2</v>
      </c>
      <c r="H216" s="1">
        <v>7.6999999999999996E-4</v>
      </c>
      <c r="I216" s="1">
        <v>1500.8</v>
      </c>
      <c r="J216" s="1">
        <v>55.18</v>
      </c>
      <c r="K216" s="1">
        <v>676.4</v>
      </c>
      <c r="L216" s="1">
        <v>13.64</v>
      </c>
      <c r="M216" s="1">
        <v>456.1</v>
      </c>
      <c r="N216" s="1">
        <v>4.5999999999999996</v>
      </c>
      <c r="O216" s="7">
        <v>148.30081122560841</v>
      </c>
    </row>
    <row r="217" spans="1:15" x14ac:dyDescent="0.3">
      <c r="A217" s="1">
        <v>15</v>
      </c>
      <c r="B217" s="25">
        <v>1.5879385181524128E-2</v>
      </c>
      <c r="C217" s="1">
        <v>5.7939999999999998E-2</v>
      </c>
      <c r="D217" s="1">
        <v>6.8999999999999997E-4</v>
      </c>
      <c r="E217" s="1">
        <v>0.50044999999999995</v>
      </c>
      <c r="F217" s="1">
        <v>4.2700000000000004E-3</v>
      </c>
      <c r="G217" s="1">
        <v>6.2630000000000005E-2</v>
      </c>
      <c r="H217" s="1">
        <v>3.8000000000000002E-4</v>
      </c>
      <c r="I217" s="1">
        <v>527.29999999999995</v>
      </c>
      <c r="J217" s="1">
        <v>26.21</v>
      </c>
      <c r="K217" s="1">
        <v>412</v>
      </c>
      <c r="L217" s="1">
        <v>2.89</v>
      </c>
      <c r="M217" s="1">
        <v>391.6</v>
      </c>
      <c r="N217" s="1">
        <v>2.29</v>
      </c>
      <c r="O217" s="7">
        <v>105.2093973442288</v>
      </c>
    </row>
    <row r="218" spans="1:15" x14ac:dyDescent="0.3">
      <c r="A218" s="1">
        <v>20</v>
      </c>
      <c r="B218" s="25">
        <v>0.53873102374464776</v>
      </c>
      <c r="C218" s="1">
        <v>5.2690000000000001E-2</v>
      </c>
      <c r="D218" s="1">
        <v>1.8600000000000001E-3</v>
      </c>
      <c r="E218" s="1">
        <v>0.36781999999999998</v>
      </c>
      <c r="F218" s="1">
        <v>1.239E-2</v>
      </c>
      <c r="G218" s="1">
        <v>5.0610000000000002E-2</v>
      </c>
      <c r="H218" s="1">
        <v>4.8000000000000001E-4</v>
      </c>
      <c r="I218" s="1">
        <v>315.60000000000002</v>
      </c>
      <c r="J218" s="1">
        <v>78.38</v>
      </c>
      <c r="K218" s="1">
        <v>318</v>
      </c>
      <c r="L218" s="1">
        <v>9.1999999999999993</v>
      </c>
      <c r="M218" s="1">
        <v>318.3</v>
      </c>
      <c r="N218" s="1">
        <v>2.97</v>
      </c>
      <c r="O218" s="7">
        <v>99.905749293119698</v>
      </c>
    </row>
    <row r="219" spans="1:15" x14ac:dyDescent="0.3">
      <c r="A219" s="1">
        <v>24</v>
      </c>
      <c r="B219" s="25">
        <v>0.55765546713822578</v>
      </c>
      <c r="C219" s="1">
        <v>5.3120000000000001E-2</v>
      </c>
      <c r="D219" s="1">
        <v>1.25E-3</v>
      </c>
      <c r="E219" s="1">
        <v>0.36708000000000002</v>
      </c>
      <c r="F219" s="1">
        <v>7.92E-3</v>
      </c>
      <c r="G219" s="1">
        <v>5.0110000000000002E-2</v>
      </c>
      <c r="H219" s="1">
        <v>3.8000000000000002E-4</v>
      </c>
      <c r="I219" s="1">
        <v>333.7</v>
      </c>
      <c r="J219" s="1">
        <v>52.36</v>
      </c>
      <c r="K219" s="1">
        <v>317.5</v>
      </c>
      <c r="L219" s="1">
        <v>5.88</v>
      </c>
      <c r="M219" s="1">
        <v>315.2</v>
      </c>
      <c r="N219" s="1">
        <v>2.34</v>
      </c>
      <c r="O219" s="7">
        <v>100.72969543147208</v>
      </c>
    </row>
    <row r="220" spans="1:15" x14ac:dyDescent="0.3">
      <c r="A220" s="1">
        <v>25</v>
      </c>
      <c r="B220" s="25">
        <v>0.52090301003344486</v>
      </c>
      <c r="C220" s="1">
        <v>5.3800000000000001E-2</v>
      </c>
      <c r="D220" s="1">
        <v>1.5E-3</v>
      </c>
      <c r="E220" s="1">
        <v>0.31583</v>
      </c>
      <c r="F220" s="1">
        <v>8.2199999999999999E-3</v>
      </c>
      <c r="G220" s="1">
        <v>4.2569999999999997E-2</v>
      </c>
      <c r="H220" s="1">
        <v>3.5E-4</v>
      </c>
      <c r="I220" s="1">
        <v>362.5</v>
      </c>
      <c r="J220" s="1">
        <v>61.44</v>
      </c>
      <c r="K220" s="1">
        <v>278.7</v>
      </c>
      <c r="L220" s="1">
        <v>6.34</v>
      </c>
      <c r="M220" s="1">
        <v>268.7</v>
      </c>
      <c r="N220" s="1">
        <v>2.17</v>
      </c>
      <c r="O220" s="7">
        <v>103.72162262746558</v>
      </c>
    </row>
    <row r="221" spans="1:15" x14ac:dyDescent="0.3">
      <c r="A221" s="1">
        <v>33</v>
      </c>
      <c r="B221" s="25">
        <v>0.52082447117057895</v>
      </c>
      <c r="C221" s="1">
        <v>5.3879999999999997E-2</v>
      </c>
      <c r="D221" s="1">
        <v>1.4300000000000001E-3</v>
      </c>
      <c r="E221" s="1">
        <v>0.37802000000000002</v>
      </c>
      <c r="F221" s="1">
        <v>9.3600000000000003E-3</v>
      </c>
      <c r="G221" s="1">
        <v>5.0880000000000002E-2</v>
      </c>
      <c r="H221" s="1">
        <v>4.2000000000000002E-4</v>
      </c>
      <c r="I221" s="1">
        <v>365.7</v>
      </c>
      <c r="J221" s="1">
        <v>58.83</v>
      </c>
      <c r="K221" s="1">
        <v>325.60000000000002</v>
      </c>
      <c r="L221" s="1">
        <v>6.9</v>
      </c>
      <c r="M221" s="1">
        <v>319.89999999999998</v>
      </c>
      <c r="N221" s="1">
        <v>2.5499999999999998</v>
      </c>
      <c r="O221" s="7">
        <v>101.78180681462959</v>
      </c>
    </row>
    <row r="222" spans="1:15" x14ac:dyDescent="0.3">
      <c r="A222" s="1">
        <v>35</v>
      </c>
      <c r="B222" s="25">
        <v>0.64584043641322875</v>
      </c>
      <c r="C222" s="1">
        <v>5.3560000000000003E-2</v>
      </c>
      <c r="D222" s="1">
        <v>1.92E-3</v>
      </c>
      <c r="E222" s="1">
        <v>0.38867000000000002</v>
      </c>
      <c r="F222" s="1">
        <v>1.329E-2</v>
      </c>
      <c r="G222" s="1">
        <v>5.262E-2</v>
      </c>
      <c r="H222" s="1">
        <v>5.1000000000000004E-4</v>
      </c>
      <c r="I222" s="1">
        <v>352.5</v>
      </c>
      <c r="J222" s="1">
        <v>78.849999999999994</v>
      </c>
      <c r="K222" s="1">
        <v>333.4</v>
      </c>
      <c r="L222" s="1">
        <v>9.7200000000000006</v>
      </c>
      <c r="M222" s="1">
        <v>330.6</v>
      </c>
      <c r="N222" s="1">
        <v>3.12</v>
      </c>
      <c r="O222" s="7">
        <v>100.84694494857834</v>
      </c>
    </row>
    <row r="223" spans="1:15" x14ac:dyDescent="0.3">
      <c r="A223" s="1">
        <v>38</v>
      </c>
      <c r="B223" s="25">
        <v>0.83537674499262993</v>
      </c>
      <c r="C223" s="1">
        <v>5.3339999999999999E-2</v>
      </c>
      <c r="D223" s="1">
        <v>9.6000000000000002E-4</v>
      </c>
      <c r="E223" s="1">
        <v>0.32473999999999997</v>
      </c>
      <c r="F223" s="1">
        <v>5.0800000000000003E-3</v>
      </c>
      <c r="G223" s="1">
        <v>4.4139999999999999E-2</v>
      </c>
      <c r="H223" s="1">
        <v>2.9999999999999997E-4</v>
      </c>
      <c r="I223" s="1">
        <v>343.3</v>
      </c>
      <c r="J223" s="1">
        <v>40.090000000000003</v>
      </c>
      <c r="K223" s="1">
        <v>285.5</v>
      </c>
      <c r="L223" s="1">
        <v>3.9</v>
      </c>
      <c r="M223" s="1">
        <v>278.5</v>
      </c>
      <c r="N223" s="1">
        <v>1.83</v>
      </c>
      <c r="O223" s="7">
        <v>102.51346499102334</v>
      </c>
    </row>
    <row r="224" spans="1:15" x14ac:dyDescent="0.3">
      <c r="A224" s="1">
        <v>42</v>
      </c>
      <c r="B224" s="25">
        <v>0.62205768593214716</v>
      </c>
      <c r="C224" s="1">
        <v>5.3289999999999997E-2</v>
      </c>
      <c r="D224" s="1">
        <v>1.2700000000000001E-3</v>
      </c>
      <c r="E224" s="1">
        <v>0.33624999999999999</v>
      </c>
      <c r="F224" s="1">
        <v>7.3899999999999999E-3</v>
      </c>
      <c r="G224" s="1">
        <v>4.5749999999999999E-2</v>
      </c>
      <c r="H224" s="1">
        <v>3.5E-4</v>
      </c>
      <c r="I224" s="1">
        <v>341.1</v>
      </c>
      <c r="J224" s="1">
        <v>53.24</v>
      </c>
      <c r="K224" s="1">
        <v>294.3</v>
      </c>
      <c r="L224" s="1">
        <v>5.61</v>
      </c>
      <c r="M224" s="1">
        <v>288.39999999999998</v>
      </c>
      <c r="N224" s="1">
        <v>2.15</v>
      </c>
      <c r="O224" s="7">
        <v>102.04576976421637</v>
      </c>
    </row>
    <row r="225" spans="1:15" x14ac:dyDescent="0.3">
      <c r="A225" s="1">
        <v>48</v>
      </c>
      <c r="B225" s="25">
        <v>0.81289865343727863</v>
      </c>
      <c r="C225" s="1">
        <v>5.228E-2</v>
      </c>
      <c r="D225" s="1">
        <v>2.7200000000000002E-3</v>
      </c>
      <c r="E225" s="1">
        <v>0.34539999999999998</v>
      </c>
      <c r="F225" s="1">
        <v>1.7430000000000001E-2</v>
      </c>
      <c r="G225" s="1">
        <v>4.7899999999999998E-2</v>
      </c>
      <c r="H225" s="1">
        <v>5.9999999999999995E-4</v>
      </c>
      <c r="I225" s="1">
        <v>297.89999999999998</v>
      </c>
      <c r="J225" s="1">
        <v>114.64</v>
      </c>
      <c r="K225" s="1">
        <v>301.3</v>
      </c>
      <c r="L225" s="1">
        <v>13.15</v>
      </c>
      <c r="M225" s="1">
        <v>301.60000000000002</v>
      </c>
      <c r="N225" s="1">
        <v>3.69</v>
      </c>
      <c r="O225" s="7">
        <v>99.900530503978771</v>
      </c>
    </row>
    <row r="226" spans="1:15" x14ac:dyDescent="0.3">
      <c r="A226" s="1">
        <v>52</v>
      </c>
      <c r="B226" s="25">
        <v>0.1913795038724885</v>
      </c>
      <c r="C226" s="1">
        <v>0.11076999999999999</v>
      </c>
      <c r="D226" s="1">
        <v>3.5300000000000002E-3</v>
      </c>
      <c r="E226" s="1">
        <v>0.77051999999999998</v>
      </c>
      <c r="F226" s="1">
        <v>2.2749999999999999E-2</v>
      </c>
      <c r="G226" s="1">
        <v>5.0430000000000003E-2</v>
      </c>
      <c r="H226" s="1">
        <v>5.6999999999999998E-4</v>
      </c>
      <c r="I226" s="1">
        <v>1812.2</v>
      </c>
      <c r="J226" s="1">
        <v>56.8</v>
      </c>
      <c r="K226" s="1">
        <v>580.1</v>
      </c>
      <c r="L226" s="1">
        <v>13.05</v>
      </c>
      <c r="M226" s="1">
        <v>317.2</v>
      </c>
      <c r="N226" s="1">
        <v>3.5</v>
      </c>
      <c r="O226" s="7">
        <v>182.88146279949558</v>
      </c>
    </row>
    <row r="227" spans="1:15" x14ac:dyDescent="0.3">
      <c r="A227" s="1">
        <v>63</v>
      </c>
      <c r="B227" s="25">
        <v>0.71988690331558836</v>
      </c>
      <c r="C227" s="1">
        <v>6.4350000000000004E-2</v>
      </c>
      <c r="D227" s="1">
        <v>1.3600000000000001E-3</v>
      </c>
      <c r="E227" s="1">
        <v>0.40259</v>
      </c>
      <c r="F227" s="1">
        <v>7.6499999999999997E-3</v>
      </c>
      <c r="G227" s="1">
        <v>4.5359999999999998E-2</v>
      </c>
      <c r="H227" s="1">
        <v>3.4000000000000002E-4</v>
      </c>
      <c r="I227" s="1">
        <v>753.3</v>
      </c>
      <c r="J227" s="1">
        <v>44.06</v>
      </c>
      <c r="K227" s="1">
        <v>343.5</v>
      </c>
      <c r="L227" s="1">
        <v>5.54</v>
      </c>
      <c r="M227" s="1">
        <v>286</v>
      </c>
      <c r="N227" s="1">
        <v>2.0699999999999998</v>
      </c>
      <c r="O227" s="7">
        <v>120.10489510489511</v>
      </c>
    </row>
    <row r="228" spans="1:15" x14ac:dyDescent="0.3">
      <c r="A228" s="1">
        <v>67</v>
      </c>
      <c r="B228" s="25">
        <v>0.76038860675645836</v>
      </c>
      <c r="C228" s="1">
        <v>6.4750000000000002E-2</v>
      </c>
      <c r="D228" s="1">
        <v>1.23E-3</v>
      </c>
      <c r="E228" s="1">
        <v>0.40406999999999998</v>
      </c>
      <c r="F228" s="1">
        <v>6.7099999999999998E-3</v>
      </c>
      <c r="G228" s="1">
        <v>4.5249999999999999E-2</v>
      </c>
      <c r="H228" s="1">
        <v>3.2000000000000003E-4</v>
      </c>
      <c r="I228" s="1">
        <v>766.1</v>
      </c>
      <c r="J228" s="1">
        <v>39.42</v>
      </c>
      <c r="K228" s="1">
        <v>344.6</v>
      </c>
      <c r="L228" s="1">
        <v>4.8600000000000003</v>
      </c>
      <c r="M228" s="1">
        <v>285.3</v>
      </c>
      <c r="N228" s="1">
        <v>1.96</v>
      </c>
      <c r="O228" s="7">
        <v>120.78513845075359</v>
      </c>
    </row>
    <row r="229" spans="1:15" x14ac:dyDescent="0.3">
      <c r="A229" s="1">
        <v>73</v>
      </c>
      <c r="B229" s="25">
        <v>0.8838581747792833</v>
      </c>
      <c r="C229" s="1">
        <v>5.4350000000000002E-2</v>
      </c>
      <c r="D229" s="1">
        <v>1.5200000000000001E-3</v>
      </c>
      <c r="E229" s="1">
        <v>0.39218999999999998</v>
      </c>
      <c r="F229" s="1">
        <v>1.0279999999999999E-2</v>
      </c>
      <c r="G229" s="1">
        <v>5.2319999999999998E-2</v>
      </c>
      <c r="H229" s="1">
        <v>4.4000000000000002E-4</v>
      </c>
      <c r="I229" s="1">
        <v>385.7</v>
      </c>
      <c r="J229" s="1">
        <v>61.51</v>
      </c>
      <c r="K229" s="1">
        <v>336</v>
      </c>
      <c r="L229" s="1">
        <v>7.49</v>
      </c>
      <c r="M229" s="1">
        <v>328.8</v>
      </c>
      <c r="N229" s="1">
        <v>2.68</v>
      </c>
      <c r="O229" s="7">
        <v>102.1897810218978</v>
      </c>
    </row>
    <row r="230" spans="1:15" x14ac:dyDescent="0.3">
      <c r="A230" s="1">
        <v>77</v>
      </c>
      <c r="B230" s="25">
        <v>0.65152657827514904</v>
      </c>
      <c r="C230" s="1">
        <v>5.1979999999999998E-2</v>
      </c>
      <c r="D230" s="1">
        <v>1.09E-3</v>
      </c>
      <c r="E230" s="1">
        <v>0.32700000000000001</v>
      </c>
      <c r="F230" s="1">
        <v>6.1999999999999998E-3</v>
      </c>
      <c r="G230" s="1">
        <v>4.5620000000000001E-2</v>
      </c>
      <c r="H230" s="1">
        <v>3.2000000000000003E-4</v>
      </c>
      <c r="I230" s="1">
        <v>284.39999999999998</v>
      </c>
      <c r="J230" s="1">
        <v>47.42</v>
      </c>
      <c r="K230" s="1">
        <v>287.3</v>
      </c>
      <c r="L230" s="1">
        <v>4.74</v>
      </c>
      <c r="M230" s="1">
        <v>287.60000000000002</v>
      </c>
      <c r="N230" s="1">
        <v>1.99</v>
      </c>
      <c r="O230" s="7">
        <v>99.895688456189148</v>
      </c>
    </row>
    <row r="231" spans="1:15" x14ac:dyDescent="0.3">
      <c r="A231" s="1">
        <v>78</v>
      </c>
      <c r="B231" s="25">
        <v>0.36372358926179865</v>
      </c>
      <c r="C231" s="1">
        <v>5.2859999999999997E-2</v>
      </c>
      <c r="D231" s="1">
        <v>1.0200000000000001E-3</v>
      </c>
      <c r="E231" s="1">
        <v>0.32383000000000001</v>
      </c>
      <c r="F231" s="1">
        <v>5.5300000000000002E-3</v>
      </c>
      <c r="G231" s="1">
        <v>4.4420000000000001E-2</v>
      </c>
      <c r="H231" s="1">
        <v>2.9999999999999997E-4</v>
      </c>
      <c r="I231" s="1">
        <v>322.89999999999998</v>
      </c>
      <c r="J231" s="1">
        <v>43.23</v>
      </c>
      <c r="K231" s="1">
        <v>284.8</v>
      </c>
      <c r="L231" s="1">
        <v>4.24</v>
      </c>
      <c r="M231" s="1">
        <v>280.2</v>
      </c>
      <c r="N231" s="1">
        <v>1.88</v>
      </c>
      <c r="O231" s="7">
        <v>101.64168451106353</v>
      </c>
    </row>
    <row r="232" spans="1:15" x14ac:dyDescent="0.3">
      <c r="A232" s="1">
        <v>85</v>
      </c>
      <c r="B232" s="25">
        <v>1.4999264645804395</v>
      </c>
      <c r="C232" s="1">
        <v>0.12130000000000001</v>
      </c>
      <c r="D232" s="1">
        <v>1.5900000000000001E-3</v>
      </c>
      <c r="E232" s="1">
        <v>0.91532000000000002</v>
      </c>
      <c r="F232" s="1">
        <v>8.9499999999999996E-3</v>
      </c>
      <c r="G232" s="1">
        <v>5.4719999999999998E-2</v>
      </c>
      <c r="H232" s="1">
        <v>3.5E-4</v>
      </c>
      <c r="I232" s="1">
        <v>1975.5</v>
      </c>
      <c r="J232" s="1">
        <v>23.21</v>
      </c>
      <c r="K232" s="1">
        <v>659.9</v>
      </c>
      <c r="L232" s="1">
        <v>4.74</v>
      </c>
      <c r="M232" s="1">
        <v>343.4</v>
      </c>
      <c r="N232" s="1">
        <v>2.13</v>
      </c>
      <c r="O232" s="7">
        <v>192.16656959813631</v>
      </c>
    </row>
    <row r="233" spans="1:15" x14ac:dyDescent="0.3">
      <c r="A233" s="1">
        <v>96</v>
      </c>
      <c r="B233" s="25">
        <v>0.47351089992080364</v>
      </c>
      <c r="C233" s="1">
        <v>5.8119999999999998E-2</v>
      </c>
      <c r="D233" s="1">
        <v>9.5E-4</v>
      </c>
      <c r="E233" s="1">
        <v>0.39921000000000001</v>
      </c>
      <c r="F233" s="1">
        <v>5.47E-3</v>
      </c>
      <c r="G233" s="1">
        <v>4.981E-2</v>
      </c>
      <c r="H233" s="1">
        <v>3.2000000000000003E-4</v>
      </c>
      <c r="I233" s="1">
        <v>533.9</v>
      </c>
      <c r="J233" s="1">
        <v>35.82</v>
      </c>
      <c r="K233" s="1">
        <v>341.1</v>
      </c>
      <c r="L233" s="1">
        <v>3.97</v>
      </c>
      <c r="M233" s="1">
        <v>313.3</v>
      </c>
      <c r="N233" s="1">
        <v>1.98</v>
      </c>
      <c r="O233" s="7">
        <v>108.87328439195659</v>
      </c>
    </row>
    <row r="234" spans="1:15" ht="16.5" thickBot="1" x14ac:dyDescent="0.35">
      <c r="A234" s="1">
        <v>98</v>
      </c>
      <c r="B234" s="25">
        <v>1.304564417177914</v>
      </c>
      <c r="C234" s="1">
        <v>5.5440000000000003E-2</v>
      </c>
      <c r="D234" s="1">
        <v>1.1100000000000001E-3</v>
      </c>
      <c r="E234" s="1">
        <v>0.37389</v>
      </c>
      <c r="F234" s="1">
        <v>6.6400000000000001E-3</v>
      </c>
      <c r="G234" s="1">
        <v>4.8910000000000002E-2</v>
      </c>
      <c r="H234" s="1">
        <v>3.4000000000000002E-4</v>
      </c>
      <c r="I234" s="1">
        <v>429.6</v>
      </c>
      <c r="J234" s="1">
        <v>43.49</v>
      </c>
      <c r="K234" s="1">
        <v>322.5</v>
      </c>
      <c r="L234" s="1">
        <v>4.91</v>
      </c>
      <c r="M234" s="1">
        <v>307.8</v>
      </c>
      <c r="N234" s="1">
        <v>2.1</v>
      </c>
      <c r="O234" s="7">
        <v>104.77582846003898</v>
      </c>
    </row>
    <row r="235" spans="1:15" ht="16.5" thickBot="1" x14ac:dyDescent="0.35">
      <c r="A235" s="53" t="s">
        <v>21</v>
      </c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</row>
    <row r="236" spans="1:15" x14ac:dyDescent="0.3">
      <c r="A236" s="1">
        <v>1</v>
      </c>
      <c r="B236" s="25">
        <v>0.62755102040816324</v>
      </c>
      <c r="C236" s="1">
        <v>5.314E-2</v>
      </c>
      <c r="D236" s="1">
        <v>2.2000000000000001E-3</v>
      </c>
      <c r="E236" s="1">
        <v>0.37546000000000002</v>
      </c>
      <c r="F236" s="1">
        <v>1.495E-2</v>
      </c>
      <c r="G236" s="1">
        <v>5.1220000000000002E-2</v>
      </c>
      <c r="H236" s="1">
        <v>5.4000000000000001E-4</v>
      </c>
      <c r="I236" s="1">
        <v>334.9</v>
      </c>
      <c r="J236" s="1">
        <v>91.12</v>
      </c>
      <c r="K236" s="1">
        <v>323.7</v>
      </c>
      <c r="L236" s="1">
        <v>11.03</v>
      </c>
      <c r="M236" s="1">
        <v>322</v>
      </c>
      <c r="N236" s="1">
        <v>3.29</v>
      </c>
      <c r="O236" s="7">
        <v>100.52795031055901</v>
      </c>
    </row>
    <row r="237" spans="1:15" x14ac:dyDescent="0.3">
      <c r="A237" s="1">
        <v>6</v>
      </c>
      <c r="B237" s="25">
        <v>0.44533424483617368</v>
      </c>
      <c r="C237" s="1">
        <v>6.4500000000000002E-2</v>
      </c>
      <c r="D237" s="1">
        <v>1.3799999999999999E-3</v>
      </c>
      <c r="E237" s="1">
        <v>0.37364999999999998</v>
      </c>
      <c r="F237" s="1">
        <v>7.1700000000000002E-3</v>
      </c>
      <c r="G237" s="1">
        <v>4.2009999999999999E-2</v>
      </c>
      <c r="H237" s="1">
        <v>3.1E-4</v>
      </c>
      <c r="I237" s="1">
        <v>758</v>
      </c>
      <c r="J237" s="1">
        <v>44.55</v>
      </c>
      <c r="K237" s="1">
        <v>322.39999999999998</v>
      </c>
      <c r="L237" s="1">
        <v>5.3</v>
      </c>
      <c r="M237" s="1">
        <v>265.3</v>
      </c>
      <c r="N237" s="1">
        <v>1.91</v>
      </c>
      <c r="O237" s="7">
        <v>121.52280437240857</v>
      </c>
    </row>
    <row r="238" spans="1:15" x14ac:dyDescent="0.3">
      <c r="A238" s="1">
        <v>7</v>
      </c>
      <c r="B238" s="25">
        <v>0.30258288431669578</v>
      </c>
      <c r="C238" s="1">
        <v>5.4960000000000002E-2</v>
      </c>
      <c r="D238" s="1">
        <v>8.8999999999999995E-4</v>
      </c>
      <c r="E238" s="1">
        <v>0.52681999999999995</v>
      </c>
      <c r="F238" s="1">
        <v>7.1500000000000001E-3</v>
      </c>
      <c r="G238" s="1">
        <v>6.9500000000000006E-2</v>
      </c>
      <c r="H238" s="1">
        <v>4.4000000000000002E-4</v>
      </c>
      <c r="I238" s="1">
        <v>410.6</v>
      </c>
      <c r="J238" s="1">
        <v>35.56</v>
      </c>
      <c r="K238" s="1">
        <v>429.7</v>
      </c>
      <c r="L238" s="1">
        <v>4.76</v>
      </c>
      <c r="M238" s="1">
        <v>433.2</v>
      </c>
      <c r="N238" s="1">
        <v>2.66</v>
      </c>
      <c r="O238" s="7">
        <v>99.192059095106188</v>
      </c>
    </row>
    <row r="239" spans="1:15" x14ac:dyDescent="0.3">
      <c r="A239" s="1">
        <v>17</v>
      </c>
      <c r="B239" s="25">
        <v>0.63274497869750446</v>
      </c>
      <c r="C239" s="1">
        <v>9.3990000000000004E-2</v>
      </c>
      <c r="D239" s="1">
        <v>2.5300000000000001E-3</v>
      </c>
      <c r="E239" s="1">
        <v>0.89280999999999999</v>
      </c>
      <c r="F239" s="1">
        <v>2.215E-2</v>
      </c>
      <c r="G239" s="1">
        <v>6.8879999999999997E-2</v>
      </c>
      <c r="H239" s="1">
        <v>6.4999999999999997E-4</v>
      </c>
      <c r="I239" s="1">
        <v>1507.9</v>
      </c>
      <c r="J239" s="1">
        <v>50.09</v>
      </c>
      <c r="K239" s="1">
        <v>647.9</v>
      </c>
      <c r="L239" s="1">
        <v>11.88</v>
      </c>
      <c r="M239" s="1">
        <v>429.4</v>
      </c>
      <c r="N239" s="1">
        <v>3.9</v>
      </c>
      <c r="O239" s="7">
        <v>150.88495575221239</v>
      </c>
    </row>
    <row r="240" spans="1:15" x14ac:dyDescent="0.3">
      <c r="A240" s="1">
        <v>18</v>
      </c>
      <c r="B240" s="25">
        <v>0.57239918024245373</v>
      </c>
      <c r="C240" s="1">
        <v>8.7910000000000002E-2</v>
      </c>
      <c r="D240" s="1">
        <v>3.5500000000000002E-3</v>
      </c>
      <c r="E240" s="1">
        <v>0.53332999999999997</v>
      </c>
      <c r="F240" s="1">
        <v>2.0389999999999998E-2</v>
      </c>
      <c r="G240" s="1">
        <v>4.3990000000000001E-2</v>
      </c>
      <c r="H240" s="1">
        <v>5.2999999999999998E-4</v>
      </c>
      <c r="I240" s="1">
        <v>1380.5</v>
      </c>
      <c r="J240" s="1">
        <v>75.569999999999993</v>
      </c>
      <c r="K240" s="1">
        <v>434</v>
      </c>
      <c r="L240" s="1">
        <v>13.5</v>
      </c>
      <c r="M240" s="1">
        <v>277.5</v>
      </c>
      <c r="N240" s="1">
        <v>3.25</v>
      </c>
      <c r="O240" s="7">
        <v>156.3963963963964</v>
      </c>
    </row>
    <row r="241" spans="1:15" x14ac:dyDescent="0.3">
      <c r="A241" s="1">
        <v>21</v>
      </c>
      <c r="B241" s="25">
        <v>0.47210698594409145</v>
      </c>
      <c r="C241" s="1">
        <v>5.5910000000000001E-2</v>
      </c>
      <c r="D241" s="1">
        <v>1.0200000000000001E-3</v>
      </c>
      <c r="E241" s="1">
        <v>0.35782000000000003</v>
      </c>
      <c r="F241" s="1">
        <v>5.6899999999999997E-3</v>
      </c>
      <c r="G241" s="1">
        <v>4.641E-2</v>
      </c>
      <c r="H241" s="1">
        <v>3.1E-4</v>
      </c>
      <c r="I241" s="1">
        <v>448.3</v>
      </c>
      <c r="J241" s="1">
        <v>39.840000000000003</v>
      </c>
      <c r="K241" s="1">
        <v>310.60000000000002</v>
      </c>
      <c r="L241" s="1">
        <v>4.26</v>
      </c>
      <c r="M241" s="1">
        <v>292.5</v>
      </c>
      <c r="N241" s="1">
        <v>1.92</v>
      </c>
      <c r="O241" s="7">
        <v>106.18803418803419</v>
      </c>
    </row>
    <row r="242" spans="1:15" x14ac:dyDescent="0.3">
      <c r="A242" s="1">
        <v>24</v>
      </c>
      <c r="B242" s="25">
        <v>0.77238764107972269</v>
      </c>
      <c r="C242" s="1">
        <v>5.6370000000000003E-2</v>
      </c>
      <c r="D242" s="1">
        <v>9.3000000000000005E-4</v>
      </c>
      <c r="E242" s="1">
        <v>0.53695999999999999</v>
      </c>
      <c r="F242" s="1">
        <v>7.45E-3</v>
      </c>
      <c r="G242" s="1">
        <v>6.9070000000000006E-2</v>
      </c>
      <c r="H242" s="1">
        <v>4.4999999999999999E-4</v>
      </c>
      <c r="I242" s="1">
        <v>466.3</v>
      </c>
      <c r="J242" s="1">
        <v>36.299999999999997</v>
      </c>
      <c r="K242" s="1">
        <v>436.4</v>
      </c>
      <c r="L242" s="1">
        <v>4.92</v>
      </c>
      <c r="M242" s="1">
        <v>430.6</v>
      </c>
      <c r="N242" s="1">
        <v>2.69</v>
      </c>
      <c r="O242" s="7">
        <v>101.34695773339526</v>
      </c>
    </row>
    <row r="243" spans="1:15" x14ac:dyDescent="0.3">
      <c r="A243" s="1">
        <v>25</v>
      </c>
      <c r="B243" s="25">
        <v>0.76230875208469284</v>
      </c>
      <c r="C243" s="1">
        <v>5.5460000000000002E-2</v>
      </c>
      <c r="D243" s="1">
        <v>9.3000000000000005E-4</v>
      </c>
      <c r="E243" s="1">
        <v>0.53671999999999997</v>
      </c>
      <c r="F243" s="1">
        <v>7.6400000000000001E-3</v>
      </c>
      <c r="G243" s="1">
        <v>7.0169999999999996E-2</v>
      </c>
      <c r="H243" s="1">
        <v>4.6000000000000001E-4</v>
      </c>
      <c r="I243" s="1">
        <v>430.6</v>
      </c>
      <c r="J243" s="1">
        <v>36.450000000000003</v>
      </c>
      <c r="K243" s="1">
        <v>436.3</v>
      </c>
      <c r="L243" s="1">
        <v>5.05</v>
      </c>
      <c r="M243" s="1">
        <v>437.2</v>
      </c>
      <c r="N243" s="1">
        <v>2.75</v>
      </c>
      <c r="O243" s="7">
        <v>99.794144556267156</v>
      </c>
    </row>
    <row r="244" spans="1:15" x14ac:dyDescent="0.3">
      <c r="A244" s="1">
        <v>26</v>
      </c>
      <c r="B244" s="25">
        <v>0.68791971347560055</v>
      </c>
      <c r="C244" s="1">
        <v>0.13969999999999999</v>
      </c>
      <c r="D244" s="1">
        <v>2.5200000000000001E-3</v>
      </c>
      <c r="E244" s="1">
        <v>1.2672099999999999</v>
      </c>
      <c r="F244" s="1">
        <v>1.9269999999999999E-2</v>
      </c>
      <c r="G244" s="1">
        <v>6.5780000000000005E-2</v>
      </c>
      <c r="H244" s="1">
        <v>5.1999999999999995E-4</v>
      </c>
      <c r="I244" s="1">
        <v>2223.4</v>
      </c>
      <c r="J244" s="1">
        <v>30.86</v>
      </c>
      <c r="K244" s="1">
        <v>831.1</v>
      </c>
      <c r="L244" s="1">
        <v>8.6300000000000008</v>
      </c>
      <c r="M244" s="1">
        <v>410.7</v>
      </c>
      <c r="N244" s="1">
        <v>3.14</v>
      </c>
      <c r="O244" s="7">
        <v>202.3618212807402</v>
      </c>
    </row>
    <row r="245" spans="1:15" x14ac:dyDescent="0.3">
      <c r="A245" s="1">
        <v>32</v>
      </c>
      <c r="B245" s="25">
        <v>0.90499611700750704</v>
      </c>
      <c r="C245" s="1">
        <v>5.5640000000000002E-2</v>
      </c>
      <c r="D245" s="1">
        <v>7.9000000000000001E-4</v>
      </c>
      <c r="E245" s="1">
        <v>0.43729000000000001</v>
      </c>
      <c r="F245" s="1">
        <v>4.9100000000000003E-3</v>
      </c>
      <c r="G245" s="1">
        <v>5.6989999999999999E-2</v>
      </c>
      <c r="H245" s="1">
        <v>3.5E-4</v>
      </c>
      <c r="I245" s="1">
        <v>437.7</v>
      </c>
      <c r="J245" s="1">
        <v>30.81</v>
      </c>
      <c r="K245" s="1">
        <v>368.3</v>
      </c>
      <c r="L245" s="1">
        <v>3.47</v>
      </c>
      <c r="M245" s="1">
        <v>357.3</v>
      </c>
      <c r="N245" s="1">
        <v>2.14</v>
      </c>
      <c r="O245" s="7">
        <v>103.07864539602575</v>
      </c>
    </row>
    <row r="246" spans="1:15" x14ac:dyDescent="0.3">
      <c r="A246" s="1">
        <v>34</v>
      </c>
      <c r="B246" s="25">
        <v>0.42210256410256414</v>
      </c>
      <c r="C246" s="1">
        <v>9.9080000000000001E-2</v>
      </c>
      <c r="D246" s="1">
        <v>1.98E-3</v>
      </c>
      <c r="E246" s="1">
        <v>0.75804000000000005</v>
      </c>
      <c r="F246" s="1">
        <v>1.329E-2</v>
      </c>
      <c r="G246" s="1">
        <v>5.5480000000000002E-2</v>
      </c>
      <c r="H246" s="1">
        <v>4.2999999999999999E-4</v>
      </c>
      <c r="I246" s="1">
        <v>1606.9</v>
      </c>
      <c r="J246" s="1">
        <v>36.840000000000003</v>
      </c>
      <c r="K246" s="1">
        <v>572.9</v>
      </c>
      <c r="L246" s="1">
        <v>7.68</v>
      </c>
      <c r="M246" s="1">
        <v>348.1</v>
      </c>
      <c r="N246" s="1">
        <v>2.65</v>
      </c>
      <c r="O246" s="7">
        <v>164.57914392415972</v>
      </c>
    </row>
    <row r="247" spans="1:15" x14ac:dyDescent="0.3">
      <c r="A247" s="1">
        <v>46</v>
      </c>
      <c r="B247" s="25">
        <v>0.59230233368164398</v>
      </c>
      <c r="C247" s="1">
        <v>5.3039999999999997E-2</v>
      </c>
      <c r="D247" s="1">
        <v>1.98E-3</v>
      </c>
      <c r="E247" s="1">
        <v>0.36113000000000001</v>
      </c>
      <c r="F247" s="1">
        <v>1.2919999999999999E-2</v>
      </c>
      <c r="G247" s="1">
        <v>4.9369999999999997E-2</v>
      </c>
      <c r="H247" s="1">
        <v>4.8000000000000001E-4</v>
      </c>
      <c r="I247" s="1">
        <v>330.5</v>
      </c>
      <c r="J247" s="1">
        <v>82.66</v>
      </c>
      <c r="K247" s="1">
        <v>313.10000000000002</v>
      </c>
      <c r="L247" s="1">
        <v>9.64</v>
      </c>
      <c r="M247" s="1">
        <v>310.7</v>
      </c>
      <c r="N247" s="1">
        <v>2.95</v>
      </c>
      <c r="O247" s="7">
        <v>100.77244930801417</v>
      </c>
    </row>
    <row r="248" spans="1:15" x14ac:dyDescent="0.3">
      <c r="A248" s="1">
        <v>53</v>
      </c>
      <c r="B248" s="25">
        <v>1.3832759739343847</v>
      </c>
      <c r="C248" s="1">
        <v>0.1109</v>
      </c>
      <c r="D248" s="1">
        <v>1.31E-3</v>
      </c>
      <c r="E248" s="1">
        <v>1.1072900000000001</v>
      </c>
      <c r="F248" s="1">
        <v>9.1000000000000004E-3</v>
      </c>
      <c r="G248" s="1">
        <v>7.2400000000000006E-2</v>
      </c>
      <c r="H248" s="1">
        <v>4.4000000000000002E-4</v>
      </c>
      <c r="I248" s="1">
        <v>1814.2</v>
      </c>
      <c r="J248" s="1">
        <v>21.36</v>
      </c>
      <c r="K248" s="1">
        <v>756.9</v>
      </c>
      <c r="L248" s="1">
        <v>4.38</v>
      </c>
      <c r="M248" s="1">
        <v>450.6</v>
      </c>
      <c r="N248" s="1">
        <v>2.66</v>
      </c>
      <c r="O248" s="7">
        <v>167.97603195739015</v>
      </c>
    </row>
    <row r="249" spans="1:15" x14ac:dyDescent="0.3">
      <c r="A249" s="1">
        <v>55</v>
      </c>
      <c r="B249" s="25">
        <v>0.84313099041533546</v>
      </c>
      <c r="C249" s="1">
        <v>7.5109999999999996E-2</v>
      </c>
      <c r="D249" s="1">
        <v>1.7600000000000001E-3</v>
      </c>
      <c r="E249" s="1">
        <v>0.5282</v>
      </c>
      <c r="F249" s="1">
        <v>1.1220000000000001E-2</v>
      </c>
      <c r="G249" s="1">
        <v>5.0999999999999997E-2</v>
      </c>
      <c r="H249" s="1">
        <v>4.0999999999999999E-4</v>
      </c>
      <c r="I249" s="1">
        <v>1071.4000000000001</v>
      </c>
      <c r="J249" s="1">
        <v>46.29</v>
      </c>
      <c r="K249" s="1">
        <v>430.6</v>
      </c>
      <c r="L249" s="1">
        <v>7.46</v>
      </c>
      <c r="M249" s="1">
        <v>320.60000000000002</v>
      </c>
      <c r="N249" s="1">
        <v>2.54</v>
      </c>
      <c r="O249" s="7">
        <v>134.31066749844041</v>
      </c>
    </row>
    <row r="250" spans="1:15" x14ac:dyDescent="0.3">
      <c r="A250" s="1">
        <v>61</v>
      </c>
      <c r="B250" s="25">
        <v>0.28145119086737985</v>
      </c>
      <c r="C250" s="1">
        <v>6.5740000000000007E-2</v>
      </c>
      <c r="D250" s="1">
        <v>1.01E-3</v>
      </c>
      <c r="E250" s="1">
        <v>0.62673999999999996</v>
      </c>
      <c r="F250" s="1">
        <v>7.9000000000000008E-3</v>
      </c>
      <c r="G250" s="1">
        <v>6.9129999999999997E-2</v>
      </c>
      <c r="H250" s="1">
        <v>4.4999999999999999E-4</v>
      </c>
      <c r="I250" s="1">
        <v>798.1</v>
      </c>
      <c r="J250" s="1">
        <v>31.81</v>
      </c>
      <c r="K250" s="1">
        <v>494.1</v>
      </c>
      <c r="L250" s="1">
        <v>4.93</v>
      </c>
      <c r="M250" s="1">
        <v>430.9</v>
      </c>
      <c r="N250" s="1">
        <v>2.73</v>
      </c>
      <c r="O250" s="7">
        <v>114.66697609654213</v>
      </c>
    </row>
    <row r="251" spans="1:15" x14ac:dyDescent="0.3">
      <c r="A251" s="1">
        <v>65</v>
      </c>
      <c r="B251" s="25">
        <v>0.53286298718796699</v>
      </c>
      <c r="C251" s="1">
        <v>5.636E-2</v>
      </c>
      <c r="D251" s="1">
        <v>1.07E-3</v>
      </c>
      <c r="E251" s="1">
        <v>0.40719</v>
      </c>
      <c r="F251" s="1">
        <v>6.8399999999999997E-3</v>
      </c>
      <c r="G251" s="1">
        <v>5.2389999999999999E-2</v>
      </c>
      <c r="H251" s="1">
        <v>3.6999999999999999E-4</v>
      </c>
      <c r="I251" s="1">
        <v>465.6</v>
      </c>
      <c r="J251" s="1">
        <v>41.99</v>
      </c>
      <c r="K251" s="1">
        <v>346.8</v>
      </c>
      <c r="L251" s="1">
        <v>4.93</v>
      </c>
      <c r="M251" s="1">
        <v>329.2</v>
      </c>
      <c r="N251" s="1">
        <v>2.2400000000000002</v>
      </c>
      <c r="O251" s="7">
        <v>105.34629404617255</v>
      </c>
    </row>
    <row r="252" spans="1:15" x14ac:dyDescent="0.3">
      <c r="A252" s="1">
        <v>66</v>
      </c>
      <c r="B252" s="25">
        <v>0.35376877591245837</v>
      </c>
      <c r="C252" s="1">
        <v>5.6570000000000002E-2</v>
      </c>
      <c r="D252" s="1">
        <v>1.08E-3</v>
      </c>
      <c r="E252" s="1">
        <v>0.56089</v>
      </c>
      <c r="F252" s="1">
        <v>9.4400000000000005E-3</v>
      </c>
      <c r="G252" s="1">
        <v>7.1900000000000006E-2</v>
      </c>
      <c r="H252" s="1">
        <v>5.0000000000000001E-4</v>
      </c>
      <c r="I252" s="1">
        <v>473.9</v>
      </c>
      <c r="J252" s="1">
        <v>42.08</v>
      </c>
      <c r="K252" s="1">
        <v>452.1</v>
      </c>
      <c r="L252" s="1">
        <v>6.14</v>
      </c>
      <c r="M252" s="1">
        <v>447.6</v>
      </c>
      <c r="N252" s="1">
        <v>3.03</v>
      </c>
      <c r="O252" s="7">
        <v>101.0053619302949</v>
      </c>
    </row>
    <row r="253" spans="1:15" x14ac:dyDescent="0.3">
      <c r="A253" s="1">
        <v>68</v>
      </c>
      <c r="B253" s="25">
        <v>0.47785711091567662</v>
      </c>
      <c r="C253" s="1">
        <v>5.6660000000000002E-2</v>
      </c>
      <c r="D253" s="1">
        <v>8.3000000000000001E-4</v>
      </c>
      <c r="E253" s="1">
        <v>0.58064000000000004</v>
      </c>
      <c r="F253" s="1">
        <v>6.8599999999999998E-3</v>
      </c>
      <c r="G253" s="1">
        <v>7.4310000000000001E-2</v>
      </c>
      <c r="H253" s="1">
        <v>4.6999999999999999E-4</v>
      </c>
      <c r="I253" s="1">
        <v>477.5</v>
      </c>
      <c r="J253" s="1">
        <v>32.32</v>
      </c>
      <c r="K253" s="1">
        <v>464.9</v>
      </c>
      <c r="L253" s="1">
        <v>4.41</v>
      </c>
      <c r="M253" s="1">
        <v>462.1</v>
      </c>
      <c r="N253" s="1">
        <v>2.85</v>
      </c>
      <c r="O253" s="29">
        <v>100.60592945249945</v>
      </c>
    </row>
    <row r="254" spans="1:15" x14ac:dyDescent="0.3">
      <c r="A254" s="1">
        <v>69</v>
      </c>
      <c r="B254" s="25">
        <v>0.55467414347261168</v>
      </c>
      <c r="C254" s="1">
        <v>5.5899999999999998E-2</v>
      </c>
      <c r="D254" s="1">
        <v>1.06E-3</v>
      </c>
      <c r="E254" s="1">
        <v>0.56989999999999996</v>
      </c>
      <c r="F254" s="1">
        <v>9.4999999999999998E-3</v>
      </c>
      <c r="G254" s="1">
        <v>7.392E-2</v>
      </c>
      <c r="H254" s="1">
        <v>5.1999999999999995E-4</v>
      </c>
      <c r="I254" s="1">
        <v>448.2</v>
      </c>
      <c r="J254" s="1">
        <v>41.17</v>
      </c>
      <c r="K254" s="1">
        <v>458</v>
      </c>
      <c r="L254" s="1">
        <v>6.14</v>
      </c>
      <c r="M254" s="1">
        <v>459.7</v>
      </c>
      <c r="N254" s="1">
        <v>3.1</v>
      </c>
      <c r="O254" s="29">
        <v>99.630193604524692</v>
      </c>
    </row>
    <row r="255" spans="1:15" x14ac:dyDescent="0.3">
      <c r="A255" s="1">
        <v>74</v>
      </c>
      <c r="B255" s="25">
        <v>0.3388075196057585</v>
      </c>
      <c r="C255" s="1">
        <v>6.7650000000000002E-2</v>
      </c>
      <c r="D255" s="1">
        <v>1.06E-3</v>
      </c>
      <c r="E255" s="1">
        <v>0.65483999999999998</v>
      </c>
      <c r="F255" s="1">
        <v>8.4899999999999993E-3</v>
      </c>
      <c r="G255" s="1">
        <v>7.0190000000000002E-2</v>
      </c>
      <c r="H255" s="1">
        <v>4.6999999999999999E-4</v>
      </c>
      <c r="I255" s="1">
        <v>857.7</v>
      </c>
      <c r="J255" s="1">
        <v>32.130000000000003</v>
      </c>
      <c r="K255" s="1">
        <v>511.5</v>
      </c>
      <c r="L255" s="1">
        <v>5.21</v>
      </c>
      <c r="M255" s="1">
        <v>437.3</v>
      </c>
      <c r="N255" s="1">
        <v>2.82</v>
      </c>
      <c r="O255" s="7">
        <v>116.96775668877201</v>
      </c>
    </row>
    <row r="256" spans="1:15" x14ac:dyDescent="0.3">
      <c r="A256" s="1">
        <v>76</v>
      </c>
      <c r="B256" s="25">
        <v>0.47680796805081072</v>
      </c>
      <c r="C256" s="1">
        <v>5.289E-2</v>
      </c>
      <c r="D256" s="1">
        <v>1.14E-3</v>
      </c>
      <c r="E256" s="1">
        <v>0.35736000000000001</v>
      </c>
      <c r="F256" s="1">
        <v>6.9800000000000001E-3</v>
      </c>
      <c r="G256" s="1">
        <v>4.8989999999999999E-2</v>
      </c>
      <c r="H256" s="1">
        <v>3.6000000000000002E-4</v>
      </c>
      <c r="I256" s="1">
        <v>324.10000000000002</v>
      </c>
      <c r="J256" s="1">
        <v>48.15</v>
      </c>
      <c r="K256" s="1">
        <v>310.2</v>
      </c>
      <c r="L256" s="1">
        <v>5.22</v>
      </c>
      <c r="M256" s="1">
        <v>308.3</v>
      </c>
      <c r="N256" s="1">
        <v>2.21</v>
      </c>
      <c r="O256" s="7">
        <v>100.61628284138826</v>
      </c>
    </row>
    <row r="257" spans="1:16" x14ac:dyDescent="0.3">
      <c r="A257" s="1">
        <v>79</v>
      </c>
      <c r="B257" s="25">
        <v>0.50692753560731751</v>
      </c>
      <c r="C257" s="1">
        <v>6.1929999999999999E-2</v>
      </c>
      <c r="D257" s="1">
        <v>1.1199999999999999E-3</v>
      </c>
      <c r="E257" s="1">
        <v>0.40343000000000001</v>
      </c>
      <c r="F257" s="1">
        <v>6.3699999999999998E-3</v>
      </c>
      <c r="G257" s="1">
        <v>4.7230000000000001E-2</v>
      </c>
      <c r="H257" s="1">
        <v>3.3E-4</v>
      </c>
      <c r="I257" s="1">
        <v>671.6</v>
      </c>
      <c r="J257" s="1">
        <v>38.33</v>
      </c>
      <c r="K257" s="1">
        <v>344.1</v>
      </c>
      <c r="L257" s="1">
        <v>4.6100000000000003</v>
      </c>
      <c r="M257" s="1">
        <v>297.5</v>
      </c>
      <c r="N257" s="1">
        <v>2.02</v>
      </c>
      <c r="O257" s="7">
        <v>115.66386554621849</v>
      </c>
    </row>
    <row r="258" spans="1:16" x14ac:dyDescent="0.3">
      <c r="A258" s="1">
        <v>83</v>
      </c>
      <c r="B258" s="25">
        <v>0.53088516746411485</v>
      </c>
      <c r="C258" s="1">
        <v>5.2440000000000001E-2</v>
      </c>
      <c r="D258" s="1">
        <v>8.3000000000000001E-4</v>
      </c>
      <c r="E258" s="1">
        <v>0.34417999999999999</v>
      </c>
      <c r="F258" s="1">
        <v>4.5599999999999998E-3</v>
      </c>
      <c r="G258" s="1">
        <v>4.759E-2</v>
      </c>
      <c r="H258" s="1">
        <v>3.1E-4</v>
      </c>
      <c r="I258" s="1">
        <v>304.5</v>
      </c>
      <c r="J258" s="1">
        <v>35.65</v>
      </c>
      <c r="K258" s="1">
        <v>300.3</v>
      </c>
      <c r="L258" s="1">
        <v>3.45</v>
      </c>
      <c r="M258" s="1">
        <v>299.7</v>
      </c>
      <c r="N258" s="1">
        <v>1.91</v>
      </c>
      <c r="O258" s="7">
        <v>100.2002002002002</v>
      </c>
    </row>
    <row r="259" spans="1:16" x14ac:dyDescent="0.3">
      <c r="A259" s="1">
        <v>85</v>
      </c>
      <c r="B259" s="25">
        <v>0.47404575205754651</v>
      </c>
      <c r="C259" s="1">
        <v>9.2170000000000002E-2</v>
      </c>
      <c r="D259" s="1">
        <v>2.1299999999999999E-3</v>
      </c>
      <c r="E259" s="1">
        <v>0.65798000000000001</v>
      </c>
      <c r="F259" s="1">
        <v>1.3729999999999999E-2</v>
      </c>
      <c r="G259" s="1">
        <v>5.1749999999999997E-2</v>
      </c>
      <c r="H259" s="1">
        <v>4.4000000000000002E-4</v>
      </c>
      <c r="I259" s="1">
        <v>1470.8</v>
      </c>
      <c r="J259" s="1">
        <v>43.35</v>
      </c>
      <c r="K259" s="1">
        <v>513.4</v>
      </c>
      <c r="L259" s="1">
        <v>8.41</v>
      </c>
      <c r="M259" s="1">
        <v>325.3</v>
      </c>
      <c r="N259" s="1">
        <v>2.71</v>
      </c>
      <c r="O259" s="7">
        <v>157.82354749462036</v>
      </c>
    </row>
    <row r="260" spans="1:16" x14ac:dyDescent="0.3">
      <c r="A260" s="1">
        <v>97</v>
      </c>
      <c r="B260" s="25">
        <v>0.34760782167589305</v>
      </c>
      <c r="C260" s="1">
        <v>5.6610000000000001E-2</v>
      </c>
      <c r="D260" s="1">
        <v>8.0999999999999996E-4</v>
      </c>
      <c r="E260" s="1">
        <v>0.56401999999999997</v>
      </c>
      <c r="F260" s="1">
        <v>6.4999999999999997E-3</v>
      </c>
      <c r="G260" s="1">
        <v>7.2220000000000006E-2</v>
      </c>
      <c r="H260" s="1">
        <v>4.6999999999999999E-4</v>
      </c>
      <c r="I260" s="1">
        <v>475.5</v>
      </c>
      <c r="J260" s="1">
        <v>31.65</v>
      </c>
      <c r="K260" s="1">
        <v>454.1</v>
      </c>
      <c r="L260" s="1">
        <v>4.22</v>
      </c>
      <c r="M260" s="1">
        <v>449.5</v>
      </c>
      <c r="N260" s="1">
        <v>2.81</v>
      </c>
      <c r="O260" s="7">
        <v>101.02335928809789</v>
      </c>
    </row>
    <row r="261" spans="1:16" x14ac:dyDescent="0.3">
      <c r="A261" s="1">
        <v>99</v>
      </c>
      <c r="B261" s="25">
        <v>0.46853726712228</v>
      </c>
      <c r="C261" s="1">
        <v>9.1200000000000003E-2</v>
      </c>
      <c r="D261" s="1">
        <v>1.64E-3</v>
      </c>
      <c r="E261" s="1">
        <v>0.62517999999999996</v>
      </c>
      <c r="F261" s="1">
        <v>9.7000000000000003E-3</v>
      </c>
      <c r="G261" s="1">
        <v>4.9689999999999998E-2</v>
      </c>
      <c r="H261" s="1">
        <v>3.6999999999999999E-4</v>
      </c>
      <c r="I261" s="1">
        <v>1450.6</v>
      </c>
      <c r="J261" s="1">
        <v>33.869999999999997</v>
      </c>
      <c r="K261" s="1">
        <v>493.1</v>
      </c>
      <c r="L261" s="1">
        <v>6.06</v>
      </c>
      <c r="M261" s="1">
        <v>312.60000000000002</v>
      </c>
      <c r="N261" s="1">
        <v>2.27</v>
      </c>
      <c r="O261" s="7">
        <v>157.74152271273192</v>
      </c>
    </row>
    <row r="262" spans="1:16" ht="16.5" thickBot="1" x14ac:dyDescent="0.35">
      <c r="A262" s="1">
        <v>101</v>
      </c>
      <c r="B262" s="25">
        <v>0.62309074573225509</v>
      </c>
      <c r="C262" s="1">
        <v>7.5149999999999995E-2</v>
      </c>
      <c r="D262" s="1">
        <v>2.4399999999999999E-3</v>
      </c>
      <c r="E262" s="1">
        <v>0.51634000000000002</v>
      </c>
      <c r="F262" s="1">
        <v>1.576E-2</v>
      </c>
      <c r="G262" s="1">
        <v>4.9799999999999997E-2</v>
      </c>
      <c r="H262" s="1">
        <v>5.1000000000000004E-4</v>
      </c>
      <c r="I262" s="1">
        <v>1072.5999999999999</v>
      </c>
      <c r="J262" s="1">
        <v>63.88</v>
      </c>
      <c r="K262" s="1">
        <v>422.7</v>
      </c>
      <c r="L262" s="1">
        <v>10.56</v>
      </c>
      <c r="M262" s="1">
        <v>313.3</v>
      </c>
      <c r="N262" s="1">
        <v>3.12</v>
      </c>
      <c r="O262" s="7">
        <v>134.91860836259175</v>
      </c>
    </row>
    <row r="263" spans="1:16" ht="16.5" thickBot="1" x14ac:dyDescent="0.35">
      <c r="A263" s="53" t="s">
        <v>20</v>
      </c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</row>
    <row r="264" spans="1:16" ht="16.5" x14ac:dyDescent="0.3">
      <c r="A264" s="1">
        <v>7</v>
      </c>
      <c r="B264" s="9">
        <v>1.0191013674842631</v>
      </c>
      <c r="C264" s="10">
        <v>4.9680000000000002E-2</v>
      </c>
      <c r="D264" s="10">
        <v>2.2100000000000002E-3</v>
      </c>
      <c r="E264" s="10">
        <v>0.37365999999999999</v>
      </c>
      <c r="F264" s="10">
        <v>1.601E-2</v>
      </c>
      <c r="G264" s="10">
        <v>5.4539999999999998E-2</v>
      </c>
      <c r="H264" s="10">
        <v>6.0999999999999997E-4</v>
      </c>
      <c r="I264" s="10">
        <v>180.1</v>
      </c>
      <c r="J264" s="10">
        <v>100.38</v>
      </c>
      <c r="K264" s="10">
        <v>322.39999999999998</v>
      </c>
      <c r="L264" s="10">
        <v>11.83</v>
      </c>
      <c r="M264" s="10">
        <v>342.3</v>
      </c>
      <c r="N264" s="10">
        <v>3.71</v>
      </c>
      <c r="O264" s="7">
        <v>94.186386210926074</v>
      </c>
      <c r="P264" s="11"/>
    </row>
    <row r="265" spans="1:16" ht="16.5" x14ac:dyDescent="0.3">
      <c r="A265" s="1">
        <v>10</v>
      </c>
      <c r="B265" s="9">
        <v>0.30929577464788732</v>
      </c>
      <c r="C265" s="10">
        <v>5.1470000000000002E-2</v>
      </c>
      <c r="D265" s="10">
        <v>1.89E-3</v>
      </c>
      <c r="E265" s="10">
        <v>0.35050999999999999</v>
      </c>
      <c r="F265" s="10">
        <v>1.2279999999999999E-2</v>
      </c>
      <c r="G265" s="10">
        <v>4.938E-2</v>
      </c>
      <c r="H265" s="10">
        <v>4.8000000000000001E-4</v>
      </c>
      <c r="I265" s="10">
        <v>262</v>
      </c>
      <c r="J265" s="10">
        <v>82.02</v>
      </c>
      <c r="K265" s="10">
        <v>305.10000000000002</v>
      </c>
      <c r="L265" s="10">
        <v>9.23</v>
      </c>
      <c r="M265" s="10">
        <v>310.7</v>
      </c>
      <c r="N265" s="10">
        <v>2.96</v>
      </c>
      <c r="O265" s="7">
        <v>98.197618281300308</v>
      </c>
      <c r="P265" s="11"/>
    </row>
    <row r="266" spans="1:16" ht="16.5" x14ac:dyDescent="0.3">
      <c r="A266" s="24">
        <v>11</v>
      </c>
      <c r="B266" s="9">
        <v>0.94233091787439627</v>
      </c>
      <c r="C266" s="10">
        <v>5.2409999999999998E-2</v>
      </c>
      <c r="D266" s="10">
        <v>1.0200000000000001E-3</v>
      </c>
      <c r="E266" s="10">
        <v>0.31705</v>
      </c>
      <c r="F266" s="10">
        <v>5.4599999999999996E-3</v>
      </c>
      <c r="G266" s="10">
        <v>4.3869999999999999E-2</v>
      </c>
      <c r="H266" s="10">
        <v>2.9999999999999997E-4</v>
      </c>
      <c r="I266" s="10">
        <v>303.39999999999998</v>
      </c>
      <c r="J266" s="10">
        <v>43.57</v>
      </c>
      <c r="K266" s="10">
        <v>279.60000000000002</v>
      </c>
      <c r="L266" s="10">
        <v>4.21</v>
      </c>
      <c r="M266" s="10">
        <v>276.8</v>
      </c>
      <c r="N266" s="10">
        <v>1.87</v>
      </c>
      <c r="O266" s="7">
        <v>101.01156069364163</v>
      </c>
      <c r="P266" s="11"/>
    </row>
    <row r="267" spans="1:16" ht="16.5" x14ac:dyDescent="0.3">
      <c r="A267" s="1">
        <v>15</v>
      </c>
      <c r="B267" s="9">
        <v>1.3401032702237521</v>
      </c>
      <c r="C267" s="10">
        <v>5.4239999999999997E-2</v>
      </c>
      <c r="D267" s="10">
        <v>1.8699999999999999E-3</v>
      </c>
      <c r="E267" s="10">
        <v>0.46195000000000003</v>
      </c>
      <c r="F267" s="10">
        <v>1.5169999999999999E-2</v>
      </c>
      <c r="G267" s="10">
        <v>6.1760000000000002E-2</v>
      </c>
      <c r="H267" s="10">
        <v>5.9000000000000003E-4</v>
      </c>
      <c r="I267" s="10">
        <v>380.9</v>
      </c>
      <c r="J267" s="10">
        <v>75.55</v>
      </c>
      <c r="K267" s="10">
        <v>385.6</v>
      </c>
      <c r="L267" s="10">
        <v>10.53</v>
      </c>
      <c r="M267" s="10">
        <v>386.3</v>
      </c>
      <c r="N267" s="10">
        <v>3.6</v>
      </c>
      <c r="O267" s="7">
        <v>99.818793683665547</v>
      </c>
      <c r="P267" s="11"/>
    </row>
    <row r="268" spans="1:16" ht="16.5" x14ac:dyDescent="0.3">
      <c r="A268" s="1">
        <v>26</v>
      </c>
      <c r="B268" s="9">
        <v>0.53659662895405214</v>
      </c>
      <c r="C268" s="10">
        <v>5.5559999999999998E-2</v>
      </c>
      <c r="D268" s="10">
        <v>1.8600000000000001E-3</v>
      </c>
      <c r="E268" s="10">
        <v>0.47672999999999999</v>
      </c>
      <c r="F268" s="10">
        <v>1.5169999999999999E-2</v>
      </c>
      <c r="G268" s="10">
        <v>6.2219999999999998E-2</v>
      </c>
      <c r="H268" s="10">
        <v>5.9999999999999995E-4</v>
      </c>
      <c r="I268" s="10">
        <v>434.4</v>
      </c>
      <c r="J268" s="10">
        <v>72.89</v>
      </c>
      <c r="K268" s="10">
        <v>395.8</v>
      </c>
      <c r="L268" s="10">
        <v>10.43</v>
      </c>
      <c r="M268" s="10">
        <v>389.1</v>
      </c>
      <c r="N268" s="10">
        <v>3.65</v>
      </c>
      <c r="O268" s="7">
        <v>101.721922384991</v>
      </c>
      <c r="P268" s="11"/>
    </row>
    <row r="269" spans="1:16" ht="16.5" x14ac:dyDescent="0.3">
      <c r="A269" s="1">
        <v>35</v>
      </c>
      <c r="B269" s="9">
        <v>0.51473782190505746</v>
      </c>
      <c r="C269" s="10">
        <v>5.4050000000000001E-2</v>
      </c>
      <c r="D269" s="10">
        <v>1.6000000000000001E-3</v>
      </c>
      <c r="E269" s="10">
        <v>0.35646</v>
      </c>
      <c r="F269" s="10">
        <v>9.9399999999999992E-3</v>
      </c>
      <c r="G269" s="10">
        <v>4.7820000000000001E-2</v>
      </c>
      <c r="H269" s="10">
        <v>4.2000000000000002E-4</v>
      </c>
      <c r="I269" s="10">
        <v>372.9</v>
      </c>
      <c r="J269" s="10">
        <v>65.33</v>
      </c>
      <c r="K269" s="10">
        <v>309.60000000000002</v>
      </c>
      <c r="L269" s="10">
        <v>7.44</v>
      </c>
      <c r="M269" s="10">
        <v>301.10000000000002</v>
      </c>
      <c r="N269" s="10">
        <v>2.57</v>
      </c>
      <c r="O269" s="7">
        <v>102.82298239787447</v>
      </c>
      <c r="P269" s="11"/>
    </row>
    <row r="270" spans="1:16" ht="16.5" x14ac:dyDescent="0.3">
      <c r="A270" s="1">
        <v>36</v>
      </c>
      <c r="B270" s="9">
        <v>0.57012976279031324</v>
      </c>
      <c r="C270" s="10">
        <v>5.5800000000000002E-2</v>
      </c>
      <c r="D270" s="10">
        <v>3.6700000000000001E-3</v>
      </c>
      <c r="E270" s="10">
        <v>0.39145000000000002</v>
      </c>
      <c r="F270" s="10">
        <v>2.496E-2</v>
      </c>
      <c r="G270" s="10">
        <v>5.0869999999999999E-2</v>
      </c>
      <c r="H270" s="10">
        <v>8.3000000000000001E-4</v>
      </c>
      <c r="I270" s="10">
        <v>444.1</v>
      </c>
      <c r="J270" s="10">
        <v>140.19999999999999</v>
      </c>
      <c r="K270" s="10">
        <v>335.4</v>
      </c>
      <c r="L270" s="10">
        <v>18.22</v>
      </c>
      <c r="M270" s="10">
        <v>319.89999999999998</v>
      </c>
      <c r="N270" s="10">
        <v>5.12</v>
      </c>
      <c r="O270" s="7">
        <v>104.84526414504533</v>
      </c>
      <c r="P270" s="11"/>
    </row>
    <row r="271" spans="1:16" ht="16.5" x14ac:dyDescent="0.3">
      <c r="A271" s="1">
        <v>47</v>
      </c>
      <c r="B271" s="9">
        <v>0.40094339622641501</v>
      </c>
      <c r="C271" s="10">
        <v>5.2920000000000002E-2</v>
      </c>
      <c r="D271" s="10">
        <v>1.9499999999999999E-3</v>
      </c>
      <c r="E271" s="10">
        <v>0.33032</v>
      </c>
      <c r="F271" s="10">
        <v>1.162E-2</v>
      </c>
      <c r="G271" s="10">
        <v>4.5269999999999998E-2</v>
      </c>
      <c r="H271" s="10">
        <v>4.4999999999999999E-4</v>
      </c>
      <c r="I271" s="10">
        <v>325.10000000000002</v>
      </c>
      <c r="J271" s="10">
        <v>81.58</v>
      </c>
      <c r="K271" s="10">
        <v>289.8</v>
      </c>
      <c r="L271" s="10">
        <v>8.8699999999999992</v>
      </c>
      <c r="M271" s="10">
        <v>285.39999999999998</v>
      </c>
      <c r="N271" s="10">
        <v>2.75</v>
      </c>
      <c r="O271" s="7">
        <v>101.54169586545201</v>
      </c>
      <c r="P271" s="11"/>
    </row>
    <row r="272" spans="1:16" ht="16.5" x14ac:dyDescent="0.3">
      <c r="A272" s="1">
        <v>66</v>
      </c>
      <c r="B272" s="9">
        <v>0.8000280465572851</v>
      </c>
      <c r="C272" s="10">
        <v>5.3100000000000001E-2</v>
      </c>
      <c r="D272" s="10">
        <v>2.2799999999999999E-3</v>
      </c>
      <c r="E272" s="10">
        <v>0.33868999999999999</v>
      </c>
      <c r="F272" s="10">
        <v>1.3990000000000001E-2</v>
      </c>
      <c r="G272" s="10">
        <v>4.6249999999999999E-2</v>
      </c>
      <c r="H272" s="10">
        <v>5.1000000000000004E-4</v>
      </c>
      <c r="I272" s="10">
        <v>333.2</v>
      </c>
      <c r="J272" s="10">
        <v>94.4</v>
      </c>
      <c r="K272" s="10">
        <v>296.2</v>
      </c>
      <c r="L272" s="10">
        <v>10.61</v>
      </c>
      <c r="M272" s="10">
        <v>291.39999999999998</v>
      </c>
      <c r="N272" s="10">
        <v>3.15</v>
      </c>
      <c r="O272" s="7">
        <v>101.64722031571722</v>
      </c>
      <c r="P272" s="11"/>
    </row>
    <row r="273" spans="1:16" ht="16.5" x14ac:dyDescent="0.3">
      <c r="A273" s="1">
        <v>67</v>
      </c>
      <c r="B273" s="9">
        <v>0.48381233670339663</v>
      </c>
      <c r="C273" s="10">
        <v>5.5809999999999998E-2</v>
      </c>
      <c r="D273" s="10">
        <v>1.16E-3</v>
      </c>
      <c r="E273" s="10">
        <v>0.54630999999999996</v>
      </c>
      <c r="F273" s="10">
        <v>1.0200000000000001E-2</v>
      </c>
      <c r="G273" s="10">
        <v>7.0980000000000001E-2</v>
      </c>
      <c r="H273" s="10">
        <v>5.1000000000000004E-4</v>
      </c>
      <c r="I273" s="10">
        <v>444.4</v>
      </c>
      <c r="J273" s="10">
        <v>45.23</v>
      </c>
      <c r="K273" s="10">
        <v>442.6</v>
      </c>
      <c r="L273" s="10">
        <v>6.7</v>
      </c>
      <c r="M273" s="10">
        <v>442.1</v>
      </c>
      <c r="N273" s="10">
        <v>3.1</v>
      </c>
      <c r="O273" s="7">
        <v>100.11309658448315</v>
      </c>
      <c r="P273" s="11"/>
    </row>
    <row r="274" spans="1:16" ht="16.5" x14ac:dyDescent="0.3">
      <c r="A274" s="1">
        <v>75</v>
      </c>
      <c r="B274" s="9">
        <v>0.82109331860850354</v>
      </c>
      <c r="C274" s="10">
        <v>4.9950000000000001E-2</v>
      </c>
      <c r="D274" s="10">
        <v>2.3400000000000001E-3</v>
      </c>
      <c r="E274" s="10">
        <v>0.31047000000000002</v>
      </c>
      <c r="F274" s="10">
        <v>1.4E-2</v>
      </c>
      <c r="G274" s="10">
        <v>4.5069999999999999E-2</v>
      </c>
      <c r="H274" s="10">
        <v>5.2999999999999998E-4</v>
      </c>
      <c r="I274" s="10">
        <v>192.5</v>
      </c>
      <c r="J274" s="10">
        <v>105.25</v>
      </c>
      <c r="K274" s="10">
        <v>274.5</v>
      </c>
      <c r="L274" s="10">
        <v>10.85</v>
      </c>
      <c r="M274" s="10">
        <v>284.2</v>
      </c>
      <c r="N274" s="10">
        <v>3.25</v>
      </c>
      <c r="O274" s="7">
        <v>96.586910626319494</v>
      </c>
      <c r="P274" s="11"/>
    </row>
    <row r="275" spans="1:16" ht="17.25" thickBot="1" x14ac:dyDescent="0.35">
      <c r="A275" s="28">
        <v>86</v>
      </c>
      <c r="B275" s="9">
        <v>0.52575498575498569</v>
      </c>
      <c r="C275" s="41">
        <v>4.836E-2</v>
      </c>
      <c r="D275" s="10">
        <v>1.91E-3</v>
      </c>
      <c r="E275" s="41">
        <v>0.35210999999999998</v>
      </c>
      <c r="F275" s="41">
        <v>1.337E-2</v>
      </c>
      <c r="G275" s="41">
        <v>5.28E-2</v>
      </c>
      <c r="H275" s="10">
        <v>5.2999999999999998E-4</v>
      </c>
      <c r="I275" s="10">
        <v>116.7</v>
      </c>
      <c r="J275" s="10">
        <v>90.73</v>
      </c>
      <c r="K275" s="10">
        <v>306.3</v>
      </c>
      <c r="L275" s="41">
        <v>10.039999999999999</v>
      </c>
      <c r="M275" s="41">
        <v>331.7</v>
      </c>
      <c r="N275" s="10">
        <v>3.26</v>
      </c>
      <c r="O275" s="29">
        <v>92.342478142900219</v>
      </c>
      <c r="P275" s="11"/>
    </row>
    <row r="276" spans="1:16" x14ac:dyDescent="0.3">
      <c r="A276" s="35"/>
      <c r="B276" s="36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42"/>
    </row>
  </sheetData>
  <sortState ref="A124:P143">
    <sortCondition ref="A124:A143"/>
  </sortState>
  <mergeCells count="19">
    <mergeCell ref="A181:O181"/>
    <mergeCell ref="A214:O214"/>
    <mergeCell ref="A235:O235"/>
    <mergeCell ref="A263:O263"/>
    <mergeCell ref="O2:O3"/>
    <mergeCell ref="A95:O95"/>
    <mergeCell ref="A198:O198"/>
    <mergeCell ref="A143:O143"/>
    <mergeCell ref="A159:O159"/>
    <mergeCell ref="A4:O4"/>
    <mergeCell ref="A22:O22"/>
    <mergeCell ref="A32:O32"/>
    <mergeCell ref="A45:O45"/>
    <mergeCell ref="A68:O68"/>
    <mergeCell ref="A1:O1"/>
    <mergeCell ref="A2:A3"/>
    <mergeCell ref="B2:B3"/>
    <mergeCell ref="C2:H2"/>
    <mergeCell ref="I2:N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zoomScale="115" zoomScaleNormal="115" workbookViewId="0">
      <pane ySplit="2" topLeftCell="A3" activePane="bottomLeft" state="frozen"/>
      <selection pane="bottomLeft" activeCell="M3" sqref="M3"/>
    </sheetView>
  </sheetViews>
  <sheetFormatPr defaultRowHeight="15" x14ac:dyDescent="0.3"/>
  <cols>
    <col min="1" max="1" width="9" style="45"/>
    <col min="2" max="2" width="9" style="19"/>
    <col min="3" max="8" width="9" style="17"/>
    <col min="9" max="9" width="9" style="18"/>
    <col min="10" max="10" width="9" style="19"/>
    <col min="11" max="11" width="9" style="20"/>
    <col min="12" max="12" width="9" style="18"/>
    <col min="13" max="16384" width="9" style="6"/>
  </cols>
  <sheetData>
    <row r="1" spans="1:12" ht="15.75" thickBot="1" x14ac:dyDescent="0.35">
      <c r="A1" s="49" t="s">
        <v>22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17.25" thickBot="1" x14ac:dyDescent="0.35">
      <c r="A2" s="40" t="s">
        <v>0</v>
      </c>
      <c r="B2" s="21" t="s">
        <v>37</v>
      </c>
      <c r="C2" s="2" t="s">
        <v>9</v>
      </c>
      <c r="D2" s="3" t="s">
        <v>23</v>
      </c>
      <c r="E2" s="2" t="s">
        <v>10</v>
      </c>
      <c r="F2" s="3" t="s">
        <v>23</v>
      </c>
      <c r="G2" s="2" t="s">
        <v>11</v>
      </c>
      <c r="H2" s="3" t="s">
        <v>23</v>
      </c>
      <c r="I2" s="4" t="s">
        <v>12</v>
      </c>
      <c r="J2" s="16" t="s">
        <v>38</v>
      </c>
      <c r="K2" s="16" t="s">
        <v>36</v>
      </c>
      <c r="L2" s="4" t="s">
        <v>13</v>
      </c>
    </row>
    <row r="3" spans="1:12" ht="16.5" customHeight="1" thickBot="1" x14ac:dyDescent="0.35">
      <c r="A3" s="56" t="s">
        <v>31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x14ac:dyDescent="0.3">
      <c r="A4" s="45">
        <v>1</v>
      </c>
      <c r="B4" s="20">
        <v>354.2</v>
      </c>
      <c r="C4" s="46">
        <v>2.4350409999999999E-2</v>
      </c>
      <c r="D4" s="46">
        <v>3.8800000000000001E-5</v>
      </c>
      <c r="E4" s="46">
        <v>6.9117780000000001E-4</v>
      </c>
      <c r="F4" s="46">
        <v>3.96E-7</v>
      </c>
      <c r="G4" s="46">
        <v>0.28262179999999998</v>
      </c>
      <c r="H4" s="46">
        <v>2.1800000000000001E-5</v>
      </c>
      <c r="I4" s="47">
        <f>((G4-E4*(EXP(0.00001867*B4) -1))/(0.282772-0.0332*(EXP(0.00001867*B4) -1))-1)*10000</f>
        <v>2.3178209532059846</v>
      </c>
      <c r="J4" s="48">
        <f>10000/0.1867*LN(1+(G4-0.28325)/(E4-0.0384))</f>
        <v>884.9485100011392</v>
      </c>
      <c r="K4" s="48">
        <f>J4-(J4-B4)*(-0.72-L4)/(-0.72-0.16)</f>
        <v>1041.2668479486586</v>
      </c>
      <c r="L4" s="47">
        <f>E4/0.0332-1</f>
        <v>-0.97918139156626505</v>
      </c>
    </row>
    <row r="5" spans="1:12" x14ac:dyDescent="0.3">
      <c r="A5" s="45">
        <v>2</v>
      </c>
      <c r="B5" s="20">
        <v>399.5</v>
      </c>
      <c r="C5" s="46">
        <v>3.3594980000000003E-2</v>
      </c>
      <c r="D5" s="46">
        <v>9.6799999999999995E-5</v>
      </c>
      <c r="E5" s="46">
        <v>1.0343030000000001E-3</v>
      </c>
      <c r="F5" s="46">
        <v>2.5399999999999998E-6</v>
      </c>
      <c r="G5" s="46">
        <v>0.2823599</v>
      </c>
      <c r="H5" s="46">
        <v>3.1900000000000003E-5</v>
      </c>
      <c r="I5" s="47">
        <f t="shared" ref="I5:I10" si="0">((G5-E5*(EXP(0.00001867*B5) -1))/(0.282772-0.0332*(EXP(0.00001867*B5) -1))-1)*10000</f>
        <v>-6.0628559905662183</v>
      </c>
      <c r="J5" s="48">
        <f t="shared" ref="J5:J10" si="1">10000/0.1867*LN(1+(G5-0.28325)/(E5-0.0384))</f>
        <v>1260.9541144094439</v>
      </c>
      <c r="K5" s="48">
        <f t="shared" ref="K5:K10" si="2">J5-(J5-B5)*(-0.72-L5)/(-0.72-0.16)</f>
        <v>1504.5560062719219</v>
      </c>
      <c r="L5" s="47">
        <f t="shared" ref="L5:L10" si="3">E5/0.0332-1</f>
        <v>-0.96884629518072285</v>
      </c>
    </row>
    <row r="6" spans="1:12" x14ac:dyDescent="0.3">
      <c r="A6" s="45">
        <v>3</v>
      </c>
      <c r="B6" s="20">
        <v>296.60000000000002</v>
      </c>
      <c r="C6" s="46">
        <v>3.5468569999999998E-2</v>
      </c>
      <c r="D6" s="46">
        <v>1.7899999999999999E-4</v>
      </c>
      <c r="E6" s="46">
        <v>1.005843E-3</v>
      </c>
      <c r="F6" s="46">
        <v>3.8299999999999998E-6</v>
      </c>
      <c r="G6" s="46">
        <v>0.2824276</v>
      </c>
      <c r="H6" s="46">
        <v>2.0299999999999999E-5</v>
      </c>
      <c r="I6" s="47">
        <f t="shared" si="0"/>
        <v>-5.8611774108296988</v>
      </c>
      <c r="J6" s="48">
        <f t="shared" si="1"/>
        <v>1165.2056111276672</v>
      </c>
      <c r="K6" s="48">
        <f t="shared" si="2"/>
        <v>1411.6759317509322</v>
      </c>
      <c r="L6" s="47">
        <f t="shared" si="3"/>
        <v>-0.96970352409638549</v>
      </c>
    </row>
    <row r="7" spans="1:12" x14ac:dyDescent="0.3">
      <c r="A7" s="45">
        <v>4</v>
      </c>
      <c r="B7" s="20">
        <v>350.5</v>
      </c>
      <c r="C7" s="46">
        <v>2.581162E-2</v>
      </c>
      <c r="D7" s="46">
        <v>4.5899999999999999E-4</v>
      </c>
      <c r="E7" s="46">
        <v>7.1032029999999996E-4</v>
      </c>
      <c r="F7" s="46">
        <v>1.08E-5</v>
      </c>
      <c r="G7" s="46">
        <v>0.28242210000000001</v>
      </c>
      <c r="H7" s="46">
        <v>2.09E-5</v>
      </c>
      <c r="I7" s="47">
        <f t="shared" si="0"/>
        <v>-4.8343229427816325</v>
      </c>
      <c r="J7" s="48">
        <f t="shared" si="1"/>
        <v>1163.8159450162095</v>
      </c>
      <c r="K7" s="48">
        <f t="shared" si="2"/>
        <v>1402.8243718649221</v>
      </c>
      <c r="L7" s="47">
        <f t="shared" si="3"/>
        <v>-0.97860481024096391</v>
      </c>
    </row>
    <row r="8" spans="1:12" x14ac:dyDescent="0.3">
      <c r="A8" s="45">
        <v>5</v>
      </c>
      <c r="B8" s="20">
        <v>327.10000000000002</v>
      </c>
      <c r="C8" s="46">
        <v>7.9486890000000001E-3</v>
      </c>
      <c r="D8" s="46">
        <v>1.0900000000000001E-4</v>
      </c>
      <c r="E8" s="46">
        <v>2.6856100000000001E-4</v>
      </c>
      <c r="F8" s="46">
        <v>3.3100000000000001E-6</v>
      </c>
      <c r="G8" s="46">
        <v>0.28261140000000001</v>
      </c>
      <c r="H8" s="46">
        <v>2.2200000000000001E-5</v>
      </c>
      <c r="I8" s="47">
        <f t="shared" si="0"/>
        <v>1.4554418814594072</v>
      </c>
      <c r="J8" s="48">
        <f t="shared" si="1"/>
        <v>889.58999167188438</v>
      </c>
      <c r="K8" s="48">
        <f t="shared" si="2"/>
        <v>1063.3935269925457</v>
      </c>
      <c r="L8" s="47">
        <f t="shared" si="3"/>
        <v>-0.991910813253012</v>
      </c>
    </row>
    <row r="9" spans="1:12" x14ac:dyDescent="0.3">
      <c r="A9" s="45">
        <v>6</v>
      </c>
      <c r="B9" s="20">
        <v>308.7</v>
      </c>
      <c r="C9" s="46">
        <v>3.5789799999999997E-2</v>
      </c>
      <c r="D9" s="46">
        <v>1.03E-4</v>
      </c>
      <c r="E9" s="46">
        <v>1.0238490000000001E-3</v>
      </c>
      <c r="F9" s="46">
        <v>4.1999999999999996E-6</v>
      </c>
      <c r="G9" s="46">
        <v>0.2823503</v>
      </c>
      <c r="H9" s="46">
        <v>2.9799999999999999E-5</v>
      </c>
      <c r="I9" s="47">
        <f t="shared" si="0"/>
        <v>-8.3416917621803588</v>
      </c>
      <c r="J9" s="48">
        <f t="shared" si="1"/>
        <v>1274.0411305510961</v>
      </c>
      <c r="K9" s="48">
        <f t="shared" si="2"/>
        <v>1547.3655965433395</v>
      </c>
      <c r="L9" s="47">
        <f t="shared" si="3"/>
        <v>-0.96916117469879515</v>
      </c>
    </row>
    <row r="10" spans="1:12" ht="15.75" thickBot="1" x14ac:dyDescent="0.35">
      <c r="A10" s="45">
        <v>7</v>
      </c>
      <c r="B10" s="20">
        <v>322.8</v>
      </c>
      <c r="C10" s="46">
        <v>3.1550370000000001E-2</v>
      </c>
      <c r="D10" s="46">
        <v>6.5500000000000006E-5</v>
      </c>
      <c r="E10" s="46">
        <v>8.8377279999999996E-4</v>
      </c>
      <c r="F10" s="46">
        <v>4.6399999999999996E-6</v>
      </c>
      <c r="G10" s="46">
        <v>0.28245779999999998</v>
      </c>
      <c r="H10" s="46">
        <v>2.5299999999999998E-5</v>
      </c>
      <c r="I10" s="47">
        <f t="shared" si="0"/>
        <v>-4.2061068509979815</v>
      </c>
      <c r="J10" s="48">
        <f t="shared" si="1"/>
        <v>1119.2468454075076</v>
      </c>
      <c r="K10" s="48">
        <f t="shared" si="2"/>
        <v>1348.5695390100279</v>
      </c>
      <c r="L10" s="47">
        <f t="shared" si="3"/>
        <v>-0.97338033734939755</v>
      </c>
    </row>
    <row r="11" spans="1:12" ht="16.5" customHeight="1" thickBot="1" x14ac:dyDescent="0.35">
      <c r="A11" s="56" t="s">
        <v>32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</row>
    <row r="12" spans="1:12" x14ac:dyDescent="0.3">
      <c r="A12" s="45">
        <v>1</v>
      </c>
      <c r="B12" s="20">
        <v>290.39999999999998</v>
      </c>
      <c r="C12" s="46">
        <v>2.818377E-2</v>
      </c>
      <c r="D12" s="46">
        <v>5.8699999999999997E-5</v>
      </c>
      <c r="E12" s="46">
        <v>7.8608460000000003E-4</v>
      </c>
      <c r="F12" s="46">
        <v>2.6699999999999998E-6</v>
      </c>
      <c r="G12" s="46">
        <v>0.28227059999999998</v>
      </c>
      <c r="H12" s="46">
        <v>1.52E-5</v>
      </c>
      <c r="I12" s="47">
        <f t="shared" ref="I12" si="4">((G12-E12*(EXP(0.00001867*B12) -1))/(0.282772-0.0332*(EXP(0.00001867*B12) -1))-1)*10000</f>
        <v>-11.507139673468947</v>
      </c>
      <c r="J12" s="48">
        <f t="shared" ref="J12" si="5">10000/0.1867*LN(1+(G12-0.28325)/(E12-0.0384))</f>
        <v>1376.8084067192124</v>
      </c>
      <c r="K12" s="48">
        <f t="shared" ref="K12" si="6">J12-(J12-B12)*(-0.72-L12)/(-0.72-0.16)</f>
        <v>1693.2529450211459</v>
      </c>
      <c r="L12" s="47">
        <f t="shared" ref="L12" si="7">E12/0.0332-1</f>
        <v>-0.97632275301204818</v>
      </c>
    </row>
    <row r="13" spans="1:12" x14ac:dyDescent="0.3">
      <c r="A13" s="45">
        <v>2</v>
      </c>
      <c r="B13" s="20">
        <v>291.10000000000002</v>
      </c>
      <c r="C13" s="46">
        <v>7.9556260000000004E-2</v>
      </c>
      <c r="D13" s="46">
        <v>6.5899999999999997E-4</v>
      </c>
      <c r="E13" s="46">
        <v>2.117454E-3</v>
      </c>
      <c r="F13" s="46">
        <v>1.9400000000000001E-5</v>
      </c>
      <c r="G13" s="46">
        <v>0.28228429999999999</v>
      </c>
      <c r="H13" s="46">
        <v>2.2900000000000001E-5</v>
      </c>
      <c r="I13" s="47">
        <f t="shared" ref="I13:I18" si="8">((G13-E13*(EXP(0.00001867*B13) -1))/(0.282772-0.0332*(EXP(0.00001867*B13) -1))-1)*10000</f>
        <v>-11.264034071961637</v>
      </c>
      <c r="J13" s="48">
        <f t="shared" ref="J13:J18" si="9">10000/0.1867*LN(1+(G13-0.28325)/(E13-0.0384))</f>
        <v>1406.9661102403447</v>
      </c>
      <c r="K13" s="48">
        <f t="shared" ref="K13:K18" si="10">J13-(J13-B13)*(-0.72-L13)/(-0.72-0.16)</f>
        <v>1681.141089779001</v>
      </c>
      <c r="L13" s="47">
        <f t="shared" ref="L13:L18" si="11">E13/0.0332-1</f>
        <v>-0.93622126506024095</v>
      </c>
    </row>
    <row r="14" spans="1:12" x14ac:dyDescent="0.3">
      <c r="A14" s="45">
        <v>3</v>
      </c>
      <c r="B14" s="20">
        <v>298</v>
      </c>
      <c r="C14" s="46">
        <v>5.6333439999999999E-2</v>
      </c>
      <c r="D14" s="46">
        <v>1.4200000000000001E-4</v>
      </c>
      <c r="E14" s="46">
        <v>1.5032719999999999E-3</v>
      </c>
      <c r="F14" s="46">
        <v>5.3900000000000001E-6</v>
      </c>
      <c r="G14" s="46">
        <v>0.28224070000000001</v>
      </c>
      <c r="H14" s="46">
        <v>1.88E-5</v>
      </c>
      <c r="I14" s="47">
        <f t="shared" si="8"/>
        <v>-12.543357705490088</v>
      </c>
      <c r="J14" s="48">
        <f t="shared" si="9"/>
        <v>1445.488727638804</v>
      </c>
      <c r="K14" s="48">
        <f t="shared" si="10"/>
        <v>1751.5562090721037</v>
      </c>
      <c r="L14" s="47">
        <f t="shared" si="11"/>
        <v>-0.95472072289156629</v>
      </c>
    </row>
    <row r="15" spans="1:12" x14ac:dyDescent="0.3">
      <c r="A15" s="45">
        <v>4</v>
      </c>
      <c r="B15" s="20">
        <v>478.6</v>
      </c>
      <c r="C15" s="46">
        <v>2.355119E-2</v>
      </c>
      <c r="D15" s="46">
        <v>1.0399999999999999E-4</v>
      </c>
      <c r="E15" s="46">
        <v>8.5090860000000003E-4</v>
      </c>
      <c r="F15" s="46">
        <v>3.6399999999999999E-6</v>
      </c>
      <c r="G15" s="46">
        <v>0.28280270000000002</v>
      </c>
      <c r="H15" s="46">
        <v>1.9199999999999999E-5</v>
      </c>
      <c r="I15" s="47">
        <f t="shared" si="8"/>
        <v>11.36562418962983</v>
      </c>
      <c r="J15" s="48">
        <f t="shared" si="9"/>
        <v>634.28019348619159</v>
      </c>
      <c r="K15" s="48">
        <f t="shared" si="10"/>
        <v>679.28065430083336</v>
      </c>
      <c r="L15" s="47">
        <f t="shared" si="11"/>
        <v>-0.97437022289156627</v>
      </c>
    </row>
    <row r="16" spans="1:12" x14ac:dyDescent="0.3">
      <c r="A16" s="45">
        <v>5</v>
      </c>
      <c r="B16" s="20">
        <v>301.8</v>
      </c>
      <c r="C16" s="46">
        <v>5.9337519999999998E-2</v>
      </c>
      <c r="D16" s="46">
        <v>1.1900000000000001E-3</v>
      </c>
      <c r="E16" s="46">
        <v>1.5998620000000001E-3</v>
      </c>
      <c r="F16" s="46">
        <v>3.0700000000000001E-5</v>
      </c>
      <c r="G16" s="46">
        <v>0.28236270000000002</v>
      </c>
      <c r="H16" s="46">
        <v>2.0699999999999998E-5</v>
      </c>
      <c r="I16" s="47">
        <f t="shared" si="8"/>
        <v>-8.1654576062617501</v>
      </c>
      <c r="J16" s="48">
        <f t="shared" si="9"/>
        <v>1276.1239534227172</v>
      </c>
      <c r="K16" s="48">
        <f t="shared" si="10"/>
        <v>1532.7823461611758</v>
      </c>
      <c r="L16" s="47">
        <f t="shared" si="11"/>
        <v>-0.95181138554216871</v>
      </c>
    </row>
    <row r="17" spans="1:12" x14ac:dyDescent="0.3">
      <c r="A17" s="45">
        <v>6</v>
      </c>
      <c r="B17" s="20">
        <v>330.7</v>
      </c>
      <c r="C17" s="46">
        <v>3.5953319999999997E-2</v>
      </c>
      <c r="D17" s="46">
        <v>5.0399999999999999E-5</v>
      </c>
      <c r="E17" s="46">
        <v>9.6585499999999995E-4</v>
      </c>
      <c r="F17" s="46">
        <v>1.28E-6</v>
      </c>
      <c r="G17" s="46">
        <v>0.2824274</v>
      </c>
      <c r="H17" s="46">
        <v>1.9000000000000001E-5</v>
      </c>
      <c r="I17" s="47">
        <f t="shared" si="8"/>
        <v>-5.1303090041521227</v>
      </c>
      <c r="J17" s="48">
        <f t="shared" si="9"/>
        <v>1164.2543525751466</v>
      </c>
      <c r="K17" s="48">
        <f t="shared" si="10"/>
        <v>1401.9196257929757</v>
      </c>
      <c r="L17" s="47">
        <f t="shared" si="11"/>
        <v>-0.97090798192771088</v>
      </c>
    </row>
    <row r="18" spans="1:12" ht="15.75" thickBot="1" x14ac:dyDescent="0.35">
      <c r="A18" s="45">
        <v>7</v>
      </c>
      <c r="B18" s="20">
        <v>301.60000000000002</v>
      </c>
      <c r="C18" s="46">
        <v>3.8762570000000003E-2</v>
      </c>
      <c r="D18" s="46">
        <v>2.2499999999999999E-4</v>
      </c>
      <c r="E18" s="46">
        <v>1.0423419999999999E-3</v>
      </c>
      <c r="F18" s="46">
        <v>4.9300000000000002E-6</v>
      </c>
      <c r="G18" s="46">
        <v>0.28240769999999998</v>
      </c>
      <c r="H18" s="46">
        <v>2.1100000000000001E-5</v>
      </c>
      <c r="I18" s="47">
        <f t="shared" si="8"/>
        <v>-6.4658026501218657</v>
      </c>
      <c r="J18" s="48">
        <f t="shared" si="9"/>
        <v>1194.2416768048176</v>
      </c>
      <c r="K18" s="48">
        <f t="shared" si="10"/>
        <v>1446.4171668408767</v>
      </c>
      <c r="L18" s="47">
        <f t="shared" si="11"/>
        <v>-0.96860415662650601</v>
      </c>
    </row>
    <row r="19" spans="1:12" ht="16.5" customHeight="1" thickBot="1" x14ac:dyDescent="0.35">
      <c r="A19" s="56" t="s">
        <v>33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spans="1:12" x14ac:dyDescent="0.3">
      <c r="A20" s="45">
        <v>1</v>
      </c>
      <c r="B20" s="20">
        <v>323.7</v>
      </c>
      <c r="C20" s="46">
        <v>3.7455710000000003E-2</v>
      </c>
      <c r="D20" s="46">
        <v>3.0899999999999998E-4</v>
      </c>
      <c r="E20" s="46">
        <v>1.166528E-3</v>
      </c>
      <c r="F20" s="46">
        <v>5.49E-6</v>
      </c>
      <c r="G20" s="46">
        <v>0.28240150000000003</v>
      </c>
      <c r="H20" s="46">
        <v>2.1399999999999998E-5</v>
      </c>
      <c r="I20" s="47">
        <f t="shared" ref="I20" si="12">((G20-E20*(EXP(0.00001867*B20) -1))/(0.282772-0.0332*(EXP(0.00001867*B20) -1))-1)*10000</f>
        <v>-6.2398608345748396</v>
      </c>
      <c r="J20" s="48">
        <f t="shared" ref="J20" si="13">10000/0.1867*LN(1+(G20-0.28325)/(E20-0.0384))</f>
        <v>1206.9015873107071</v>
      </c>
      <c r="K20" s="48">
        <f t="shared" ref="K20" si="14">J20-(J20-B20)*(-0.72-L20)/(-0.72-0.16)</f>
        <v>1452.6560565877453</v>
      </c>
      <c r="L20" s="47">
        <f t="shared" ref="L20" si="15">E20/0.0332-1</f>
        <v>-0.96486361445783131</v>
      </c>
    </row>
    <row r="21" spans="1:12" x14ac:dyDescent="0.3">
      <c r="A21" s="45">
        <v>2</v>
      </c>
      <c r="B21" s="20">
        <v>320.39999999999998</v>
      </c>
      <c r="C21" s="46">
        <v>3.9926499999999997E-2</v>
      </c>
      <c r="D21" s="46">
        <v>2.8200000000000001E-5</v>
      </c>
      <c r="E21" s="46">
        <v>1.14791E-3</v>
      </c>
      <c r="F21" s="46">
        <v>2.21E-6</v>
      </c>
      <c r="G21" s="46">
        <v>0.28230270000000002</v>
      </c>
      <c r="H21" s="46">
        <v>1.9599999999999999E-5</v>
      </c>
      <c r="I21" s="47">
        <f t="shared" ref="I21:I26" si="16">((G21-E21*(EXP(0.00001867*B21) -1))/(0.282772-0.0332*(EXP(0.00001867*B21) -1))-1)*10000</f>
        <v>-9.8025719670047362</v>
      </c>
      <c r="J21" s="48">
        <f t="shared" ref="J21:J26" si="17">10000/0.1867*LN(1+(G21-0.28325)/(E21-0.0384))</f>
        <v>1345.0185465711734</v>
      </c>
      <c r="K21" s="48">
        <f t="shared" ref="K21:K26" si="18">J21-(J21-B21)*(-0.72-L21)/(-0.72-0.16)</f>
        <v>1630.7758074258802</v>
      </c>
      <c r="L21" s="47">
        <f t="shared" ref="L21:L26" si="19">E21/0.0332-1</f>
        <v>-0.96542439759036147</v>
      </c>
    </row>
    <row r="22" spans="1:12" x14ac:dyDescent="0.3">
      <c r="A22" s="45">
        <v>3</v>
      </c>
      <c r="B22" s="20">
        <v>412.1</v>
      </c>
      <c r="C22" s="46">
        <v>1.0323479999999999E-2</v>
      </c>
      <c r="D22" s="46">
        <v>9.4300000000000002E-5</v>
      </c>
      <c r="E22" s="46">
        <v>3.2184770000000002E-4</v>
      </c>
      <c r="F22" s="46">
        <v>2.8600000000000001E-6</v>
      </c>
      <c r="G22" s="46">
        <v>0.28260990000000002</v>
      </c>
      <c r="H22" s="46">
        <v>1.56E-5</v>
      </c>
      <c r="I22" s="47">
        <f t="shared" si="16"/>
        <v>3.2506907592000367</v>
      </c>
      <c r="J22" s="48">
        <f t="shared" si="17"/>
        <v>892.89969454564755</v>
      </c>
      <c r="K22" s="48">
        <f t="shared" si="18"/>
        <v>1040.5848562599863</v>
      </c>
      <c r="L22" s="47">
        <f t="shared" si="19"/>
        <v>-0.99030579216867465</v>
      </c>
    </row>
    <row r="23" spans="1:12" x14ac:dyDescent="0.3">
      <c r="A23" s="45">
        <v>4</v>
      </c>
      <c r="B23" s="20">
        <v>378.7</v>
      </c>
      <c r="C23" s="46">
        <v>4.1187179999999997E-2</v>
      </c>
      <c r="D23" s="46">
        <v>1.7000000000000001E-4</v>
      </c>
      <c r="E23" s="46">
        <v>1.190658E-3</v>
      </c>
      <c r="F23" s="46">
        <v>3.2499999999999998E-6</v>
      </c>
      <c r="G23" s="46">
        <v>0.28240599999999999</v>
      </c>
      <c r="H23" s="46">
        <v>1.31E-5</v>
      </c>
      <c r="I23" s="47">
        <f t="shared" si="16"/>
        <v>-4.9155241367504487</v>
      </c>
      <c r="J23" s="48">
        <f t="shared" si="17"/>
        <v>1201.3419104032967</v>
      </c>
      <c r="K23" s="48">
        <f t="shared" si="18"/>
        <v>1429.5659666516565</v>
      </c>
      <c r="L23" s="47">
        <f t="shared" si="19"/>
        <v>-0.9641368072289157</v>
      </c>
    </row>
    <row r="24" spans="1:12" x14ac:dyDescent="0.3">
      <c r="A24" s="45">
        <v>5</v>
      </c>
      <c r="B24" s="20">
        <v>324.60000000000002</v>
      </c>
      <c r="C24" s="46">
        <v>1.8131520000000002E-2</v>
      </c>
      <c r="D24" s="46">
        <v>3.3500000000000001E-5</v>
      </c>
      <c r="E24" s="46">
        <v>5.6970740000000005E-4</v>
      </c>
      <c r="F24" s="46">
        <v>6.1799999999999995E-7</v>
      </c>
      <c r="G24" s="46">
        <v>0.28231729999999999</v>
      </c>
      <c r="H24" s="46">
        <v>2.76E-5</v>
      </c>
      <c r="I24" s="47">
        <f t="shared" si="16"/>
        <v>-9.0721108336055956</v>
      </c>
      <c r="J24" s="48">
        <f t="shared" si="17"/>
        <v>1304.5430791261065</v>
      </c>
      <c r="K24" s="48">
        <f t="shared" si="18"/>
        <v>1597.2344140042335</v>
      </c>
      <c r="L24" s="47">
        <f t="shared" si="19"/>
        <v>-0.98284013855421681</v>
      </c>
    </row>
    <row r="25" spans="1:12" x14ac:dyDescent="0.3">
      <c r="A25" s="45">
        <v>6</v>
      </c>
      <c r="B25" s="20">
        <v>429.4</v>
      </c>
      <c r="C25" s="46">
        <v>2.2310569999999998E-2</v>
      </c>
      <c r="D25" s="46">
        <v>2.1800000000000001E-4</v>
      </c>
      <c r="E25" s="46">
        <v>7.1484719999999997E-4</v>
      </c>
      <c r="F25" s="46">
        <v>5.2599999999999996E-6</v>
      </c>
      <c r="G25" s="46">
        <v>0.28251680000000001</v>
      </c>
      <c r="H25" s="46">
        <v>3.2100000000000001E-5</v>
      </c>
      <c r="I25" s="47">
        <f t="shared" si="16"/>
        <v>0.22218643596527698</v>
      </c>
      <c r="J25" s="48">
        <f t="shared" si="17"/>
        <v>1032.0884288730238</v>
      </c>
      <c r="K25" s="48">
        <f t="shared" si="18"/>
        <v>1209.106552468018</v>
      </c>
      <c r="L25" s="47">
        <f t="shared" si="19"/>
        <v>-0.9784684578313253</v>
      </c>
    </row>
    <row r="26" spans="1:12" ht="15.75" thickBot="1" x14ac:dyDescent="0.35">
      <c r="A26" s="45">
        <v>7</v>
      </c>
      <c r="B26" s="20">
        <v>321.5</v>
      </c>
      <c r="C26" s="46">
        <v>1.415313E-2</v>
      </c>
      <c r="D26" s="46">
        <v>1.77E-5</v>
      </c>
      <c r="E26" s="46">
        <v>4.4600150000000002E-4</v>
      </c>
      <c r="F26" s="46">
        <v>7.6300000000000004E-7</v>
      </c>
      <c r="G26" s="46">
        <v>0.282275</v>
      </c>
      <c r="H26" s="46">
        <v>3.0000000000000001E-5</v>
      </c>
      <c r="I26" s="47">
        <f t="shared" si="16"/>
        <v>-10.609893419766259</v>
      </c>
      <c r="J26" s="48">
        <f t="shared" si="17"/>
        <v>1358.5739164301051</v>
      </c>
      <c r="K26" s="48">
        <f t="shared" si="18"/>
        <v>1672.7203637464918</v>
      </c>
      <c r="L26" s="47">
        <f t="shared" si="19"/>
        <v>-0.98656621987951809</v>
      </c>
    </row>
    <row r="27" spans="1:12" ht="16.5" customHeight="1" thickBot="1" x14ac:dyDescent="0.35">
      <c r="A27" s="56" t="s">
        <v>34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</row>
    <row r="28" spans="1:12" x14ac:dyDescent="0.3">
      <c r="A28" s="45">
        <v>1</v>
      </c>
      <c r="B28" s="20">
        <v>332.6</v>
      </c>
      <c r="C28" s="46">
        <v>4.7111519999999997E-2</v>
      </c>
      <c r="D28" s="46">
        <v>5.0900000000000001E-4</v>
      </c>
      <c r="E28" s="46">
        <v>1.388394E-3</v>
      </c>
      <c r="F28" s="46">
        <v>1.4800000000000001E-5</v>
      </c>
      <c r="G28" s="46">
        <v>0.2825685</v>
      </c>
      <c r="H28" s="46">
        <v>2.2900000000000001E-5</v>
      </c>
      <c r="I28" s="47">
        <f t="shared" ref="I28" si="20">((G28-E28*(EXP(0.00001867*B28) -1))/(0.282772-0.0332*(EXP(0.00001867*B28) -1))-1)*10000</f>
        <v>-0.18922080957772813</v>
      </c>
      <c r="J28" s="48">
        <f t="shared" ref="J28" si="21">10000/0.1867*LN(1+(G28-0.28325)/(E28-0.0384))</f>
        <v>977.27230191308001</v>
      </c>
      <c r="K28" s="48">
        <f t="shared" ref="K28" si="22">J28-(J28-B28)*(-0.72-L28)/(-0.72-0.16)</f>
        <v>1151.7593830549777</v>
      </c>
      <c r="L28" s="47">
        <f t="shared" ref="L28" si="23">E28/0.0332-1</f>
        <v>-0.95818090361445785</v>
      </c>
    </row>
    <row r="29" spans="1:12" x14ac:dyDescent="0.3">
      <c r="A29" s="45">
        <v>2</v>
      </c>
      <c r="B29" s="20">
        <v>301.39999999999998</v>
      </c>
      <c r="C29" s="46">
        <v>3.1909180000000002E-2</v>
      </c>
      <c r="D29" s="46">
        <v>5.3600000000000002E-4</v>
      </c>
      <c r="E29" s="46">
        <v>9.9073809999999994E-4</v>
      </c>
      <c r="F29" s="46">
        <v>1.4800000000000001E-5</v>
      </c>
      <c r="G29" s="46">
        <v>0.28234730000000002</v>
      </c>
      <c r="H29" s="46">
        <v>1.7799999999999999E-5</v>
      </c>
      <c r="I29" s="47">
        <f t="shared" ref="I29:I37" si="24">((G29-E29*(EXP(0.00001867*B29) -1))/(0.282772-0.0332*(EXP(0.00001867*B29) -1))-1)*10000</f>
        <v>-8.5971807197438022</v>
      </c>
      <c r="J29" s="48">
        <f t="shared" ref="J29:J37" si="25">10000/0.1867*LN(1+(G29-0.28325)/(E29-0.0384))</f>
        <v>1277.1210726632926</v>
      </c>
      <c r="K29" s="48">
        <f t="shared" ref="K29:K37" si="26">J29-(J29-B29)*(-0.72-L29)/(-0.72-0.16)</f>
        <v>1554.4902898667967</v>
      </c>
      <c r="L29" s="47">
        <f t="shared" ref="L29:L37" si="27">E29/0.0332-1</f>
        <v>-0.97015849096385542</v>
      </c>
    </row>
    <row r="30" spans="1:12" x14ac:dyDescent="0.3">
      <c r="A30" s="45">
        <v>3</v>
      </c>
      <c r="B30" s="20">
        <v>336.9</v>
      </c>
      <c r="C30" s="46">
        <v>3.5288260000000002E-2</v>
      </c>
      <c r="D30" s="46">
        <v>1.34E-4</v>
      </c>
      <c r="E30" s="46">
        <v>1.0419400000000001E-3</v>
      </c>
      <c r="F30" s="46">
        <v>4.3000000000000003E-6</v>
      </c>
      <c r="G30" s="46">
        <v>0.28224490000000002</v>
      </c>
      <c r="H30" s="46">
        <v>1.8600000000000001E-5</v>
      </c>
      <c r="I30" s="47">
        <f t="shared" si="24"/>
        <v>-11.473241753406915</v>
      </c>
      <c r="J30" s="48">
        <f t="shared" si="25"/>
        <v>1422.0106738842794</v>
      </c>
      <c r="K30" s="48">
        <f t="shared" si="26"/>
        <v>1728.5744953821327</v>
      </c>
      <c r="L30" s="47">
        <f t="shared" si="27"/>
        <v>-0.96861626506024101</v>
      </c>
    </row>
    <row r="31" spans="1:12" x14ac:dyDescent="0.3">
      <c r="A31" s="45">
        <v>4</v>
      </c>
      <c r="B31" s="20">
        <v>453.5</v>
      </c>
      <c r="C31" s="46">
        <v>2.3346100000000002E-2</v>
      </c>
      <c r="D31" s="46">
        <v>1.6000000000000001E-4</v>
      </c>
      <c r="E31" s="46">
        <v>6.6797660000000002E-4</v>
      </c>
      <c r="F31" s="46">
        <v>4.6399999999999996E-6</v>
      </c>
      <c r="G31" s="46">
        <v>0.28219860000000002</v>
      </c>
      <c r="H31" s="46">
        <v>1.3499999999999999E-5</v>
      </c>
      <c r="I31" s="47">
        <f t="shared" si="24"/>
        <v>-10.50611847117966</v>
      </c>
      <c r="J31" s="48">
        <f t="shared" si="25"/>
        <v>1472.0815442002092</v>
      </c>
      <c r="K31" s="48">
        <f t="shared" si="26"/>
        <v>1772.8874518592843</v>
      </c>
      <c r="L31" s="47">
        <f t="shared" si="27"/>
        <v>-0.97988022289156629</v>
      </c>
    </row>
    <row r="32" spans="1:12" x14ac:dyDescent="0.3">
      <c r="A32" s="45">
        <v>5</v>
      </c>
      <c r="B32" s="20">
        <v>334.5</v>
      </c>
      <c r="C32" s="46">
        <v>3.2915720000000002E-2</v>
      </c>
      <c r="D32" s="46">
        <v>4.8299999999999998E-4</v>
      </c>
      <c r="E32" s="46">
        <v>1.033349E-3</v>
      </c>
      <c r="F32" s="46">
        <v>1.6099999999999998E-5</v>
      </c>
      <c r="G32" s="46">
        <v>0.28228389999999998</v>
      </c>
      <c r="H32" s="46">
        <v>2.1800000000000001E-5</v>
      </c>
      <c r="I32" s="47">
        <f t="shared" si="24"/>
        <v>-10.14237378803684</v>
      </c>
      <c r="J32" s="48">
        <f t="shared" si="25"/>
        <v>1367.2215390464783</v>
      </c>
      <c r="K32" s="48">
        <f t="shared" si="26"/>
        <v>1659.2881346558677</v>
      </c>
      <c r="L32" s="47">
        <f t="shared" si="27"/>
        <v>-0.96887503012048193</v>
      </c>
    </row>
    <row r="33" spans="1:12" x14ac:dyDescent="0.3">
      <c r="A33" s="45">
        <v>6</v>
      </c>
      <c r="B33" s="20">
        <v>308.10000000000002</v>
      </c>
      <c r="C33" s="46">
        <v>3.8908470000000001E-2</v>
      </c>
      <c r="D33" s="46">
        <v>2.4000000000000001E-4</v>
      </c>
      <c r="E33" s="46">
        <v>1.3650929999999999E-3</v>
      </c>
      <c r="F33" s="46">
        <v>7.61E-6</v>
      </c>
      <c r="G33" s="46">
        <v>0.28199950000000001</v>
      </c>
      <c r="H33" s="46">
        <v>1.7399999999999999E-5</v>
      </c>
      <c r="I33" s="47">
        <f t="shared" si="24"/>
        <v>-20.838336300688098</v>
      </c>
      <c r="J33" s="48">
        <f t="shared" si="25"/>
        <v>1778.6772886954232</v>
      </c>
      <c r="K33" s="48">
        <f t="shared" si="26"/>
        <v>2177.8767586076478</v>
      </c>
      <c r="L33" s="47">
        <f t="shared" si="27"/>
        <v>-0.9588827409638554</v>
      </c>
    </row>
    <row r="34" spans="1:12" x14ac:dyDescent="0.3">
      <c r="A34" s="45">
        <v>7</v>
      </c>
      <c r="B34" s="20">
        <v>340.2</v>
      </c>
      <c r="C34" s="46">
        <v>2.0028420000000002E-2</v>
      </c>
      <c r="D34" s="46">
        <v>6.9999999999999994E-5</v>
      </c>
      <c r="E34" s="46">
        <v>5.9332160000000005E-4</v>
      </c>
      <c r="F34" s="46">
        <v>1.95E-6</v>
      </c>
      <c r="G34" s="46">
        <v>0.28248259999999997</v>
      </c>
      <c r="H34" s="46">
        <v>1.6699999999999999E-5</v>
      </c>
      <c r="I34" s="47">
        <f t="shared" si="24"/>
        <v>-2.8892390091650455</v>
      </c>
      <c r="J34" s="48">
        <f t="shared" si="25"/>
        <v>1076.3118679166175</v>
      </c>
      <c r="K34" s="48">
        <f t="shared" si="26"/>
        <v>1295.5802432213</v>
      </c>
      <c r="L34" s="47">
        <f t="shared" si="27"/>
        <v>-0.98212886746987949</v>
      </c>
    </row>
    <row r="35" spans="1:12" x14ac:dyDescent="0.3">
      <c r="A35" s="45">
        <v>8</v>
      </c>
      <c r="B35" s="20">
        <v>306.3</v>
      </c>
      <c r="C35" s="46">
        <v>3.3514889999999999E-2</v>
      </c>
      <c r="D35" s="46">
        <v>1.16E-4</v>
      </c>
      <c r="E35" s="46">
        <v>1.0646060000000001E-3</v>
      </c>
      <c r="F35" s="46">
        <v>3.72E-6</v>
      </c>
      <c r="G35" s="46">
        <v>0.28229500000000002</v>
      </c>
      <c r="H35" s="46">
        <v>1.7399999999999999E-5</v>
      </c>
      <c r="I35" s="47">
        <f t="shared" si="24"/>
        <v>-10.358190493365838</v>
      </c>
      <c r="J35" s="48">
        <f t="shared" si="25"/>
        <v>1352.8268771770252</v>
      </c>
      <c r="K35" s="48">
        <f t="shared" si="26"/>
        <v>1647.6781592701832</v>
      </c>
      <c r="L35" s="47">
        <f t="shared" si="27"/>
        <v>-0.96793355421686744</v>
      </c>
    </row>
    <row r="36" spans="1:12" x14ac:dyDescent="0.3">
      <c r="A36" s="45">
        <v>9</v>
      </c>
      <c r="B36" s="20">
        <v>304</v>
      </c>
      <c r="C36" s="46">
        <v>3.5031229999999997E-2</v>
      </c>
      <c r="D36" s="46">
        <v>2.32E-4</v>
      </c>
      <c r="E36" s="46">
        <v>1.099608E-3</v>
      </c>
      <c r="F36" s="46">
        <v>7.0400000000000004E-6</v>
      </c>
      <c r="G36" s="46">
        <v>0.28241110000000003</v>
      </c>
      <c r="H36" s="46">
        <v>2.0299999999999999E-5</v>
      </c>
      <c r="I36" s="47">
        <f t="shared" si="24"/>
        <v>-6.30577271566235</v>
      </c>
      <c r="J36" s="48">
        <f t="shared" si="25"/>
        <v>1191.2801732081257</v>
      </c>
      <c r="K36" s="48">
        <f t="shared" si="26"/>
        <v>1440.2018638379757</v>
      </c>
      <c r="L36" s="47">
        <f t="shared" si="27"/>
        <v>-0.96687927710843369</v>
      </c>
    </row>
    <row r="37" spans="1:12" ht="15.75" thickBot="1" x14ac:dyDescent="0.35">
      <c r="A37" s="45">
        <v>10</v>
      </c>
      <c r="B37" s="20">
        <v>314.7</v>
      </c>
      <c r="C37" s="46">
        <v>4.8987589999999998E-2</v>
      </c>
      <c r="D37" s="46">
        <v>8.4500000000000005E-4</v>
      </c>
      <c r="E37" s="46">
        <v>1.471953E-3</v>
      </c>
      <c r="F37" s="46">
        <v>2.5400000000000001E-5</v>
      </c>
      <c r="G37" s="46">
        <v>0.28236889999999998</v>
      </c>
      <c r="H37" s="46">
        <v>2.0699999999999998E-5</v>
      </c>
      <c r="I37" s="47">
        <f t="shared" si="24"/>
        <v>-7.6487206067377134</v>
      </c>
      <c r="J37" s="48">
        <f t="shared" si="25"/>
        <v>1262.973425136518</v>
      </c>
      <c r="K37" s="48">
        <f t="shared" si="26"/>
        <v>1516.9211197942091</v>
      </c>
      <c r="L37" s="47">
        <f t="shared" si="27"/>
        <v>-0.95566406626506029</v>
      </c>
    </row>
    <row r="38" spans="1:12" ht="16.5" customHeight="1" thickBot="1" x14ac:dyDescent="0.35">
      <c r="A38" s="56" t="s">
        <v>35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39" spans="1:12" x14ac:dyDescent="0.3">
      <c r="A39" s="45">
        <v>1</v>
      </c>
      <c r="B39" s="20">
        <v>326.60000000000002</v>
      </c>
      <c r="C39" s="46">
        <v>3.4953110000000003E-2</v>
      </c>
      <c r="D39" s="46">
        <v>5.13E-5</v>
      </c>
      <c r="E39" s="46">
        <v>1.033464E-3</v>
      </c>
      <c r="F39" s="46">
        <v>2.5299999999999999E-6</v>
      </c>
      <c r="G39" s="46">
        <v>0.28246680000000002</v>
      </c>
      <c r="H39" s="46">
        <v>2.02E-5</v>
      </c>
      <c r="I39" s="47">
        <f t="shared" ref="I39" si="28">((G39-E39*(EXP(0.00001867*B39) -1))/(0.282772-0.0332*(EXP(0.00001867*B39) -1))-1)*10000</f>
        <v>-3.8384053479223468</v>
      </c>
      <c r="J39" s="48">
        <f t="shared" ref="J39" si="29">10000/0.1867*LN(1+(G39-0.28325)/(E39-0.0384))</f>
        <v>1111.049444456052</v>
      </c>
      <c r="K39" s="48">
        <f t="shared" ref="K39" si="30">J39-(J39-B39)*(-0.72-L39)/(-0.72-0.16)</f>
        <v>1332.8984920668861</v>
      </c>
      <c r="L39" s="47">
        <f t="shared" ref="L39" si="31">E39/0.0332-1</f>
        <v>-0.96887156626506021</v>
      </c>
    </row>
    <row r="40" spans="1:12" x14ac:dyDescent="0.3">
      <c r="A40" s="45">
        <v>2</v>
      </c>
      <c r="B40" s="20">
        <v>434.3</v>
      </c>
      <c r="C40" s="46">
        <v>2.5076540000000001E-2</v>
      </c>
      <c r="D40" s="46">
        <v>1.02E-4</v>
      </c>
      <c r="E40" s="46">
        <v>8.2070750000000001E-4</v>
      </c>
      <c r="F40" s="46">
        <v>4.0300000000000004E-6</v>
      </c>
      <c r="G40" s="46">
        <v>0.28240609999999999</v>
      </c>
      <c r="H40" s="46">
        <v>1.9300000000000002E-5</v>
      </c>
      <c r="I40" s="47">
        <f t="shared" ref="I40:I52" si="32">((G40-E40*(EXP(0.00001867*B40) -1))/(0.282772-0.0332*(EXP(0.00001867*B40) -1))-1)*10000</f>
        <v>-3.6208303377860407</v>
      </c>
      <c r="J40" s="48">
        <f t="shared" ref="J40:J52" si="33">10000/0.1867*LN(1+(G40-0.28325)/(E40-0.0384))</f>
        <v>1189.5062306329103</v>
      </c>
      <c r="K40" s="48">
        <f t="shared" ref="K40:K52" si="34">J40-(J40-B40)*(-0.72-L40)/(-0.72-0.16)</f>
        <v>1408.5846021566088</v>
      </c>
      <c r="L40" s="47">
        <f t="shared" ref="L40:L52" si="35">E40/0.0332-1</f>
        <v>-0.97527989457831321</v>
      </c>
    </row>
    <row r="41" spans="1:12" x14ac:dyDescent="0.3">
      <c r="A41" s="45">
        <v>3</v>
      </c>
      <c r="B41" s="20">
        <v>452.2</v>
      </c>
      <c r="C41" s="46">
        <v>2.536045E-2</v>
      </c>
      <c r="D41" s="46">
        <v>7.9699999999999999E-5</v>
      </c>
      <c r="E41" s="46">
        <v>9.1408509999999995E-4</v>
      </c>
      <c r="F41" s="46">
        <v>3.58E-6</v>
      </c>
      <c r="G41" s="46">
        <v>0.28229130000000002</v>
      </c>
      <c r="H41" s="46">
        <v>2.19E-5</v>
      </c>
      <c r="I41" s="47">
        <f t="shared" si="32"/>
        <v>-7.3266142487860009</v>
      </c>
      <c r="J41" s="48">
        <f t="shared" si="33"/>
        <v>1352.6176632755823</v>
      </c>
      <c r="K41" s="48">
        <f t="shared" si="34"/>
        <v>1610.942698462904</v>
      </c>
      <c r="L41" s="47">
        <f t="shared" si="35"/>
        <v>-0.97246731626506022</v>
      </c>
    </row>
    <row r="42" spans="1:12" x14ac:dyDescent="0.3">
      <c r="A42" s="45">
        <v>4</v>
      </c>
      <c r="B42" s="20">
        <v>331.5</v>
      </c>
      <c r="C42" s="46">
        <v>1.3438459999999999E-2</v>
      </c>
      <c r="D42" s="46">
        <v>1.1400000000000001E-4</v>
      </c>
      <c r="E42" s="46">
        <v>4.4038749999999999E-4</v>
      </c>
      <c r="F42" s="46">
        <v>3.5300000000000001E-6</v>
      </c>
      <c r="G42" s="46">
        <v>0.28236270000000002</v>
      </c>
      <c r="H42" s="46">
        <v>2.2200000000000001E-5</v>
      </c>
      <c r="I42" s="47">
        <f t="shared" si="32"/>
        <v>-7.2874541661449577</v>
      </c>
      <c r="J42" s="48">
        <f t="shared" si="33"/>
        <v>1237.5916309732554</v>
      </c>
      <c r="K42" s="48">
        <f t="shared" si="34"/>
        <v>1512.2355375105003</v>
      </c>
      <c r="L42" s="47">
        <f t="shared" si="35"/>
        <v>-0.98673531626506028</v>
      </c>
    </row>
    <row r="43" spans="1:12" x14ac:dyDescent="0.3">
      <c r="A43" s="45">
        <v>5</v>
      </c>
      <c r="B43" s="20">
        <v>329.9</v>
      </c>
      <c r="C43" s="46">
        <v>2.706683E-2</v>
      </c>
      <c r="D43" s="46">
        <v>2.81E-4</v>
      </c>
      <c r="E43" s="46">
        <v>8.9423949999999997E-4</v>
      </c>
      <c r="F43" s="46">
        <v>8.6400000000000003E-6</v>
      </c>
      <c r="G43" s="46">
        <v>0.28214489999999998</v>
      </c>
      <c r="H43" s="46">
        <v>2.5899999999999999E-5</v>
      </c>
      <c r="I43" s="47">
        <f t="shared" si="32"/>
        <v>-15.129418282692209</v>
      </c>
      <c r="J43" s="48">
        <f t="shared" si="33"/>
        <v>1555.3863142851255</v>
      </c>
      <c r="K43" s="48">
        <f t="shared" si="34"/>
        <v>1907.8042533818996</v>
      </c>
      <c r="L43" s="47">
        <f t="shared" si="35"/>
        <v>-0.97306507530120478</v>
      </c>
    </row>
    <row r="44" spans="1:12" x14ac:dyDescent="0.3">
      <c r="A44" s="45">
        <v>6</v>
      </c>
      <c r="B44" s="20">
        <v>336.4</v>
      </c>
      <c r="C44" s="46">
        <v>2.7185669999999999E-2</v>
      </c>
      <c r="D44" s="46">
        <v>1.6699999999999999E-4</v>
      </c>
      <c r="E44" s="46">
        <v>8.2904050000000003E-4</v>
      </c>
      <c r="F44" s="46">
        <v>5.5999999999999997E-6</v>
      </c>
      <c r="G44" s="46">
        <v>0.28214729999999999</v>
      </c>
      <c r="H44" s="46">
        <v>1.9599999999999999E-5</v>
      </c>
      <c r="I44" s="47">
        <f t="shared" si="32"/>
        <v>-14.89054859274308</v>
      </c>
      <c r="J44" s="48">
        <f t="shared" si="33"/>
        <v>1549.4020873760733</v>
      </c>
      <c r="K44" s="48">
        <f t="shared" si="34"/>
        <v>1900.9368473441959</v>
      </c>
      <c r="L44" s="47">
        <f t="shared" si="35"/>
        <v>-0.97502890060240965</v>
      </c>
    </row>
    <row r="45" spans="1:12" x14ac:dyDescent="0.3">
      <c r="A45" s="45">
        <v>7</v>
      </c>
      <c r="B45" s="20">
        <v>295.5</v>
      </c>
      <c r="C45" s="46">
        <v>2.1657969999999999E-2</v>
      </c>
      <c r="D45" s="46">
        <v>1.0399999999999999E-4</v>
      </c>
      <c r="E45" s="46">
        <v>7.0184339999999998E-4</v>
      </c>
      <c r="F45" s="46">
        <v>2.5100000000000001E-6</v>
      </c>
      <c r="G45" s="46">
        <v>0.2822017</v>
      </c>
      <c r="H45" s="46">
        <v>1.7399999999999999E-5</v>
      </c>
      <c r="I45" s="47">
        <f t="shared" si="32"/>
        <v>-13.819136538750776</v>
      </c>
      <c r="J45" s="48">
        <f t="shared" si="33"/>
        <v>1469.1008211471678</v>
      </c>
      <c r="K45" s="48">
        <f t="shared" si="34"/>
        <v>1814.3263565670525</v>
      </c>
      <c r="L45" s="47">
        <f t="shared" si="35"/>
        <v>-0.97886013855421683</v>
      </c>
    </row>
    <row r="46" spans="1:12" x14ac:dyDescent="0.3">
      <c r="A46" s="45">
        <v>8</v>
      </c>
      <c r="B46" s="20">
        <v>414.9</v>
      </c>
      <c r="C46" s="46">
        <v>1.515465E-2</v>
      </c>
      <c r="D46" s="46">
        <v>7.0099999999999996E-5</v>
      </c>
      <c r="E46" s="46">
        <v>5.1054530000000005E-4</v>
      </c>
      <c r="F46" s="46">
        <v>1.88E-6</v>
      </c>
      <c r="G46" s="46">
        <v>0.28252699999999997</v>
      </c>
      <c r="H46" s="46">
        <v>1.73E-5</v>
      </c>
      <c r="I46" s="47">
        <f t="shared" si="32"/>
        <v>0.32571056750807514</v>
      </c>
      <c r="J46" s="48">
        <f t="shared" si="33"/>
        <v>1012.4291259734351</v>
      </c>
      <c r="K46" s="48">
        <f t="shared" si="34"/>
        <v>1192.1102961599838</v>
      </c>
      <c r="L46" s="47">
        <f t="shared" si="35"/>
        <v>-0.98462212951807226</v>
      </c>
    </row>
    <row r="47" spans="1:12" x14ac:dyDescent="0.3">
      <c r="A47" s="45">
        <v>9</v>
      </c>
      <c r="B47" s="20">
        <v>308.7</v>
      </c>
      <c r="C47" s="46">
        <v>3.6665360000000001E-2</v>
      </c>
      <c r="D47" s="46">
        <v>7.47E-5</v>
      </c>
      <c r="E47" s="46">
        <v>1.106281E-3</v>
      </c>
      <c r="F47" s="46">
        <v>1.2100000000000001E-6</v>
      </c>
      <c r="G47" s="46">
        <v>0.28262920000000002</v>
      </c>
      <c r="H47" s="46">
        <v>2.05E-5</v>
      </c>
      <c r="I47" s="47">
        <f t="shared" si="32"/>
        <v>1.5112149231377714</v>
      </c>
      <c r="J47" s="48">
        <f t="shared" si="33"/>
        <v>884.26377884689987</v>
      </c>
      <c r="K47" s="48">
        <f t="shared" si="34"/>
        <v>1045.6036479369277</v>
      </c>
      <c r="L47" s="47">
        <f t="shared" si="35"/>
        <v>-0.96667828313253013</v>
      </c>
    </row>
    <row r="48" spans="1:12" x14ac:dyDescent="0.3">
      <c r="A48" s="45">
        <v>10</v>
      </c>
      <c r="B48" s="20">
        <v>436</v>
      </c>
      <c r="C48" s="46">
        <v>7.8392429999999992E-3</v>
      </c>
      <c r="D48" s="46">
        <v>1.7799999999999999E-5</v>
      </c>
      <c r="E48" s="46">
        <v>2.44319E-4</v>
      </c>
      <c r="F48" s="46">
        <v>4.6899999999999998E-7</v>
      </c>
      <c r="G48" s="46">
        <v>0.28230280000000002</v>
      </c>
      <c r="H48" s="46">
        <v>2.1100000000000001E-5</v>
      </c>
      <c r="I48" s="47">
        <f t="shared" si="32"/>
        <v>-7.0740364496968411</v>
      </c>
      <c r="J48" s="48">
        <f t="shared" si="33"/>
        <v>1313.416620698747</v>
      </c>
      <c r="K48" s="48">
        <f t="shared" si="34"/>
        <v>1585.2572338786163</v>
      </c>
      <c r="L48" s="47">
        <f t="shared" si="35"/>
        <v>-0.99264099397590366</v>
      </c>
    </row>
    <row r="49" spans="1:12" x14ac:dyDescent="0.3">
      <c r="A49" s="45">
        <v>11</v>
      </c>
      <c r="B49" s="20">
        <v>436.7</v>
      </c>
      <c r="C49" s="46">
        <v>2.0479009999999999E-2</v>
      </c>
      <c r="D49" s="46">
        <v>7.0300000000000001E-5</v>
      </c>
      <c r="E49" s="46">
        <v>7.2721669999999995E-4</v>
      </c>
      <c r="F49" s="46">
        <v>2.0099999999999998E-6</v>
      </c>
      <c r="G49" s="46">
        <v>0.28245300000000001</v>
      </c>
      <c r="H49" s="46">
        <v>1.95E-5</v>
      </c>
      <c r="I49" s="47">
        <f t="shared" si="32"/>
        <v>-1.8818044674673295</v>
      </c>
      <c r="J49" s="48">
        <f t="shared" si="33"/>
        <v>1121.3271789699118</v>
      </c>
      <c r="K49" s="48">
        <f t="shared" si="34"/>
        <v>1322.1220152884869</v>
      </c>
      <c r="L49" s="47">
        <f t="shared" si="35"/>
        <v>-0.97809588253012048</v>
      </c>
    </row>
    <row r="50" spans="1:12" x14ac:dyDescent="0.3">
      <c r="A50" s="45">
        <v>12</v>
      </c>
      <c r="B50" s="20">
        <v>426.8</v>
      </c>
      <c r="C50" s="46">
        <v>1.459095E-2</v>
      </c>
      <c r="D50" s="46">
        <v>7.5400000000000003E-5</v>
      </c>
      <c r="E50" s="46">
        <v>4.6828769999999998E-4</v>
      </c>
      <c r="F50" s="46">
        <v>2.6400000000000001E-6</v>
      </c>
      <c r="G50" s="46">
        <v>0.28216200000000002</v>
      </c>
      <c r="H50" s="46">
        <v>1.8899999999999999E-5</v>
      </c>
      <c r="I50" s="47">
        <f t="shared" si="32"/>
        <v>-12.323266336848882</v>
      </c>
      <c r="J50" s="48">
        <f t="shared" si="33"/>
        <v>1514.7007851208089</v>
      </c>
      <c r="K50" s="48">
        <f t="shared" si="34"/>
        <v>1843.4136527957344</v>
      </c>
      <c r="L50" s="47">
        <f t="shared" si="35"/>
        <v>-0.98589494879518069</v>
      </c>
    </row>
    <row r="51" spans="1:12" x14ac:dyDescent="0.3">
      <c r="A51" s="45">
        <v>13</v>
      </c>
      <c r="B51" s="20">
        <v>300.39999999999998</v>
      </c>
      <c r="C51" s="46">
        <v>3.2713579999999999E-2</v>
      </c>
      <c r="D51" s="46">
        <v>5.9299999999999998E-5</v>
      </c>
      <c r="E51" s="46">
        <v>1.135287E-3</v>
      </c>
      <c r="F51" s="46">
        <v>2.1100000000000001E-6</v>
      </c>
      <c r="G51" s="46">
        <v>0.28226570000000001</v>
      </c>
      <c r="H51" s="46">
        <v>1.7200000000000001E-5</v>
      </c>
      <c r="I51" s="47">
        <f t="shared" si="32"/>
        <v>-11.534954957597154</v>
      </c>
      <c r="J51" s="48">
        <f t="shared" si="33"/>
        <v>1396.4064976283805</v>
      </c>
      <c r="K51" s="48">
        <f t="shared" si="34"/>
        <v>1702.546779435623</v>
      </c>
      <c r="L51" s="47">
        <f t="shared" si="35"/>
        <v>-0.96580460843373495</v>
      </c>
    </row>
    <row r="52" spans="1:12" ht="15.75" thickBot="1" x14ac:dyDescent="0.35">
      <c r="A52" s="45">
        <v>14</v>
      </c>
      <c r="B52" s="20">
        <v>342.1</v>
      </c>
      <c r="C52" s="46">
        <v>3.4217160000000003E-2</v>
      </c>
      <c r="D52" s="46">
        <v>4.2400000000000001E-5</v>
      </c>
      <c r="E52" s="46">
        <v>1.1040010000000001E-3</v>
      </c>
      <c r="F52" s="46">
        <v>1.2100000000000001E-6</v>
      </c>
      <c r="G52" s="46">
        <v>0.28231580000000001</v>
      </c>
      <c r="H52" s="46">
        <v>1.8099999999999999E-5</v>
      </c>
      <c r="I52" s="47">
        <f t="shared" si="32"/>
        <v>-8.8670448313521444</v>
      </c>
      <c r="J52" s="48">
        <f t="shared" si="33"/>
        <v>1325.1043144093674</v>
      </c>
      <c r="K52" s="48">
        <f t="shared" si="34"/>
        <v>1600.7330918134344</v>
      </c>
      <c r="L52" s="47">
        <f t="shared" si="35"/>
        <v>-0.96674695783132525</v>
      </c>
    </row>
    <row r="53" spans="1:12" ht="16.5" customHeight="1" thickBot="1" x14ac:dyDescent="0.35">
      <c r="A53" s="59" t="s">
        <v>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</row>
    <row r="54" spans="1:12" x14ac:dyDescent="0.3">
      <c r="A54" s="8">
        <v>1</v>
      </c>
      <c r="B54" s="22">
        <v>304</v>
      </c>
      <c r="C54" s="5">
        <v>3.4589000000000002E-2</v>
      </c>
      <c r="D54" s="5">
        <v>1.17E-3</v>
      </c>
      <c r="E54" s="5">
        <v>1.039E-3</v>
      </c>
      <c r="F54" s="5">
        <v>3.1999999999999999E-5</v>
      </c>
      <c r="G54" s="5">
        <v>0.28215899999999999</v>
      </c>
      <c r="H54" s="5">
        <v>1.5999999999999999E-5</v>
      </c>
      <c r="I54" s="47">
        <f t="shared" ref="I54" si="36">((G54-E54*(EXP(0.00001867*B54) -1))/(0.282772-0.0332*(EXP(0.00001867*B54) -1))-1)*10000</f>
        <v>-15.21483667667578</v>
      </c>
      <c r="J54" s="48">
        <f t="shared" ref="J54" si="37">10000/0.1867*LN(1+(G54-0.28325)/(E54-0.0384))</f>
        <v>1541.6888380213129</v>
      </c>
      <c r="K54" s="48">
        <f t="shared" ref="K54" si="38">J54-(J54-B54)*(-0.72-L54)/(-0.72-0.16)</f>
        <v>1891.4833593637959</v>
      </c>
      <c r="L54" s="47">
        <f t="shared" ref="L54" si="39">E54/0.0332-1</f>
        <v>-0.96870481927710839</v>
      </c>
    </row>
    <row r="55" spans="1:12" x14ac:dyDescent="0.3">
      <c r="A55" s="8">
        <v>2</v>
      </c>
      <c r="B55" s="22">
        <v>441</v>
      </c>
      <c r="C55" s="5">
        <v>3.0504E-2</v>
      </c>
      <c r="D55" s="5">
        <v>9.2999999999999997E-5</v>
      </c>
      <c r="E55" s="5">
        <v>9.2800000000000001E-4</v>
      </c>
      <c r="F55" s="5">
        <v>3.0000000000000001E-6</v>
      </c>
      <c r="G55" s="5">
        <v>0.28225099999999997</v>
      </c>
      <c r="H55" s="5">
        <v>1.2999999999999999E-5</v>
      </c>
      <c r="I55" s="47">
        <f t="shared" ref="I55:I67" si="40">((G55-E55*(EXP(0.00001867*B55) -1))/(0.282772-0.0332*(EXP(0.00001867*B55) -1))-1)*10000</f>
        <v>-8.9980466957462202</v>
      </c>
      <c r="J55" s="48">
        <f t="shared" ref="J55:J67" si="41">10000/0.1867*LN(1+(G55-0.28325)/(E55-0.0384))</f>
        <v>1409.2513814842191</v>
      </c>
      <c r="K55" s="48">
        <f t="shared" ref="K55:K67" si="42">J55-(J55-B55)*(-0.72-L55)/(-0.72-0.16)</f>
        <v>1686.5763938151317</v>
      </c>
      <c r="L55" s="47">
        <f t="shared" ref="L55:L67" si="43">E55/0.0332-1</f>
        <v>-0.97204819277108434</v>
      </c>
    </row>
    <row r="56" spans="1:12" x14ac:dyDescent="0.3">
      <c r="A56" s="8">
        <v>3</v>
      </c>
      <c r="B56" s="22">
        <v>292</v>
      </c>
      <c r="C56" s="5">
        <v>4.8041E-2</v>
      </c>
      <c r="D56" s="5">
        <v>2.5000000000000001E-4</v>
      </c>
      <c r="E56" s="5">
        <v>1.4530000000000001E-3</v>
      </c>
      <c r="F56" s="5">
        <v>1.0000000000000001E-5</v>
      </c>
      <c r="G56" s="5">
        <v>0.28243800000000002</v>
      </c>
      <c r="H56" s="5">
        <v>1.4E-5</v>
      </c>
      <c r="I56" s="47">
        <f t="shared" si="40"/>
        <v>-5.677974086358839</v>
      </c>
      <c r="J56" s="48">
        <f t="shared" si="41"/>
        <v>1164.4030303206491</v>
      </c>
      <c r="K56" s="48">
        <f t="shared" si="42"/>
        <v>1398.5985727222392</v>
      </c>
      <c r="L56" s="47">
        <f t="shared" si="43"/>
        <v>-0.95623493975903617</v>
      </c>
    </row>
    <row r="57" spans="1:12" x14ac:dyDescent="0.3">
      <c r="A57" s="8">
        <v>4</v>
      </c>
      <c r="B57" s="22">
        <v>290</v>
      </c>
      <c r="C57" s="5">
        <v>8.1007999999999997E-2</v>
      </c>
      <c r="D57" s="5">
        <v>3.1399999999999999E-4</v>
      </c>
      <c r="E57" s="5">
        <v>2.519E-3</v>
      </c>
      <c r="F57" s="5">
        <v>1.2E-5</v>
      </c>
      <c r="G57" s="5">
        <v>0.28245500000000001</v>
      </c>
      <c r="H57" s="5">
        <v>2.4000000000000001E-5</v>
      </c>
      <c r="I57" s="47">
        <f t="shared" si="40"/>
        <v>-5.3233451992718006</v>
      </c>
      <c r="J57" s="48">
        <f t="shared" si="41"/>
        <v>1173.7912536365479</v>
      </c>
      <c r="K57" s="48">
        <f t="shared" si="42"/>
        <v>1378.7971862041441</v>
      </c>
      <c r="L57" s="47">
        <f t="shared" si="43"/>
        <v>-0.92412650602409641</v>
      </c>
    </row>
    <row r="58" spans="1:12" x14ac:dyDescent="0.3">
      <c r="A58" s="8">
        <v>5</v>
      </c>
      <c r="B58" s="22">
        <v>287</v>
      </c>
      <c r="C58" s="5">
        <v>4.1417000000000002E-2</v>
      </c>
      <c r="D58" s="5">
        <v>1.12E-4</v>
      </c>
      <c r="E58" s="5">
        <v>1.2290000000000001E-3</v>
      </c>
      <c r="F58" s="5">
        <v>3.0000000000000001E-6</v>
      </c>
      <c r="G58" s="5">
        <v>0.28213100000000002</v>
      </c>
      <c r="H58" s="5">
        <v>1.9000000000000001E-5</v>
      </c>
      <c r="I58" s="47">
        <f t="shared" si="40"/>
        <v>-16.60441992216488</v>
      </c>
      <c r="J58" s="48">
        <f t="shared" si="41"/>
        <v>1588.6383570004487</v>
      </c>
      <c r="K58" s="48">
        <f t="shared" si="42"/>
        <v>1948.0413083258395</v>
      </c>
      <c r="L58" s="47">
        <f t="shared" si="43"/>
        <v>-0.96298192771084334</v>
      </c>
    </row>
    <row r="59" spans="1:12" x14ac:dyDescent="0.3">
      <c r="A59" s="8">
        <v>6</v>
      </c>
      <c r="B59" s="22">
        <v>304</v>
      </c>
      <c r="C59" s="5">
        <v>4.8933999999999998E-2</v>
      </c>
      <c r="D59" s="5">
        <v>8.0699999999999999E-4</v>
      </c>
      <c r="E59" s="5">
        <v>1.5590000000000001E-3</v>
      </c>
      <c r="F59" s="5">
        <v>2.4000000000000001E-5</v>
      </c>
      <c r="G59" s="5">
        <v>0.28221000000000002</v>
      </c>
      <c r="H59" s="5">
        <v>2.0999999999999999E-5</v>
      </c>
      <c r="I59" s="47">
        <f t="shared" si="40"/>
        <v>-13.514796345912572</v>
      </c>
      <c r="J59" s="48">
        <f t="shared" si="41"/>
        <v>1491.0718638295373</v>
      </c>
      <c r="K59" s="48">
        <f t="shared" si="42"/>
        <v>1805.4330019199374</v>
      </c>
      <c r="L59" s="47">
        <f t="shared" si="43"/>
        <v>-0.95304216867469882</v>
      </c>
    </row>
    <row r="60" spans="1:12" x14ac:dyDescent="0.3">
      <c r="A60" s="8">
        <v>7</v>
      </c>
      <c r="B60" s="22">
        <v>302</v>
      </c>
      <c r="C60" s="5">
        <v>3.1473000000000001E-2</v>
      </c>
      <c r="D60" s="5">
        <v>1.85E-4</v>
      </c>
      <c r="E60" s="5">
        <v>9.6500000000000004E-4</v>
      </c>
      <c r="F60" s="5">
        <v>3.9999999999999998E-6</v>
      </c>
      <c r="G60" s="5">
        <v>0.28225600000000001</v>
      </c>
      <c r="H60" s="5">
        <v>1.7E-5</v>
      </c>
      <c r="I60" s="47">
        <f t="shared" si="40"/>
        <v>-11.810096377550261</v>
      </c>
      <c r="J60" s="48">
        <f t="shared" si="41"/>
        <v>1403.6575906827154</v>
      </c>
      <c r="K60" s="48">
        <f t="shared" si="42"/>
        <v>1717.7974246085678</v>
      </c>
      <c r="L60" s="47">
        <f t="shared" si="43"/>
        <v>-0.97093373493975899</v>
      </c>
    </row>
    <row r="61" spans="1:12" x14ac:dyDescent="0.3">
      <c r="A61" s="8">
        <v>8</v>
      </c>
      <c r="B61" s="22">
        <v>301</v>
      </c>
      <c r="C61" s="5">
        <v>3.4167999999999997E-2</v>
      </c>
      <c r="D61" s="5">
        <v>1.8200000000000001E-4</v>
      </c>
      <c r="E61" s="5">
        <v>1.121E-3</v>
      </c>
      <c r="F61" s="5">
        <v>5.0000000000000004E-6</v>
      </c>
      <c r="G61" s="5">
        <v>0.28244399999999997</v>
      </c>
      <c r="H61" s="5">
        <v>1.5999999999999999E-5</v>
      </c>
      <c r="I61" s="47">
        <f t="shared" si="40"/>
        <v>-5.2097304732490191</v>
      </c>
      <c r="J61" s="48">
        <f t="shared" si="41"/>
        <v>1145.7063953651491</v>
      </c>
      <c r="K61" s="48">
        <f t="shared" si="42"/>
        <v>1382.0657457933423</v>
      </c>
      <c r="L61" s="47">
        <f t="shared" si="43"/>
        <v>-0.96623493975903618</v>
      </c>
    </row>
    <row r="62" spans="1:12" x14ac:dyDescent="0.3">
      <c r="A62" s="8">
        <v>9</v>
      </c>
      <c r="B62" s="22">
        <v>443</v>
      </c>
      <c r="C62" s="5">
        <v>4.5170000000000002E-3</v>
      </c>
      <c r="D62" s="5">
        <v>2.4000000000000001E-5</v>
      </c>
      <c r="E62" s="5">
        <v>1.4200000000000001E-4</v>
      </c>
      <c r="F62" s="5">
        <v>9.9999999999999995E-7</v>
      </c>
      <c r="G62" s="5">
        <v>0.28226200000000001</v>
      </c>
      <c r="H62" s="5">
        <v>1.2999999999999999E-5</v>
      </c>
      <c r="I62" s="47">
        <f t="shared" si="40"/>
        <v>-8.3346145162743746</v>
      </c>
      <c r="J62" s="48">
        <f t="shared" si="41"/>
        <v>1365.6582472773725</v>
      </c>
      <c r="K62" s="48">
        <f t="shared" si="42"/>
        <v>1654.7468834896217</v>
      </c>
      <c r="L62" s="47">
        <f t="shared" si="43"/>
        <v>-0.99572289156626503</v>
      </c>
    </row>
    <row r="63" spans="1:12" x14ac:dyDescent="0.3">
      <c r="A63" s="8">
        <v>10</v>
      </c>
      <c r="B63" s="22">
        <v>305</v>
      </c>
      <c r="C63" s="5">
        <v>3.0960000000000001E-2</v>
      </c>
      <c r="D63" s="5">
        <v>1.54E-4</v>
      </c>
      <c r="E63" s="5">
        <v>8.9800000000000004E-4</v>
      </c>
      <c r="F63" s="5">
        <v>3.9999999999999998E-6</v>
      </c>
      <c r="G63" s="5">
        <v>0.28237200000000001</v>
      </c>
      <c r="H63" s="5">
        <v>1.2999999999999999E-5</v>
      </c>
      <c r="I63" s="47">
        <f t="shared" si="40"/>
        <v>-7.6273822532413327</v>
      </c>
      <c r="J63" s="48">
        <f t="shared" si="41"/>
        <v>1239.5407440828517</v>
      </c>
      <c r="K63" s="48">
        <f t="shared" si="42"/>
        <v>1508.1700283383209</v>
      </c>
      <c r="L63" s="47">
        <f t="shared" si="43"/>
        <v>-0.97295180722891561</v>
      </c>
    </row>
    <row r="64" spans="1:12" x14ac:dyDescent="0.3">
      <c r="A64" s="8">
        <v>11</v>
      </c>
      <c r="B64" s="22">
        <v>304</v>
      </c>
      <c r="C64" s="5">
        <v>2.5746999999999999E-2</v>
      </c>
      <c r="D64" s="5">
        <v>8.2999999999999998E-5</v>
      </c>
      <c r="E64" s="5">
        <v>7.8399999999999997E-4</v>
      </c>
      <c r="F64" s="5">
        <v>1.9999999999999999E-6</v>
      </c>
      <c r="G64" s="5">
        <v>0.28231000000000001</v>
      </c>
      <c r="H64" s="5">
        <v>1.5E-5</v>
      </c>
      <c r="I64" s="47">
        <f t="shared" si="40"/>
        <v>-9.8199121307074311</v>
      </c>
      <c r="J64" s="48">
        <f t="shared" si="41"/>
        <v>1322.0266804503399</v>
      </c>
      <c r="K64" s="48">
        <f t="shared" si="42"/>
        <v>1618.6259104610631</v>
      </c>
      <c r="L64" s="47">
        <f t="shared" si="43"/>
        <v>-0.97638554216867468</v>
      </c>
    </row>
    <row r="65" spans="1:12" x14ac:dyDescent="0.3">
      <c r="A65" s="8">
        <v>12</v>
      </c>
      <c r="B65" s="22">
        <v>288</v>
      </c>
      <c r="C65" s="5">
        <v>3.814E-2</v>
      </c>
      <c r="D65" s="5">
        <v>2.4399999999999999E-4</v>
      </c>
      <c r="E65" s="5">
        <v>1.1789999999999999E-3</v>
      </c>
      <c r="F65" s="5">
        <v>6.9999999999999999E-6</v>
      </c>
      <c r="G65" s="5">
        <v>0.28242</v>
      </c>
      <c r="H65" s="5">
        <v>1.5999999999999999E-5</v>
      </c>
      <c r="I65" s="47">
        <f t="shared" si="40"/>
        <v>-6.3469597512355591</v>
      </c>
      <c r="J65" s="48">
        <f t="shared" si="41"/>
        <v>1181.2665796701326</v>
      </c>
      <c r="K65" s="48">
        <f t="shared" si="42"/>
        <v>1429.4403483989959</v>
      </c>
      <c r="L65" s="47">
        <f t="shared" si="43"/>
        <v>-0.9644879518072289</v>
      </c>
    </row>
    <row r="66" spans="1:12" x14ac:dyDescent="0.3">
      <c r="A66" s="8">
        <v>13</v>
      </c>
      <c r="B66" s="22">
        <v>301</v>
      </c>
      <c r="C66" s="5">
        <v>2.6845999999999998E-2</v>
      </c>
      <c r="D66" s="5">
        <v>8.2000000000000001E-5</v>
      </c>
      <c r="E66" s="5">
        <v>8.12E-4</v>
      </c>
      <c r="F66" s="5">
        <v>1.9999999999999999E-6</v>
      </c>
      <c r="G66" s="5">
        <v>0.28224199999999999</v>
      </c>
      <c r="H66" s="5">
        <v>1.2999999999999999E-5</v>
      </c>
      <c r="I66" s="47">
        <f t="shared" si="40"/>
        <v>-12.29640185492209</v>
      </c>
      <c r="J66" s="48">
        <f t="shared" si="41"/>
        <v>1417.4501144787932</v>
      </c>
      <c r="K66" s="48">
        <f t="shared" si="42"/>
        <v>1741.6547547867781</v>
      </c>
      <c r="L66" s="47">
        <f t="shared" si="43"/>
        <v>-0.97554216867469878</v>
      </c>
    </row>
    <row r="67" spans="1:12" ht="15.75" thickBot="1" x14ac:dyDescent="0.35">
      <c r="A67" s="8">
        <v>14</v>
      </c>
      <c r="B67" s="22">
        <v>300</v>
      </c>
      <c r="C67" s="5">
        <v>3.1372999999999998E-2</v>
      </c>
      <c r="D67" s="5">
        <v>5.5999999999999999E-5</v>
      </c>
      <c r="E67" s="5">
        <v>1.0790000000000001E-3</v>
      </c>
      <c r="F67" s="5">
        <v>9.9999999999999995E-7</v>
      </c>
      <c r="G67" s="5">
        <v>0.28228700000000001</v>
      </c>
      <c r="H67" s="5">
        <v>1.4E-5</v>
      </c>
      <c r="I67" s="47">
        <f t="shared" si="40"/>
        <v>-10.77852447588179</v>
      </c>
      <c r="J67" s="48">
        <f t="shared" si="41"/>
        <v>1364.5358023285476</v>
      </c>
      <c r="K67" s="48">
        <f t="shared" si="42"/>
        <v>1663.9364967334516</v>
      </c>
      <c r="L67" s="47">
        <f t="shared" si="43"/>
        <v>-0.96750000000000003</v>
      </c>
    </row>
    <row r="68" spans="1:12" ht="16.5" customHeight="1" thickBot="1" x14ac:dyDescent="0.35">
      <c r="A68" s="59" t="s">
        <v>5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</row>
    <row r="69" spans="1:12" x14ac:dyDescent="0.3">
      <c r="A69" s="8">
        <v>1</v>
      </c>
      <c r="B69" s="22">
        <v>430</v>
      </c>
      <c r="C69" s="5">
        <v>6.0629999999999998E-3</v>
      </c>
      <c r="D69" s="33">
        <v>7.7999999999999999E-5</v>
      </c>
      <c r="E69" s="5">
        <v>2.0100000000000001E-4</v>
      </c>
      <c r="F69" s="5">
        <v>3.0000000000000001E-6</v>
      </c>
      <c r="G69" s="5">
        <v>0.282559</v>
      </c>
      <c r="H69" s="5">
        <v>1.8E-5</v>
      </c>
      <c r="I69" s="47">
        <f t="shared" ref="I69" si="44">((G69-E69*(EXP(0.00001867*B69) -1))/(0.282772-0.0332*(EXP(0.00001867*B69) -1))-1)*10000</f>
        <v>1.8755645426482559</v>
      </c>
      <c r="J69" s="48">
        <f t="shared" ref="J69" si="45">10000/0.1867*LN(1+(G69-0.28325)/(E69-0.0384))</f>
        <v>960.24696884026207</v>
      </c>
      <c r="K69" s="48">
        <f t="shared" ref="K69" si="46">J69-(J69-B69)*(-0.72-L69)/(-0.72-0.16)</f>
        <v>1125.3139246727574</v>
      </c>
      <c r="L69" s="47">
        <f t="shared" ref="L69" si="47">E69/0.0332-1</f>
        <v>-0.99394578313253013</v>
      </c>
    </row>
    <row r="70" spans="1:12" x14ac:dyDescent="0.3">
      <c r="A70" s="8">
        <v>2</v>
      </c>
      <c r="B70" s="22">
        <v>306</v>
      </c>
      <c r="C70" s="5">
        <v>3.1280000000000002E-2</v>
      </c>
      <c r="D70" s="5">
        <v>6.0999999999999999E-5</v>
      </c>
      <c r="E70" s="5">
        <v>8.34E-4</v>
      </c>
      <c r="F70" s="5">
        <v>9.9999999999999995E-7</v>
      </c>
      <c r="G70" s="5">
        <v>0.28223599999999999</v>
      </c>
      <c r="H70" s="5">
        <v>1.7E-5</v>
      </c>
      <c r="I70" s="47">
        <f t="shared" ref="I70:I71" si="48">((G70-E70*(EXP(0.00001867*B70) -1))/(0.282772-0.0332*(EXP(0.00001867*B70) -1))-1)*10000</f>
        <v>-12.405725198652018</v>
      </c>
      <c r="J70" s="48">
        <f t="shared" ref="J70:J71" si="49">10000/0.1867*LN(1+(G70-0.28325)/(E70-0.0384))</f>
        <v>1426.5999724882192</v>
      </c>
      <c r="K70" s="48">
        <f t="shared" ref="K70:K71" si="50">J70-(J70-B70)*(-0.72-L70)/(-0.72-0.16)</f>
        <v>1751.165859919603</v>
      </c>
      <c r="L70" s="47">
        <f t="shared" ref="L70:L71" si="51">E70/0.0332-1</f>
        <v>-0.97487951807228912</v>
      </c>
    </row>
    <row r="71" spans="1:12" ht="15.75" thickBot="1" x14ac:dyDescent="0.35">
      <c r="A71" s="8">
        <v>3</v>
      </c>
      <c r="B71" s="22">
        <v>293</v>
      </c>
      <c r="C71" s="5">
        <v>4.4725000000000001E-2</v>
      </c>
      <c r="D71" s="5">
        <v>1.46E-4</v>
      </c>
      <c r="E71" s="5">
        <v>1.2509999999999999E-3</v>
      </c>
      <c r="F71" s="15">
        <v>3.9999999999999998E-6</v>
      </c>
      <c r="G71" s="5">
        <v>0.282304</v>
      </c>
      <c r="H71" s="5">
        <v>1.8E-5</v>
      </c>
      <c r="I71" s="47">
        <f t="shared" si="48"/>
        <v>-10.359541503232039</v>
      </c>
      <c r="J71" s="48">
        <f t="shared" si="49"/>
        <v>1346.8766483075387</v>
      </c>
      <c r="K71" s="48">
        <f t="shared" si="50"/>
        <v>1637.0750887386089</v>
      </c>
      <c r="L71" s="47">
        <f t="shared" si="51"/>
        <v>-0.96231927710843368</v>
      </c>
    </row>
    <row r="72" spans="1:12" ht="16.5" customHeight="1" thickBot="1" x14ac:dyDescent="0.35">
      <c r="A72" s="59" t="s">
        <v>6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</row>
    <row r="73" spans="1:12" x14ac:dyDescent="0.3">
      <c r="A73" s="8">
        <v>1</v>
      </c>
      <c r="B73" s="22">
        <v>272</v>
      </c>
      <c r="C73" s="5">
        <v>3.0442E-2</v>
      </c>
      <c r="D73" s="5">
        <v>3.9599999999999998E-4</v>
      </c>
      <c r="E73" s="5">
        <v>9.5699999999999995E-4</v>
      </c>
      <c r="F73" s="5">
        <v>1.2E-5</v>
      </c>
      <c r="G73" s="5">
        <v>0.28227400000000002</v>
      </c>
      <c r="H73" s="5">
        <v>3.1000000000000001E-5</v>
      </c>
      <c r="I73" s="47">
        <f t="shared" ref="I73" si="52">((G73-E73*(EXP(0.00001867*B73) -1))/(0.282772-0.0332*(EXP(0.00001867*B73) -1))-1)*10000</f>
        <v>-11.813246304688274</v>
      </c>
      <c r="J73" s="48">
        <f t="shared" ref="J73" si="53">10000/0.1867*LN(1+(G73-0.28325)/(E73-0.0384))</f>
        <v>1378.2727523774629</v>
      </c>
      <c r="K73" s="48">
        <f t="shared" ref="K73" si="54">J73-(J73-B73)*(-0.72-L73)/(-0.72-0.16)</f>
        <v>1694.0315311998775</v>
      </c>
      <c r="L73" s="47">
        <f t="shared" ref="L73" si="55">E73/0.0332-1</f>
        <v>-0.9711746987951807</v>
      </c>
    </row>
    <row r="74" spans="1:12" x14ac:dyDescent="0.3">
      <c r="A74" s="8">
        <v>2</v>
      </c>
      <c r="B74" s="22">
        <v>343</v>
      </c>
      <c r="C74" s="5">
        <v>8.1065999999999999E-2</v>
      </c>
      <c r="D74" s="5">
        <v>6.9999999999999999E-4</v>
      </c>
      <c r="E74" s="5">
        <v>2.3400000000000001E-3</v>
      </c>
      <c r="F74" s="5">
        <v>1.5E-5</v>
      </c>
      <c r="G74" s="5">
        <v>0.28245300000000001</v>
      </c>
      <c r="H74" s="5">
        <v>4.3000000000000002E-5</v>
      </c>
      <c r="I74" s="47">
        <f t="shared" ref="I74:I82" si="56">((G74-E74*(EXP(0.00001867*B74) -1))/(0.282772-0.0332*(EXP(0.00001867*B74) -1))-1)*10000</f>
        <v>-4.2732465921424545</v>
      </c>
      <c r="J74" s="48">
        <f t="shared" ref="J74:J82" si="57">10000/0.1867*LN(1+(G74-0.28325)/(E74-0.0384))</f>
        <v>1170.9342321708068</v>
      </c>
      <c r="K74" s="48">
        <f t="shared" ref="K74:K82" si="58">J74-(J74-B74)*(-0.72-L74)/(-0.72-0.16)</f>
        <v>1368.0560325192505</v>
      </c>
      <c r="L74" s="47">
        <f t="shared" ref="L74:L82" si="59">E74/0.0332-1</f>
        <v>-0.92951807228915662</v>
      </c>
    </row>
    <row r="75" spans="1:12" x14ac:dyDescent="0.3">
      <c r="A75" s="8">
        <v>3</v>
      </c>
      <c r="B75" s="22">
        <v>328</v>
      </c>
      <c r="C75" s="5">
        <v>3.7310999999999997E-2</v>
      </c>
      <c r="D75" s="5">
        <v>3.9899999999999999E-4</v>
      </c>
      <c r="E75" s="5">
        <v>1.178E-3</v>
      </c>
      <c r="F75" s="5">
        <v>1.1E-5</v>
      </c>
      <c r="G75" s="5">
        <v>0.28234100000000001</v>
      </c>
      <c r="H75" s="5">
        <v>2.5000000000000001E-5</v>
      </c>
      <c r="I75" s="47">
        <f t="shared" si="56"/>
        <v>-8.2919245783652507</v>
      </c>
      <c r="J75" s="48">
        <f t="shared" si="57"/>
        <v>1292.3200467335446</v>
      </c>
      <c r="K75" s="48">
        <f t="shared" si="58"/>
        <v>1560.2674091165852</v>
      </c>
      <c r="L75" s="47">
        <f t="shared" si="59"/>
        <v>-0.96451807228915665</v>
      </c>
    </row>
    <row r="76" spans="1:12" x14ac:dyDescent="0.3">
      <c r="A76" s="8">
        <v>4</v>
      </c>
      <c r="B76" s="22">
        <v>453</v>
      </c>
      <c r="C76" s="5">
        <v>1.8896E-2</v>
      </c>
      <c r="D76" s="5">
        <v>2.22E-4</v>
      </c>
      <c r="E76" s="5">
        <v>5.7200000000000003E-4</v>
      </c>
      <c r="F76" s="5">
        <v>6.9999999999999999E-6</v>
      </c>
      <c r="G76" s="5">
        <v>0.28218900000000002</v>
      </c>
      <c r="H76" s="5">
        <v>3.8000000000000002E-5</v>
      </c>
      <c r="I76" s="47">
        <f t="shared" si="56"/>
        <v>-10.82792713149705</v>
      </c>
      <c r="J76" s="48">
        <f t="shared" si="57"/>
        <v>1481.6210569228322</v>
      </c>
      <c r="K76" s="48">
        <f t="shared" si="58"/>
        <v>1788.7709097635629</v>
      </c>
      <c r="L76" s="47">
        <f t="shared" si="59"/>
        <v>-0.98277108433734939</v>
      </c>
    </row>
    <row r="77" spans="1:12" x14ac:dyDescent="0.3">
      <c r="A77" s="8">
        <v>5</v>
      </c>
      <c r="B77" s="22">
        <v>329</v>
      </c>
      <c r="C77" s="5">
        <v>5.9163E-2</v>
      </c>
      <c r="D77" s="5">
        <v>6.9800000000000005E-4</v>
      </c>
      <c r="E77" s="5">
        <v>1.8439999999999999E-3</v>
      </c>
      <c r="F77" s="5">
        <v>1.4E-5</v>
      </c>
      <c r="G77" s="5">
        <v>0.28228300000000001</v>
      </c>
      <c r="H77" s="5">
        <v>3.0000000000000001E-5</v>
      </c>
      <c r="I77" s="47">
        <f t="shared" si="56"/>
        <v>-10.468482347614216</v>
      </c>
      <c r="J77" s="48">
        <f t="shared" si="57"/>
        <v>1398.4331487801999</v>
      </c>
      <c r="K77" s="48">
        <f t="shared" si="58"/>
        <v>1671.2088821013272</v>
      </c>
      <c r="L77" s="47">
        <f t="shared" si="59"/>
        <v>-0.94445783132530126</v>
      </c>
    </row>
    <row r="78" spans="1:12" x14ac:dyDescent="0.3">
      <c r="A78" s="8">
        <v>6</v>
      </c>
      <c r="B78" s="22">
        <v>333</v>
      </c>
      <c r="C78" s="5">
        <v>5.6994999999999997E-2</v>
      </c>
      <c r="D78" s="5">
        <v>2.5500000000000002E-4</v>
      </c>
      <c r="E78" s="5">
        <v>1.8580000000000001E-3</v>
      </c>
      <c r="F78" s="5">
        <v>7.9999999999999996E-6</v>
      </c>
      <c r="G78" s="5">
        <v>0.28231499999999998</v>
      </c>
      <c r="H78" s="5">
        <v>2.6999999999999999E-5</v>
      </c>
      <c r="I78" s="47">
        <f t="shared" si="56"/>
        <v>-9.2557962137340688</v>
      </c>
      <c r="J78" s="48">
        <f t="shared" si="57"/>
        <v>1353.2473212494319</v>
      </c>
      <c r="K78" s="48">
        <f t="shared" si="58"/>
        <v>1612.9885443961075</v>
      </c>
      <c r="L78" s="47">
        <f t="shared" si="59"/>
        <v>-0.9440361445783132</v>
      </c>
    </row>
    <row r="79" spans="1:12" x14ac:dyDescent="0.3">
      <c r="A79" s="8">
        <v>7</v>
      </c>
      <c r="B79" s="22">
        <v>331</v>
      </c>
      <c r="C79" s="5">
        <v>2.8729999999999999E-2</v>
      </c>
      <c r="D79" s="5">
        <v>1.7799999999999999E-4</v>
      </c>
      <c r="E79" s="5">
        <v>9.2699999999999998E-4</v>
      </c>
      <c r="F79" s="5">
        <v>3.0000000000000001E-6</v>
      </c>
      <c r="G79" s="5">
        <v>0.28236099999999997</v>
      </c>
      <c r="H79" s="5">
        <v>2.4000000000000001E-5</v>
      </c>
      <c r="I79" s="47">
        <f t="shared" si="56"/>
        <v>-7.465251269194173</v>
      </c>
      <c r="J79" s="48">
        <f t="shared" si="57"/>
        <v>1255.8496329734935</v>
      </c>
      <c r="K79" s="48">
        <f t="shared" si="58"/>
        <v>1520.7752414878407</v>
      </c>
      <c r="L79" s="47">
        <f t="shared" si="59"/>
        <v>-0.97207831325301208</v>
      </c>
    </row>
    <row r="80" spans="1:12" x14ac:dyDescent="0.3">
      <c r="A80" s="8">
        <v>8</v>
      </c>
      <c r="B80" s="22">
        <v>318</v>
      </c>
      <c r="C80" s="5">
        <v>3.4056000000000003E-2</v>
      </c>
      <c r="D80" s="5">
        <v>7.6000000000000004E-5</v>
      </c>
      <c r="E80" s="5">
        <v>1.039E-3</v>
      </c>
      <c r="F80" s="5">
        <v>3.0000000000000001E-6</v>
      </c>
      <c r="G80" s="5">
        <v>0.28221200000000002</v>
      </c>
      <c r="H80" s="5">
        <v>2.8E-5</v>
      </c>
      <c r="I80" s="47">
        <f t="shared" si="56"/>
        <v>-13.040473573865397</v>
      </c>
      <c r="J80" s="48">
        <f t="shared" si="57"/>
        <v>1467.811354590895</v>
      </c>
      <c r="K80" s="48">
        <f t="shared" si="58"/>
        <v>1792.7700195298676</v>
      </c>
      <c r="L80" s="47">
        <f t="shared" si="59"/>
        <v>-0.96870481927710839</v>
      </c>
    </row>
    <row r="81" spans="1:12" x14ac:dyDescent="0.3">
      <c r="A81" s="8">
        <v>9</v>
      </c>
      <c r="B81" s="22">
        <v>301</v>
      </c>
      <c r="C81" s="5">
        <v>6.4043000000000003E-2</v>
      </c>
      <c r="D81" s="5">
        <v>2.4899999999999998E-4</v>
      </c>
      <c r="E81" s="5">
        <v>1.9789999999999999E-3</v>
      </c>
      <c r="F81" s="5">
        <v>1.0000000000000001E-5</v>
      </c>
      <c r="G81" s="5">
        <v>0.28219</v>
      </c>
      <c r="H81" s="5">
        <v>3.1000000000000001E-5</v>
      </c>
      <c r="I81" s="47">
        <f t="shared" si="56"/>
        <v>-14.369287434828903</v>
      </c>
      <c r="J81" s="48">
        <f t="shared" si="57"/>
        <v>1536.6152408833016</v>
      </c>
      <c r="K81" s="48">
        <f t="shared" si="58"/>
        <v>1846.0688525188136</v>
      </c>
      <c r="L81" s="47">
        <f t="shared" si="59"/>
        <v>-0.94039156626506026</v>
      </c>
    </row>
    <row r="82" spans="1:12" ht="15.75" thickBot="1" x14ac:dyDescent="0.35">
      <c r="A82" s="8">
        <v>10</v>
      </c>
      <c r="B82" s="23">
        <v>476</v>
      </c>
      <c r="C82" s="15">
        <v>2.4114E-2</v>
      </c>
      <c r="D82" s="15">
        <v>3.1399999999999999E-4</v>
      </c>
      <c r="E82" s="15">
        <v>7.8299999999999995E-4</v>
      </c>
      <c r="F82" s="15">
        <v>9.0000000000000002E-6</v>
      </c>
      <c r="G82" s="15">
        <v>0.28223900000000002</v>
      </c>
      <c r="H82" s="15">
        <v>2.3E-5</v>
      </c>
      <c r="I82" s="47">
        <f t="shared" si="56"/>
        <v>-8.6247723909105289</v>
      </c>
      <c r="J82" s="48">
        <f t="shared" si="57"/>
        <v>1420.5316672822973</v>
      </c>
      <c r="K82" s="48">
        <f t="shared" si="58"/>
        <v>1695.7506597376025</v>
      </c>
      <c r="L82" s="47">
        <f t="shared" si="59"/>
        <v>-0.97641566265060242</v>
      </c>
    </row>
    <row r="83" spans="1:12" ht="16.5" customHeight="1" thickBot="1" x14ac:dyDescent="0.35">
      <c r="A83" s="59" t="s">
        <v>7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</row>
    <row r="84" spans="1:12" x14ac:dyDescent="0.3">
      <c r="A84" s="8">
        <v>1</v>
      </c>
      <c r="B84" s="22">
        <v>278</v>
      </c>
      <c r="C84" s="5">
        <v>4.1368000000000002E-2</v>
      </c>
      <c r="D84" s="5">
        <v>1.1000000000000001E-3</v>
      </c>
      <c r="E84" s="5">
        <v>1.155E-3</v>
      </c>
      <c r="F84" s="5">
        <v>2.6999999999999999E-5</v>
      </c>
      <c r="G84" s="5">
        <v>0.28239500000000001</v>
      </c>
      <c r="H84" s="5">
        <v>2.3E-5</v>
      </c>
      <c r="I84" s="47">
        <f t="shared" ref="I84" si="60">((G84-E84*(EXP(0.00001867*B84) -1))/(0.282772-0.0332*(EXP(0.00001867*B84) -1))-1)*10000</f>
        <v>-7.4397138183623923</v>
      </c>
      <c r="J84" s="48">
        <f t="shared" ref="J84" si="61">10000/0.1867*LN(1+(G84-0.28325)/(E84-0.0384))</f>
        <v>1215.6708358015787</v>
      </c>
      <c r="K84" s="48">
        <f t="shared" ref="K84" si="62">J84-(J84-B84)*(-0.72-L84)/(-0.72-0.16)</f>
        <v>1476.9515817716174</v>
      </c>
      <c r="L84" s="47">
        <f t="shared" ref="L84" si="63">E84/0.0332-1</f>
        <v>-0.96521084337349394</v>
      </c>
    </row>
    <row r="85" spans="1:12" x14ac:dyDescent="0.3">
      <c r="A85" s="8">
        <v>2</v>
      </c>
      <c r="B85" s="22">
        <v>268</v>
      </c>
      <c r="C85" s="5">
        <v>6.4485000000000001E-2</v>
      </c>
      <c r="D85" s="5">
        <v>9.0499999999999999E-4</v>
      </c>
      <c r="E85" s="5">
        <v>1.8159999999999999E-3</v>
      </c>
      <c r="F85" s="5">
        <v>2.6999999999999999E-5</v>
      </c>
      <c r="G85" s="5">
        <v>0.28245999999999999</v>
      </c>
      <c r="H85" s="5">
        <v>2.9E-5</v>
      </c>
      <c r="I85" s="47">
        <f t="shared" ref="I85:I92" si="64">((G85-E85*(EXP(0.00001867*B85) -1))/(0.282772-0.0332*(EXP(0.00001867*B85) -1))-1)*10000</f>
        <v>-5.4696308788171333</v>
      </c>
      <c r="J85" s="48">
        <f t="shared" ref="J85:J92" si="65">10000/0.1867*LN(1+(G85-0.28325)/(E85-0.0384))</f>
        <v>1144.3111485972029</v>
      </c>
      <c r="K85" s="48">
        <f t="shared" ref="K85:K92" si="66">J85-(J85-B85)*(-0.72-L85)/(-0.72-0.16)</f>
        <v>1368.6679185693783</v>
      </c>
      <c r="L85" s="47">
        <f t="shared" ref="L85:L92" si="67">E85/0.0332-1</f>
        <v>-0.94530120481927715</v>
      </c>
    </row>
    <row r="86" spans="1:12" x14ac:dyDescent="0.3">
      <c r="A86" s="8">
        <v>3</v>
      </c>
      <c r="B86" s="22">
        <v>302</v>
      </c>
      <c r="C86" s="5">
        <v>5.8748000000000002E-2</v>
      </c>
      <c r="D86" s="5">
        <v>6.9999999999999994E-5</v>
      </c>
      <c r="E86" s="5">
        <v>1.717E-3</v>
      </c>
      <c r="F86" s="5">
        <v>9.9999999999999995E-7</v>
      </c>
      <c r="G86" s="5">
        <v>0.28229700000000002</v>
      </c>
      <c r="H86" s="5">
        <v>2.5999999999999998E-5</v>
      </c>
      <c r="I86" s="47">
        <f t="shared" si="64"/>
        <v>-10.509670442258034</v>
      </c>
      <c r="J86" s="48">
        <f t="shared" si="65"/>
        <v>1373.7336186491523</v>
      </c>
      <c r="K86" s="48">
        <f t="shared" si="66"/>
        <v>1651.7548774026411</v>
      </c>
      <c r="L86" s="47">
        <f t="shared" si="67"/>
        <v>-0.94828313253012053</v>
      </c>
    </row>
    <row r="87" spans="1:12" x14ac:dyDescent="0.3">
      <c r="A87" s="8">
        <v>4</v>
      </c>
      <c r="B87" s="22">
        <v>293</v>
      </c>
      <c r="C87" s="5">
        <v>5.0111999999999997E-2</v>
      </c>
      <c r="D87" s="5">
        <v>2.8600000000000001E-4</v>
      </c>
      <c r="E87" s="5">
        <v>1.467E-3</v>
      </c>
      <c r="F87" s="5">
        <v>1.0000000000000001E-5</v>
      </c>
      <c r="G87" s="5">
        <v>0.28221600000000002</v>
      </c>
      <c r="H87" s="5">
        <v>2.4000000000000001E-5</v>
      </c>
      <c r="I87" s="47">
        <f t="shared" si="64"/>
        <v>-13.515522253197965</v>
      </c>
      <c r="J87" s="48">
        <f t="shared" si="65"/>
        <v>1478.9448872069293</v>
      </c>
      <c r="K87" s="48">
        <f t="shared" si="66"/>
        <v>1796.7420710083754</v>
      </c>
      <c r="L87" s="47">
        <f t="shared" si="67"/>
        <v>-0.95581325301204823</v>
      </c>
    </row>
    <row r="88" spans="1:12" x14ac:dyDescent="0.3">
      <c r="A88" s="8">
        <v>5</v>
      </c>
      <c r="B88" s="22">
        <v>278</v>
      </c>
      <c r="C88" s="5">
        <v>2.9860999999999999E-2</v>
      </c>
      <c r="D88" s="5">
        <v>2.31E-4</v>
      </c>
      <c r="E88" s="5">
        <v>7.94E-4</v>
      </c>
      <c r="F88" s="5">
        <v>5.0000000000000004E-6</v>
      </c>
      <c r="G88" s="5">
        <v>0.28221099999999999</v>
      </c>
      <c r="H88" s="5">
        <v>2.0999999999999999E-5</v>
      </c>
      <c r="I88" s="47">
        <f t="shared" si="64"/>
        <v>-13.884226840474856</v>
      </c>
      <c r="J88" s="48">
        <f t="shared" si="65"/>
        <v>1459.7637078495936</v>
      </c>
      <c r="K88" s="48">
        <f t="shared" si="66"/>
        <v>1803.6627715180371</v>
      </c>
      <c r="L88" s="47">
        <f t="shared" si="67"/>
        <v>-0.97608433734939759</v>
      </c>
    </row>
    <row r="89" spans="1:12" x14ac:dyDescent="0.3">
      <c r="A89" s="8">
        <v>6</v>
      </c>
      <c r="B89" s="22">
        <v>286</v>
      </c>
      <c r="C89" s="5">
        <v>1.3188E-2</v>
      </c>
      <c r="D89" s="5">
        <v>1.47E-4</v>
      </c>
      <c r="E89" s="5">
        <v>3.6099999999999999E-4</v>
      </c>
      <c r="F89" s="5">
        <v>3.0000000000000001E-6</v>
      </c>
      <c r="G89" s="5">
        <v>0.28237200000000001</v>
      </c>
      <c r="H89" s="5">
        <v>2.0000000000000002E-5</v>
      </c>
      <c r="I89" s="47">
        <f t="shared" si="64"/>
        <v>-7.9330431820923142</v>
      </c>
      <c r="J89" s="48">
        <f t="shared" si="65"/>
        <v>1222.240168228549</v>
      </c>
      <c r="K89" s="48">
        <f t="shared" si="66"/>
        <v>1508.5663560407781</v>
      </c>
      <c r="L89" s="47">
        <f t="shared" si="67"/>
        <v>-0.98912650602409635</v>
      </c>
    </row>
    <row r="90" spans="1:12" x14ac:dyDescent="0.3">
      <c r="A90" s="8">
        <v>7</v>
      </c>
      <c r="B90" s="22">
        <v>309</v>
      </c>
      <c r="C90" s="5">
        <v>8.6169999999999997E-2</v>
      </c>
      <c r="D90" s="5">
        <v>3.2200000000000002E-4</v>
      </c>
      <c r="E90" s="5">
        <v>2.4729999999999999E-3</v>
      </c>
      <c r="F90" s="5">
        <v>5.0000000000000004E-6</v>
      </c>
      <c r="G90" s="5">
        <v>0.282472</v>
      </c>
      <c r="H90" s="5">
        <v>2.5999999999999998E-5</v>
      </c>
      <c r="I90" s="47">
        <f t="shared" si="64"/>
        <v>-4.3252439625018901</v>
      </c>
      <c r="J90" s="48">
        <f t="shared" si="65"/>
        <v>1147.5031392250885</v>
      </c>
      <c r="K90" s="48">
        <f t="shared" si="66"/>
        <v>1343.324159177607</v>
      </c>
      <c r="L90" s="47">
        <f t="shared" si="67"/>
        <v>-0.92551204819277111</v>
      </c>
    </row>
    <row r="91" spans="1:12" x14ac:dyDescent="0.3">
      <c r="A91" s="8">
        <v>8</v>
      </c>
      <c r="B91" s="22">
        <v>284</v>
      </c>
      <c r="C91" s="5">
        <v>9.5746999999999999E-2</v>
      </c>
      <c r="D91" s="5">
        <v>3.7199999999999999E-4</v>
      </c>
      <c r="E91" s="5">
        <v>2.5400000000000002E-3</v>
      </c>
      <c r="F91" s="5">
        <v>1.2999999999999999E-5</v>
      </c>
      <c r="G91" s="5">
        <v>0.28245799999999999</v>
      </c>
      <c r="H91" s="5">
        <v>2.5000000000000001E-5</v>
      </c>
      <c r="I91" s="47">
        <f t="shared" si="64"/>
        <v>-5.3433385842815984</v>
      </c>
      <c r="J91" s="48">
        <f t="shared" si="65"/>
        <v>1170.0872483117455</v>
      </c>
      <c r="K91" s="48">
        <f t="shared" si="66"/>
        <v>1374.9888587168027</v>
      </c>
      <c r="L91" s="47">
        <f t="shared" si="67"/>
        <v>-0.92349397590361448</v>
      </c>
    </row>
    <row r="92" spans="1:12" ht="15.75" thickBot="1" x14ac:dyDescent="0.35">
      <c r="A92" s="8">
        <v>9</v>
      </c>
      <c r="B92" s="22">
        <v>320</v>
      </c>
      <c r="C92" s="5">
        <v>4.1286999999999997E-2</v>
      </c>
      <c r="D92" s="15">
        <v>9.0200000000000002E-4</v>
      </c>
      <c r="E92" s="5">
        <v>1.243E-3</v>
      </c>
      <c r="F92" s="5">
        <v>2.5999999999999998E-5</v>
      </c>
      <c r="G92" s="5">
        <v>0.28229799999999999</v>
      </c>
      <c r="H92" s="5">
        <v>3.1999999999999999E-5</v>
      </c>
      <c r="I92" s="47">
        <f t="shared" si="64"/>
        <v>-9.9975785946593287</v>
      </c>
      <c r="J92" s="48">
        <f t="shared" si="65"/>
        <v>1355.0238881980001</v>
      </c>
      <c r="K92" s="48">
        <f t="shared" si="66"/>
        <v>1640.3143924305609</v>
      </c>
      <c r="L92" s="47">
        <f t="shared" si="67"/>
        <v>-0.9625602409638554</v>
      </c>
    </row>
    <row r="93" spans="1:12" ht="16.5" customHeight="1" thickBot="1" x14ac:dyDescent="0.35">
      <c r="A93" s="59" t="s">
        <v>8</v>
      </c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</row>
    <row r="94" spans="1:12" x14ac:dyDescent="0.3">
      <c r="A94" s="8">
        <v>1</v>
      </c>
      <c r="B94" s="22">
        <v>327</v>
      </c>
      <c r="C94" s="5">
        <v>4.0334000000000002E-2</v>
      </c>
      <c r="D94" s="5">
        <v>4.08E-4</v>
      </c>
      <c r="E94" s="5">
        <v>1.2849999999999999E-3</v>
      </c>
      <c r="F94" s="5">
        <v>1.4E-5</v>
      </c>
      <c r="G94" s="5">
        <v>0.28265899999999999</v>
      </c>
      <c r="H94" s="5">
        <v>1.9000000000000001E-5</v>
      </c>
      <c r="I94" s="47">
        <f t="shared" ref="I94" si="68">((G94-E94*(EXP(0.00001867*B94) -1))/(0.282772-0.0332*(EXP(0.00001867*B94) -1))-1)*10000</f>
        <v>2.9175181861051946</v>
      </c>
      <c r="J94" s="48">
        <f t="shared" ref="J94" si="69">10000/0.1867*LN(1+(G94-0.28325)/(E94-0.0384))</f>
        <v>846.1720629288352</v>
      </c>
      <c r="K94" s="48">
        <f t="shared" ref="K94" si="70">J94-(J94-B94)*(-0.72-L94)/(-0.72-0.16)</f>
        <v>988.5285592364371</v>
      </c>
      <c r="L94" s="47">
        <f t="shared" ref="L94" si="71">E94/0.0332-1</f>
        <v>-0.96129518072289155</v>
      </c>
    </row>
    <row r="95" spans="1:12" x14ac:dyDescent="0.3">
      <c r="A95" s="8">
        <v>2</v>
      </c>
      <c r="B95" s="22">
        <v>317</v>
      </c>
      <c r="C95" s="5">
        <v>3.0327E-2</v>
      </c>
      <c r="D95" s="5">
        <v>4.3000000000000002E-5</v>
      </c>
      <c r="E95" s="5">
        <v>1.062E-3</v>
      </c>
      <c r="F95" s="5">
        <v>1.9999999999999999E-6</v>
      </c>
      <c r="G95" s="5">
        <v>0.28245599999999998</v>
      </c>
      <c r="H95" s="5">
        <v>1.9000000000000001E-5</v>
      </c>
      <c r="I95" s="47">
        <f t="shared" ref="I95:I103" si="72">((G95-E95*(EXP(0.00001867*B95) -1))/(0.282772-0.0332*(EXP(0.00001867*B95) -1))-1)*10000</f>
        <v>-4.431773802606731</v>
      </c>
      <c r="J95" s="48">
        <f t="shared" ref="J95:J103" si="73">10000/0.1867*LN(1+(G95-0.28325)/(E95-0.0384))</f>
        <v>1127.0621219173199</v>
      </c>
      <c r="K95" s="48">
        <f t="shared" ref="K95:K103" si="74">J95-(J95-B95)*(-0.72-L95)/(-0.72-0.16)</f>
        <v>1355.3634469401572</v>
      </c>
      <c r="L95" s="47">
        <f t="shared" ref="L95:L103" si="75">E95/0.0332-1</f>
        <v>-0.96801204819277109</v>
      </c>
    </row>
    <row r="96" spans="1:12" x14ac:dyDescent="0.3">
      <c r="A96" s="8">
        <v>3</v>
      </c>
      <c r="B96" s="22">
        <v>307</v>
      </c>
      <c r="C96" s="5">
        <v>3.2988000000000003E-2</v>
      </c>
      <c r="D96" s="5">
        <v>3.57E-4</v>
      </c>
      <c r="E96" s="5">
        <v>1.034E-3</v>
      </c>
      <c r="F96" s="5">
        <v>1.0000000000000001E-5</v>
      </c>
      <c r="G96" s="5">
        <v>0.28231299999999998</v>
      </c>
      <c r="H96" s="5">
        <v>2.3E-5</v>
      </c>
      <c r="I96" s="47">
        <f t="shared" si="72"/>
        <v>-9.7000480860920391</v>
      </c>
      <c r="J96" s="48">
        <f t="shared" si="73"/>
        <v>1326.5678662626597</v>
      </c>
      <c r="K96" s="48">
        <f t="shared" si="74"/>
        <v>1614.8917200093085</v>
      </c>
      <c r="L96" s="47">
        <f t="shared" si="75"/>
        <v>-0.96885542168674699</v>
      </c>
    </row>
    <row r="97" spans="1:12" x14ac:dyDescent="0.3">
      <c r="A97" s="8">
        <v>4</v>
      </c>
      <c r="B97" s="22">
        <v>299</v>
      </c>
      <c r="C97" s="5">
        <v>1.8641999999999999E-2</v>
      </c>
      <c r="D97" s="5">
        <v>1.66E-4</v>
      </c>
      <c r="E97" s="5">
        <v>5.9800000000000001E-4</v>
      </c>
      <c r="F97" s="5">
        <v>5.0000000000000004E-6</v>
      </c>
      <c r="G97" s="5">
        <v>0.28243600000000002</v>
      </c>
      <c r="H97" s="5">
        <v>2.0999999999999999E-5</v>
      </c>
      <c r="I97" s="47">
        <f t="shared" si="72"/>
        <v>-5.4318286032839502</v>
      </c>
      <c r="J97" s="48">
        <f t="shared" si="73"/>
        <v>1141.1187509066272</v>
      </c>
      <c r="K97" s="48">
        <f t="shared" si="74"/>
        <v>1391.8289403708195</v>
      </c>
      <c r="L97" s="47">
        <f t="shared" si="75"/>
        <v>-0.98198795180722886</v>
      </c>
    </row>
    <row r="98" spans="1:12" x14ac:dyDescent="0.3">
      <c r="A98" s="8">
        <v>5</v>
      </c>
      <c r="B98" s="22">
        <v>299</v>
      </c>
      <c r="C98" s="5">
        <v>3.2376000000000002E-2</v>
      </c>
      <c r="D98" s="5">
        <v>1.7000000000000001E-4</v>
      </c>
      <c r="E98" s="5">
        <v>1.023E-3</v>
      </c>
      <c r="F98" s="5">
        <v>5.0000000000000004E-6</v>
      </c>
      <c r="G98" s="5">
        <v>0.28221200000000002</v>
      </c>
      <c r="H98" s="5">
        <v>2.6999999999999999E-5</v>
      </c>
      <c r="I98" s="47">
        <f t="shared" si="72"/>
        <v>-13.442805995330653</v>
      </c>
      <c r="J98" s="48">
        <f t="shared" si="73"/>
        <v>1467.1915551559737</v>
      </c>
      <c r="K98" s="48">
        <f t="shared" si="74"/>
        <v>1797.9845704833756</v>
      </c>
      <c r="L98" s="47">
        <f t="shared" si="75"/>
        <v>-0.96918674698795182</v>
      </c>
    </row>
    <row r="99" spans="1:12" x14ac:dyDescent="0.3">
      <c r="A99" s="8">
        <v>6</v>
      </c>
      <c r="B99" s="22">
        <v>312</v>
      </c>
      <c r="C99" s="5">
        <v>2.427E-2</v>
      </c>
      <c r="D99" s="5">
        <v>2.0000000000000001E-4</v>
      </c>
      <c r="E99" s="5">
        <v>8.4400000000000002E-4</v>
      </c>
      <c r="F99" s="5">
        <v>7.9999999999999996E-6</v>
      </c>
      <c r="G99" s="5">
        <v>0.28248499999999999</v>
      </c>
      <c r="H99" s="5">
        <v>2.0999999999999999E-5</v>
      </c>
      <c r="I99" s="47">
        <f t="shared" si="72"/>
        <v>-3.4671837789468363</v>
      </c>
      <c r="J99" s="48">
        <f t="shared" si="73"/>
        <v>1080.0694375611479</v>
      </c>
      <c r="K99" s="48">
        <f t="shared" si="74"/>
        <v>1302.2669624196783</v>
      </c>
      <c r="L99" s="47">
        <f t="shared" si="75"/>
        <v>-0.97457831325301203</v>
      </c>
    </row>
    <row r="100" spans="1:12" x14ac:dyDescent="0.3">
      <c r="A100" s="8">
        <v>7</v>
      </c>
      <c r="B100" s="22">
        <v>313</v>
      </c>
      <c r="C100" s="5">
        <v>2.7983000000000001E-2</v>
      </c>
      <c r="D100" s="5">
        <v>8.2000000000000001E-5</v>
      </c>
      <c r="E100" s="5">
        <v>9.6599999999999995E-4</v>
      </c>
      <c r="F100" s="5">
        <v>3.9999999999999998E-6</v>
      </c>
      <c r="G100" s="5">
        <v>0.28262399999999999</v>
      </c>
      <c r="H100" s="5">
        <v>2.0999999999999999E-5</v>
      </c>
      <c r="I100" s="47">
        <f t="shared" si="72"/>
        <v>1.4480137953354344</v>
      </c>
      <c r="J100" s="48">
        <f t="shared" si="73"/>
        <v>888.29563531331053</v>
      </c>
      <c r="K100" s="48">
        <f t="shared" si="74"/>
        <v>1052.322628815497</v>
      </c>
      <c r="L100" s="47">
        <f t="shared" si="75"/>
        <v>-0.97090361445783135</v>
      </c>
    </row>
    <row r="101" spans="1:12" x14ac:dyDescent="0.3">
      <c r="A101" s="8">
        <v>8</v>
      </c>
      <c r="B101" s="22">
        <v>303</v>
      </c>
      <c r="C101" s="5">
        <v>1.8273000000000001E-2</v>
      </c>
      <c r="D101" s="5">
        <v>3.5199999999999999E-4</v>
      </c>
      <c r="E101" s="5">
        <v>6.1399999999999996E-4</v>
      </c>
      <c r="F101" s="5">
        <v>1.1E-5</v>
      </c>
      <c r="G101" s="5">
        <v>0.28236800000000001</v>
      </c>
      <c r="H101" s="5">
        <v>1.7E-5</v>
      </c>
      <c r="I101" s="47">
        <f t="shared" si="72"/>
        <v>-7.7548109713754254</v>
      </c>
      <c r="J101" s="48">
        <f t="shared" si="73"/>
        <v>1235.8715024763048</v>
      </c>
      <c r="K101" s="48">
        <f t="shared" si="74"/>
        <v>1513.0891361188048</v>
      </c>
      <c r="L101" s="47">
        <f t="shared" si="75"/>
        <v>-0.98150602409638554</v>
      </c>
    </row>
    <row r="102" spans="1:12" x14ac:dyDescent="0.3">
      <c r="A102" s="8">
        <v>9</v>
      </c>
      <c r="B102" s="22">
        <v>321</v>
      </c>
      <c r="C102" s="5">
        <v>1.7087999999999999E-2</v>
      </c>
      <c r="D102" s="5">
        <v>1.16E-4</v>
      </c>
      <c r="E102" s="5">
        <v>5.3600000000000002E-4</v>
      </c>
      <c r="F102" s="5">
        <v>3.9999999999999998E-6</v>
      </c>
      <c r="G102" s="5">
        <v>0.28224199999999999</v>
      </c>
      <c r="H102" s="5">
        <v>1.4E-5</v>
      </c>
      <c r="I102" s="47">
        <f t="shared" si="72"/>
        <v>-11.80775456999239</v>
      </c>
      <c r="J102" s="48">
        <f t="shared" si="73"/>
        <v>1407.2525173891388</v>
      </c>
      <c r="K102" s="48">
        <f t="shared" si="74"/>
        <v>1732.949808336868</v>
      </c>
      <c r="L102" s="47">
        <f t="shared" si="75"/>
        <v>-0.983855421686747</v>
      </c>
    </row>
    <row r="103" spans="1:12" ht="15.75" thickBot="1" x14ac:dyDescent="0.35">
      <c r="A103" s="8">
        <v>10</v>
      </c>
      <c r="B103" s="23">
        <v>332</v>
      </c>
      <c r="C103" s="15">
        <v>6.0532000000000002E-2</v>
      </c>
      <c r="D103" s="15">
        <v>2.5700000000000001E-4</v>
      </c>
      <c r="E103" s="15">
        <v>1.923E-3</v>
      </c>
      <c r="F103" s="15">
        <v>9.9999999999999995E-7</v>
      </c>
      <c r="G103" s="15">
        <v>0.282499</v>
      </c>
      <c r="H103" s="15">
        <v>3.0000000000000001E-5</v>
      </c>
      <c r="I103" s="47">
        <f t="shared" si="72"/>
        <v>-2.7791534033327903</v>
      </c>
      <c r="J103" s="48">
        <f t="shared" si="73"/>
        <v>1091.5501521731728</v>
      </c>
      <c r="K103" s="48">
        <f t="shared" si="74"/>
        <v>1283.2315347023625</v>
      </c>
      <c r="L103" s="47">
        <f t="shared" si="75"/>
        <v>-0.94207831325301206</v>
      </c>
    </row>
    <row r="104" spans="1:12" ht="16.5" customHeight="1" thickBot="1" x14ac:dyDescent="0.35">
      <c r="A104" s="59" t="s">
        <v>19</v>
      </c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</row>
    <row r="105" spans="1:12" ht="15.75" x14ac:dyDescent="0.3">
      <c r="A105" s="8">
        <v>1</v>
      </c>
      <c r="B105" s="12">
        <v>318.3</v>
      </c>
      <c r="C105" s="14">
        <v>1.8197809999999998E-2</v>
      </c>
      <c r="D105" s="14">
        <v>4.4299999999999998E-4</v>
      </c>
      <c r="E105" s="14">
        <v>5.5230250000000002E-4</v>
      </c>
      <c r="F105" s="14">
        <v>1.2300000000000001E-5</v>
      </c>
      <c r="G105" s="13">
        <v>0.28232639999999998</v>
      </c>
      <c r="H105" s="14">
        <v>2.4700000000000001E-5</v>
      </c>
      <c r="I105" s="47">
        <f t="shared" ref="I105" si="76">((G105-E105*(EXP(0.00001867*B105) -1))/(0.282772-0.0332*(EXP(0.00001867*B105) -1))-1)*10000</f>
        <v>-8.8829147093549832</v>
      </c>
      <c r="J105" s="48">
        <f t="shared" ref="J105" si="77">10000/0.1867*LN(1+(G105-0.28325)/(E105-0.0384))</f>
        <v>1291.3803920794592</v>
      </c>
      <c r="K105" s="48">
        <f t="shared" ref="K105" si="78">J105-(J105-B105)*(-0.72-L105)/(-0.72-0.16)</f>
        <v>1582.6016609569301</v>
      </c>
      <c r="L105" s="47">
        <f t="shared" ref="L105" si="79">E105/0.0332-1</f>
        <v>-0.98336438253012048</v>
      </c>
    </row>
    <row r="106" spans="1:12" ht="15.75" x14ac:dyDescent="0.3">
      <c r="A106" s="8">
        <v>2</v>
      </c>
      <c r="B106" s="12">
        <v>315.2</v>
      </c>
      <c r="C106" s="14">
        <v>4.9120049999999998E-2</v>
      </c>
      <c r="D106" s="14">
        <v>7.54E-4</v>
      </c>
      <c r="E106" s="14">
        <v>1.4521899999999999E-3</v>
      </c>
      <c r="F106" s="14">
        <v>2.02E-5</v>
      </c>
      <c r="G106" s="13">
        <v>0.2825472</v>
      </c>
      <c r="H106" s="14">
        <v>3.1999999999999999E-5</v>
      </c>
      <c r="I106" s="47">
        <f t="shared" ref="I106:I111" si="80">((G106-E106*(EXP(0.00001867*B106) -1))/(0.282772-0.0332*(EXP(0.00001867*B106) -1))-1)*10000</f>
        <v>-1.3242520622169796</v>
      </c>
      <c r="J106" s="48">
        <f t="shared" ref="J106:J111" si="81">10000/0.1867*LN(1+(G106-0.28325)/(E106-0.0384))</f>
        <v>1009.254398445687</v>
      </c>
      <c r="K106" s="48">
        <f t="shared" ref="K106:K111" si="82">J106-(J106-B106)*(-0.72-L106)/(-0.72-0.16)</f>
        <v>1195.5917078334287</v>
      </c>
      <c r="L106" s="47">
        <f t="shared" ref="L106:L111" si="83">E106/0.0332-1</f>
        <v>-0.95625933734939761</v>
      </c>
    </row>
    <row r="107" spans="1:12" ht="15.75" x14ac:dyDescent="0.3">
      <c r="A107" s="8">
        <v>3</v>
      </c>
      <c r="B107" s="12">
        <v>288.39999999999998</v>
      </c>
      <c r="C107" s="14">
        <v>2.6228609999999999E-2</v>
      </c>
      <c r="D107" s="14">
        <v>1.7000000000000001E-4</v>
      </c>
      <c r="E107" s="14">
        <v>8.6690219999999998E-4</v>
      </c>
      <c r="F107" s="14">
        <v>4.1799999999999998E-6</v>
      </c>
      <c r="G107" s="13">
        <v>0.28236220000000001</v>
      </c>
      <c r="H107" s="14">
        <v>2.26E-5</v>
      </c>
      <c r="I107" s="47">
        <f t="shared" si="80"/>
        <v>-8.3241772776332379</v>
      </c>
      <c r="J107" s="48">
        <f t="shared" si="81"/>
        <v>1252.1892553779844</v>
      </c>
      <c r="K107" s="48">
        <f t="shared" si="82"/>
        <v>1530.2517516872058</v>
      </c>
      <c r="L107" s="47">
        <f t="shared" si="83"/>
        <v>-0.97388848795180727</v>
      </c>
    </row>
    <row r="108" spans="1:12" ht="15.75" x14ac:dyDescent="0.3">
      <c r="A108" s="8">
        <v>4</v>
      </c>
      <c r="B108" s="12">
        <v>301.60000000000002</v>
      </c>
      <c r="C108" s="14">
        <v>4.1703009999999999E-2</v>
      </c>
      <c r="D108" s="14">
        <v>1.2999999999999999E-4</v>
      </c>
      <c r="E108" s="14">
        <v>1.2228530000000001E-3</v>
      </c>
      <c r="F108" s="14">
        <v>5.2900000000000002E-6</v>
      </c>
      <c r="G108" s="13">
        <v>0.2823909</v>
      </c>
      <c r="H108" s="14">
        <v>2.9600000000000001E-5</v>
      </c>
      <c r="I108" s="47">
        <f t="shared" si="80"/>
        <v>-7.0963857030392763</v>
      </c>
      <c r="J108" s="48">
        <f t="shared" si="81"/>
        <v>1223.638401642854</v>
      </c>
      <c r="K108" s="48">
        <f t="shared" si="82"/>
        <v>1478.4217928020751</v>
      </c>
      <c r="L108" s="47">
        <f t="shared" si="83"/>
        <v>-0.96316707831325299</v>
      </c>
    </row>
    <row r="109" spans="1:12" ht="15.75" x14ac:dyDescent="0.3">
      <c r="A109" s="8">
        <v>5</v>
      </c>
      <c r="B109" s="12">
        <v>287.60000000000002</v>
      </c>
      <c r="C109" s="14">
        <v>3.7247280000000001E-2</v>
      </c>
      <c r="D109" s="14">
        <v>1.94E-4</v>
      </c>
      <c r="E109" s="14">
        <v>1.23157E-3</v>
      </c>
      <c r="F109" s="14">
        <v>5.2800000000000003E-6</v>
      </c>
      <c r="G109" s="13">
        <v>0.28227859999999999</v>
      </c>
      <c r="H109" s="14">
        <v>2.34E-5</v>
      </c>
      <c r="I109" s="47">
        <f t="shared" si="80"/>
        <v>-11.369135428286326</v>
      </c>
      <c r="J109" s="48">
        <f t="shared" si="81"/>
        <v>1381.8638375361388</v>
      </c>
      <c r="K109" s="48">
        <f t="shared" si="82"/>
        <v>1683.9111444686951</v>
      </c>
      <c r="L109" s="47">
        <f t="shared" si="83"/>
        <v>-0.96290451807228916</v>
      </c>
    </row>
    <row r="110" spans="1:12" ht="15.75" x14ac:dyDescent="0.3">
      <c r="A110" s="8">
        <v>6</v>
      </c>
      <c r="B110" s="12">
        <v>328.8</v>
      </c>
      <c r="C110" s="14">
        <v>3.1992189999999997E-2</v>
      </c>
      <c r="D110" s="14">
        <v>7.5299999999999998E-4</v>
      </c>
      <c r="E110" s="14">
        <v>9.7845250000000005E-4</v>
      </c>
      <c r="F110" s="14">
        <v>1.9599999999999999E-5</v>
      </c>
      <c r="G110" s="13">
        <v>0.28222540000000002</v>
      </c>
      <c r="H110" s="14">
        <v>2.4700000000000001E-5</v>
      </c>
      <c r="I110" s="47">
        <f t="shared" si="80"/>
        <v>-12.322481350975911</v>
      </c>
      <c r="J110" s="48">
        <f t="shared" si="81"/>
        <v>1446.8034810920356</v>
      </c>
      <c r="K110" s="48">
        <f t="shared" si="82"/>
        <v>1765.089593467048</v>
      </c>
      <c r="L110" s="47">
        <f t="shared" si="83"/>
        <v>-0.97052853915662651</v>
      </c>
    </row>
    <row r="111" spans="1:12" ht="16.5" thickBot="1" x14ac:dyDescent="0.35">
      <c r="A111" s="8">
        <v>7</v>
      </c>
      <c r="B111" s="30">
        <v>307.8</v>
      </c>
      <c r="C111" s="31">
        <v>3.7334770000000003E-2</v>
      </c>
      <c r="D111" s="31">
        <v>3.2499999999999997E-5</v>
      </c>
      <c r="E111" s="31">
        <v>1.2815229999999999E-3</v>
      </c>
      <c r="F111" s="31">
        <v>3.8099999999999999E-6</v>
      </c>
      <c r="G111" s="32">
        <v>0.28243580000000001</v>
      </c>
      <c r="H111" s="31">
        <v>3.0499999999999999E-5</v>
      </c>
      <c r="I111" s="47">
        <f t="shared" si="80"/>
        <v>-5.3877857182982325</v>
      </c>
      <c r="J111" s="48">
        <f t="shared" si="81"/>
        <v>1162.188141846189</v>
      </c>
      <c r="K111" s="48">
        <f t="shared" si="82"/>
        <v>1396.5622557529189</v>
      </c>
      <c r="L111" s="47">
        <f t="shared" si="83"/>
        <v>-0.96139990963855426</v>
      </c>
    </row>
    <row r="112" spans="1:12" ht="16.5" customHeight="1" thickBot="1" x14ac:dyDescent="0.35">
      <c r="A112" s="59" t="s">
        <v>21</v>
      </c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</row>
    <row r="113" spans="1:12" ht="15.75" x14ac:dyDescent="0.3">
      <c r="A113" s="8">
        <v>1</v>
      </c>
      <c r="B113" s="12">
        <v>322</v>
      </c>
      <c r="C113" s="14">
        <v>4.7358169999999998E-2</v>
      </c>
      <c r="D113" s="14">
        <v>4.37E-4</v>
      </c>
      <c r="E113" s="14">
        <v>1.5256639999999999E-3</v>
      </c>
      <c r="F113" s="14">
        <v>1.66E-5</v>
      </c>
      <c r="G113" s="13">
        <v>0.28261710000000001</v>
      </c>
      <c r="H113" s="14">
        <v>2.8799999999999999E-5</v>
      </c>
      <c r="I113" s="47">
        <f t="shared" ref="I113" si="84">((G113-E113*(EXP(0.00001867*B113) -1))/(0.282772-0.0332*(EXP(0.00001867*B113) -1))-1)*10000</f>
        <v>1.2772467607735649</v>
      </c>
      <c r="J113" s="48">
        <f t="shared" ref="J113" si="85">10000/0.1867*LN(1+(G113-0.28325)/(E113-0.0384))</f>
        <v>911.51937031493514</v>
      </c>
      <c r="K113" s="48">
        <f t="shared" ref="K113" si="86">J113-(J113-B113)*(-0.72-L113)/(-0.72-0.16)</f>
        <v>1068.3089235000211</v>
      </c>
      <c r="L113" s="47">
        <f t="shared" ref="L113" si="87">E113/0.0332-1</f>
        <v>-0.95404626506024093</v>
      </c>
    </row>
    <row r="114" spans="1:12" ht="15.75" x14ac:dyDescent="0.3">
      <c r="A114" s="8">
        <v>2</v>
      </c>
      <c r="B114" s="12">
        <v>437.2</v>
      </c>
      <c r="C114" s="14">
        <v>6.5593129999999998E-3</v>
      </c>
      <c r="D114" s="14">
        <v>1.1900000000000001E-4</v>
      </c>
      <c r="E114" s="14">
        <v>1.914877E-4</v>
      </c>
      <c r="F114" s="14">
        <v>4.1099999999999996E-6</v>
      </c>
      <c r="G114" s="13">
        <v>0.28217029999999999</v>
      </c>
      <c r="H114" s="14">
        <v>1.5099999999999999E-5</v>
      </c>
      <c r="I114" s="47">
        <f t="shared" ref="I114:I122" si="88">((G114-E114*(EXP(0.00001867*B114) -1))/(0.282772-0.0332*(EXP(0.00001867*B114) -1))-1)*10000</f>
        <v>-11.722645141816201</v>
      </c>
      <c r="J114" s="48">
        <f t="shared" ref="J114:J122" si="89">10000/0.1867*LN(1+(G114-0.28325)/(E114-0.0384))</f>
        <v>1492.5659636278879</v>
      </c>
      <c r="K114" s="48">
        <f t="shared" ref="K114:K122" si="90">J114-(J114-B114)*(-0.72-L114)/(-0.72-0.16)</f>
        <v>1821.4471382189154</v>
      </c>
      <c r="L114" s="47">
        <f t="shared" ref="L114:L122" si="91">E114/0.0332-1</f>
        <v>-0.99423229819277104</v>
      </c>
    </row>
    <row r="115" spans="1:12" ht="15.75" x14ac:dyDescent="0.3">
      <c r="A115" s="8">
        <v>3</v>
      </c>
      <c r="B115" s="12">
        <v>430.6</v>
      </c>
      <c r="C115" s="14">
        <v>2.6125099999999998E-2</v>
      </c>
      <c r="D115" s="14">
        <v>1.85E-4</v>
      </c>
      <c r="E115" s="14">
        <v>9.0974030000000002E-4</v>
      </c>
      <c r="F115" s="14">
        <v>2.7700000000000002E-6</v>
      </c>
      <c r="G115" s="13">
        <v>0.28243220000000002</v>
      </c>
      <c r="H115" s="14">
        <v>2.0999999999999999E-5</v>
      </c>
      <c r="I115" s="47">
        <f t="shared" si="88"/>
        <v>-2.8021754549023559</v>
      </c>
      <c r="J115" s="48">
        <f t="shared" si="89"/>
        <v>1155.8196130137228</v>
      </c>
      <c r="K115" s="48">
        <f t="shared" si="90"/>
        <v>1363.9891096685208</v>
      </c>
      <c r="L115" s="47">
        <f t="shared" si="91"/>
        <v>-0.97259818373493978</v>
      </c>
    </row>
    <row r="116" spans="1:12" ht="15.75" x14ac:dyDescent="0.3">
      <c r="A116" s="8">
        <v>4</v>
      </c>
      <c r="B116" s="12">
        <v>357.3</v>
      </c>
      <c r="C116" s="14">
        <v>4.6699499999999998E-2</v>
      </c>
      <c r="D116" s="14">
        <v>1.18E-4</v>
      </c>
      <c r="E116" s="14">
        <v>1.648509E-3</v>
      </c>
      <c r="F116" s="14">
        <v>7.79E-6</v>
      </c>
      <c r="G116" s="13">
        <v>0.2822828</v>
      </c>
      <c r="H116" s="14">
        <v>1.7399999999999999E-5</v>
      </c>
      <c r="I116" s="47">
        <f t="shared" si="88"/>
        <v>-9.8397886882639618</v>
      </c>
      <c r="J116" s="48">
        <f t="shared" si="89"/>
        <v>1391.3742808452398</v>
      </c>
      <c r="K116" s="48">
        <f t="shared" si="90"/>
        <v>1662.0504088605549</v>
      </c>
      <c r="L116" s="47">
        <f t="shared" si="91"/>
        <v>-0.95034611445783135</v>
      </c>
    </row>
    <row r="117" spans="1:12" ht="15.75" x14ac:dyDescent="0.3">
      <c r="A117" s="8">
        <v>5</v>
      </c>
      <c r="B117" s="12">
        <v>310.7</v>
      </c>
      <c r="C117" s="14">
        <v>4.2681610000000002E-2</v>
      </c>
      <c r="D117" s="14">
        <v>9.5699999999999995E-5</v>
      </c>
      <c r="E117" s="14">
        <v>1.3650419999999999E-3</v>
      </c>
      <c r="F117" s="14">
        <v>2.0099999999999998E-6</v>
      </c>
      <c r="G117" s="13">
        <v>0.28273320000000002</v>
      </c>
      <c r="H117" s="14">
        <v>2.09E-5</v>
      </c>
      <c r="I117" s="47">
        <f t="shared" si="88"/>
        <v>5.1809920709522395</v>
      </c>
      <c r="J117" s="48">
        <f t="shared" si="89"/>
        <v>742.25588048009286</v>
      </c>
      <c r="K117" s="48">
        <f t="shared" si="90"/>
        <v>859.40578336688895</v>
      </c>
      <c r="L117" s="47">
        <f t="shared" si="91"/>
        <v>-0.95888427710843371</v>
      </c>
    </row>
    <row r="118" spans="1:12" ht="15.75" x14ac:dyDescent="0.3">
      <c r="A118" s="8">
        <v>6</v>
      </c>
      <c r="B118" s="12">
        <v>329.2</v>
      </c>
      <c r="C118" s="14">
        <v>2.6341280000000002E-2</v>
      </c>
      <c r="D118" s="14">
        <v>3.2799999999999998E-5</v>
      </c>
      <c r="E118" s="14">
        <v>8.5121540000000003E-4</v>
      </c>
      <c r="F118" s="14">
        <v>2.1500000000000002E-6</v>
      </c>
      <c r="G118" s="13">
        <v>0.28251989999999999</v>
      </c>
      <c r="H118" s="14">
        <v>1.59E-5</v>
      </c>
      <c r="I118" s="47">
        <f t="shared" si="88"/>
        <v>-1.8638679843308026</v>
      </c>
      <c r="J118" s="48">
        <f t="shared" si="89"/>
        <v>1031.4632058320105</v>
      </c>
      <c r="K118" s="48">
        <f t="shared" si="90"/>
        <v>1234.4499769764791</v>
      </c>
      <c r="L118" s="47">
        <f t="shared" si="91"/>
        <v>-0.97436098192771081</v>
      </c>
    </row>
    <row r="119" spans="1:12" ht="15.75" x14ac:dyDescent="0.3">
      <c r="A119" s="8">
        <v>7</v>
      </c>
      <c r="B119" s="12">
        <v>462.1</v>
      </c>
      <c r="C119" s="14">
        <v>4.6017450000000001E-2</v>
      </c>
      <c r="D119" s="14">
        <v>1.83E-4</v>
      </c>
      <c r="E119" s="14">
        <v>1.6167099999999999E-3</v>
      </c>
      <c r="F119" s="14">
        <v>1.48E-6</v>
      </c>
      <c r="G119" s="13">
        <v>0.2823309</v>
      </c>
      <c r="H119" s="14">
        <v>1.8099999999999999E-5</v>
      </c>
      <c r="I119" s="47">
        <f t="shared" si="88"/>
        <v>-5.9273839562534736</v>
      </c>
      <c r="J119" s="48">
        <f t="shared" si="89"/>
        <v>1321.8972525909605</v>
      </c>
      <c r="K119" s="48">
        <f t="shared" si="90"/>
        <v>1547.8909698640041</v>
      </c>
      <c r="L119" s="47">
        <f t="shared" si="91"/>
        <v>-0.9513039156626506</v>
      </c>
    </row>
    <row r="120" spans="1:12" ht="15.75" x14ac:dyDescent="0.3">
      <c r="A120" s="8">
        <v>8</v>
      </c>
      <c r="B120" s="12">
        <v>308.3</v>
      </c>
      <c r="C120" s="14">
        <v>3.8827790000000001E-2</v>
      </c>
      <c r="D120" s="14">
        <v>1.7000000000000001E-4</v>
      </c>
      <c r="E120" s="14">
        <v>1.3041050000000001E-3</v>
      </c>
      <c r="F120" s="14">
        <v>8.9500000000000007E-6</v>
      </c>
      <c r="G120" s="13">
        <v>0.28251039999999999</v>
      </c>
      <c r="H120" s="14">
        <v>1.5400000000000002E-5</v>
      </c>
      <c r="I120" s="47">
        <f t="shared" si="88"/>
        <v>-2.7418425933412038</v>
      </c>
      <c r="J120" s="48">
        <f t="shared" si="89"/>
        <v>1057.38439173504</v>
      </c>
      <c r="K120" s="48">
        <f t="shared" si="90"/>
        <v>1262.2927914093727</v>
      </c>
      <c r="L120" s="47">
        <f t="shared" si="91"/>
        <v>-0.9607197289156626</v>
      </c>
    </row>
    <row r="121" spans="1:12" x14ac:dyDescent="0.3">
      <c r="A121" s="8">
        <v>9</v>
      </c>
      <c r="B121" s="22">
        <v>299.7</v>
      </c>
      <c r="C121" s="5">
        <v>4.9740619999999999E-2</v>
      </c>
      <c r="D121" s="5">
        <v>1.06E-4</v>
      </c>
      <c r="E121" s="5">
        <v>1.637056E-3</v>
      </c>
      <c r="F121" s="5">
        <v>3.49E-6</v>
      </c>
      <c r="G121" s="5">
        <v>0.28231699999999998</v>
      </c>
      <c r="H121" s="5">
        <v>2.27E-5</v>
      </c>
      <c r="I121" s="47">
        <f t="shared" si="88"/>
        <v>-9.8341036345572785</v>
      </c>
      <c r="J121" s="48">
        <f t="shared" si="89"/>
        <v>1342.3739221974163</v>
      </c>
      <c r="K121" s="48">
        <f t="shared" si="90"/>
        <v>1615.7098059724153</v>
      </c>
      <c r="L121" s="47">
        <f t="shared" si="91"/>
        <v>-0.95069108433734939</v>
      </c>
    </row>
    <row r="122" spans="1:12" ht="15.75" thickBot="1" x14ac:dyDescent="0.35">
      <c r="A122" s="8">
        <v>10</v>
      </c>
      <c r="B122" s="23">
        <v>449.5</v>
      </c>
      <c r="C122" s="15">
        <v>2.0888469999999999E-2</v>
      </c>
      <c r="D122" s="15">
        <v>6.6099999999999994E-5</v>
      </c>
      <c r="E122" s="15">
        <v>7.4599170000000002E-4</v>
      </c>
      <c r="F122" s="15">
        <v>3.3900000000000002E-6</v>
      </c>
      <c r="G122" s="15">
        <v>0.28241090000000002</v>
      </c>
      <c r="H122" s="15">
        <v>2.0000000000000002E-5</v>
      </c>
      <c r="I122" s="47">
        <f t="shared" si="88"/>
        <v>-3.1007779635550126</v>
      </c>
      <c r="J122" s="48">
        <f t="shared" si="89"/>
        <v>1180.4932696832582</v>
      </c>
      <c r="K122" s="48">
        <f t="shared" si="90"/>
        <v>1394.4170964574914</v>
      </c>
      <c r="L122" s="47">
        <f t="shared" si="91"/>
        <v>-0.9775303704819277</v>
      </c>
    </row>
    <row r="123" spans="1:12" ht="16.5" customHeight="1" thickBot="1" x14ac:dyDescent="0.35">
      <c r="A123" s="59" t="s">
        <v>20</v>
      </c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</row>
    <row r="124" spans="1:12" ht="15.75" x14ac:dyDescent="0.3">
      <c r="A124" s="8">
        <v>1</v>
      </c>
      <c r="B124" s="12">
        <v>342.3</v>
      </c>
      <c r="C124" s="14">
        <v>1.34527E-2</v>
      </c>
      <c r="D124" s="14">
        <v>7.3700000000000002E-5</v>
      </c>
      <c r="E124" s="14">
        <v>3.8387239999999997E-4</v>
      </c>
      <c r="F124" s="14">
        <v>1.66E-6</v>
      </c>
      <c r="G124" s="13">
        <v>0.28225879999999998</v>
      </c>
      <c r="H124" s="14">
        <v>2.1100000000000001E-5</v>
      </c>
      <c r="I124" s="47">
        <f t="shared" ref="I124" si="92">((G124-E124*(EXP(0.00001867*B124) -1))/(0.282772-0.0332*(EXP(0.00001867*B124) -1))-1)*10000</f>
        <v>-10.716661241533254</v>
      </c>
      <c r="J124" s="48">
        <f t="shared" ref="J124" si="93">10000/0.1867*LN(1+(G124-0.28325)/(E124-0.0384))</f>
        <v>1378.6307147573932</v>
      </c>
      <c r="K124" s="48">
        <f t="shared" ref="K124" si="94">J124-(J124-B124)*(-0.72-L124)/(-0.72-0.16)</f>
        <v>1694.7558368041173</v>
      </c>
      <c r="L124" s="47">
        <f t="shared" ref="L124" si="95">E124/0.0332-1</f>
        <v>-0.98843757831325296</v>
      </c>
    </row>
    <row r="125" spans="1:12" ht="15.75" x14ac:dyDescent="0.3">
      <c r="A125" s="8">
        <v>2</v>
      </c>
      <c r="B125" s="12">
        <v>310.7</v>
      </c>
      <c r="C125" s="14">
        <v>4.7277710000000001E-2</v>
      </c>
      <c r="D125" s="14">
        <v>2.9200000000000002E-5</v>
      </c>
      <c r="E125" s="14">
        <v>1.1691819999999999E-3</v>
      </c>
      <c r="F125" s="14">
        <v>1.4500000000000001E-6</v>
      </c>
      <c r="G125" s="13">
        <v>0.28256350000000002</v>
      </c>
      <c r="H125" s="14">
        <v>2.8900000000000001E-5</v>
      </c>
      <c r="I125" s="47">
        <f t="shared" ref="I125:I134" si="96">((G125-E125*(EXP(0.00001867*B125) -1))/(0.282772-0.0332*(EXP(0.00001867*B125) -1))-1)*10000</f>
        <v>-0.78408836204801879</v>
      </c>
      <c r="J125" s="48">
        <f t="shared" ref="J125:J134" si="97">10000/0.1867*LN(1+(G125-0.28325)/(E125-0.0384))</f>
        <v>978.63352253854032</v>
      </c>
      <c r="K125" s="48">
        <f t="shared" ref="K125:K134" si="98">J125-(J125-B125)*(-0.72-L125)/(-0.72-0.16)</f>
        <v>1164.4280931084204</v>
      </c>
      <c r="L125" s="47">
        <f t="shared" ref="L125:L134" si="99">E125/0.0332-1</f>
        <v>-0.96478367469879522</v>
      </c>
    </row>
    <row r="126" spans="1:12" ht="15.75" x14ac:dyDescent="0.3">
      <c r="A126" s="8">
        <v>3</v>
      </c>
      <c r="B126" s="12">
        <v>276.8</v>
      </c>
      <c r="C126" s="14">
        <v>0.1790844</v>
      </c>
      <c r="D126" s="14">
        <v>3.0699999999999998E-4</v>
      </c>
      <c r="E126" s="14">
        <v>4.1752029999999997E-3</v>
      </c>
      <c r="F126" s="14">
        <v>9.2799999999999992E-6</v>
      </c>
      <c r="G126" s="13">
        <v>0.28274300000000002</v>
      </c>
      <c r="H126" s="14">
        <v>3.6000000000000001E-5</v>
      </c>
      <c r="I126" s="47">
        <f t="shared" si="96"/>
        <v>4.2952663090978227</v>
      </c>
      <c r="J126" s="48">
        <f t="shared" si="97"/>
        <v>787.63618677130523</v>
      </c>
      <c r="K126" s="48">
        <f t="shared" si="98"/>
        <v>877.17234547578016</v>
      </c>
      <c r="L126" s="47">
        <f t="shared" si="99"/>
        <v>-0.87424087349397595</v>
      </c>
    </row>
    <row r="127" spans="1:12" ht="15.75" x14ac:dyDescent="0.3">
      <c r="A127" s="8">
        <v>4</v>
      </c>
      <c r="B127" s="12">
        <v>386.3</v>
      </c>
      <c r="C127" s="14">
        <v>1.6849550000000001E-2</v>
      </c>
      <c r="D127" s="14">
        <v>3.8099999999999999E-4</v>
      </c>
      <c r="E127" s="14">
        <v>4.7934889999999997E-4</v>
      </c>
      <c r="F127" s="14">
        <v>1.08E-5</v>
      </c>
      <c r="G127" s="13">
        <v>0.28235640000000001</v>
      </c>
      <c r="H127" s="14">
        <v>1.7399999999999999E-5</v>
      </c>
      <c r="I127" s="47">
        <f t="shared" si="96"/>
        <v>-6.32702063982582</v>
      </c>
      <c r="J127" s="48">
        <f t="shared" si="97"/>
        <v>1247.5430094328242</v>
      </c>
      <c r="K127" s="48">
        <f t="shared" si="98"/>
        <v>1507.4444034115763</v>
      </c>
      <c r="L127" s="47">
        <f t="shared" si="99"/>
        <v>-0.9855617801204819</v>
      </c>
    </row>
    <row r="128" spans="1:12" ht="15.75" x14ac:dyDescent="0.3">
      <c r="A128" s="8">
        <v>5</v>
      </c>
      <c r="B128" s="12">
        <v>389.1</v>
      </c>
      <c r="C128" s="14">
        <v>2.7940630000000001E-2</v>
      </c>
      <c r="D128" s="14">
        <v>1.9100000000000001E-4</v>
      </c>
      <c r="E128" s="14">
        <v>7.8207880000000002E-4</v>
      </c>
      <c r="F128" s="14">
        <v>4.0099999999999997E-6</v>
      </c>
      <c r="G128" s="13">
        <v>0.28227600000000003</v>
      </c>
      <c r="H128" s="14">
        <v>2.26E-5</v>
      </c>
      <c r="I128" s="47">
        <f t="shared" si="96"/>
        <v>-9.1899159064756653</v>
      </c>
      <c r="J128" s="48">
        <f t="shared" si="97"/>
        <v>1369.1695085233832</v>
      </c>
      <c r="K128" s="48">
        <f t="shared" si="98"/>
        <v>1654.7744703966996</v>
      </c>
      <c r="L128" s="47">
        <f t="shared" si="99"/>
        <v>-0.97644340963855425</v>
      </c>
    </row>
    <row r="129" spans="1:12" ht="15.75" x14ac:dyDescent="0.3">
      <c r="A129" s="8">
        <v>6</v>
      </c>
      <c r="B129" s="12">
        <v>301.10000000000002</v>
      </c>
      <c r="C129" s="14">
        <v>3.1836169999999997E-2</v>
      </c>
      <c r="D129" s="14">
        <v>1.22E-4</v>
      </c>
      <c r="E129" s="14">
        <v>8.6505420000000004E-4</v>
      </c>
      <c r="F129" s="14">
        <v>2.6400000000000001E-6</v>
      </c>
      <c r="G129" s="13">
        <v>0.28225250000000002</v>
      </c>
      <c r="H129" s="14">
        <v>2.2099999999999998E-5</v>
      </c>
      <c r="I129" s="47">
        <f t="shared" si="96"/>
        <v>-11.933266784645014</v>
      </c>
      <c r="J129" s="48">
        <f t="shared" si="97"/>
        <v>1404.8338186729727</v>
      </c>
      <c r="K129" s="48">
        <f t="shared" si="98"/>
        <v>1723.3414858025887</v>
      </c>
      <c r="L129" s="47">
        <f t="shared" si="99"/>
        <v>-0.97394415060240969</v>
      </c>
    </row>
    <row r="130" spans="1:12" x14ac:dyDescent="0.3">
      <c r="A130" s="8">
        <v>7</v>
      </c>
      <c r="B130" s="22">
        <v>285.39999999999998</v>
      </c>
      <c r="C130" s="5">
        <v>5.086413E-2</v>
      </c>
      <c r="D130" s="5">
        <v>3.3799999999999998E-4</v>
      </c>
      <c r="E130" s="5">
        <v>1.4337989999999999E-3</v>
      </c>
      <c r="F130" s="5">
        <v>7.8900000000000007E-6</v>
      </c>
      <c r="G130" s="5">
        <v>0.28229949999999998</v>
      </c>
      <c r="H130" s="5">
        <v>2.4000000000000001E-5</v>
      </c>
      <c r="I130" s="47">
        <f t="shared" si="96"/>
        <v>-10.714451764420874</v>
      </c>
      <c r="J130" s="48">
        <f t="shared" si="97"/>
        <v>1359.8107114275049</v>
      </c>
      <c r="K130" s="48">
        <f t="shared" si="98"/>
        <v>1648.9410841614877</v>
      </c>
      <c r="L130" s="47">
        <f t="shared" si="99"/>
        <v>-0.95681328313253011</v>
      </c>
    </row>
    <row r="131" spans="1:12" x14ac:dyDescent="0.3">
      <c r="A131" s="8">
        <v>8</v>
      </c>
      <c r="B131" s="22">
        <v>291.39999999999998</v>
      </c>
      <c r="C131" s="5">
        <v>2.712703E-2</v>
      </c>
      <c r="D131" s="5">
        <v>1.35E-4</v>
      </c>
      <c r="E131" s="5">
        <v>9.4521619999999998E-4</v>
      </c>
      <c r="F131" s="5">
        <v>3.3000000000000002E-6</v>
      </c>
      <c r="G131" s="5">
        <v>0.2823194</v>
      </c>
      <c r="H131" s="5">
        <v>2.55E-5</v>
      </c>
      <c r="I131" s="47">
        <f t="shared" si="96"/>
        <v>-9.7894748809490562</v>
      </c>
      <c r="J131" s="48">
        <f t="shared" si="97"/>
        <v>1314.5322337515747</v>
      </c>
      <c r="K131" s="48">
        <f t="shared" si="98"/>
        <v>1606.9732278257279</v>
      </c>
      <c r="L131" s="47">
        <f t="shared" si="99"/>
        <v>-0.97152963253012048</v>
      </c>
    </row>
    <row r="132" spans="1:12" x14ac:dyDescent="0.3">
      <c r="A132" s="8">
        <v>9</v>
      </c>
      <c r="B132" s="22">
        <v>442.1</v>
      </c>
      <c r="C132" s="5">
        <v>1.698003E-2</v>
      </c>
      <c r="D132" s="5">
        <v>1.63E-5</v>
      </c>
      <c r="E132" s="5">
        <v>4.7711360000000003E-4</v>
      </c>
      <c r="F132" s="5">
        <v>9.9900000000000009E-7</v>
      </c>
      <c r="G132" s="5">
        <v>0.28232289999999999</v>
      </c>
      <c r="H132" s="5">
        <v>2.27E-5</v>
      </c>
      <c r="I132" s="47">
        <f t="shared" si="96"/>
        <v>-6.296966547137961</v>
      </c>
      <c r="J132" s="48">
        <f t="shared" si="97"/>
        <v>1293.6761711731908</v>
      </c>
      <c r="K132" s="48">
        <f t="shared" si="98"/>
        <v>1550.7255110733595</v>
      </c>
      <c r="L132" s="47">
        <f t="shared" si="99"/>
        <v>-0.98562910843373497</v>
      </c>
    </row>
    <row r="133" spans="1:12" x14ac:dyDescent="0.3">
      <c r="A133" s="8">
        <v>10</v>
      </c>
      <c r="B133" s="22">
        <v>284.2</v>
      </c>
      <c r="C133" s="5">
        <v>1.898644E-2</v>
      </c>
      <c r="D133" s="5">
        <v>1.5899999999999999E-4</v>
      </c>
      <c r="E133" s="5">
        <v>5.5779270000000001E-4</v>
      </c>
      <c r="F133" s="5">
        <v>3.6799999999999999E-6</v>
      </c>
      <c r="G133" s="5">
        <v>0.28234959999999998</v>
      </c>
      <c r="H133" s="5">
        <v>2.0100000000000001E-5</v>
      </c>
      <c r="I133" s="47">
        <f t="shared" si="96"/>
        <v>-8.8019727484411892</v>
      </c>
      <c r="J133" s="48">
        <f t="shared" si="97"/>
        <v>1259.5009806633357</v>
      </c>
      <c r="K133" s="48">
        <f t="shared" si="98"/>
        <v>1551.2035460018324</v>
      </c>
      <c r="L133" s="47">
        <f t="shared" si="99"/>
        <v>-0.98319901506024099</v>
      </c>
    </row>
    <row r="134" spans="1:12" ht="15.75" thickBot="1" x14ac:dyDescent="0.35">
      <c r="A134" s="8">
        <v>11</v>
      </c>
      <c r="B134" s="19">
        <v>331.7</v>
      </c>
      <c r="C134" s="17">
        <v>5.1158519999999999E-2</v>
      </c>
      <c r="D134" s="17">
        <v>1.07E-4</v>
      </c>
      <c r="E134" s="17">
        <v>1.5724949999999999E-3</v>
      </c>
      <c r="F134" s="17">
        <v>8.1100000000000005E-7</v>
      </c>
      <c r="G134" s="17">
        <v>0.28234779999999998</v>
      </c>
      <c r="H134" s="34">
        <v>2.8500000000000002E-5</v>
      </c>
      <c r="I134" s="47">
        <f t="shared" si="96"/>
        <v>-8.0592999871587079</v>
      </c>
      <c r="J134" s="48">
        <f t="shared" si="97"/>
        <v>1296.3433721852039</v>
      </c>
      <c r="K134" s="48">
        <f t="shared" si="98"/>
        <v>1551.3552803276357</v>
      </c>
      <c r="L134" s="47">
        <f t="shared" si="99"/>
        <v>-0.9526356927710844</v>
      </c>
    </row>
    <row r="135" spans="1:12" x14ac:dyDescent="0.3">
      <c r="A135" s="58" t="s">
        <v>41</v>
      </c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</row>
    <row r="136" spans="1:12" ht="16.5" x14ac:dyDescent="0.3">
      <c r="A136" s="57" t="s">
        <v>44</v>
      </c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ht="16.5" x14ac:dyDescent="0.3">
      <c r="A137" s="57" t="s">
        <v>39</v>
      </c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x14ac:dyDescent="0.3">
      <c r="A138" s="57" t="s">
        <v>40</v>
      </c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ht="16.5" x14ac:dyDescent="0.3">
      <c r="A139" s="57" t="s">
        <v>42</v>
      </c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x14ac:dyDescent="0.3">
      <c r="A140" s="57" t="s">
        <v>18</v>
      </c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</row>
    <row r="141" spans="1:12" ht="16.5" x14ac:dyDescent="0.3">
      <c r="A141" s="57" t="s">
        <v>24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</row>
    <row r="142" spans="1:12" x14ac:dyDescent="0.3">
      <c r="A142" s="57" t="s">
        <v>43</v>
      </c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</row>
  </sheetData>
  <mergeCells count="22">
    <mergeCell ref="A123:L123"/>
    <mergeCell ref="A72:L72"/>
    <mergeCell ref="A83:L83"/>
    <mergeCell ref="A93:L93"/>
    <mergeCell ref="A104:L104"/>
    <mergeCell ref="A112:L112"/>
    <mergeCell ref="A1:L1"/>
    <mergeCell ref="A139:L139"/>
    <mergeCell ref="A140:L140"/>
    <mergeCell ref="A141:L141"/>
    <mergeCell ref="A142:L142"/>
    <mergeCell ref="A135:L135"/>
    <mergeCell ref="A136:L136"/>
    <mergeCell ref="A137:L137"/>
    <mergeCell ref="A138:L138"/>
    <mergeCell ref="A3:L3"/>
    <mergeCell ref="A11:L11"/>
    <mergeCell ref="A19:L19"/>
    <mergeCell ref="A27:L27"/>
    <mergeCell ref="A38:L38"/>
    <mergeCell ref="A53:L53"/>
    <mergeCell ref="A68:L6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2020-03-15T04:18:42Z</dcterms:modified>
</cp:coreProperties>
</file>