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gabrielelanzafame/Desktop/Lavori_30Nov/Lavori in sospeso/Trachytes_16_Feb/Manuscript/"/>
    </mc:Choice>
  </mc:AlternateContent>
  <xr:revisionPtr revIDLastSave="0" documentId="13_ncr:1_{CB570D5B-BDAB-7941-8E3C-A72C1D86DD9E}" xr6:coauthVersionLast="46" xr6:coauthVersionMax="46" xr10:uidLastSave="{00000000-0000-0000-0000-000000000000}"/>
  <bookViews>
    <workbookView xWindow="1160" yWindow="1020" windowWidth="27640" windowHeight="15880" xr2:uid="{F2949BBA-DB8C-9345-9DD3-E12AA32BE13D}"/>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4" i="1" l="1"/>
  <c r="F34" i="1"/>
  <c r="L33" i="1"/>
  <c r="F33" i="1"/>
  <c r="L32" i="1"/>
  <c r="F32" i="1"/>
  <c r="L31" i="1"/>
  <c r="F31" i="1"/>
  <c r="L30" i="1"/>
  <c r="F30" i="1"/>
  <c r="L29" i="1"/>
  <c r="F29" i="1"/>
  <c r="L28" i="1"/>
  <c r="F28" i="1"/>
  <c r="L27" i="1"/>
  <c r="F27" i="1"/>
  <c r="L26" i="1"/>
  <c r="F26" i="1"/>
  <c r="H24" i="1"/>
  <c r="I22" i="1" s="1"/>
  <c r="B24" i="1"/>
  <c r="C22" i="1" s="1"/>
  <c r="C23" i="1"/>
  <c r="I21" i="1"/>
  <c r="C21" i="1"/>
  <c r="I20" i="1"/>
  <c r="I18" i="1"/>
  <c r="C18" i="1"/>
  <c r="I17" i="1"/>
  <c r="C17" i="1"/>
  <c r="L15" i="1"/>
  <c r="K15" i="1"/>
  <c r="I15" i="1"/>
  <c r="H15" i="1"/>
  <c r="F15" i="1"/>
  <c r="E15" i="1"/>
  <c r="C15" i="1"/>
  <c r="B15" i="1"/>
  <c r="C19" i="1" l="1"/>
  <c r="C24" i="1" s="1"/>
  <c r="C20" i="1"/>
  <c r="I19" i="1"/>
  <c r="I23" i="1"/>
  <c r="I24" i="1" l="1"/>
</calcChain>
</file>

<file path=xl/sharedStrings.xml><?xml version="1.0" encoding="utf-8"?>
<sst xmlns="http://schemas.openxmlformats.org/spreadsheetml/2006/main" count="57" uniqueCount="45">
  <si>
    <t>Step 1</t>
  </si>
  <si>
    <t>S = 0.37</t>
  </si>
  <si>
    <t>Step 2</t>
  </si>
  <si>
    <t>S = 0.45</t>
  </si>
  <si>
    <t>Natural samples</t>
  </si>
  <si>
    <t>Calculated arrival melt</t>
  </si>
  <si>
    <t>Solid Assemblage</t>
  </si>
  <si>
    <t>From</t>
  </si>
  <si>
    <t>To</t>
  </si>
  <si>
    <t>% Oxides</t>
  </si>
  <si>
    <t>CIC1</t>
  </si>
  <si>
    <t>FL1</t>
  </si>
  <si>
    <t>TR3</t>
  </si>
  <si>
    <r>
      <t>SiO</t>
    </r>
    <r>
      <rPr>
        <b/>
        <vertAlign val="subscript"/>
        <sz val="10"/>
        <rFont val="Arial"/>
        <family val="2"/>
      </rPr>
      <t>2</t>
    </r>
  </si>
  <si>
    <r>
      <t>TiO</t>
    </r>
    <r>
      <rPr>
        <b/>
        <vertAlign val="subscript"/>
        <sz val="10"/>
        <rFont val="Arial"/>
        <family val="2"/>
      </rPr>
      <t>2</t>
    </r>
  </si>
  <si>
    <r>
      <t>Al</t>
    </r>
    <r>
      <rPr>
        <b/>
        <vertAlign val="subscript"/>
        <sz val="10"/>
        <rFont val="Arial"/>
        <family val="2"/>
      </rPr>
      <t>2</t>
    </r>
    <r>
      <rPr>
        <b/>
        <sz val="10"/>
        <rFont val="Arial"/>
        <family val="2"/>
      </rPr>
      <t>O</t>
    </r>
    <r>
      <rPr>
        <b/>
        <vertAlign val="subscript"/>
        <sz val="10"/>
        <rFont val="Arial"/>
        <family val="2"/>
      </rPr>
      <t>3</t>
    </r>
  </si>
  <si>
    <t>FeOtot</t>
  </si>
  <si>
    <t>MnO</t>
  </si>
  <si>
    <t>MgO</t>
  </si>
  <si>
    <t>CaO</t>
  </si>
  <si>
    <r>
      <t>Na</t>
    </r>
    <r>
      <rPr>
        <b/>
        <vertAlign val="subscript"/>
        <sz val="10"/>
        <rFont val="Arial"/>
        <family val="2"/>
      </rPr>
      <t>2</t>
    </r>
    <r>
      <rPr>
        <b/>
        <sz val="10"/>
        <rFont val="Arial"/>
        <family val="2"/>
      </rPr>
      <t>O</t>
    </r>
  </si>
  <si>
    <r>
      <t>K</t>
    </r>
    <r>
      <rPr>
        <b/>
        <vertAlign val="subscript"/>
        <sz val="10"/>
        <rFont val="Arial"/>
        <family val="2"/>
      </rPr>
      <t>2</t>
    </r>
    <r>
      <rPr>
        <b/>
        <sz val="10"/>
        <rFont val="Arial"/>
        <family val="2"/>
      </rPr>
      <t>O</t>
    </r>
  </si>
  <si>
    <t>Tot.</t>
  </si>
  <si>
    <t>Subtracted Solid Assemblage</t>
  </si>
  <si>
    <t>Olivine</t>
  </si>
  <si>
    <t>Amphibole</t>
  </si>
  <si>
    <t>Clinopyroxene</t>
  </si>
  <si>
    <t>Plagioclase</t>
  </si>
  <si>
    <t>Apatite</t>
  </si>
  <si>
    <t>Ti-Magnetite</t>
  </si>
  <si>
    <t>Biotite</t>
  </si>
  <si>
    <r>
      <t>C</t>
    </r>
    <r>
      <rPr>
        <b/>
        <vertAlign val="subscript"/>
        <sz val="10"/>
        <color theme="1"/>
        <rFont val="Arial"/>
        <family val="2"/>
      </rPr>
      <t>0</t>
    </r>
  </si>
  <si>
    <r>
      <t>C</t>
    </r>
    <r>
      <rPr>
        <b/>
        <vertAlign val="subscript"/>
        <sz val="10"/>
        <color theme="1"/>
        <rFont val="Arial"/>
        <family val="2"/>
      </rPr>
      <t>L</t>
    </r>
    <r>
      <rPr>
        <b/>
        <sz val="10"/>
        <color theme="1"/>
        <rFont val="Arial"/>
        <family val="2"/>
      </rPr>
      <t xml:space="preserve"> real</t>
    </r>
  </si>
  <si>
    <r>
      <t>C</t>
    </r>
    <r>
      <rPr>
        <b/>
        <vertAlign val="subscript"/>
        <sz val="10"/>
        <color theme="1"/>
        <rFont val="Arial"/>
        <family val="2"/>
      </rPr>
      <t>L</t>
    </r>
    <r>
      <rPr>
        <b/>
        <sz val="10"/>
        <color theme="1"/>
        <rFont val="Arial"/>
        <family val="2"/>
      </rPr>
      <t xml:space="preserve"> calc.</t>
    </r>
  </si>
  <si>
    <t>Err %</t>
  </si>
  <si>
    <t>Rb</t>
  </si>
  <si>
    <t>Ba</t>
  </si>
  <si>
    <t>Th</t>
  </si>
  <si>
    <t>Nb</t>
  </si>
  <si>
    <t>La</t>
  </si>
  <si>
    <t>Ce</t>
  </si>
  <si>
    <t>Sr</t>
  </si>
  <si>
    <t>Zr</t>
  </si>
  <si>
    <t>Y</t>
  </si>
  <si>
    <r>
      <rPr>
        <b/>
        <sz val="10"/>
        <rFont val="Arial"/>
        <family val="2"/>
      </rPr>
      <t>Table S2:</t>
    </r>
    <r>
      <rPr>
        <sz val="10"/>
        <rFont val="Arial"/>
        <family val="2"/>
      </rPr>
      <t xml:space="preserve"> Major and trace element composition of the melts obtained from the double-step Fractional Crystallization (FC) process simulated through mass balance models, developed starting from natural samples CIC1 and FL1. The composition of the natural samples FL1 and TR3, arrival targets of each step, is also reported for comparison. For major elements, the minimization of the sum of squared residuals between the predicted values for each oxide and the values calculated from the FC models is expressed by the parameter S. For trace elements, the accuracy of the simulations is expressed as percentage error (Err %) between real and predicted values. The amount and modal composition of the solid assemblage subtracted during each FC step is also indicated. C</t>
    </r>
    <r>
      <rPr>
        <vertAlign val="subscript"/>
        <sz val="10"/>
        <rFont val="Arial"/>
        <family val="2"/>
      </rPr>
      <t>0</t>
    </r>
    <r>
      <rPr>
        <sz val="10"/>
        <rFont val="Arial"/>
        <family val="2"/>
      </rPr>
      <t xml:space="preserve"> = trace element concentration in the starting sample; C</t>
    </r>
    <r>
      <rPr>
        <vertAlign val="subscript"/>
        <sz val="10"/>
        <rFont val="Arial"/>
        <family val="2"/>
      </rPr>
      <t>L</t>
    </r>
    <r>
      <rPr>
        <sz val="10"/>
        <rFont val="Arial"/>
        <family val="2"/>
      </rPr>
      <t xml:space="preserve"> = trace element concentration in the arrival sample.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</si>
</sst>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sz val="10"/>
      <name val="Arial"/>
      <family val="2"/>
    </font>
    <font>
      <b/>
      <sz val="10"/>
      <name val="Arial"/>
      <family val="2"/>
    </font>
    <font>
      <vertAlign val="subscript"/>
      <sz val="10"/>
      <name val="Arial"/>
      <family val="2"/>
    </font>
    <font>
      <sz val="11"/>
      <color theme="1"/>
      <name val="Calibri"/>
      <family val="2"/>
      <scheme val="minor"/>
    </font>
    <font>
      <b/>
      <sz val="10"/>
      <color theme="1"/>
      <name val="Arial"/>
      <family val="2"/>
    </font>
    <font>
      <sz val="10"/>
      <color theme="1"/>
      <name val="Arial"/>
      <family val="2"/>
    </font>
    <font>
      <b/>
      <vertAlign val="subscript"/>
      <sz val="10"/>
      <name val="Arial"/>
      <family val="2"/>
    </font>
    <font>
      <b/>
      <i/>
      <sz val="10"/>
      <name val="Arial"/>
      <family val="2"/>
    </font>
    <font>
      <b/>
      <vertAlign val="subscript"/>
      <sz val="10"/>
      <color theme="1"/>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s>
  <cellStyleXfs count="3">
    <xf numFmtId="0" fontId="0" fillId="0" borderId="0"/>
    <xf numFmtId="0" fontId="4" fillId="0" borderId="0"/>
    <xf numFmtId="0" fontId="1" fillId="0" borderId="0"/>
  </cellStyleXfs>
  <cellXfs count="34">
    <xf numFmtId="0" fontId="0" fillId="0" borderId="0" xfId="0"/>
    <xf numFmtId="0" fontId="5" fillId="2" borderId="0" xfId="1" applyFont="1" applyFill="1" applyAlignment="1">
      <alignment vertical="center"/>
    </xf>
    <xf numFmtId="0" fontId="5" fillId="2" borderId="2" xfId="1" applyFont="1" applyFill="1" applyBorder="1" applyAlignment="1">
      <alignment horizontal="center" vertical="center"/>
    </xf>
    <xf numFmtId="0" fontId="5" fillId="2" borderId="3" xfId="1" applyFont="1" applyFill="1" applyBorder="1" applyAlignment="1">
      <alignment horizontal="right" vertical="center"/>
    </xf>
    <xf numFmtId="2" fontId="5" fillId="2" borderId="3" xfId="1" applyNumberFormat="1" applyFont="1" applyFill="1" applyBorder="1" applyAlignment="1">
      <alignment horizontal="left" vertical="center"/>
    </xf>
    <xf numFmtId="0" fontId="6" fillId="2" borderId="0" xfId="1" applyFont="1" applyFill="1" applyAlignment="1">
      <alignment vertical="center"/>
    </xf>
    <xf numFmtId="0" fontId="0" fillId="2" borderId="0" xfId="0" applyFill="1" applyAlignment="1">
      <alignment vertical="center"/>
    </xf>
    <xf numFmtId="0" fontId="5" fillId="2" borderId="3" xfId="1" applyFont="1" applyFill="1" applyBorder="1" applyAlignment="1">
      <alignment horizontal="center" vertical="center"/>
    </xf>
    <xf numFmtId="0" fontId="5" fillId="2" borderId="0" xfId="1" applyFont="1" applyFill="1" applyAlignment="1">
      <alignment horizontal="center" vertical="center"/>
    </xf>
    <xf numFmtId="0" fontId="5" fillId="2" borderId="0" xfId="1" applyFont="1" applyFill="1" applyAlignment="1">
      <alignment horizontal="left" vertical="center"/>
    </xf>
    <xf numFmtId="0" fontId="5" fillId="2" borderId="7" xfId="0" applyFont="1" applyFill="1" applyBorder="1" applyAlignment="1">
      <alignment horizontal="center" vertical="center"/>
    </xf>
    <xf numFmtId="0" fontId="5" fillId="2" borderId="0" xfId="0" applyFont="1" applyFill="1" applyAlignment="1">
      <alignment horizontal="center" vertical="center"/>
    </xf>
    <xf numFmtId="0" fontId="5" fillId="2" borderId="8" xfId="0" applyFont="1" applyFill="1" applyBorder="1" applyAlignment="1">
      <alignment horizontal="left" vertical="center"/>
    </xf>
    <xf numFmtId="0" fontId="2" fillId="2" borderId="9" xfId="2" applyFont="1" applyFill="1" applyBorder="1" applyAlignment="1">
      <alignment horizontal="left" vertical="center"/>
    </xf>
    <xf numFmtId="2" fontId="6" fillId="2" borderId="0" xfId="1" applyNumberFormat="1" applyFont="1" applyFill="1" applyAlignment="1">
      <alignment horizontal="center" vertical="center"/>
    </xf>
    <xf numFmtId="0" fontId="2" fillId="2" borderId="8" xfId="2" applyFont="1" applyFill="1" applyBorder="1" applyAlignment="1">
      <alignment horizontal="left" vertical="center"/>
    </xf>
    <xf numFmtId="1" fontId="5" fillId="2" borderId="3" xfId="1" applyNumberFormat="1" applyFont="1" applyFill="1" applyBorder="1" applyAlignment="1">
      <alignment horizontal="center" vertical="center"/>
    </xf>
    <xf numFmtId="0" fontId="8" fillId="2" borderId="9" xfId="2" applyFont="1" applyFill="1" applyBorder="1" applyAlignment="1">
      <alignment horizontal="right" vertical="center"/>
    </xf>
    <xf numFmtId="0" fontId="5" fillId="2" borderId="9" xfId="1" applyFont="1" applyFill="1" applyBorder="1" applyAlignment="1">
      <alignment horizontal="left" vertical="center"/>
    </xf>
    <xf numFmtId="2" fontId="5" fillId="2" borderId="3" xfId="1" applyNumberFormat="1" applyFont="1" applyFill="1" applyBorder="1" applyAlignment="1">
      <alignment horizontal="center" vertical="center"/>
    </xf>
    <xf numFmtId="2" fontId="6" fillId="2" borderId="3" xfId="1" applyNumberFormat="1" applyFont="1" applyFill="1" applyBorder="1" applyAlignment="1">
      <alignment horizontal="center" vertical="center"/>
    </xf>
    <xf numFmtId="0" fontId="6" fillId="2" borderId="9" xfId="1" applyFont="1" applyFill="1" applyBorder="1" applyAlignment="1">
      <alignment vertical="center"/>
    </xf>
    <xf numFmtId="0" fontId="2" fillId="2" borderId="9" xfId="0" applyFont="1" applyFill="1" applyBorder="1" applyAlignment="1">
      <alignment horizontal="left" vertical="center"/>
    </xf>
    <xf numFmtId="1" fontId="6" fillId="2" borderId="0" xfId="1" applyNumberFormat="1" applyFont="1" applyFill="1" applyAlignment="1">
      <alignment horizontal="center" vertical="center"/>
    </xf>
    <xf numFmtId="0" fontId="5" fillId="2" borderId="7" xfId="1" applyFont="1" applyFill="1" applyBorder="1" applyAlignment="1">
      <alignment horizontal="left" vertical="center"/>
    </xf>
    <xf numFmtId="0" fontId="1" fillId="0" borderId="0" xfId="0" applyFont="1" applyAlignment="1">
      <alignment vertical="center"/>
    </xf>
    <xf numFmtId="0" fontId="5" fillId="2" borderId="0" xfId="1" applyFont="1" applyFill="1" applyAlignment="1">
      <alignment horizontal="left" vertical="center"/>
    </xf>
    <xf numFmtId="0" fontId="1" fillId="2" borderId="0" xfId="0" applyFont="1" applyFill="1" applyAlignment="1">
      <alignment vertical="center"/>
    </xf>
    <xf numFmtId="0" fontId="1" fillId="0" borderId="1" xfId="0" applyFont="1" applyBorder="1" applyAlignment="1">
      <alignment horizontal="left" vertical="center" wrapText="1"/>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3" xfId="0" applyFont="1" applyFill="1" applyBorder="1" applyAlignment="1">
      <alignment horizontal="center" vertical="center" wrapText="1"/>
    </xf>
  </cellXfs>
  <cellStyles count="3">
    <cellStyle name="Normale" xfId="0" builtinId="0"/>
    <cellStyle name="Normale 2 2" xfId="2" xr:uid="{69648AB0-2584-6C48-9C73-2A14A6FEBB2B}"/>
    <cellStyle name="Normale 2 3" xfId="1" xr:uid="{400D9DE0-7F56-FD48-9C65-BCC39585259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F5A95-7D65-704B-9139-E2E6F7020873}">
  <dimension ref="A1:L34"/>
  <sheetViews>
    <sheetView tabSelected="1" workbookViewId="0">
      <selection activeCell="A2" sqref="A2"/>
    </sheetView>
  </sheetViews>
  <sheetFormatPr baseColWidth="10" defaultRowHeight="16" x14ac:dyDescent="0.2"/>
  <sheetData>
    <row r="1" spans="1:12" ht="87" customHeight="1" thickBot="1" x14ac:dyDescent="0.25">
      <c r="A1" s="28" t="s">
        <v>44</v>
      </c>
      <c r="B1" s="28"/>
      <c r="C1" s="28"/>
      <c r="D1" s="28"/>
      <c r="E1" s="28"/>
      <c r="F1" s="28"/>
      <c r="G1" s="28"/>
      <c r="H1" s="28"/>
      <c r="I1" s="28"/>
      <c r="J1" s="28"/>
      <c r="K1" s="28"/>
      <c r="L1" s="28"/>
    </row>
    <row r="2" spans="1:12" x14ac:dyDescent="0.2">
      <c r="A2" s="1"/>
      <c r="B2" s="2" t="s">
        <v>0</v>
      </c>
      <c r="C2" s="3" t="s">
        <v>1</v>
      </c>
      <c r="D2" s="3"/>
      <c r="E2" s="4"/>
      <c r="F2" s="5"/>
      <c r="G2" s="6"/>
      <c r="H2" s="7" t="s">
        <v>2</v>
      </c>
      <c r="I2" s="3" t="s">
        <v>3</v>
      </c>
      <c r="J2" s="3"/>
      <c r="K2" s="4"/>
      <c r="L2" s="5"/>
    </row>
    <row r="3" spans="1:12" x14ac:dyDescent="0.2">
      <c r="A3" s="1"/>
      <c r="B3" s="29" t="s">
        <v>4</v>
      </c>
      <c r="C3" s="30"/>
      <c r="D3" s="8"/>
      <c r="E3" s="31" t="s">
        <v>5</v>
      </c>
      <c r="F3" s="32" t="s">
        <v>6</v>
      </c>
      <c r="G3" s="6"/>
      <c r="H3" s="30" t="s">
        <v>4</v>
      </c>
      <c r="I3" s="30"/>
      <c r="J3" s="8"/>
      <c r="K3" s="31" t="s">
        <v>5</v>
      </c>
      <c r="L3" s="32" t="s">
        <v>6</v>
      </c>
    </row>
    <row r="4" spans="1:12" x14ac:dyDescent="0.2">
      <c r="A4" s="9"/>
      <c r="B4" s="10" t="s">
        <v>7</v>
      </c>
      <c r="C4" s="11" t="s">
        <v>8</v>
      </c>
      <c r="D4" s="11"/>
      <c r="E4" s="32"/>
      <c r="F4" s="32"/>
      <c r="G4" s="6"/>
      <c r="H4" s="11" t="s">
        <v>7</v>
      </c>
      <c r="I4" s="11" t="s">
        <v>8</v>
      </c>
      <c r="J4" s="11"/>
      <c r="K4" s="32"/>
      <c r="L4" s="32"/>
    </row>
    <row r="5" spans="1:12" x14ac:dyDescent="0.2">
      <c r="A5" s="12" t="s">
        <v>9</v>
      </c>
      <c r="B5" s="7" t="s">
        <v>10</v>
      </c>
      <c r="C5" s="7" t="s">
        <v>11</v>
      </c>
      <c r="D5" s="7"/>
      <c r="E5" s="33"/>
      <c r="F5" s="33"/>
      <c r="G5" s="6"/>
      <c r="H5" s="7" t="s">
        <v>11</v>
      </c>
      <c r="I5" s="7" t="s">
        <v>12</v>
      </c>
      <c r="J5" s="7"/>
      <c r="K5" s="33"/>
      <c r="L5" s="33"/>
    </row>
    <row r="6" spans="1:12" x14ac:dyDescent="0.2">
      <c r="A6" s="13" t="s">
        <v>13</v>
      </c>
      <c r="B6" s="14">
        <v>50.485651819792572</v>
      </c>
      <c r="C6" s="14">
        <v>54.41613324056302</v>
      </c>
      <c r="D6" s="14"/>
      <c r="E6" s="14">
        <v>54.193086972205116</v>
      </c>
      <c r="F6" s="14">
        <v>44.732930931346388</v>
      </c>
      <c r="G6" s="6"/>
      <c r="H6" s="14">
        <v>54.41613324056302</v>
      </c>
      <c r="I6" s="14">
        <v>59.552883855102415</v>
      </c>
      <c r="J6" s="14"/>
      <c r="K6" s="14">
        <v>59.284226435674178</v>
      </c>
      <c r="L6" s="14">
        <v>40.466703454958477</v>
      </c>
    </row>
    <row r="7" spans="1:12" x14ac:dyDescent="0.2">
      <c r="A7" s="13" t="s">
        <v>14</v>
      </c>
      <c r="B7" s="14">
        <v>1.48203262218164</v>
      </c>
      <c r="C7" s="14">
        <v>1.8791049948183343</v>
      </c>
      <c r="D7" s="14"/>
      <c r="E7" s="14">
        <v>1.8877795401343058</v>
      </c>
      <c r="F7" s="14">
        <v>0.85244675638165079</v>
      </c>
      <c r="G7" s="6"/>
      <c r="H7" s="14">
        <v>1.8791049948183343</v>
      </c>
      <c r="I7" s="14">
        <v>1.2816752534255365</v>
      </c>
      <c r="J7" s="14"/>
      <c r="K7" s="14">
        <v>1.5007732950398527</v>
      </c>
      <c r="L7" s="14">
        <v>2.9632073877282243</v>
      </c>
    </row>
    <row r="8" spans="1:12" x14ac:dyDescent="0.2">
      <c r="A8" s="13" t="s">
        <v>15</v>
      </c>
      <c r="B8" s="14">
        <v>21.237332336432399</v>
      </c>
      <c r="C8" s="14">
        <v>18.011933856496526</v>
      </c>
      <c r="D8" s="14"/>
      <c r="E8" s="14">
        <v>18.154531221281196</v>
      </c>
      <c r="F8" s="14">
        <v>26.020826488316679</v>
      </c>
      <c r="G8" s="6"/>
      <c r="H8" s="14">
        <v>18.011933856496526</v>
      </c>
      <c r="I8" s="14">
        <v>19.250418368340931</v>
      </c>
      <c r="J8" s="14"/>
      <c r="K8" s="14">
        <v>19.361407870281415</v>
      </c>
      <c r="L8" s="14">
        <v>14.145041369373464</v>
      </c>
    </row>
    <row r="9" spans="1:12" x14ac:dyDescent="0.2">
      <c r="A9" s="13" t="s">
        <v>16</v>
      </c>
      <c r="B9" s="14">
        <v>7.4956935449369722</v>
      </c>
      <c r="C9" s="14">
        <v>8.585078779083176</v>
      </c>
      <c r="D9" s="14"/>
      <c r="E9" s="14">
        <v>8.3421806597956714</v>
      </c>
      <c r="F9" s="14">
        <v>6.1822237451268842</v>
      </c>
      <c r="G9" s="6"/>
      <c r="H9" s="14">
        <v>8.585078779083176</v>
      </c>
      <c r="I9" s="14">
        <v>5.4868187823194088</v>
      </c>
      <c r="J9" s="14"/>
      <c r="K9" s="14">
        <v>5.4586609445477237</v>
      </c>
      <c r="L9" s="14">
        <v>17.543770471163313</v>
      </c>
    </row>
    <row r="10" spans="1:12" x14ac:dyDescent="0.2">
      <c r="A10" s="13" t="s">
        <v>17</v>
      </c>
      <c r="B10" s="14">
        <v>0.16740909037810625</v>
      </c>
      <c r="C10" s="14">
        <v>0.20400539769167952</v>
      </c>
      <c r="D10" s="14"/>
      <c r="E10" s="14">
        <v>0.21251797247709489</v>
      </c>
      <c r="F10" s="14">
        <v>9.7414930632265598E-2</v>
      </c>
      <c r="G10" s="6"/>
      <c r="H10" s="14">
        <v>0.20400539769167952</v>
      </c>
      <c r="I10" s="14">
        <v>0.1719690553136079</v>
      </c>
      <c r="J10" s="14"/>
      <c r="K10" s="14">
        <v>0.21493416715061983</v>
      </c>
      <c r="L10" s="14">
        <v>0.17268921369511048</v>
      </c>
    </row>
    <row r="11" spans="1:12" x14ac:dyDescent="0.2">
      <c r="A11" s="13" t="s">
        <v>18</v>
      </c>
      <c r="B11" s="14">
        <v>1.8240401503774029</v>
      </c>
      <c r="C11" s="14">
        <v>1.8360485792251156</v>
      </c>
      <c r="D11" s="14"/>
      <c r="E11" s="14">
        <v>1.5794943045496974</v>
      </c>
      <c r="F11" s="14">
        <v>2.20349493182121</v>
      </c>
      <c r="G11" s="6"/>
      <c r="H11" s="14">
        <v>1.8360485792251156</v>
      </c>
      <c r="I11" s="14">
        <v>0.89929700102233778</v>
      </c>
      <c r="J11" s="14"/>
      <c r="K11" s="14">
        <v>0.72437923576618657</v>
      </c>
      <c r="L11" s="14">
        <v>5.0215162417921979</v>
      </c>
    </row>
    <row r="12" spans="1:12" x14ac:dyDescent="0.2">
      <c r="A12" s="13" t="s">
        <v>19</v>
      </c>
      <c r="B12" s="14">
        <v>11.17635411959848</v>
      </c>
      <c r="C12" s="14">
        <v>7.2714084714928777</v>
      </c>
      <c r="D12" s="14"/>
      <c r="E12" s="14">
        <v>7.3263525561491001</v>
      </c>
      <c r="F12" s="14">
        <v>17.15029122277166</v>
      </c>
      <c r="G12" s="6"/>
      <c r="H12" s="14">
        <v>7.2714084714928777</v>
      </c>
      <c r="I12" s="14">
        <v>3.9299987052550982</v>
      </c>
      <c r="J12" s="14"/>
      <c r="K12" s="14">
        <v>4.242122953875727</v>
      </c>
      <c r="L12" s="14">
        <v>15.9517693304399</v>
      </c>
    </row>
    <row r="13" spans="1:12" x14ac:dyDescent="0.2">
      <c r="A13" s="13" t="s">
        <v>20</v>
      </c>
      <c r="B13" s="14">
        <v>3.8524631779648861</v>
      </c>
      <c r="C13" s="14">
        <v>4.52707455380129</v>
      </c>
      <c r="D13" s="14"/>
      <c r="E13" s="14">
        <v>4.6306968207793817</v>
      </c>
      <c r="F13" s="14">
        <v>2.6449003349041726</v>
      </c>
      <c r="G13" s="6"/>
      <c r="H13" s="14">
        <v>4.52707455380129</v>
      </c>
      <c r="I13" s="14">
        <v>5.5131255968186057</v>
      </c>
      <c r="J13" s="14"/>
      <c r="K13" s="14">
        <v>5.1204416389644498</v>
      </c>
      <c r="L13" s="14">
        <v>2.8267922954655753</v>
      </c>
    </row>
    <row r="14" spans="1:12" x14ac:dyDescent="0.2">
      <c r="A14" s="13" t="s">
        <v>21</v>
      </c>
      <c r="B14" s="14">
        <v>2.2790231383375321</v>
      </c>
      <c r="C14" s="14">
        <v>3.2692121268279695</v>
      </c>
      <c r="D14" s="14"/>
      <c r="E14" s="14">
        <v>3.6733599526284495</v>
      </c>
      <c r="F14" s="14">
        <v>0.11547065869908855</v>
      </c>
      <c r="G14" s="6"/>
      <c r="H14" s="14">
        <v>3.2692121268279695</v>
      </c>
      <c r="I14" s="14">
        <v>3.9138133824020529</v>
      </c>
      <c r="J14" s="14"/>
      <c r="K14" s="14">
        <v>4.0930534586998499</v>
      </c>
      <c r="L14" s="14">
        <v>0.90851023538373266</v>
      </c>
    </row>
    <row r="15" spans="1:12" x14ac:dyDescent="0.2">
      <c r="A15" s="15" t="s">
        <v>22</v>
      </c>
      <c r="B15" s="16">
        <f>SUM(B6:B14)</f>
        <v>100</v>
      </c>
      <c r="C15" s="16">
        <f>SUM(C6:C14)</f>
        <v>99.999999999999972</v>
      </c>
      <c r="D15" s="16"/>
      <c r="E15" s="16">
        <f>SUM(E6:E14)</f>
        <v>100.00000000000001</v>
      </c>
      <c r="F15" s="16">
        <f>SUM(F6:F14)</f>
        <v>100.00000000000001</v>
      </c>
      <c r="G15" s="6"/>
      <c r="H15" s="16">
        <f>SUM(H6:H14)</f>
        <v>99.999999999999972</v>
      </c>
      <c r="I15" s="16">
        <f>SUM(I6:I14)</f>
        <v>100</v>
      </c>
      <c r="J15" s="16"/>
      <c r="K15" s="16">
        <f>SUM(K6:K14)</f>
        <v>100</v>
      </c>
      <c r="L15" s="16">
        <f>SUM(L6:L14)</f>
        <v>100</v>
      </c>
    </row>
    <row r="16" spans="1:12" x14ac:dyDescent="0.2">
      <c r="A16" s="17"/>
      <c r="B16" s="24" t="s">
        <v>23</v>
      </c>
      <c r="C16" s="25"/>
      <c r="D16" s="25"/>
      <c r="E16" s="25"/>
      <c r="F16" s="25"/>
      <c r="G16" s="6"/>
      <c r="H16" s="26" t="s">
        <v>23</v>
      </c>
      <c r="I16" s="27"/>
      <c r="J16" s="27"/>
      <c r="K16" s="27"/>
      <c r="L16" s="27"/>
    </row>
    <row r="17" spans="1:12" x14ac:dyDescent="0.2">
      <c r="A17" s="18" t="s">
        <v>24</v>
      </c>
      <c r="B17" s="14">
        <v>1.0000000000000002</v>
      </c>
      <c r="C17" s="14">
        <f>B17*100/$B$24</f>
        <v>2.5516713447307993</v>
      </c>
      <c r="D17" s="14"/>
      <c r="E17" s="14"/>
      <c r="F17" s="14"/>
      <c r="G17" s="6"/>
      <c r="H17" s="14">
        <v>0</v>
      </c>
      <c r="I17" s="14">
        <f>H17*100/$H$24</f>
        <v>0</v>
      </c>
      <c r="J17" s="14"/>
      <c r="K17" s="14"/>
      <c r="L17" s="14"/>
    </row>
    <row r="18" spans="1:12" x14ac:dyDescent="0.2">
      <c r="A18" s="18" t="s">
        <v>25</v>
      </c>
      <c r="B18" s="14">
        <v>0</v>
      </c>
      <c r="C18" s="14">
        <f t="shared" ref="C18:C23" si="0">B18*100/$B$24</f>
        <v>0</v>
      </c>
      <c r="D18" s="14"/>
      <c r="E18" s="5"/>
      <c r="F18" s="5"/>
      <c r="G18" s="6"/>
      <c r="H18" s="14">
        <v>1.0300000000000002</v>
      </c>
      <c r="I18" s="14">
        <f t="shared" ref="I18:I23" si="1">H18*100/$H$24</f>
        <v>3.981445689988405</v>
      </c>
      <c r="J18" s="14"/>
      <c r="K18" s="5"/>
      <c r="L18" s="5"/>
    </row>
    <row r="19" spans="1:12" x14ac:dyDescent="0.2">
      <c r="A19" s="18" t="s">
        <v>26</v>
      </c>
      <c r="B19" s="14">
        <v>2.37</v>
      </c>
      <c r="C19" s="14">
        <f t="shared" si="0"/>
        <v>6.0474610870119925</v>
      </c>
      <c r="D19" s="14"/>
      <c r="E19" s="5"/>
      <c r="F19" s="5"/>
      <c r="G19" s="6"/>
      <c r="H19" s="14">
        <v>5.97</v>
      </c>
      <c r="I19" s="14">
        <f t="shared" si="1"/>
        <v>23.07692307692308</v>
      </c>
      <c r="J19" s="14"/>
      <c r="K19" s="5"/>
      <c r="L19" s="5"/>
    </row>
    <row r="20" spans="1:12" x14ac:dyDescent="0.2">
      <c r="A20" s="18" t="s">
        <v>27</v>
      </c>
      <c r="B20" s="14">
        <v>32.000000000000007</v>
      </c>
      <c r="C20" s="14">
        <f t="shared" si="0"/>
        <v>81.653483031385576</v>
      </c>
      <c r="D20" s="14"/>
      <c r="E20" s="8"/>
      <c r="F20" s="8"/>
      <c r="G20" s="6"/>
      <c r="H20" s="14">
        <v>10.87</v>
      </c>
      <c r="I20" s="14">
        <f t="shared" si="1"/>
        <v>42.017781213761118</v>
      </c>
      <c r="J20" s="14"/>
      <c r="K20" s="8"/>
      <c r="L20" s="8"/>
    </row>
    <row r="21" spans="1:12" x14ac:dyDescent="0.2">
      <c r="A21" s="18" t="s">
        <v>28</v>
      </c>
      <c r="B21" s="14">
        <v>1.47</v>
      </c>
      <c r="C21" s="14">
        <f t="shared" si="0"/>
        <v>3.7509568767542736</v>
      </c>
      <c r="D21" s="14"/>
      <c r="E21" s="14"/>
      <c r="F21" s="14"/>
      <c r="G21" s="6"/>
      <c r="H21" s="14">
        <v>1.7500000000000002</v>
      </c>
      <c r="I21" s="14">
        <f t="shared" si="1"/>
        <v>6.7645921917278722</v>
      </c>
      <c r="J21" s="14"/>
      <c r="K21" s="14"/>
      <c r="L21" s="14"/>
    </row>
    <row r="22" spans="1:12" x14ac:dyDescent="0.2">
      <c r="A22" s="18" t="s">
        <v>29</v>
      </c>
      <c r="B22" s="14">
        <v>2.3500000000000005</v>
      </c>
      <c r="C22" s="14">
        <f t="shared" si="0"/>
        <v>5.9964276601173774</v>
      </c>
      <c r="D22" s="14"/>
      <c r="E22" s="14"/>
      <c r="F22" s="14"/>
      <c r="G22" s="6"/>
      <c r="H22" s="14">
        <v>4.3500000000000005</v>
      </c>
      <c r="I22" s="14">
        <f t="shared" si="1"/>
        <v>16.814843448009281</v>
      </c>
      <c r="J22" s="14"/>
      <c r="K22" s="14"/>
      <c r="L22" s="14"/>
    </row>
    <row r="23" spans="1:12" x14ac:dyDescent="0.2">
      <c r="A23" s="18" t="s">
        <v>30</v>
      </c>
      <c r="B23" s="14">
        <v>0</v>
      </c>
      <c r="C23" s="14">
        <f t="shared" si="0"/>
        <v>0</v>
      </c>
      <c r="D23" s="14"/>
      <c r="E23" s="14"/>
      <c r="F23" s="14"/>
      <c r="G23" s="6"/>
      <c r="H23" s="14">
        <v>1.9000000000000004</v>
      </c>
      <c r="I23" s="14">
        <f t="shared" si="1"/>
        <v>7.344414379590261</v>
      </c>
      <c r="J23" s="14"/>
      <c r="K23" s="14"/>
      <c r="L23" s="14"/>
    </row>
    <row r="24" spans="1:12" x14ac:dyDescent="0.2">
      <c r="A24" s="15" t="s">
        <v>22</v>
      </c>
      <c r="B24" s="19">
        <f>SUM(B17:B23)</f>
        <v>39.190000000000005</v>
      </c>
      <c r="C24" s="19">
        <f>SUM(C17:C23)</f>
        <v>100.00000000000001</v>
      </c>
      <c r="D24" s="19"/>
      <c r="E24" s="20"/>
      <c r="F24" s="20"/>
      <c r="G24" s="6"/>
      <c r="H24" s="19">
        <f>SUM(H17:H23)</f>
        <v>25.869999999999997</v>
      </c>
      <c r="I24" s="19">
        <f>SUM(I17:I23)</f>
        <v>100.00000000000001</v>
      </c>
      <c r="J24" s="19"/>
      <c r="K24" s="20"/>
      <c r="L24" s="20"/>
    </row>
    <row r="25" spans="1:12" x14ac:dyDescent="0.2">
      <c r="A25" s="21"/>
      <c r="B25" s="11" t="s">
        <v>31</v>
      </c>
      <c r="C25" s="11" t="s">
        <v>32</v>
      </c>
      <c r="D25" s="11"/>
      <c r="E25" s="11" t="s">
        <v>33</v>
      </c>
      <c r="F25" s="11" t="s">
        <v>34</v>
      </c>
      <c r="G25" s="6"/>
      <c r="H25" s="11" t="s">
        <v>31</v>
      </c>
      <c r="I25" s="11" t="s">
        <v>32</v>
      </c>
      <c r="J25" s="11"/>
      <c r="K25" s="11" t="s">
        <v>33</v>
      </c>
      <c r="L25" s="11" t="s">
        <v>34</v>
      </c>
    </row>
    <row r="26" spans="1:12" x14ac:dyDescent="0.2">
      <c r="A26" s="22" t="s">
        <v>35</v>
      </c>
      <c r="B26" s="23">
        <v>31.097390136127828</v>
      </c>
      <c r="C26" s="23">
        <v>52.574089460626034</v>
      </c>
      <c r="D26" s="23"/>
      <c r="E26" s="23">
        <v>50.058697191342262</v>
      </c>
      <c r="F26" s="14">
        <f>((E26-C26)/C26)*100</f>
        <v>-4.7844713909265302</v>
      </c>
      <c r="G26" s="6"/>
      <c r="H26" s="23">
        <v>52.574089460626034</v>
      </c>
      <c r="I26" s="23">
        <v>73.000033701214861</v>
      </c>
      <c r="J26" s="23"/>
      <c r="K26" s="23">
        <v>68.535266976223767</v>
      </c>
      <c r="L26" s="14">
        <f>((K26-I26)/I26)*100</f>
        <v>-6.11611597778864</v>
      </c>
    </row>
    <row r="27" spans="1:12" x14ac:dyDescent="0.2">
      <c r="A27" s="22" t="s">
        <v>36</v>
      </c>
      <c r="B27" s="23">
        <v>1112.4817322482434</v>
      </c>
      <c r="C27" s="23">
        <v>1518.2697350544881</v>
      </c>
      <c r="D27" s="23"/>
      <c r="E27" s="23">
        <v>1543.733312105353</v>
      </c>
      <c r="F27" s="14">
        <f t="shared" ref="F27:F33" si="2">((E27-C27)/C27)*100</f>
        <v>1.6771444798608857</v>
      </c>
      <c r="G27" s="6"/>
      <c r="H27" s="23">
        <v>1518.2697350544881</v>
      </c>
      <c r="I27" s="23">
        <v>1619.6743189695123</v>
      </c>
      <c r="J27" s="23"/>
      <c r="K27" s="23">
        <v>1635.7190810016075</v>
      </c>
      <c r="L27" s="14">
        <f t="shared" ref="L27:L33" si="3">((K27-I27)/I27)*100</f>
        <v>0.99061656063691439</v>
      </c>
    </row>
    <row r="28" spans="1:12" x14ac:dyDescent="0.2">
      <c r="A28" s="22" t="s">
        <v>37</v>
      </c>
      <c r="B28" s="23">
        <v>9.5172230991723943</v>
      </c>
      <c r="C28" s="23">
        <v>20.196510353169778</v>
      </c>
      <c r="D28" s="23"/>
      <c r="E28" s="23">
        <v>15.55997817001923</v>
      </c>
      <c r="F28" s="14">
        <f t="shared" si="2"/>
        <v>-22.957095567863085</v>
      </c>
      <c r="G28" s="6"/>
      <c r="H28" s="23">
        <v>20.196510353169778</v>
      </c>
      <c r="I28" s="23">
        <v>23.584709262932169</v>
      </c>
      <c r="J28" s="23"/>
      <c r="K28" s="23">
        <v>26.975005006963787</v>
      </c>
      <c r="L28" s="14">
        <f t="shared" si="3"/>
        <v>14.374973658717554</v>
      </c>
    </row>
    <row r="29" spans="1:12" x14ac:dyDescent="0.2">
      <c r="A29" s="22" t="s">
        <v>38</v>
      </c>
      <c r="B29" s="23">
        <v>63.570178153091625</v>
      </c>
      <c r="C29" s="23">
        <v>94.217828516637113</v>
      </c>
      <c r="D29" s="23"/>
      <c r="E29" s="23">
        <v>96.422432604934556</v>
      </c>
      <c r="F29" s="14">
        <f t="shared" si="2"/>
        <v>2.3399011874999345</v>
      </c>
      <c r="G29" s="6"/>
      <c r="H29" s="23">
        <v>94.217828516637113</v>
      </c>
      <c r="I29" s="23">
        <v>121.63409666058143</v>
      </c>
      <c r="J29" s="23"/>
      <c r="K29" s="23">
        <v>109.39865037228694</v>
      </c>
      <c r="L29" s="14">
        <f t="shared" si="3"/>
        <v>-10.059224036856516</v>
      </c>
    </row>
    <row r="30" spans="1:12" x14ac:dyDescent="0.2">
      <c r="A30" s="22" t="s">
        <v>39</v>
      </c>
      <c r="B30" s="23">
        <v>118.6398198221176</v>
      </c>
      <c r="C30" s="23">
        <v>143.94027547884767</v>
      </c>
      <c r="D30" s="23"/>
      <c r="E30" s="23">
        <v>135.07587182552942</v>
      </c>
      <c r="F30" s="14">
        <f t="shared" si="2"/>
        <v>-6.158390084935534</v>
      </c>
      <c r="G30" s="6"/>
      <c r="H30" s="23">
        <v>143.94027547884767</v>
      </c>
      <c r="I30" s="23">
        <v>154.12509783707347</v>
      </c>
      <c r="J30" s="23"/>
      <c r="K30" s="23">
        <v>134.25522126374213</v>
      </c>
      <c r="L30" s="14">
        <f t="shared" si="3"/>
        <v>-12.892044742989167</v>
      </c>
    </row>
    <row r="31" spans="1:12" x14ac:dyDescent="0.2">
      <c r="A31" s="22" t="s">
        <v>40</v>
      </c>
      <c r="B31" s="23">
        <v>187.58853217491142</v>
      </c>
      <c r="C31" s="23">
        <v>232.22521553369921</v>
      </c>
      <c r="D31" s="23"/>
      <c r="E31" s="23">
        <v>213.62611865636126</v>
      </c>
      <c r="F31" s="14">
        <f t="shared" si="2"/>
        <v>-8.0090772376262311</v>
      </c>
      <c r="G31" s="6"/>
      <c r="H31" s="23">
        <v>232.22521553369921</v>
      </c>
      <c r="I31" s="23">
        <v>258.28498168688435</v>
      </c>
      <c r="J31" s="23"/>
      <c r="K31" s="23">
        <v>214.9740898693515</v>
      </c>
      <c r="L31" s="14">
        <f t="shared" si="3"/>
        <v>-16.768645058131217</v>
      </c>
    </row>
    <row r="32" spans="1:12" x14ac:dyDescent="0.2">
      <c r="A32" s="22" t="s">
        <v>41</v>
      </c>
      <c r="B32" s="23">
        <v>1659.5429481070814</v>
      </c>
      <c r="C32" s="23">
        <v>1239.8945372227661</v>
      </c>
      <c r="D32" s="23"/>
      <c r="E32" s="23">
        <v>1244.0065444079692</v>
      </c>
      <c r="F32" s="14">
        <f t="shared" si="2"/>
        <v>0.33164168901119195</v>
      </c>
      <c r="G32" s="6"/>
      <c r="H32" s="23">
        <v>1239.8945372227661</v>
      </c>
      <c r="I32" s="23">
        <v>794.85394016803332</v>
      </c>
      <c r="J32" s="23"/>
      <c r="K32" s="23">
        <v>893.53456345558084</v>
      </c>
      <c r="L32" s="14">
        <f t="shared" si="3"/>
        <v>12.414937927675904</v>
      </c>
    </row>
    <row r="33" spans="1:12" x14ac:dyDescent="0.2">
      <c r="A33" s="22" t="s">
        <v>42</v>
      </c>
      <c r="B33" s="23">
        <v>327.21357619091469</v>
      </c>
      <c r="C33" s="23">
        <v>438.49367898914568</v>
      </c>
      <c r="D33" s="23"/>
      <c r="E33" s="23">
        <v>440.91818003819157</v>
      </c>
      <c r="F33" s="14">
        <f t="shared" si="2"/>
        <v>0.55291584923984771</v>
      </c>
      <c r="G33" s="6"/>
      <c r="H33" s="23">
        <v>438.49367898914568</v>
      </c>
      <c r="I33" s="23">
        <v>538.18803492657764</v>
      </c>
      <c r="J33" s="23"/>
      <c r="K33" s="23">
        <v>537.87393225181643</v>
      </c>
      <c r="L33" s="14">
        <f t="shared" si="3"/>
        <v>-5.8362998501827974E-2</v>
      </c>
    </row>
    <row r="34" spans="1:12" x14ac:dyDescent="0.2">
      <c r="A34" s="22" t="s">
        <v>43</v>
      </c>
      <c r="B34" s="23">
        <v>30.326904752544223</v>
      </c>
      <c r="C34" s="23">
        <v>36.521071214492707</v>
      </c>
      <c r="D34" s="23"/>
      <c r="E34" s="23">
        <v>38.305794440232894</v>
      </c>
      <c r="F34" s="14">
        <f>((E34-C34)/C34)*100</f>
        <v>4.8868315369455892</v>
      </c>
      <c r="G34" s="6"/>
      <c r="H34" s="23">
        <v>36.521071214492707</v>
      </c>
      <c r="I34" s="23">
        <v>41.64589575364495</v>
      </c>
      <c r="J34" s="23"/>
      <c r="K34" s="23">
        <v>38.749383301573694</v>
      </c>
      <c r="L34" s="14">
        <f>((K34-I34)/I34)*100</f>
        <v>-6.9550970141343313</v>
      </c>
    </row>
  </sheetData>
  <mergeCells count="9">
    <mergeCell ref="B16:F16"/>
    <mergeCell ref="H16:L16"/>
    <mergeCell ref="A1:L1"/>
    <mergeCell ref="B3:C3"/>
    <mergeCell ref="E3:E5"/>
    <mergeCell ref="F3:F5"/>
    <mergeCell ref="H3:I3"/>
    <mergeCell ref="K3:K5"/>
    <mergeCell ref="L3: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2021-02-19T18:14:55Z</dcterms:created>
  <dcterms:modified xsi:type="dcterms:W3CDTF">2021-02-19T18:17:29Z</dcterms:modified>
</cp:coreProperties>
</file>