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gabrielelanzafame/Desktop/Lavori_30Nov/Lavori in sospeso/Trachytes_16_Feb/Manuscript/"/>
    </mc:Choice>
  </mc:AlternateContent>
  <xr:revisionPtr revIDLastSave="0" documentId="8_{95739C39-E543-0B48-BA2F-D4F1928CE7CF}" xr6:coauthVersionLast="46" xr6:coauthVersionMax="46" xr10:uidLastSave="{00000000-0000-0000-0000-000000000000}"/>
  <bookViews>
    <workbookView xWindow="780" yWindow="1000" windowWidth="27640" windowHeight="15900" xr2:uid="{A19417B8-90C1-7749-AEE3-4138CD59059E}"/>
  </bookViews>
  <sheets>
    <sheet name="Foglio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5" i="1" l="1"/>
  <c r="E24" i="1"/>
  <c r="E23" i="1"/>
  <c r="E22" i="1"/>
  <c r="E21" i="1"/>
  <c r="E20" i="1"/>
  <c r="E19" i="1"/>
  <c r="E18" i="1"/>
  <c r="E17" i="1"/>
  <c r="G14" i="1"/>
  <c r="D13" i="1"/>
  <c r="B13" i="1"/>
</calcChain>
</file>

<file path=xl/sharedStrings.xml><?xml version="1.0" encoding="utf-8"?>
<sst xmlns="http://schemas.openxmlformats.org/spreadsheetml/2006/main" count="37" uniqueCount="37">
  <si>
    <r>
      <t>Table S4:</t>
    </r>
    <r>
      <rPr>
        <sz val="10"/>
        <rFont val="Arial"/>
        <family val="2"/>
      </rPr>
      <t xml:space="preserve"> Major and trace element composition of the trachyandesitic melt obtained from partial melting of a starting "cicirara" sample. Mineral phases eutectic melting proprtions are also reported. For major elements, the minimization of the sum of squared residuals between the predicted values for each oxide and the values calculated from the melting models is expressed by the parameter S. For trace elements, the accuracy of the simulations is expressed as percentage error (Err %) between real and predicted values. Partial melting degrees are expressed as F (%). Ol = olivine; Plag = plagioclase; Cpx = clinopyroxene. Phenocrysts and microlites populations and compositions were considered following Lanzafame et al. (2013). During major element composition modelling, K</t>
    </r>
    <r>
      <rPr>
        <vertAlign val="subscript"/>
        <sz val="10"/>
        <rFont val="Arial"/>
        <family val="2"/>
      </rPr>
      <t>2</t>
    </r>
    <r>
      <rPr>
        <sz val="10"/>
        <rFont val="Arial"/>
        <family val="2"/>
      </rPr>
      <t>O (wt%) values were calculated assuming transport of K from the gaseous phase, following Ferlito &amp; Lanzafame (2010).</t>
    </r>
  </si>
  <si>
    <t>Natural sample</t>
  </si>
  <si>
    <t>Calculated melt</t>
  </si>
  <si>
    <t>Partial melting degree (F %)</t>
  </si>
  <si>
    <t>From major elements</t>
  </si>
  <si>
    <r>
      <t>SiO</t>
    </r>
    <r>
      <rPr>
        <b/>
        <vertAlign val="subscript"/>
        <sz val="10"/>
        <rFont val="Arial"/>
        <family val="2"/>
      </rPr>
      <t xml:space="preserve">2 </t>
    </r>
    <r>
      <rPr>
        <b/>
        <sz val="10"/>
        <rFont val="Arial"/>
        <family val="2"/>
      </rPr>
      <t>(wt%)</t>
    </r>
  </si>
  <si>
    <t>From trace elements</t>
  </si>
  <si>
    <t>40-42</t>
  </si>
  <si>
    <r>
      <t>TiO</t>
    </r>
    <r>
      <rPr>
        <b/>
        <vertAlign val="subscript"/>
        <sz val="10"/>
        <rFont val="Arial"/>
        <family val="2"/>
      </rPr>
      <t>2</t>
    </r>
  </si>
  <si>
    <r>
      <t>Al</t>
    </r>
    <r>
      <rPr>
        <b/>
        <vertAlign val="subscript"/>
        <sz val="10"/>
        <rFont val="Arial"/>
        <family val="2"/>
      </rPr>
      <t>2</t>
    </r>
    <r>
      <rPr>
        <b/>
        <sz val="10"/>
        <rFont val="Arial"/>
        <family val="2"/>
      </rPr>
      <t>O</t>
    </r>
    <r>
      <rPr>
        <b/>
        <vertAlign val="subscript"/>
        <sz val="10"/>
        <rFont val="Arial"/>
        <family val="2"/>
      </rPr>
      <t>3</t>
    </r>
  </si>
  <si>
    <t>Eutectic melting proportions</t>
  </si>
  <si>
    <r>
      <t>FeO</t>
    </r>
    <r>
      <rPr>
        <b/>
        <vertAlign val="subscript"/>
        <sz val="10"/>
        <rFont val="Arial"/>
        <family val="2"/>
      </rPr>
      <t>TOT</t>
    </r>
  </si>
  <si>
    <t>Ol</t>
  </si>
  <si>
    <t>MnO</t>
  </si>
  <si>
    <t>Plag_Phenocrysts</t>
  </si>
  <si>
    <t>MgO</t>
  </si>
  <si>
    <t>Cpx_Phenocrysts</t>
  </si>
  <si>
    <t>CaO</t>
  </si>
  <si>
    <t>Plag_Microlites</t>
  </si>
  <si>
    <r>
      <t>Na</t>
    </r>
    <r>
      <rPr>
        <b/>
        <vertAlign val="subscript"/>
        <sz val="10"/>
        <rFont val="Arial"/>
        <family val="2"/>
      </rPr>
      <t>2</t>
    </r>
    <r>
      <rPr>
        <b/>
        <sz val="10"/>
        <rFont val="Arial"/>
        <family val="2"/>
      </rPr>
      <t>O</t>
    </r>
  </si>
  <si>
    <t>Cpx_Microlites</t>
  </si>
  <si>
    <r>
      <t>K</t>
    </r>
    <r>
      <rPr>
        <b/>
        <vertAlign val="subscript"/>
        <sz val="10"/>
        <rFont val="Arial"/>
        <family val="2"/>
      </rPr>
      <t>2</t>
    </r>
    <r>
      <rPr>
        <b/>
        <sz val="10"/>
        <rFont val="Arial"/>
        <family val="2"/>
      </rPr>
      <t>O</t>
    </r>
  </si>
  <si>
    <t>Ti-Magnetite</t>
  </si>
  <si>
    <t>Total</t>
  </si>
  <si>
    <t>Glass</t>
  </si>
  <si>
    <t>S (should be &lt;1) = 0.96</t>
  </si>
  <si>
    <t>Tot.</t>
  </si>
  <si>
    <t>Error (%)</t>
  </si>
  <si>
    <t>Rb (ppm)</t>
  </si>
  <si>
    <t>Ba</t>
  </si>
  <si>
    <t>Th</t>
  </si>
  <si>
    <t>Nb</t>
  </si>
  <si>
    <t>La</t>
  </si>
  <si>
    <t>Ce</t>
  </si>
  <si>
    <t>Sr</t>
  </si>
  <si>
    <t>Zr</t>
  </si>
  <si>
    <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</si>
</sst>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9" x14ac:knownFonts="1">
    <font>
      <sz val="12"/>
      <color theme="1"/>
      <name val="Calibri"/>
      <family val="2"/>
      <scheme val="minor"/>
    </font>
    <font>
      <b/>
      <sz val="10"/>
      <name val="Arial"/>
      <family val="2"/>
    </font>
    <font>
      <sz val="10"/>
      <name val="Arial"/>
      <family val="2"/>
    </font>
    <font>
      <vertAlign val="subscript"/>
      <sz val="10"/>
      <name val="Arial"/>
      <family val="2"/>
    </font>
    <font>
      <sz val="10"/>
      <color theme="1"/>
      <name val="Times New Roman"/>
      <family val="1"/>
    </font>
    <font>
      <sz val="10"/>
      <color theme="1"/>
      <name val="Arial"/>
      <family val="2"/>
    </font>
    <font>
      <b/>
      <sz val="10"/>
      <color theme="1"/>
      <name val="Arial"/>
      <family val="2"/>
    </font>
    <font>
      <b/>
      <vertAlign val="subscript"/>
      <sz val="10"/>
      <name val="Arial"/>
      <family val="2"/>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8" fillId="0" borderId="0"/>
  </cellStyleXfs>
  <cellXfs count="25">
    <xf numFmtId="0" fontId="0" fillId="0" borderId="0" xfId="0"/>
    <xf numFmtId="0" fontId="1" fillId="2" borderId="1" xfId="0" applyFont="1" applyFill="1" applyBorder="1" applyAlignment="1">
      <alignment horizontal="left" vertical="center" wrapText="1"/>
    </xf>
    <xf numFmtId="0" fontId="4" fillId="0" borderId="0" xfId="0" applyFont="1"/>
    <xf numFmtId="0" fontId="5" fillId="2" borderId="0" xfId="0" applyFont="1" applyFill="1" applyAlignment="1">
      <alignment vertic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wrapText="1"/>
    </xf>
    <xf numFmtId="0" fontId="5" fillId="2" borderId="0" xfId="0" applyFont="1" applyFill="1" applyAlignment="1">
      <alignment horizontal="center" vertical="center"/>
    </xf>
    <xf numFmtId="0" fontId="4" fillId="0" borderId="0" xfId="0" applyFont="1" applyAlignment="1">
      <alignment horizontal="center" vertical="center"/>
    </xf>
    <xf numFmtId="0" fontId="1" fillId="2" borderId="0" xfId="0" applyFont="1" applyFill="1" applyAlignment="1">
      <alignment vertical="center"/>
    </xf>
    <xf numFmtId="2" fontId="2"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0" fontId="6" fillId="2" borderId="0" xfId="0" applyFont="1" applyFill="1" applyAlignment="1">
      <alignment horizontal="left" vertical="center"/>
    </xf>
    <xf numFmtId="164" fontId="5" fillId="2" borderId="0" xfId="0" applyNumberFormat="1" applyFont="1" applyFill="1" applyAlignment="1">
      <alignment horizontal="center" vertical="center"/>
    </xf>
    <xf numFmtId="0" fontId="1" fillId="2" borderId="5" xfId="0" applyFont="1" applyFill="1" applyBorder="1" applyAlignment="1">
      <alignment vertical="center"/>
    </xf>
    <xf numFmtId="2" fontId="5" fillId="2" borderId="5" xfId="0" applyNumberFormat="1" applyFont="1" applyFill="1" applyBorder="1" applyAlignment="1">
      <alignment horizontal="center" vertical="center"/>
    </xf>
    <xf numFmtId="0" fontId="6" fillId="2" borderId="4" xfId="0" applyFont="1" applyFill="1" applyBorder="1" applyAlignment="1">
      <alignment vertical="center"/>
    </xf>
    <xf numFmtId="164" fontId="5" fillId="2" borderId="4" xfId="0" applyNumberFormat="1" applyFont="1" applyFill="1" applyBorder="1" applyAlignment="1">
      <alignment horizontal="center" vertical="center"/>
    </xf>
    <xf numFmtId="0" fontId="6" fillId="2" borderId="6" xfId="0" applyFont="1" applyFill="1" applyBorder="1" applyAlignment="1">
      <alignment horizontal="left" vertical="center" wrapText="1"/>
    </xf>
    <xf numFmtId="2" fontId="6" fillId="2" borderId="0" xfId="0" applyNumberFormat="1" applyFont="1" applyFill="1" applyAlignment="1">
      <alignment horizontal="center" vertical="center"/>
    </xf>
    <xf numFmtId="0" fontId="6" fillId="2" borderId="0" xfId="0" applyFont="1" applyFill="1" applyAlignment="1">
      <alignment vertical="center"/>
    </xf>
    <xf numFmtId="0" fontId="6" fillId="2" borderId="0" xfId="0" applyFont="1" applyFill="1" applyAlignment="1">
      <alignment horizontal="left" vertical="center" wrapText="1"/>
    </xf>
    <xf numFmtId="165" fontId="5" fillId="2" borderId="0" xfId="0" applyNumberFormat="1" applyFont="1" applyFill="1" applyAlignment="1">
      <alignment horizontal="center" vertical="center"/>
    </xf>
    <xf numFmtId="2" fontId="5" fillId="2" borderId="0" xfId="1" applyNumberFormat="1" applyFont="1" applyFill="1" applyAlignment="1">
      <alignment horizontal="center" vertical="center"/>
    </xf>
    <xf numFmtId="0" fontId="5" fillId="0" borderId="0" xfId="0" applyFont="1" applyAlignment="1">
      <alignment vertical="center"/>
    </xf>
  </cellXfs>
  <cellStyles count="2">
    <cellStyle name="Normale" xfId="0" builtinId="0"/>
    <cellStyle name="Normale 2 3" xfId="1" xr:uid="{CA43CC34-C61A-084A-98B4-D4C1BE06D6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B5BAC-9DE8-AF44-9335-0AD478F62E2C}">
  <dimension ref="A1:K25"/>
  <sheetViews>
    <sheetView tabSelected="1" workbookViewId="0">
      <selection activeCell="E11" sqref="E11"/>
    </sheetView>
  </sheetViews>
  <sheetFormatPr baseColWidth="10" defaultColWidth="8.83203125" defaultRowHeight="16" x14ac:dyDescent="0.2"/>
  <cols>
    <col min="1" max="1" width="15" style="24" customWidth="1"/>
    <col min="2" max="2" width="12.1640625" style="24" customWidth="1"/>
    <col min="3" max="3" width="1.5" style="24" customWidth="1"/>
    <col min="4" max="4" width="11.5" style="24" customWidth="1"/>
    <col min="5" max="5" width="10.33203125" style="24" customWidth="1"/>
    <col min="6" max="6" width="20.5" style="24" customWidth="1"/>
    <col min="7" max="7" width="14.5" style="24" customWidth="1"/>
    <col min="8" max="11" width="14.5" customWidth="1"/>
  </cols>
  <sheetData>
    <row r="1" spans="1:11" ht="138" customHeight="1" thickBot="1" x14ac:dyDescent="0.25">
      <c r="A1" s="1" t="s">
        <v>0</v>
      </c>
      <c r="B1" s="1"/>
      <c r="C1" s="1"/>
      <c r="D1" s="1"/>
      <c r="E1" s="1"/>
      <c r="F1" s="1"/>
      <c r="G1" s="1"/>
      <c r="H1" s="2"/>
      <c r="I1" s="2"/>
      <c r="J1" s="2"/>
      <c r="K1" s="2"/>
    </row>
    <row r="2" spans="1:11" x14ac:dyDescent="0.2">
      <c r="A2" s="3"/>
      <c r="B2" s="4" t="s">
        <v>1</v>
      </c>
      <c r="C2" s="3"/>
      <c r="D2" s="4" t="s">
        <v>2</v>
      </c>
      <c r="E2" s="3"/>
      <c r="F2" s="5" t="s">
        <v>3</v>
      </c>
      <c r="G2" s="5"/>
      <c r="H2" s="2"/>
      <c r="I2" s="2"/>
      <c r="J2" s="2"/>
      <c r="K2" s="2"/>
    </row>
    <row r="3" spans="1:11" ht="17.5" customHeight="1" x14ac:dyDescent="0.2">
      <c r="A3" s="3"/>
      <c r="B3" s="6"/>
      <c r="C3" s="3"/>
      <c r="D3" s="6"/>
      <c r="E3" s="3"/>
      <c r="F3" s="3" t="s">
        <v>4</v>
      </c>
      <c r="G3" s="7">
        <v>21</v>
      </c>
      <c r="H3" s="8"/>
      <c r="I3" s="8"/>
      <c r="J3" s="8"/>
      <c r="K3" s="8"/>
    </row>
    <row r="4" spans="1:11" ht="15.5" customHeight="1" x14ac:dyDescent="0.2">
      <c r="A4" s="9" t="s">
        <v>5</v>
      </c>
      <c r="B4" s="10">
        <v>59.552883855102415</v>
      </c>
      <c r="C4" s="9"/>
      <c r="D4" s="11">
        <v>59.127217774427578</v>
      </c>
      <c r="E4" s="3"/>
      <c r="F4" s="3" t="s">
        <v>6</v>
      </c>
      <c r="G4" s="7" t="s">
        <v>7</v>
      </c>
      <c r="H4" s="8"/>
      <c r="I4" s="8"/>
      <c r="J4" s="8"/>
      <c r="K4" s="8"/>
    </row>
    <row r="5" spans="1:11" x14ac:dyDescent="0.2">
      <c r="A5" s="9" t="s">
        <v>8</v>
      </c>
      <c r="B5" s="10">
        <v>1.2816752534255365</v>
      </c>
      <c r="C5" s="9"/>
      <c r="D5" s="11">
        <v>0.8747265308731963</v>
      </c>
      <c r="E5" s="3"/>
      <c r="F5" s="3"/>
      <c r="G5" s="3"/>
      <c r="H5" s="8"/>
      <c r="I5" s="8"/>
      <c r="J5" s="8"/>
      <c r="K5" s="8"/>
    </row>
    <row r="6" spans="1:11" x14ac:dyDescent="0.2">
      <c r="A6" s="9" t="s">
        <v>9</v>
      </c>
      <c r="B6" s="10">
        <v>19.250418368340931</v>
      </c>
      <c r="C6" s="9"/>
      <c r="D6" s="11">
        <v>19.940730098310517</v>
      </c>
      <c r="E6" s="3"/>
      <c r="F6" s="6" t="s">
        <v>10</v>
      </c>
      <c r="G6" s="6"/>
      <c r="H6" s="2"/>
      <c r="I6" s="2"/>
      <c r="J6" s="2"/>
      <c r="K6" s="2"/>
    </row>
    <row r="7" spans="1:11" x14ac:dyDescent="0.2">
      <c r="A7" s="9" t="s">
        <v>11</v>
      </c>
      <c r="B7" s="10">
        <v>5.4868187823194088</v>
      </c>
      <c r="C7" s="9"/>
      <c r="D7" s="11">
        <v>5.6115715654943079</v>
      </c>
      <c r="E7" s="3"/>
      <c r="F7" s="12" t="s">
        <v>12</v>
      </c>
      <c r="G7" s="13">
        <v>8.3011583011583012E-2</v>
      </c>
      <c r="H7" s="2"/>
      <c r="I7" s="2"/>
      <c r="J7" s="2"/>
      <c r="K7" s="2"/>
    </row>
    <row r="8" spans="1:11" x14ac:dyDescent="0.2">
      <c r="A8" s="9" t="s">
        <v>13</v>
      </c>
      <c r="B8" s="10">
        <v>0.1719690553136079</v>
      </c>
      <c r="C8" s="9"/>
      <c r="D8" s="11">
        <v>0.21631015006328561</v>
      </c>
      <c r="E8" s="3"/>
      <c r="F8" s="12" t="s">
        <v>14</v>
      </c>
      <c r="G8" s="13">
        <v>6.4350064350065265E-3</v>
      </c>
      <c r="H8" s="2"/>
      <c r="I8" s="2"/>
      <c r="J8" s="2"/>
      <c r="K8" s="2"/>
    </row>
    <row r="9" spans="1:11" x14ac:dyDescent="0.2">
      <c r="A9" s="9" t="s">
        <v>15</v>
      </c>
      <c r="B9" s="10">
        <v>0.89929700102233778</v>
      </c>
      <c r="C9" s="9"/>
      <c r="D9" s="11">
        <v>0.77883551140505169</v>
      </c>
      <c r="E9" s="3"/>
      <c r="F9" s="12" t="s">
        <v>16</v>
      </c>
      <c r="G9" s="13">
        <v>-0.20334620334620337</v>
      </c>
      <c r="H9" s="2"/>
      <c r="I9" s="2"/>
      <c r="J9" s="2"/>
      <c r="K9" s="2"/>
    </row>
    <row r="10" spans="1:11" x14ac:dyDescent="0.2">
      <c r="A10" s="9" t="s">
        <v>17</v>
      </c>
      <c r="B10" s="10">
        <v>3.9299987052550982</v>
      </c>
      <c r="C10" s="9"/>
      <c r="D10" s="11">
        <v>4.200323083792366</v>
      </c>
      <c r="E10" s="3"/>
      <c r="F10" s="12" t="s">
        <v>18</v>
      </c>
      <c r="G10" s="13">
        <v>0.90990990990990994</v>
      </c>
      <c r="H10" s="2"/>
      <c r="I10" s="2"/>
      <c r="J10" s="2"/>
      <c r="K10" s="2"/>
    </row>
    <row r="11" spans="1:11" x14ac:dyDescent="0.2">
      <c r="A11" s="9" t="s">
        <v>19</v>
      </c>
      <c r="B11" s="10">
        <v>5.5131255968186057</v>
      </c>
      <c r="C11" s="9"/>
      <c r="D11" s="11">
        <v>5.4991545746489479</v>
      </c>
      <c r="E11" s="3"/>
      <c r="F11" s="12" t="s">
        <v>20</v>
      </c>
      <c r="G11" s="13">
        <v>0.28442728442728443</v>
      </c>
      <c r="H11" s="2"/>
      <c r="I11" s="2"/>
      <c r="J11" s="2"/>
      <c r="K11" s="2"/>
    </row>
    <row r="12" spans="1:11" x14ac:dyDescent="0.2">
      <c r="A12" s="9" t="s">
        <v>21</v>
      </c>
      <c r="B12" s="10">
        <v>3.9138133824020529</v>
      </c>
      <c r="C12" s="9"/>
      <c r="D12" s="11">
        <v>3.7511307109847634</v>
      </c>
      <c r="E12" s="3"/>
      <c r="F12" s="12" t="s">
        <v>22</v>
      </c>
      <c r="G12" s="13">
        <v>-8.3655083655083645E-2</v>
      </c>
      <c r="H12" s="2"/>
      <c r="I12" s="2"/>
      <c r="J12" s="2"/>
      <c r="K12" s="2"/>
    </row>
    <row r="13" spans="1:11" ht="17" customHeight="1" x14ac:dyDescent="0.2">
      <c r="A13" s="14" t="s">
        <v>23</v>
      </c>
      <c r="B13" s="15">
        <f t="shared" ref="B13" si="0">SUM(B4:B12)</f>
        <v>100</v>
      </c>
      <c r="C13" s="15"/>
      <c r="D13" s="15">
        <f>SUM(D4:D12)</f>
        <v>100</v>
      </c>
      <c r="E13" s="3"/>
      <c r="F13" s="16" t="s">
        <v>24</v>
      </c>
      <c r="G13" s="17">
        <v>3.2175032175032177E-3</v>
      </c>
      <c r="H13" s="2"/>
      <c r="I13" s="2"/>
      <c r="J13" s="2"/>
      <c r="K13" s="2"/>
    </row>
    <row r="14" spans="1:11" ht="13.25" customHeight="1" x14ac:dyDescent="0.2">
      <c r="A14" s="18" t="s">
        <v>25</v>
      </c>
      <c r="B14" s="18"/>
      <c r="C14" s="18"/>
      <c r="D14" s="19"/>
      <c r="E14" s="3"/>
      <c r="F14" s="20" t="s">
        <v>26</v>
      </c>
      <c r="G14" s="11">
        <f>SUM(G7:G13)</f>
        <v>1</v>
      </c>
    </row>
    <row r="15" spans="1:11" ht="13.25" customHeight="1" x14ac:dyDescent="0.2">
      <c r="A15" s="21"/>
      <c r="B15" s="21"/>
      <c r="C15" s="21"/>
      <c r="D15" s="19"/>
      <c r="E15" s="3"/>
      <c r="F15" s="20"/>
      <c r="G15" s="11"/>
    </row>
    <row r="16" spans="1:11" ht="15" customHeight="1" x14ac:dyDescent="0.2">
      <c r="A16" s="9"/>
      <c r="B16" s="9"/>
      <c r="C16" s="9"/>
      <c r="D16" s="11"/>
      <c r="E16" s="16" t="s">
        <v>27</v>
      </c>
      <c r="F16" s="3"/>
      <c r="G16" s="3"/>
    </row>
    <row r="17" spans="1:7" x14ac:dyDescent="0.2">
      <c r="A17" s="9" t="s">
        <v>28</v>
      </c>
      <c r="B17" s="10">
        <v>73.000033701214861</v>
      </c>
      <c r="C17" s="9"/>
      <c r="D17" s="22">
        <v>72.25910763767051</v>
      </c>
      <c r="E17" s="23">
        <f>((D17-B17)/B17)*100</f>
        <v>-1.0149667417646957</v>
      </c>
      <c r="F17" s="3"/>
      <c r="G17" s="3"/>
    </row>
    <row r="18" spans="1:7" x14ac:dyDescent="0.2">
      <c r="A18" s="9" t="s">
        <v>29</v>
      </c>
      <c r="B18" s="10">
        <v>1619.6743189695123</v>
      </c>
      <c r="C18" s="9"/>
      <c r="D18" s="22">
        <v>1653.9521301846394</v>
      </c>
      <c r="E18" s="23">
        <f t="shared" ref="E18:E24" si="1">((D18-B18)/B18)*100</f>
        <v>2.1163397365549175</v>
      </c>
      <c r="F18" s="3"/>
      <c r="G18" s="3"/>
    </row>
    <row r="19" spans="1:7" x14ac:dyDescent="0.2">
      <c r="A19" s="9" t="s">
        <v>30</v>
      </c>
      <c r="B19" s="10">
        <v>23.584709262932169</v>
      </c>
      <c r="C19" s="9"/>
      <c r="D19" s="11">
        <v>23.156558105337645</v>
      </c>
      <c r="E19" s="23">
        <f t="shared" si="1"/>
        <v>-1.8153760252938305</v>
      </c>
      <c r="F19" s="3"/>
      <c r="G19" s="3"/>
    </row>
    <row r="20" spans="1:7" x14ac:dyDescent="0.2">
      <c r="A20" s="9" t="s">
        <v>31</v>
      </c>
      <c r="B20" s="10">
        <v>121.63409666058143</v>
      </c>
      <c r="C20" s="9"/>
      <c r="D20" s="11">
        <v>128.4977579992003</v>
      </c>
      <c r="E20" s="23">
        <f t="shared" si="1"/>
        <v>5.6428760742736781</v>
      </c>
      <c r="F20" s="3"/>
      <c r="G20" s="3"/>
    </row>
    <row r="21" spans="1:7" x14ac:dyDescent="0.2">
      <c r="A21" s="9" t="s">
        <v>32</v>
      </c>
      <c r="B21" s="10">
        <v>154.12509783707347</v>
      </c>
      <c r="C21" s="9"/>
      <c r="D21" s="11">
        <v>192.23477888345181</v>
      </c>
      <c r="E21" s="23">
        <f t="shared" si="1"/>
        <v>24.726460246380057</v>
      </c>
      <c r="F21" s="3"/>
      <c r="G21" s="3"/>
    </row>
    <row r="22" spans="1:7" x14ac:dyDescent="0.2">
      <c r="A22" s="9" t="s">
        <v>33</v>
      </c>
      <c r="B22" s="10">
        <v>258.28498168688435</v>
      </c>
      <c r="C22" s="9"/>
      <c r="D22" s="11">
        <v>319.47815017690004</v>
      </c>
      <c r="E22" s="23">
        <f t="shared" si="1"/>
        <v>23.692112522515693</v>
      </c>
      <c r="F22" s="3"/>
      <c r="G22" s="3"/>
    </row>
    <row r="23" spans="1:7" x14ac:dyDescent="0.2">
      <c r="A23" s="9" t="s">
        <v>34</v>
      </c>
      <c r="B23" s="10">
        <v>794.85394016803332</v>
      </c>
      <c r="C23" s="9"/>
      <c r="D23" s="22">
        <v>815.08283584174421</v>
      </c>
      <c r="E23" s="23">
        <f t="shared" si="1"/>
        <v>2.5449827510994631</v>
      </c>
      <c r="F23" s="3"/>
      <c r="G23" s="3"/>
    </row>
    <row r="24" spans="1:7" x14ac:dyDescent="0.2">
      <c r="A24" s="9" t="s">
        <v>35</v>
      </c>
      <c r="B24" s="10">
        <v>538.18803492657764</v>
      </c>
      <c r="C24" s="9"/>
      <c r="D24" s="22">
        <v>467.52157858200485</v>
      </c>
      <c r="E24" s="23">
        <f t="shared" si="1"/>
        <v>-13.130439875760796</v>
      </c>
      <c r="F24" s="3"/>
      <c r="G24" s="3"/>
    </row>
    <row r="25" spans="1:7" x14ac:dyDescent="0.2">
      <c r="A25" s="9" t="s">
        <v>36</v>
      </c>
      <c r="B25" s="10">
        <v>41.64589575364495</v>
      </c>
      <c r="C25" s="9"/>
      <c r="D25" s="11">
        <v>41.111735024201046</v>
      </c>
      <c r="E25" s="23">
        <f>((D25-B25)/B25)*100</f>
        <v>-1.2826251417515815</v>
      </c>
    </row>
  </sheetData>
  <mergeCells count="6">
    <mergeCell ref="A1:G1"/>
    <mergeCell ref="B2:B3"/>
    <mergeCell ref="D2:D3"/>
    <mergeCell ref="F2:G2"/>
    <mergeCell ref="F6:G6"/>
    <mergeCell ref="A14:C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2021-02-19T18:17:46Z</dcterms:created>
  <dcterms:modified xsi:type="dcterms:W3CDTF">2021-02-19T18:18:22Z</dcterms:modified>
</cp:coreProperties>
</file>