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E:\manuscripts\2-under review\minerals-1224747\Tables S1-S4\"/>
    </mc:Choice>
  </mc:AlternateContent>
  <xr:revisionPtr revIDLastSave="0" documentId="8_{E2DF6F30-F37C-4C8E-80F2-5CBD6AA15024}" xr6:coauthVersionLast="36" xr6:coauthVersionMax="36" xr10:uidLastSave="{00000000-0000-0000-0000-000000000000}"/>
  <bookViews>
    <workbookView xWindow="0" yWindow="0" windowWidth="28800" windowHeight="11625" xr2:uid="{4D13DDE2-D477-1045-8255-0ACDD1DC144F}"/>
  </bookViews>
  <sheets>
    <sheet name="Лист1" sheetId="1" r:id="rId1"/>
  </sheets>
  <externalReferences>
    <externalReference r:id="rId2"/>
    <externalReference r:id="rId3"/>
  </externalReferenc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5" i="1" l="1"/>
  <c r="D55" i="1"/>
  <c r="H40" i="1"/>
  <c r="G40" i="1"/>
  <c r="F40" i="1"/>
  <c r="E40" i="1"/>
  <c r="D40" i="1"/>
  <c r="C40" i="1"/>
  <c r="I25" i="1"/>
  <c r="H25" i="1"/>
  <c r="G25" i="1"/>
  <c r="F25" i="1"/>
  <c r="E25" i="1"/>
  <c r="D25" i="1"/>
  <c r="C25" i="1"/>
  <c r="E9" i="1"/>
  <c r="D9" i="1"/>
</calcChain>
</file>

<file path=xl/sharedStrings.xml><?xml version="1.0" encoding="utf-8"?>
<sst xmlns="http://schemas.openxmlformats.org/spreadsheetml/2006/main" count="41" uniqueCount="22">
  <si>
    <t xml:space="preserve">Fe cfb % </t>
  </si>
  <si>
    <t xml:space="preserve">Mn cfb % </t>
  </si>
  <si>
    <t>Fe/Mn</t>
  </si>
  <si>
    <t>184k</t>
  </si>
  <si>
    <t xml:space="preserve">0-5 </t>
  </si>
  <si>
    <t xml:space="preserve">  </t>
  </si>
  <si>
    <t>20-25</t>
  </si>
  <si>
    <t>30-40</t>
  </si>
  <si>
    <t>40-45</t>
  </si>
  <si>
    <t>60-65</t>
  </si>
  <si>
    <t>average</t>
  </si>
  <si>
    <t>215k</t>
  </si>
  <si>
    <t>0-5</t>
  </si>
  <si>
    <t>30-35</t>
  </si>
  <si>
    <t>50-55</t>
  </si>
  <si>
    <t>80-85</t>
  </si>
  <si>
    <t>100-110</t>
  </si>
  <si>
    <t>Zn cfb ppm</t>
  </si>
  <si>
    <t>Cu cfb ppm</t>
  </si>
  <si>
    <t>Pb cfb ppm</t>
  </si>
  <si>
    <t>As cfb ppm</t>
  </si>
  <si>
    <t>Table S3. Contents of ore metals (carbonate free base) in cores metalliferous core 184k and background core 215k, and Spearman correlation coefficients for pairs of elements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</si>
</sst>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8" x14ac:knownFonts="1"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6"/>
      <name val="Arial Cyr"/>
      <charset val="204"/>
    </font>
    <font>
      <sz val="14"/>
      <name val="Arial Cyr"/>
      <charset val="204"/>
    </font>
    <font>
      <b/>
      <sz val="11"/>
      <color rgb="FF0000FF"/>
      <name val="Calibri"/>
      <family val="2"/>
      <charset val="204"/>
    </font>
    <font>
      <b/>
      <sz val="11"/>
      <color indexed="12"/>
      <name val="Times New Roman"/>
      <family val="1"/>
    </font>
    <font>
      <b/>
      <sz val="11"/>
      <color rgb="FF0000F3"/>
      <name val="Times New Roman"/>
      <family val="1"/>
    </font>
    <font>
      <b/>
      <sz val="10"/>
      <name val="Arial Cyr"/>
      <charset val="204"/>
    </font>
    <font>
      <sz val="12"/>
      <color indexed="8"/>
      <name val="Times New Roman"/>
      <family val="1"/>
    </font>
    <font>
      <sz val="11"/>
      <color rgb="FF0000F3"/>
      <name val="Calibri"/>
      <family val="2"/>
      <charset val="204"/>
    </font>
    <font>
      <sz val="11"/>
      <color indexed="12"/>
      <name val="Times New Roman"/>
      <family val="1"/>
    </font>
    <font>
      <b/>
      <sz val="11"/>
      <name val="Times New Roman"/>
      <family val="1"/>
      <charset val="204"/>
    </font>
    <font>
      <sz val="10"/>
      <color rgb="FF0000F3"/>
      <name val="Arial Cyr"/>
      <charset val="204"/>
    </font>
    <font>
      <sz val="10"/>
      <color indexed="12"/>
      <name val="Times New Roman"/>
      <family val="1"/>
    </font>
    <font>
      <sz val="10"/>
      <color rgb="FFC00000"/>
      <name val="Arial Cyr"/>
      <charset val="204"/>
    </font>
    <font>
      <sz val="12"/>
      <color rgb="FFC00000"/>
      <name val="Times New Roman"/>
      <family val="1"/>
    </font>
    <font>
      <b/>
      <sz val="10"/>
      <color rgb="FFC00000"/>
      <name val="Times New Roman"/>
      <family val="1"/>
    </font>
    <font>
      <b/>
      <sz val="11"/>
      <color rgb="FFC00000"/>
      <name val="Times New Roman"/>
      <family val="1"/>
      <charset val="204"/>
    </font>
    <font>
      <i/>
      <sz val="12"/>
      <color rgb="FFC00000"/>
      <name val="Times New Roman"/>
      <family val="1"/>
    </font>
    <font>
      <b/>
      <sz val="10"/>
      <color rgb="FFC00000"/>
      <name val="Arial Cyr"/>
      <charset val="204"/>
    </font>
    <font>
      <b/>
      <sz val="10"/>
      <color indexed="12"/>
      <name val="Arial Cyr"/>
      <charset val="204"/>
    </font>
    <font>
      <b/>
      <sz val="11"/>
      <color indexed="12"/>
      <name val="Calibri"/>
      <family val="2"/>
      <charset val="204"/>
    </font>
    <font>
      <b/>
      <sz val="12"/>
      <name val="Arial Cyr"/>
      <charset val="204"/>
    </font>
    <font>
      <sz val="12"/>
      <color rgb="FF0000E4"/>
      <name val="Calibri"/>
      <family val="2"/>
      <charset val="204"/>
      <scheme val="minor"/>
    </font>
    <font>
      <sz val="10"/>
      <color rgb="FF0000E4"/>
      <name val="Arial Cyr"/>
      <charset val="204"/>
    </font>
    <font>
      <sz val="10"/>
      <color indexed="12"/>
      <name val="Arial Cyr"/>
      <charset val="204"/>
    </font>
    <font>
      <sz val="11"/>
      <color indexed="12"/>
      <name val="Calibri"/>
      <family val="2"/>
      <charset val="204"/>
    </font>
    <font>
      <sz val="11"/>
      <color rgb="FF0000E4"/>
      <name val="Times New Roman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/>
    <xf numFmtId="0" fontId="2" fillId="0" borderId="0" xfId="0" applyFont="1"/>
    <xf numFmtId="0" fontId="8" fillId="0" borderId="1" xfId="0" applyFont="1" applyBorder="1"/>
    <xf numFmtId="0" fontId="17" fillId="0" borderId="1" xfId="0" applyFont="1" applyBorder="1"/>
    <xf numFmtId="0" fontId="8" fillId="0" borderId="1" xfId="0" applyFont="1" applyBorder="1" applyAlignment="1">
      <alignment horizontal="center" vertical="center"/>
    </xf>
    <xf numFmtId="0" fontId="0" fillId="0" borderId="1" xfId="0" applyBorder="1"/>
    <xf numFmtId="0" fontId="13" fillId="0" borderId="1" xfId="0" applyFont="1" applyBorder="1"/>
    <xf numFmtId="0" fontId="18" fillId="0" borderId="1" xfId="0" applyFont="1" applyBorder="1" applyAlignment="1">
      <alignment horizontal="center" vertical="center"/>
    </xf>
    <xf numFmtId="0" fontId="19" fillId="0" borderId="1" xfId="0" applyFont="1" applyBorder="1"/>
    <xf numFmtId="0" fontId="16" fillId="0" borderId="1" xfId="0" applyFont="1" applyBorder="1"/>
    <xf numFmtId="0" fontId="21" fillId="0" borderId="1" xfId="0" applyFont="1" applyBorder="1"/>
    <xf numFmtId="164" fontId="9" fillId="0" borderId="1" xfId="0" applyNumberFormat="1" applyFont="1" applyBorder="1"/>
    <xf numFmtId="1" fontId="21" fillId="0" borderId="1" xfId="0" applyNumberFormat="1" applyFont="1" applyBorder="1"/>
    <xf numFmtId="0" fontId="20" fillId="0" borderId="1" xfId="0" applyFont="1" applyBorder="1"/>
    <xf numFmtId="164" fontId="12" fillId="0" borderId="1" xfId="0" applyNumberFormat="1" applyFont="1" applyBorder="1"/>
    <xf numFmtId="0" fontId="12" fillId="0" borderId="1" xfId="0" applyFont="1" applyBorder="1"/>
    <xf numFmtId="1" fontId="14" fillId="0" borderId="0" xfId="0" applyNumberFormat="1" applyFont="1"/>
    <xf numFmtId="2" fontId="19" fillId="0" borderId="0" xfId="0" applyNumberFormat="1" applyFont="1"/>
    <xf numFmtId="1" fontId="19" fillId="0" borderId="0" xfId="0" applyNumberFormat="1" applyFont="1"/>
    <xf numFmtId="0" fontId="14" fillId="0" borderId="1" xfId="0" applyFont="1" applyBorder="1"/>
    <xf numFmtId="0" fontId="0" fillId="0" borderId="0" xfId="0" applyBorder="1"/>
    <xf numFmtId="0" fontId="11" fillId="0" borderId="0" xfId="0" applyFont="1" applyBorder="1"/>
    <xf numFmtId="0" fontId="7" fillId="0" borderId="1" xfId="0" applyFont="1" applyBorder="1"/>
    <xf numFmtId="1" fontId="14" fillId="0" borderId="1" xfId="0" applyNumberFormat="1" applyFont="1" applyBorder="1"/>
    <xf numFmtId="2" fontId="19" fillId="0" borderId="1" xfId="0" applyNumberFormat="1" applyFont="1" applyBorder="1"/>
    <xf numFmtId="1" fontId="19" fillId="0" borderId="1" xfId="0" applyNumberFormat="1" applyFont="1" applyBorder="1"/>
    <xf numFmtId="0" fontId="4" fillId="0" borderId="2" xfId="0" applyFont="1" applyBorder="1"/>
    <xf numFmtId="0" fontId="5" fillId="0" borderId="3" xfId="0" applyFont="1" applyBorder="1"/>
    <xf numFmtId="0" fontId="6" fillId="0" borderId="2" xfId="0" applyFont="1" applyBorder="1"/>
    <xf numFmtId="2" fontId="10" fillId="0" borderId="1" xfId="0" applyNumberFormat="1" applyFont="1" applyBorder="1"/>
    <xf numFmtId="2" fontId="13" fillId="0" borderId="1" xfId="0" applyNumberFormat="1" applyFont="1" applyBorder="1"/>
    <xf numFmtId="0" fontId="15" fillId="0" borderId="1" xfId="0" applyFont="1" applyBorder="1"/>
    <xf numFmtId="2" fontId="16" fillId="0" borderId="1" xfId="0" applyNumberFormat="1" applyFont="1" applyBorder="1"/>
    <xf numFmtId="0" fontId="23" fillId="0" borderId="1" xfId="0" applyFont="1" applyBorder="1"/>
    <xf numFmtId="0" fontId="24" fillId="0" borderId="1" xfId="0" applyFont="1" applyBorder="1"/>
    <xf numFmtId="0" fontId="25" fillId="0" borderId="1" xfId="0" applyFont="1" applyBorder="1"/>
    <xf numFmtId="1" fontId="12" fillId="0" borderId="1" xfId="0" applyNumberFormat="1" applyFont="1" applyBorder="1"/>
    <xf numFmtId="1" fontId="25" fillId="0" borderId="1" xfId="0" applyNumberFormat="1" applyFont="1" applyBorder="1"/>
    <xf numFmtId="2" fontId="26" fillId="0" borderId="1" xfId="0" applyNumberFormat="1" applyFont="1" applyBorder="1"/>
    <xf numFmtId="1" fontId="26" fillId="0" borderId="1" xfId="0" applyNumberFormat="1" applyFont="1" applyBorder="1"/>
    <xf numFmtId="2" fontId="25" fillId="0" borderId="1" xfId="0" applyNumberFormat="1" applyFont="1" applyBorder="1"/>
    <xf numFmtId="0" fontId="27" fillId="0" borderId="1" xfId="0" applyFont="1" applyBorder="1"/>
    <xf numFmtId="0" fontId="22" fillId="0" borderId="0" xfId="0" applyFont="1"/>
    <xf numFmtId="0" fontId="1" fillId="0" borderId="0" xfId="0" applyFont="1"/>
    <xf numFmtId="0" fontId="3" fillId="0" borderId="0" xfId="0" applyFont="1"/>
    <xf numFmtId="0" fontId="0" fillId="0" borderId="0" xfId="0"/>
    <xf numFmtId="0" fontId="0" fillId="0" borderId="0" xfId="0" applyAlignment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00E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184k Mn-Fe cfb %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[1]Лист3!$D$6</c:f>
              <c:strCache>
                <c:ptCount val="1"/>
                <c:pt idx="0">
                  <c:v>#REF!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8041776027996499"/>
                  <c:y val="-0.3518066491688539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[1]Лист3!$C$7:$C$11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xVal>
          <c:yVal>
            <c:numRef>
              <c:f>[1]Лист3!$D$7:$D$11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527-6B41-A1E3-55DA069F80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54971744"/>
        <c:axId val="1888413600"/>
      </c:scatterChart>
      <c:valAx>
        <c:axId val="14549717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88413600"/>
        <c:crosses val="autoZero"/>
        <c:crossBetween val="midCat"/>
      </c:valAx>
      <c:valAx>
        <c:axId val="18884136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549717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215k Mn-Pb</a:t>
            </a:r>
            <a:endParaRPr lang="ru-RU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43640113735783026"/>
                  <c:y val="-5.5972222222222222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[1]Лист3!$D$44:$D$50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xVal>
          <c:yVal>
            <c:numRef>
              <c:f>[1]Лист3!$E$44:$E$50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874-704F-B14D-3F90BC5FDD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92572944"/>
        <c:axId val="1892484368"/>
      </c:scatterChart>
      <c:valAx>
        <c:axId val="18925729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92484368"/>
        <c:crosses val="autoZero"/>
        <c:crossBetween val="midCat"/>
      </c:valAx>
      <c:valAx>
        <c:axId val="18924843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925729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184k Mn-Zn cfb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[1]Лист3!$F$37</c:f>
              <c:strCache>
                <c:ptCount val="1"/>
                <c:pt idx="0">
                  <c:v>#REF!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8.7159011373578302E-2"/>
                  <c:y val="-0.50715405365995914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[1]Лист3!$E$38:$E$43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xVal>
          <c:yVal>
            <c:numRef>
              <c:f>[1]Лист3!$F$38:$F$43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AEA-FC4B-B21D-8786814A06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92359328"/>
        <c:axId val="1563137088"/>
      </c:scatterChart>
      <c:valAx>
        <c:axId val="18923593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63137088"/>
        <c:crosses val="autoZero"/>
        <c:crossBetween val="midCat"/>
      </c:valAx>
      <c:valAx>
        <c:axId val="15631370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923593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215k Mn-Zn</a:t>
            </a:r>
            <a:endParaRPr lang="ru-RU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48986942257217847"/>
                  <c:y val="-8.3750000000000005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[1]Лист3!$E$44:$E$50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xVal>
          <c:yVal>
            <c:numRef>
              <c:f>[1]Лист3!$F$44:$F$50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FE5-0248-B69F-ADC81F90F9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7424912"/>
        <c:axId val="1459253152"/>
      </c:scatterChart>
      <c:valAx>
        <c:axId val="14174249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59253152"/>
        <c:crosses val="autoZero"/>
        <c:crossBetween val="midCat"/>
      </c:valAx>
      <c:valAx>
        <c:axId val="14592531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74249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ru-RU"/>
              <a:t>184</a:t>
            </a:r>
            <a:r>
              <a:rPr lang="en-US"/>
              <a:t>k Fe-Cu cfb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Лист1!$E$19</c:f>
              <c:strCache>
                <c:ptCount val="1"/>
                <c:pt idx="0">
                  <c:v>Cu cfb ppm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1.632567804024497E-2"/>
                  <c:y val="-0.15180373286672499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Лист1!$D$20:$D$25</c:f>
              <c:numCache>
                <c:formatCode>0.0</c:formatCode>
                <c:ptCount val="6"/>
                <c:pt idx="0">
                  <c:v>23</c:v>
                </c:pt>
                <c:pt idx="1">
                  <c:v>29</c:v>
                </c:pt>
                <c:pt idx="2">
                  <c:v>33.72</c:v>
                </c:pt>
                <c:pt idx="3">
                  <c:v>37.4</c:v>
                </c:pt>
                <c:pt idx="4">
                  <c:v>37.299999999999997</c:v>
                </c:pt>
                <c:pt idx="5" formatCode="0.00">
                  <c:v>32.084000000000003</c:v>
                </c:pt>
              </c:numCache>
            </c:numRef>
          </c:xVal>
          <c:yVal>
            <c:numRef>
              <c:f>Лист1!$E$20:$E$25</c:f>
              <c:numCache>
                <c:formatCode>General</c:formatCode>
                <c:ptCount val="6"/>
                <c:pt idx="0" formatCode="0">
                  <c:v>4192</c:v>
                </c:pt>
                <c:pt idx="1">
                  <c:v>3989</c:v>
                </c:pt>
                <c:pt idx="2">
                  <c:v>5950</c:v>
                </c:pt>
                <c:pt idx="3">
                  <c:v>11291</c:v>
                </c:pt>
                <c:pt idx="4">
                  <c:v>11769</c:v>
                </c:pt>
                <c:pt idx="5" formatCode="0">
                  <c:v>7438.2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C75-3242-A3D7-0491B56B38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03834064"/>
        <c:axId val="1404424368"/>
      </c:scatterChart>
      <c:valAx>
        <c:axId val="15038340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04424368"/>
        <c:crosses val="autoZero"/>
        <c:crossBetween val="midCat"/>
      </c:valAx>
      <c:valAx>
        <c:axId val="14044243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038340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215k Fe-Cu cfb</a:t>
            </a:r>
            <a:endParaRPr lang="ru-RU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8.6696850393700786E-2"/>
                  <c:y val="-0.33896033829104694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Лист1!$D$26:$D$32</c:f>
              <c:numCache>
                <c:formatCode>General</c:formatCode>
                <c:ptCount val="7"/>
                <c:pt idx="0">
                  <c:v>2.2999999999999998</c:v>
                </c:pt>
                <c:pt idx="1">
                  <c:v>2.08</c:v>
                </c:pt>
                <c:pt idx="2">
                  <c:v>3.16</c:v>
                </c:pt>
                <c:pt idx="3">
                  <c:v>2.42</c:v>
                </c:pt>
                <c:pt idx="4">
                  <c:v>3.63</c:v>
                </c:pt>
                <c:pt idx="5">
                  <c:v>3.59</c:v>
                </c:pt>
                <c:pt idx="6">
                  <c:v>2.86</c:v>
                </c:pt>
              </c:numCache>
            </c:numRef>
          </c:xVal>
          <c:yVal>
            <c:numRef>
              <c:f>Лист1!$E$26:$E$32</c:f>
              <c:numCache>
                <c:formatCode>General</c:formatCode>
                <c:ptCount val="7"/>
                <c:pt idx="0">
                  <c:v>941</c:v>
                </c:pt>
                <c:pt idx="1">
                  <c:v>747</c:v>
                </c:pt>
                <c:pt idx="2">
                  <c:v>457</c:v>
                </c:pt>
                <c:pt idx="3">
                  <c:v>437</c:v>
                </c:pt>
                <c:pt idx="4">
                  <c:v>524</c:v>
                </c:pt>
                <c:pt idx="5">
                  <c:v>618</c:v>
                </c:pt>
                <c:pt idx="6">
                  <c:v>620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E13-5544-9FE6-61214EF2B5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09189936"/>
        <c:axId val="1809642320"/>
      </c:scatterChart>
      <c:valAx>
        <c:axId val="18091899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09642320"/>
        <c:crosses val="autoZero"/>
        <c:crossBetween val="midCat"/>
      </c:valAx>
      <c:valAx>
        <c:axId val="18096423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091899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184 Fe-Pb cfb %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Лист1!$F$19</c:f>
              <c:strCache>
                <c:ptCount val="1"/>
                <c:pt idx="0">
                  <c:v>Fe cfb % 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11011154855643045"/>
                  <c:y val="0.11069444444444444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yVal>
            <c:numRef>
              <c:f>Лист1!$F$20:$F$25</c:f>
              <c:numCache>
                <c:formatCode>0.0</c:formatCode>
                <c:ptCount val="6"/>
                <c:pt idx="0">
                  <c:v>23</c:v>
                </c:pt>
                <c:pt idx="1">
                  <c:v>29</c:v>
                </c:pt>
                <c:pt idx="2">
                  <c:v>33.72</c:v>
                </c:pt>
                <c:pt idx="3">
                  <c:v>37.4</c:v>
                </c:pt>
                <c:pt idx="4">
                  <c:v>37.299999999999997</c:v>
                </c:pt>
                <c:pt idx="5" formatCode="0.00">
                  <c:v>32.084000000000003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0F1-5349-8BA7-A7036D8D5A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27650560"/>
        <c:axId val="1441812416"/>
      </c:scatterChart>
      <c:valAx>
        <c:axId val="18276505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41812416"/>
        <c:crosses val="autoZero"/>
        <c:crossBetween val="midCat"/>
      </c:valAx>
      <c:valAx>
        <c:axId val="14418124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276505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184k Fe-As cfb ppm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Лист1!$I$19</c:f>
              <c:strCache>
                <c:ptCount val="1"/>
                <c:pt idx="0">
                  <c:v>As cfb ppm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1.5876640419947508E-2"/>
                  <c:y val="-0.1285706474190726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Лист1!$H$20:$H$25</c:f>
              <c:numCache>
                <c:formatCode>0.0</c:formatCode>
                <c:ptCount val="6"/>
                <c:pt idx="0">
                  <c:v>23</c:v>
                </c:pt>
                <c:pt idx="1">
                  <c:v>29</c:v>
                </c:pt>
                <c:pt idx="2">
                  <c:v>33.72</c:v>
                </c:pt>
                <c:pt idx="3">
                  <c:v>37.4</c:v>
                </c:pt>
                <c:pt idx="4">
                  <c:v>37.299999999999997</c:v>
                </c:pt>
                <c:pt idx="5" formatCode="0.00">
                  <c:v>32.084000000000003</c:v>
                </c:pt>
              </c:numCache>
            </c:numRef>
          </c:xVal>
          <c:yVal>
            <c:numRef>
              <c:f>Лист1!$I$20:$I$25</c:f>
              <c:numCache>
                <c:formatCode>0</c:formatCode>
                <c:ptCount val="6"/>
                <c:pt idx="0" formatCode="General">
                  <c:v>180</c:v>
                </c:pt>
                <c:pt idx="1">
                  <c:v>46</c:v>
                </c:pt>
                <c:pt idx="2" formatCode="General">
                  <c:v>244</c:v>
                </c:pt>
                <c:pt idx="3" formatCode="General">
                  <c:v>246</c:v>
                </c:pt>
                <c:pt idx="4" formatCode="General">
                  <c:v>263</c:v>
                </c:pt>
                <c:pt idx="5" formatCode="General">
                  <c:v>195.8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36B-E74A-B188-8449EB8AB8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60857936"/>
        <c:axId val="1860968416"/>
      </c:scatterChart>
      <c:valAx>
        <c:axId val="18608579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60968416"/>
        <c:crosses val="autoZero"/>
        <c:crossBetween val="midCat"/>
      </c:valAx>
      <c:valAx>
        <c:axId val="18609684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608579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215k Fe-Pb cfb</a:t>
            </a:r>
            <a:endParaRPr lang="ru-RU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6.5646325459317589E-2"/>
                  <c:y val="-0.31755723242927969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Лист1!$F$26:$F$32</c:f>
              <c:numCache>
                <c:formatCode>General</c:formatCode>
                <c:ptCount val="7"/>
                <c:pt idx="0">
                  <c:v>2.2999999999999998</c:v>
                </c:pt>
                <c:pt idx="1">
                  <c:v>2.08</c:v>
                </c:pt>
                <c:pt idx="2">
                  <c:v>3.16</c:v>
                </c:pt>
                <c:pt idx="3">
                  <c:v>2.42</c:v>
                </c:pt>
                <c:pt idx="4">
                  <c:v>3.63</c:v>
                </c:pt>
                <c:pt idx="5">
                  <c:v>3.59</c:v>
                </c:pt>
                <c:pt idx="6">
                  <c:v>2.86</c:v>
                </c:pt>
              </c:numCache>
            </c:numRef>
          </c:xVal>
          <c:yVal>
            <c:numRef>
              <c:f>Лист1!$G$26:$G$32</c:f>
              <c:numCache>
                <c:formatCode>General</c:formatCode>
                <c:ptCount val="7"/>
                <c:pt idx="0">
                  <c:v>158</c:v>
                </c:pt>
                <c:pt idx="1">
                  <c:v>94</c:v>
                </c:pt>
                <c:pt idx="2">
                  <c:v>75</c:v>
                </c:pt>
                <c:pt idx="3">
                  <c:v>48</c:v>
                </c:pt>
                <c:pt idx="4">
                  <c:v>86</c:v>
                </c:pt>
                <c:pt idx="5">
                  <c:v>70</c:v>
                </c:pt>
                <c:pt idx="6">
                  <c:v>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CD6-DA47-B691-BC99D2357A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27393456"/>
        <c:axId val="1459082432"/>
      </c:scatterChart>
      <c:valAx>
        <c:axId val="14273934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59082432"/>
        <c:crosses val="autoZero"/>
        <c:crossBetween val="midCat"/>
      </c:valAx>
      <c:valAx>
        <c:axId val="1459082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273934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215k Fe-As cfb</a:t>
            </a:r>
            <a:endParaRPr lang="ru-RU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6.6868547681539811E-2"/>
                  <c:y val="-0.5259937299504228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Лист1!$H$26:$H$32</c:f>
              <c:numCache>
                <c:formatCode>General</c:formatCode>
                <c:ptCount val="7"/>
                <c:pt idx="0">
                  <c:v>2.2999999999999998</c:v>
                </c:pt>
                <c:pt idx="1">
                  <c:v>2.08</c:v>
                </c:pt>
                <c:pt idx="2">
                  <c:v>3.16</c:v>
                </c:pt>
                <c:pt idx="3">
                  <c:v>2.42</c:v>
                </c:pt>
                <c:pt idx="4">
                  <c:v>3.63</c:v>
                </c:pt>
                <c:pt idx="5">
                  <c:v>3.59</c:v>
                </c:pt>
                <c:pt idx="6">
                  <c:v>2.86</c:v>
                </c:pt>
              </c:numCache>
            </c:numRef>
          </c:xVal>
          <c:yVal>
            <c:numRef>
              <c:f>Лист1!$I$26:$I$32</c:f>
              <c:numCache>
                <c:formatCode>General</c:formatCode>
                <c:ptCount val="7"/>
                <c:pt idx="0">
                  <c:v>200</c:v>
                </c:pt>
                <c:pt idx="1">
                  <c:v>101</c:v>
                </c:pt>
                <c:pt idx="2">
                  <c:v>86</c:v>
                </c:pt>
                <c:pt idx="3">
                  <c:v>78</c:v>
                </c:pt>
                <c:pt idx="4">
                  <c:v>72</c:v>
                </c:pt>
                <c:pt idx="5">
                  <c:v>118</c:v>
                </c:pt>
                <c:pt idx="6">
                  <c:v>109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825-1D4A-A51F-837A2BCEB1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59444336"/>
        <c:axId val="1459501968"/>
      </c:scatterChart>
      <c:valAx>
        <c:axId val="14594443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59501968"/>
        <c:crosses val="autoZero"/>
        <c:crossBetween val="midCat"/>
      </c:valAx>
      <c:valAx>
        <c:axId val="14595019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594443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ru-RU"/>
              <a:t>184к </a:t>
            </a:r>
            <a:r>
              <a:rPr lang="en-US"/>
              <a:t>Zn-Cu cfb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Лист1!$D$49</c:f>
              <c:strCache>
                <c:ptCount val="1"/>
                <c:pt idx="0">
                  <c:v>Zn cfb ppm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1902493438320212"/>
                  <c:y val="-6.5231481481481488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Лист1!$C$51:$C$55</c:f>
              <c:numCache>
                <c:formatCode>General</c:formatCode>
                <c:ptCount val="5"/>
                <c:pt idx="0">
                  <c:v>3989</c:v>
                </c:pt>
                <c:pt idx="1">
                  <c:v>5950</c:v>
                </c:pt>
                <c:pt idx="2">
                  <c:v>11291</c:v>
                </c:pt>
                <c:pt idx="3">
                  <c:v>11769</c:v>
                </c:pt>
                <c:pt idx="4" formatCode="0">
                  <c:v>7438.2</c:v>
                </c:pt>
              </c:numCache>
            </c:numRef>
          </c:xVal>
          <c:yVal>
            <c:numRef>
              <c:f>Лист1!$D$51:$D$55</c:f>
              <c:numCache>
                <c:formatCode>General</c:formatCode>
                <c:ptCount val="5"/>
                <c:pt idx="0">
                  <c:v>1785</c:v>
                </c:pt>
                <c:pt idx="1">
                  <c:v>2432</c:v>
                </c:pt>
                <c:pt idx="2">
                  <c:v>4240</c:v>
                </c:pt>
                <c:pt idx="3">
                  <c:v>3745</c:v>
                </c:pt>
                <c:pt idx="4" formatCode="0">
                  <c:v>2692.4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0D5-484C-8803-F878DB40E7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58366272"/>
        <c:axId val="1858761136"/>
      </c:scatterChart>
      <c:valAx>
        <c:axId val="18583662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58761136"/>
        <c:crosses val="autoZero"/>
        <c:crossBetween val="midCat"/>
      </c:valAx>
      <c:valAx>
        <c:axId val="18587611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583662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215k Mn-Fe cfb</a:t>
            </a:r>
            <a:endParaRPr lang="ru-RU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46709230096237969"/>
                  <c:y val="-0.4194677748614756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[1]Лист3!$C$13:$C$18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xVal>
          <c:yVal>
            <c:numRef>
              <c:f>[1]Лист3!$D$13:$D$18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E53-334D-A5A7-F5B5B6BB75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92270192"/>
        <c:axId val="1563340032"/>
      </c:scatterChart>
      <c:valAx>
        <c:axId val="18922701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63340032"/>
        <c:crosses val="autoZero"/>
        <c:crossBetween val="midCat"/>
      </c:valAx>
      <c:valAx>
        <c:axId val="15633400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9227019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184k Fe-Zn cfb %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[1]Лист3!$B$22</c:f>
              <c:strCache>
                <c:ptCount val="1"/>
                <c:pt idx="0">
                  <c:v>#REF!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42182086614173231"/>
                  <c:y val="-7.0005103528725576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[1]Лист3!$A$23:$A$28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xVal>
          <c:yVal>
            <c:numRef>
              <c:f>[1]Лист3!$B$23:$B$28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591-6343-A11D-7A4CE9944C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91619392"/>
        <c:axId val="1658612768"/>
      </c:scatterChart>
      <c:valAx>
        <c:axId val="18916193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58612768"/>
        <c:crosses val="autoZero"/>
        <c:crossBetween val="midCat"/>
      </c:valAx>
      <c:valAx>
        <c:axId val="16586127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9161939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215k Fe-Zn </a:t>
            </a:r>
            <a:endParaRPr lang="ru-RU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8928258967629044E-2"/>
          <c:y val="0.17634259259259263"/>
          <c:w val="0.87762729658792649"/>
          <c:h val="0.72088764946048411"/>
        </c:manualLayout>
      </c:layout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54214493603772307"/>
                  <c:y val="-0.3057737623091954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[1]Лист3!$A$29:$A$35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xVal>
          <c:yVal>
            <c:numRef>
              <c:f>[1]Лист3!$B$29:$B$35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0AE-3A49-8877-9850A5635B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29857808"/>
        <c:axId val="1529826624"/>
      </c:scatterChart>
      <c:valAx>
        <c:axId val="15298578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29826624"/>
        <c:crosses val="autoZero"/>
        <c:crossBetween val="midCat"/>
      </c:valAx>
      <c:valAx>
        <c:axId val="15298266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298578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184k Mn-As cfb  </a:t>
            </a:r>
          </a:p>
        </c:rich>
      </c:tx>
      <c:layout>
        <c:manualLayout>
          <c:xMode val="edge"/>
          <c:yMode val="edge"/>
          <c:x val="0.38904855643044617"/>
          <c:y val="3.240740740740740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[1]Лист3!$B$37</c:f>
              <c:strCache>
                <c:ptCount val="1"/>
                <c:pt idx="0">
                  <c:v>#REF!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829326334208224"/>
                  <c:y val="-0.3679589530475357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[1]Лист3!$A$38:$A$43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xVal>
          <c:yVal>
            <c:numRef>
              <c:f>[1]Лист3!$B$38:$B$43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6B8-2B4B-A530-2F8CCF2FC8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88984784"/>
        <c:axId val="1893566256"/>
      </c:scatterChart>
      <c:valAx>
        <c:axId val="18889847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93566256"/>
        <c:crosses val="autoZero"/>
        <c:crossBetween val="midCat"/>
      </c:valAx>
      <c:valAx>
        <c:axId val="1893566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889847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215k Mn-As</a:t>
            </a:r>
            <a:endParaRPr lang="ru-RU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9036351706036743"/>
                  <c:y val="-7.9120370370370369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[1]Лист3!$A$44:$A$50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xVal>
          <c:yVal>
            <c:numRef>
              <c:f>[1]Лист3!$B$44:$B$50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5F8-8044-A938-52C53805EC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02854528"/>
        <c:axId val="1502878288"/>
      </c:scatterChart>
      <c:valAx>
        <c:axId val="15028545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02878288"/>
        <c:crosses val="autoZero"/>
        <c:crossBetween val="midCat"/>
      </c:valAx>
      <c:valAx>
        <c:axId val="15028782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028545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184k Mn-Cu cfb ppm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[1]Лист3!$C$37</c:f>
              <c:strCache>
                <c:ptCount val="1"/>
                <c:pt idx="0">
                  <c:v>#REF!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13208377077865266"/>
                  <c:y val="-0.55909047827354919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[1]Лист3!$B$38:$B$43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xVal>
          <c:yVal>
            <c:numRef>
              <c:f>[1]Лист3!$C$38:$C$43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FB3-4940-9AF2-038899802B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80518608"/>
        <c:axId val="1892363088"/>
      </c:scatterChart>
      <c:valAx>
        <c:axId val="16805186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92363088"/>
        <c:crosses val="autoZero"/>
        <c:crossBetween val="midCat"/>
      </c:valAx>
      <c:valAx>
        <c:axId val="18923630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805186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215k Mn-Cu</a:t>
            </a:r>
            <a:endParaRPr lang="ru-RU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51572506561679787"/>
                  <c:y val="-8.9769976669582974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[1]Лист3!$B$44:$B$50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xVal>
          <c:yVal>
            <c:numRef>
              <c:f>[1]Лист3!$C$44:$C$50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CAE-D24B-97F1-23E9DF25D1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92098496"/>
        <c:axId val="1892026400"/>
      </c:scatterChart>
      <c:valAx>
        <c:axId val="18920984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92026400"/>
        <c:crosses val="autoZero"/>
        <c:crossBetween val="midCat"/>
      </c:valAx>
      <c:valAx>
        <c:axId val="18920264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920984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184k Mn-Pb cfb 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[1]Лист3!$E$37</c:f>
              <c:strCache>
                <c:ptCount val="1"/>
                <c:pt idx="0">
                  <c:v>#REF!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6.9811242344706911E-2"/>
                  <c:y val="-0.4901840915718868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[1]Лист3!$D$38:$D$43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xVal>
          <c:yVal>
            <c:numRef>
              <c:f>[1]Лист3!$E$38:$E$43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A9D-F244-A6F6-F01C1AB31D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4672720"/>
        <c:axId val="1412371856"/>
      </c:scatterChart>
      <c:valAx>
        <c:axId val="14146727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2371856"/>
        <c:crosses val="autoZero"/>
        <c:crossBetween val="midCat"/>
      </c:valAx>
      <c:valAx>
        <c:axId val="14123718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46727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10" Type="http://schemas.openxmlformats.org/officeDocument/2006/relationships/chart" Target="../charts/chart10.xml"/><Relationship Id="rId19" Type="http://schemas.openxmlformats.org/officeDocument/2006/relationships/chart" Target="../charts/chart19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546100</xdr:colOff>
      <xdr:row>2</xdr:row>
      <xdr:rowOff>158750</xdr:rowOff>
    </xdr:from>
    <xdr:to>
      <xdr:col>13</xdr:col>
      <xdr:colOff>406400</xdr:colOff>
      <xdr:row>16</xdr:row>
      <xdr:rowOff>57150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992800F2-FA26-C042-9409-F4730408EBD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222250</xdr:colOff>
      <xdr:row>17</xdr:row>
      <xdr:rowOff>120650</xdr:rowOff>
    </xdr:from>
    <xdr:to>
      <xdr:col>16</xdr:col>
      <xdr:colOff>82550</xdr:colOff>
      <xdr:row>34</xdr:row>
      <xdr:rowOff>57150</xdr:rowOff>
    </xdr:to>
    <xdr:graphicFrame macro="">
      <xdr:nvGraphicFramePr>
        <xdr:cNvPr id="3" name="Диаграмма 2">
          <a:extLst>
            <a:ext uri="{FF2B5EF4-FFF2-40B4-BE49-F238E27FC236}">
              <a16:creationId xmlns:a16="http://schemas.microsoft.com/office/drawing/2014/main" id="{4963E1C0-5DDC-2E4D-A312-59C6571CBBB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615950</xdr:colOff>
      <xdr:row>2</xdr:row>
      <xdr:rowOff>171450</xdr:rowOff>
    </xdr:from>
    <xdr:to>
      <xdr:col>20</xdr:col>
      <xdr:colOff>476250</xdr:colOff>
      <xdr:row>16</xdr:row>
      <xdr:rowOff>69850</xdr:rowOff>
    </xdr:to>
    <xdr:graphicFrame macro="">
      <xdr:nvGraphicFramePr>
        <xdr:cNvPr id="4" name="Диаграмма 3">
          <a:extLst>
            <a:ext uri="{FF2B5EF4-FFF2-40B4-BE49-F238E27FC236}">
              <a16:creationId xmlns:a16="http://schemas.microsoft.com/office/drawing/2014/main" id="{CCD2AE8E-F2CB-AF4F-BA33-C7DC8D8988A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16</xdr:col>
      <xdr:colOff>355600</xdr:colOff>
      <xdr:row>18</xdr:row>
      <xdr:rowOff>165100</xdr:rowOff>
    </xdr:from>
    <xdr:to>
      <xdr:col>23</xdr:col>
      <xdr:colOff>76200</xdr:colOff>
      <xdr:row>34</xdr:row>
      <xdr:rowOff>57150</xdr:rowOff>
    </xdr:to>
    <xdr:graphicFrame macro="">
      <xdr:nvGraphicFramePr>
        <xdr:cNvPr id="5" name="Диаграмма 4">
          <a:extLst>
            <a:ext uri="{FF2B5EF4-FFF2-40B4-BE49-F238E27FC236}">
              <a16:creationId xmlns:a16="http://schemas.microsoft.com/office/drawing/2014/main" id="{6DA1FA18-2852-994B-96E1-845EE0C98E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234950</xdr:colOff>
      <xdr:row>36</xdr:row>
      <xdr:rowOff>31750</xdr:rowOff>
    </xdr:from>
    <xdr:to>
      <xdr:col>16</xdr:col>
      <xdr:colOff>95250</xdr:colOff>
      <xdr:row>52</xdr:row>
      <xdr:rowOff>133350</xdr:rowOff>
    </xdr:to>
    <xdr:graphicFrame macro="">
      <xdr:nvGraphicFramePr>
        <xdr:cNvPr id="6" name="Диаграмма 5">
          <a:extLst>
            <a:ext uri="{FF2B5EF4-FFF2-40B4-BE49-F238E27FC236}">
              <a16:creationId xmlns:a16="http://schemas.microsoft.com/office/drawing/2014/main" id="{8CD8B598-B345-3C43-8FB4-4EE25F8C95B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16</xdr:col>
      <xdr:colOff>304800</xdr:colOff>
      <xdr:row>36</xdr:row>
      <xdr:rowOff>57150</xdr:rowOff>
    </xdr:from>
    <xdr:to>
      <xdr:col>23</xdr:col>
      <xdr:colOff>165100</xdr:colOff>
      <xdr:row>52</xdr:row>
      <xdr:rowOff>158750</xdr:rowOff>
    </xdr:to>
    <xdr:graphicFrame macro="">
      <xdr:nvGraphicFramePr>
        <xdr:cNvPr id="7" name="Диаграмма 6">
          <a:extLst>
            <a:ext uri="{FF2B5EF4-FFF2-40B4-BE49-F238E27FC236}">
              <a16:creationId xmlns:a16="http://schemas.microsoft.com/office/drawing/2014/main" id="{E96EA321-491A-FA44-8A52-42D2C6F4279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9</xdr:col>
      <xdr:colOff>342900</xdr:colOff>
      <xdr:row>53</xdr:row>
      <xdr:rowOff>120650</xdr:rowOff>
    </xdr:from>
    <xdr:to>
      <xdr:col>16</xdr:col>
      <xdr:colOff>203200</xdr:colOff>
      <xdr:row>70</xdr:row>
      <xdr:rowOff>57150</xdr:rowOff>
    </xdr:to>
    <xdr:graphicFrame macro="">
      <xdr:nvGraphicFramePr>
        <xdr:cNvPr id="8" name="Диаграмма 7">
          <a:extLst>
            <a:ext uri="{FF2B5EF4-FFF2-40B4-BE49-F238E27FC236}">
              <a16:creationId xmlns:a16="http://schemas.microsoft.com/office/drawing/2014/main" id="{1D58F202-8817-AE4E-ACEF-BAD968D75F8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16</xdr:col>
      <xdr:colOff>317500</xdr:colOff>
      <xdr:row>53</xdr:row>
      <xdr:rowOff>158750</xdr:rowOff>
    </xdr:from>
    <xdr:to>
      <xdr:col>23</xdr:col>
      <xdr:colOff>177800</xdr:colOff>
      <xdr:row>70</xdr:row>
      <xdr:rowOff>95250</xdr:rowOff>
    </xdr:to>
    <xdr:graphicFrame macro="">
      <xdr:nvGraphicFramePr>
        <xdr:cNvPr id="9" name="Диаграмма 8">
          <a:extLst>
            <a:ext uri="{FF2B5EF4-FFF2-40B4-BE49-F238E27FC236}">
              <a16:creationId xmlns:a16="http://schemas.microsoft.com/office/drawing/2014/main" id="{2A728C23-9438-384F-BFB0-534CE53B4AC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9</xdr:col>
      <xdr:colOff>431800</xdr:colOff>
      <xdr:row>71</xdr:row>
      <xdr:rowOff>82550</xdr:rowOff>
    </xdr:from>
    <xdr:to>
      <xdr:col>16</xdr:col>
      <xdr:colOff>292100</xdr:colOff>
      <xdr:row>88</xdr:row>
      <xdr:rowOff>19050</xdr:rowOff>
    </xdr:to>
    <xdr:graphicFrame macro="">
      <xdr:nvGraphicFramePr>
        <xdr:cNvPr id="10" name="Диаграмма 9">
          <a:extLst>
            <a:ext uri="{FF2B5EF4-FFF2-40B4-BE49-F238E27FC236}">
              <a16:creationId xmlns:a16="http://schemas.microsoft.com/office/drawing/2014/main" id="{3374A799-C86C-0A4E-89F6-9EEB9DE2960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16</xdr:col>
      <xdr:colOff>457200</xdr:colOff>
      <xdr:row>71</xdr:row>
      <xdr:rowOff>107950</xdr:rowOff>
    </xdr:from>
    <xdr:to>
      <xdr:col>23</xdr:col>
      <xdr:colOff>317500</xdr:colOff>
      <xdr:row>88</xdr:row>
      <xdr:rowOff>44450</xdr:rowOff>
    </xdr:to>
    <xdr:graphicFrame macro="">
      <xdr:nvGraphicFramePr>
        <xdr:cNvPr id="11" name="Диаграмма 10">
          <a:extLst>
            <a:ext uri="{FF2B5EF4-FFF2-40B4-BE49-F238E27FC236}">
              <a16:creationId xmlns:a16="http://schemas.microsoft.com/office/drawing/2014/main" id="{D447ECA3-6DEA-AD42-B667-2C1F7ED238E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10</xdr:col>
      <xdr:colOff>0</xdr:colOff>
      <xdr:row>90</xdr:row>
      <xdr:rowOff>0</xdr:rowOff>
    </xdr:from>
    <xdr:to>
      <xdr:col>16</xdr:col>
      <xdr:colOff>533400</xdr:colOff>
      <xdr:row>106</xdr:row>
      <xdr:rowOff>101600</xdr:rowOff>
    </xdr:to>
    <xdr:graphicFrame macro="">
      <xdr:nvGraphicFramePr>
        <xdr:cNvPr id="12" name="Диаграмма 11">
          <a:extLst>
            <a:ext uri="{FF2B5EF4-FFF2-40B4-BE49-F238E27FC236}">
              <a16:creationId xmlns:a16="http://schemas.microsoft.com/office/drawing/2014/main" id="{B3E54126-A37E-8C4B-ACDC-D5C4363F27F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17</xdr:col>
      <xdr:colOff>0</xdr:colOff>
      <xdr:row>90</xdr:row>
      <xdr:rowOff>0</xdr:rowOff>
    </xdr:from>
    <xdr:to>
      <xdr:col>23</xdr:col>
      <xdr:colOff>533400</xdr:colOff>
      <xdr:row>106</xdr:row>
      <xdr:rowOff>101600</xdr:rowOff>
    </xdr:to>
    <xdr:graphicFrame macro="">
      <xdr:nvGraphicFramePr>
        <xdr:cNvPr id="13" name="Диаграмма 12">
          <a:extLst>
            <a:ext uri="{FF2B5EF4-FFF2-40B4-BE49-F238E27FC236}">
              <a16:creationId xmlns:a16="http://schemas.microsoft.com/office/drawing/2014/main" id="{93B7A1BB-5339-534C-8084-66B19A267C7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20</xdr:col>
      <xdr:colOff>584200</xdr:colOff>
      <xdr:row>2</xdr:row>
      <xdr:rowOff>165100</xdr:rowOff>
    </xdr:from>
    <xdr:to>
      <xdr:col>26</xdr:col>
      <xdr:colOff>203200</xdr:colOff>
      <xdr:row>16</xdr:row>
      <xdr:rowOff>12700</xdr:rowOff>
    </xdr:to>
    <xdr:graphicFrame macro="">
      <xdr:nvGraphicFramePr>
        <xdr:cNvPr id="15" name="Диаграмма 14">
          <a:extLst>
            <a:ext uri="{FF2B5EF4-FFF2-40B4-BE49-F238E27FC236}">
              <a16:creationId xmlns:a16="http://schemas.microsoft.com/office/drawing/2014/main" id="{A12A28C1-4DBD-414F-A592-C34923AAF29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23</xdr:col>
      <xdr:colOff>196850</xdr:colOff>
      <xdr:row>19</xdr:row>
      <xdr:rowOff>12700</xdr:rowOff>
    </xdr:from>
    <xdr:to>
      <xdr:col>28</xdr:col>
      <xdr:colOff>641350</xdr:colOff>
      <xdr:row>32</xdr:row>
      <xdr:rowOff>114300</xdr:rowOff>
    </xdr:to>
    <xdr:graphicFrame macro="">
      <xdr:nvGraphicFramePr>
        <xdr:cNvPr id="16" name="Диаграмма 15">
          <a:extLst>
            <a:ext uri="{FF2B5EF4-FFF2-40B4-BE49-F238E27FC236}">
              <a16:creationId xmlns:a16="http://schemas.microsoft.com/office/drawing/2014/main" id="{99234E80-BB0B-6C41-BC0C-B9F52B4750F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26</xdr:col>
      <xdr:colOff>457200</xdr:colOff>
      <xdr:row>3</xdr:row>
      <xdr:rowOff>50800</xdr:rowOff>
    </xdr:from>
    <xdr:to>
      <xdr:col>32</xdr:col>
      <xdr:colOff>76200</xdr:colOff>
      <xdr:row>16</xdr:row>
      <xdr:rowOff>101600</xdr:rowOff>
    </xdr:to>
    <xdr:graphicFrame macro="">
      <xdr:nvGraphicFramePr>
        <xdr:cNvPr id="17" name="Диаграмма 16">
          <a:extLst>
            <a:ext uri="{FF2B5EF4-FFF2-40B4-BE49-F238E27FC236}">
              <a16:creationId xmlns:a16="http://schemas.microsoft.com/office/drawing/2014/main" id="{EECE8D1B-70E4-FB44-96BA-E39A3DB61E6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34</xdr:col>
      <xdr:colOff>241300</xdr:colOff>
      <xdr:row>6</xdr:row>
      <xdr:rowOff>152400</xdr:rowOff>
    </xdr:from>
    <xdr:to>
      <xdr:col>39</xdr:col>
      <xdr:colOff>685800</xdr:colOff>
      <xdr:row>17</xdr:row>
      <xdr:rowOff>0</xdr:rowOff>
    </xdr:to>
    <xdr:graphicFrame macro="">
      <xdr:nvGraphicFramePr>
        <xdr:cNvPr id="18" name="Диаграмма 17">
          <a:extLst>
            <a:ext uri="{FF2B5EF4-FFF2-40B4-BE49-F238E27FC236}">
              <a16:creationId xmlns:a16="http://schemas.microsoft.com/office/drawing/2014/main" id="{9C783E3D-3807-2C43-A6D4-971AC345AF4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28</xdr:col>
      <xdr:colOff>673100</xdr:colOff>
      <xdr:row>19</xdr:row>
      <xdr:rowOff>12700</xdr:rowOff>
    </xdr:from>
    <xdr:to>
      <xdr:col>34</xdr:col>
      <xdr:colOff>292100</xdr:colOff>
      <xdr:row>32</xdr:row>
      <xdr:rowOff>114300</xdr:rowOff>
    </xdr:to>
    <xdr:graphicFrame macro="">
      <xdr:nvGraphicFramePr>
        <xdr:cNvPr id="19" name="Диаграмма 18">
          <a:extLst>
            <a:ext uri="{FF2B5EF4-FFF2-40B4-BE49-F238E27FC236}">
              <a16:creationId xmlns:a16="http://schemas.microsoft.com/office/drawing/2014/main" id="{4A101F6B-9A72-1045-8471-5564A1884A8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34</xdr:col>
      <xdr:colOff>342900</xdr:colOff>
      <xdr:row>18</xdr:row>
      <xdr:rowOff>152400</xdr:rowOff>
    </xdr:from>
    <xdr:to>
      <xdr:col>39</xdr:col>
      <xdr:colOff>787400</xdr:colOff>
      <xdr:row>32</xdr:row>
      <xdr:rowOff>50800</xdr:rowOff>
    </xdr:to>
    <xdr:graphicFrame macro="">
      <xdr:nvGraphicFramePr>
        <xdr:cNvPr id="20" name="Диаграмма 19">
          <a:extLst>
            <a:ext uri="{FF2B5EF4-FFF2-40B4-BE49-F238E27FC236}">
              <a16:creationId xmlns:a16="http://schemas.microsoft.com/office/drawing/2014/main" id="{2861B5B8-A412-F047-B68A-5E89EECB90A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4</xdr:col>
      <xdr:colOff>101600</xdr:colOff>
      <xdr:row>49</xdr:row>
      <xdr:rowOff>76200</xdr:rowOff>
    </xdr:from>
    <xdr:to>
      <xdr:col>9</xdr:col>
      <xdr:colOff>203200</xdr:colOff>
      <xdr:row>61</xdr:row>
      <xdr:rowOff>190500</xdr:rowOff>
    </xdr:to>
    <xdr:graphicFrame macro="">
      <xdr:nvGraphicFramePr>
        <xdr:cNvPr id="21" name="Диаграмма 20">
          <a:extLst>
            <a:ext uri="{FF2B5EF4-FFF2-40B4-BE49-F238E27FC236}">
              <a16:creationId xmlns:a16="http://schemas.microsoft.com/office/drawing/2014/main" id="{70ED6AAF-B877-8542-90B7-BE7A7905D85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ludmilademina\Documents\&#1051;&#1102;&#1076;&#1084;&#1080;&#1083;&#1072;\2021_&#1056;&#1072;&#1073;&#1086;&#1090;&#1072;\Gablina\&#1087;&#1077;&#1088;&#1077;&#1089;&#1095;&#1077;&#1090;%20&#1085;&#1072;%20&#1073;&#1077;&#1089;&#1082;&#1072;&#1088;&#1073;&#1086;&#1085;&#1072;&#1090;&#1085;&#1086;&#1077;%20&#1074;&#1077;&#1097;&#1077;&#1089;&#1090;&#1074;&#1086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udmilademina/Documents/&#1051;&#1102;&#1076;&#1084;&#1080;&#1083;&#1072;/2021_&#1056;&#1072;&#1073;&#1086;&#1090;&#1072;/Gablina/&#1087;&#1077;&#1088;&#1077;&#1089;&#1095;&#1077;&#1090;%20&#1085;&#1072;%20&#1073;&#1077;&#1089;&#1082;&#1072;&#1088;&#1073;&#1086;&#1085;&#1072;&#1090;&#1085;&#1086;&#1077;%20&#1074;&#1077;&#1097;&#1077;&#1089;&#1090;&#1074;&#108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3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g_CaCO3)Fe_Mn"/>
      <sheetName val="Mn_Cu_Zn_Pb"/>
      <sheetName val="Диаграмма3"/>
      <sheetName val="Диаграмма4"/>
      <sheetName val="Лист1"/>
      <sheetName val="Лист2"/>
      <sheetName val="Лист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6">
          <cell r="D6" t="str">
            <v xml:space="preserve">Mn cfb % </v>
          </cell>
        </row>
        <row r="7">
          <cell r="D7">
            <v>0.48</v>
          </cell>
        </row>
        <row r="8">
          <cell r="D8">
            <v>0.34</v>
          </cell>
        </row>
        <row r="9">
          <cell r="D9">
            <v>0.26</v>
          </cell>
        </row>
        <row r="10">
          <cell r="D10">
            <v>0.16</v>
          </cell>
        </row>
        <row r="11">
          <cell r="D11">
            <v>0.22</v>
          </cell>
        </row>
        <row r="13">
          <cell r="D13">
            <v>1.33</v>
          </cell>
        </row>
        <row r="14">
          <cell r="D14">
            <v>0.71</v>
          </cell>
        </row>
        <row r="15">
          <cell r="D15">
            <v>0.46</v>
          </cell>
        </row>
        <row r="16">
          <cell r="D16">
            <v>0.26</v>
          </cell>
        </row>
        <row r="17">
          <cell r="D17">
            <v>0.41</v>
          </cell>
        </row>
        <row r="18">
          <cell r="D18">
            <v>0.63</v>
          </cell>
        </row>
        <row r="23">
          <cell r="B23">
            <v>23</v>
          </cell>
        </row>
        <row r="24">
          <cell r="B24">
            <v>29</v>
          </cell>
        </row>
        <row r="25">
          <cell r="B25">
            <v>33.72</v>
          </cell>
        </row>
        <row r="26">
          <cell r="B26">
            <v>37.4</v>
          </cell>
        </row>
        <row r="27">
          <cell r="B27">
            <v>37.299999999999997</v>
          </cell>
        </row>
        <row r="28">
          <cell r="B28">
            <v>32.084000000000003</v>
          </cell>
        </row>
        <row r="29">
          <cell r="B29">
            <v>2.2999999999999998</v>
          </cell>
        </row>
        <row r="30">
          <cell r="B30">
            <v>2.08</v>
          </cell>
        </row>
        <row r="31">
          <cell r="B31">
            <v>3.16</v>
          </cell>
        </row>
        <row r="32">
          <cell r="B32">
            <v>2.42</v>
          </cell>
        </row>
        <row r="33">
          <cell r="B33">
            <v>3.63</v>
          </cell>
        </row>
        <row r="34">
          <cell r="B34">
            <v>3.59</v>
          </cell>
        </row>
        <row r="35">
          <cell r="B35">
            <v>2.86</v>
          </cell>
        </row>
        <row r="38">
          <cell r="B38">
            <v>0.48</v>
          </cell>
          <cell r="C38">
            <v>4192</v>
          </cell>
          <cell r="E38">
            <v>0.48</v>
          </cell>
          <cell r="F38">
            <v>1260</v>
          </cell>
        </row>
        <row r="39">
          <cell r="B39">
            <v>0.34</v>
          </cell>
          <cell r="C39">
            <v>3989</v>
          </cell>
          <cell r="E39">
            <v>0.34</v>
          </cell>
          <cell r="F39">
            <v>1785</v>
          </cell>
        </row>
        <row r="40">
          <cell r="B40">
            <v>0.26</v>
          </cell>
          <cell r="C40">
            <v>5950</v>
          </cell>
          <cell r="E40">
            <v>0.26</v>
          </cell>
          <cell r="F40">
            <v>2432</v>
          </cell>
        </row>
        <row r="41">
          <cell r="B41">
            <v>0.16</v>
          </cell>
          <cell r="C41">
            <v>11291</v>
          </cell>
          <cell r="E41">
            <v>0.16</v>
          </cell>
          <cell r="F41">
            <v>4240</v>
          </cell>
        </row>
        <row r="42">
          <cell r="B42">
            <v>0.22</v>
          </cell>
          <cell r="C42">
            <v>11769</v>
          </cell>
          <cell r="E42">
            <v>0.22</v>
          </cell>
          <cell r="F42">
            <v>3745</v>
          </cell>
        </row>
        <row r="43">
          <cell r="B43">
            <v>0.29199999999999998</v>
          </cell>
          <cell r="C43">
            <v>7438.2</v>
          </cell>
          <cell r="E43">
            <v>0.29199999999999998</v>
          </cell>
          <cell r="F43">
            <v>2692.4</v>
          </cell>
        </row>
        <row r="44">
          <cell r="B44">
            <v>1.33</v>
          </cell>
          <cell r="C44">
            <v>941</v>
          </cell>
          <cell r="E44">
            <v>1.33</v>
          </cell>
          <cell r="F44">
            <v>658</v>
          </cell>
        </row>
        <row r="45">
          <cell r="B45">
            <v>0.71</v>
          </cell>
          <cell r="C45">
            <v>747</v>
          </cell>
          <cell r="E45">
            <v>0.71</v>
          </cell>
          <cell r="F45">
            <v>465</v>
          </cell>
        </row>
        <row r="46">
          <cell r="B46">
            <v>0.46</v>
          </cell>
          <cell r="C46">
            <v>457</v>
          </cell>
          <cell r="E46">
            <v>0.46</v>
          </cell>
          <cell r="F46">
            <v>311</v>
          </cell>
        </row>
        <row r="47">
          <cell r="B47">
            <v>0.26</v>
          </cell>
          <cell r="C47">
            <v>437</v>
          </cell>
          <cell r="E47">
            <v>0.26</v>
          </cell>
          <cell r="F47">
            <v>330</v>
          </cell>
        </row>
        <row r="48">
          <cell r="B48">
            <v>0.41</v>
          </cell>
          <cell r="C48">
            <v>524</v>
          </cell>
          <cell r="E48">
            <v>0.41</v>
          </cell>
          <cell r="F48">
            <v>328</v>
          </cell>
        </row>
        <row r="49">
          <cell r="B49">
            <v>0.63</v>
          </cell>
          <cell r="C49">
            <v>618</v>
          </cell>
          <cell r="E49">
            <v>0.63</v>
          </cell>
          <cell r="F49">
            <v>359</v>
          </cell>
        </row>
        <row r="50">
          <cell r="B50">
            <v>0.63</v>
          </cell>
          <cell r="C50">
            <v>620</v>
          </cell>
          <cell r="E50">
            <v>0.63</v>
          </cell>
          <cell r="F50">
            <v>408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A2BE94-83E8-EB4A-B82D-8093131AA8BF}">
  <dimension ref="A1:V62"/>
  <sheetViews>
    <sheetView tabSelected="1" workbookViewId="0">
      <selection activeCell="A3" sqref="A3"/>
    </sheetView>
  </sheetViews>
  <sheetFormatPr defaultColWidth="11" defaultRowHeight="15.75" x14ac:dyDescent="0.25"/>
  <sheetData>
    <row r="1" spans="2:22" x14ac:dyDescent="0.25">
      <c r="B1" s="47" t="s">
        <v>21</v>
      </c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</row>
    <row r="3" spans="2:22" x14ac:dyDescent="0.25">
      <c r="D3" s="27" t="s">
        <v>0</v>
      </c>
      <c r="E3" s="28" t="s">
        <v>1</v>
      </c>
      <c r="F3" s="29" t="s">
        <v>2</v>
      </c>
    </row>
    <row r="4" spans="2:22" x14ac:dyDescent="0.25">
      <c r="B4" s="23" t="s">
        <v>3</v>
      </c>
      <c r="C4" s="3" t="s">
        <v>4</v>
      </c>
      <c r="D4" s="12">
        <v>23</v>
      </c>
      <c r="E4" s="30">
        <v>0.48</v>
      </c>
      <c r="F4" s="42">
        <v>47.9</v>
      </c>
      <c r="N4" s="43"/>
      <c r="O4" s="43"/>
      <c r="P4" s="43"/>
      <c r="Q4" s="43"/>
      <c r="R4" s="43"/>
      <c r="S4" s="43"/>
      <c r="T4" s="43"/>
      <c r="U4" s="43"/>
      <c r="V4" s="44"/>
    </row>
    <row r="5" spans="2:22" ht="20.25" x14ac:dyDescent="0.3">
      <c r="B5" s="6"/>
      <c r="C5" s="3" t="s">
        <v>6</v>
      </c>
      <c r="D5" s="15">
        <v>29</v>
      </c>
      <c r="E5" s="31">
        <v>0.34</v>
      </c>
      <c r="F5" s="42">
        <v>85.3</v>
      </c>
      <c r="N5" s="2"/>
      <c r="O5" s="45"/>
      <c r="P5" s="46"/>
      <c r="Q5" s="46"/>
    </row>
    <row r="6" spans="2:22" x14ac:dyDescent="0.25">
      <c r="B6" s="6"/>
      <c r="C6" s="3" t="s">
        <v>7</v>
      </c>
      <c r="D6" s="15">
        <v>33.700000000000003</v>
      </c>
      <c r="E6" s="31">
        <v>0.26</v>
      </c>
      <c r="F6" s="42">
        <v>130</v>
      </c>
    </row>
    <row r="7" spans="2:22" x14ac:dyDescent="0.25">
      <c r="B7" s="6"/>
      <c r="C7" s="3" t="s">
        <v>8</v>
      </c>
      <c r="D7" s="15">
        <v>37.4</v>
      </c>
      <c r="E7" s="31">
        <v>0.16</v>
      </c>
      <c r="F7" s="42">
        <v>234</v>
      </c>
    </row>
    <row r="8" spans="2:22" x14ac:dyDescent="0.25">
      <c r="B8" s="6"/>
      <c r="C8" s="3" t="s">
        <v>9</v>
      </c>
      <c r="D8" s="15">
        <v>37.299999999999997</v>
      </c>
      <c r="E8" s="31">
        <v>0.22</v>
      </c>
      <c r="F8" s="42">
        <v>170</v>
      </c>
      <c r="H8" s="21"/>
    </row>
    <row r="9" spans="2:22" x14ac:dyDescent="0.25">
      <c r="B9" s="20"/>
      <c r="C9" s="32" t="s">
        <v>10</v>
      </c>
      <c r="D9" s="33">
        <f>AVERAGE(D4:D8)</f>
        <v>32.08</v>
      </c>
      <c r="E9" s="33">
        <f>AVERAGE(E4:E8)</f>
        <v>0.29199999999999998</v>
      </c>
      <c r="F9" s="4">
        <v>133</v>
      </c>
      <c r="H9" s="22" t="s">
        <v>5</v>
      </c>
    </row>
    <row r="10" spans="2:22" x14ac:dyDescent="0.25">
      <c r="B10" s="23" t="s">
        <v>11</v>
      </c>
      <c r="C10" s="5" t="s">
        <v>12</v>
      </c>
      <c r="D10" s="34">
        <v>2.2999999999999998</v>
      </c>
      <c r="E10" s="7">
        <v>1.33</v>
      </c>
      <c r="F10" s="42">
        <v>1.73</v>
      </c>
      <c r="H10" s="22"/>
    </row>
    <row r="11" spans="2:22" x14ac:dyDescent="0.25">
      <c r="B11" s="6"/>
      <c r="C11" s="5" t="s">
        <v>13</v>
      </c>
      <c r="D11" s="34">
        <v>2.08</v>
      </c>
      <c r="E11" s="7">
        <v>0.71</v>
      </c>
      <c r="F11" s="42">
        <v>2.93</v>
      </c>
      <c r="H11" s="22"/>
    </row>
    <row r="12" spans="2:22" x14ac:dyDescent="0.25">
      <c r="B12" s="6"/>
      <c r="C12" s="5" t="s">
        <v>8</v>
      </c>
      <c r="D12" s="34">
        <v>3.16</v>
      </c>
      <c r="E12" s="7">
        <v>0.46</v>
      </c>
      <c r="F12" s="42">
        <v>6.87</v>
      </c>
      <c r="H12" s="22"/>
    </row>
    <row r="13" spans="2:22" x14ac:dyDescent="0.25">
      <c r="B13" s="6"/>
      <c r="C13" s="5" t="s">
        <v>14</v>
      </c>
      <c r="D13" s="34">
        <v>2.42</v>
      </c>
      <c r="E13" s="7">
        <v>0.26</v>
      </c>
      <c r="F13" s="42">
        <v>9.31</v>
      </c>
      <c r="H13" s="22"/>
    </row>
    <row r="14" spans="2:22" x14ac:dyDescent="0.25">
      <c r="B14" s="6"/>
      <c r="C14" s="5" t="s">
        <v>15</v>
      </c>
      <c r="D14" s="34">
        <v>3.63</v>
      </c>
      <c r="E14" s="7">
        <v>0.41</v>
      </c>
      <c r="F14" s="42">
        <v>8.85</v>
      </c>
    </row>
    <row r="15" spans="2:22" x14ac:dyDescent="0.25">
      <c r="B15" s="6"/>
      <c r="C15" s="5" t="s">
        <v>16</v>
      </c>
      <c r="D15" s="34">
        <v>3.59</v>
      </c>
      <c r="E15" s="7">
        <v>0.63</v>
      </c>
      <c r="F15" s="42">
        <v>5.7</v>
      </c>
    </row>
    <row r="16" spans="2:22" x14ac:dyDescent="0.25">
      <c r="B16" s="6"/>
      <c r="C16" s="8" t="s">
        <v>10</v>
      </c>
      <c r="D16" s="9">
        <v>2.86</v>
      </c>
      <c r="E16" s="10">
        <v>0.63</v>
      </c>
      <c r="F16" s="4">
        <v>5.9</v>
      </c>
    </row>
    <row r="19" spans="2:9" x14ac:dyDescent="0.25">
      <c r="B19" s="6"/>
      <c r="C19" s="11" t="s">
        <v>17</v>
      </c>
      <c r="D19" s="11" t="s">
        <v>0</v>
      </c>
      <c r="E19" s="11" t="s">
        <v>18</v>
      </c>
      <c r="F19" s="11" t="s">
        <v>0</v>
      </c>
      <c r="G19" s="11" t="s">
        <v>19</v>
      </c>
      <c r="H19" s="11" t="s">
        <v>0</v>
      </c>
      <c r="I19" s="11" t="s">
        <v>20</v>
      </c>
    </row>
    <row r="20" spans="2:9" x14ac:dyDescent="0.25">
      <c r="B20" s="23" t="s">
        <v>3</v>
      </c>
      <c r="C20" s="38">
        <v>1260</v>
      </c>
      <c r="D20" s="12">
        <v>23</v>
      </c>
      <c r="E20" s="13">
        <v>4192</v>
      </c>
      <c r="F20" s="12">
        <v>23</v>
      </c>
      <c r="G20" s="14">
        <v>112</v>
      </c>
      <c r="H20" s="12">
        <v>23</v>
      </c>
      <c r="I20" s="16">
        <v>180</v>
      </c>
    </row>
    <row r="21" spans="2:9" x14ac:dyDescent="0.25">
      <c r="B21" s="6"/>
      <c r="C21" s="36">
        <v>1785</v>
      </c>
      <c r="D21" s="15">
        <v>29</v>
      </c>
      <c r="E21" s="36">
        <v>3989</v>
      </c>
      <c r="F21" s="15">
        <v>29</v>
      </c>
      <c r="G21" s="36">
        <v>132</v>
      </c>
      <c r="H21" s="15">
        <v>29</v>
      </c>
      <c r="I21" s="37">
        <v>46</v>
      </c>
    </row>
    <row r="22" spans="2:9" x14ac:dyDescent="0.25">
      <c r="B22" s="6"/>
      <c r="C22" s="36">
        <v>2432</v>
      </c>
      <c r="D22" s="15">
        <v>33.72</v>
      </c>
      <c r="E22" s="36">
        <v>5950</v>
      </c>
      <c r="F22" s="15">
        <v>33.72</v>
      </c>
      <c r="G22" s="36">
        <v>212</v>
      </c>
      <c r="H22" s="15">
        <v>33.72</v>
      </c>
      <c r="I22" s="16">
        <v>244</v>
      </c>
    </row>
    <row r="23" spans="2:9" x14ac:dyDescent="0.25">
      <c r="B23" s="6"/>
      <c r="C23" s="36">
        <v>4240</v>
      </c>
      <c r="D23" s="15">
        <v>37.4</v>
      </c>
      <c r="E23" s="36">
        <v>11291</v>
      </c>
      <c r="F23" s="15">
        <v>37.4</v>
      </c>
      <c r="G23" s="36">
        <v>657</v>
      </c>
      <c r="H23" s="15">
        <v>37.4</v>
      </c>
      <c r="I23" s="16">
        <v>246</v>
      </c>
    </row>
    <row r="24" spans="2:9" x14ac:dyDescent="0.25">
      <c r="B24" s="6"/>
      <c r="C24" s="16">
        <v>3745</v>
      </c>
      <c r="D24" s="15">
        <v>37.299999999999997</v>
      </c>
      <c r="E24" s="16">
        <v>11769</v>
      </c>
      <c r="F24" s="15">
        <v>37.299999999999997</v>
      </c>
      <c r="G24" s="36">
        <v>528</v>
      </c>
      <c r="H24" s="15">
        <v>37.299999999999997</v>
      </c>
      <c r="I24" s="16">
        <v>263</v>
      </c>
    </row>
    <row r="25" spans="2:9" x14ac:dyDescent="0.25">
      <c r="B25" s="20"/>
      <c r="C25" s="24">
        <f t="shared" ref="C25:I25" si="0">AVERAGE(C20:C24)</f>
        <v>2692.4</v>
      </c>
      <c r="D25" s="25">
        <f t="shared" si="0"/>
        <v>32.084000000000003</v>
      </c>
      <c r="E25" s="24">
        <f t="shared" si="0"/>
        <v>7438.2</v>
      </c>
      <c r="F25" s="25">
        <f t="shared" si="0"/>
        <v>32.084000000000003</v>
      </c>
      <c r="G25" s="26">
        <f t="shared" si="0"/>
        <v>328.2</v>
      </c>
      <c r="H25" s="25">
        <f t="shared" si="0"/>
        <v>32.084000000000003</v>
      </c>
      <c r="I25" s="9">
        <f t="shared" si="0"/>
        <v>195.8</v>
      </c>
    </row>
    <row r="26" spans="2:9" x14ac:dyDescent="0.25">
      <c r="B26" s="23" t="s">
        <v>11</v>
      </c>
      <c r="C26" s="36">
        <v>658</v>
      </c>
      <c r="D26" s="34">
        <v>2.2999999999999998</v>
      </c>
      <c r="E26" s="35">
        <v>941</v>
      </c>
      <c r="F26" s="34">
        <v>2.2999999999999998</v>
      </c>
      <c r="G26" s="35">
        <v>158</v>
      </c>
      <c r="H26" s="34">
        <v>2.2999999999999998</v>
      </c>
      <c r="I26" s="35">
        <v>200</v>
      </c>
    </row>
    <row r="27" spans="2:9" x14ac:dyDescent="0.25">
      <c r="B27" s="6"/>
      <c r="C27" s="36">
        <v>465</v>
      </c>
      <c r="D27" s="34">
        <v>2.08</v>
      </c>
      <c r="E27" s="35">
        <v>747</v>
      </c>
      <c r="F27" s="34">
        <v>2.08</v>
      </c>
      <c r="G27" s="35">
        <v>94</v>
      </c>
      <c r="H27" s="34">
        <v>2.08</v>
      </c>
      <c r="I27" s="35">
        <v>101</v>
      </c>
    </row>
    <row r="28" spans="2:9" x14ac:dyDescent="0.25">
      <c r="B28" s="6"/>
      <c r="C28" s="36">
        <v>311</v>
      </c>
      <c r="D28" s="34">
        <v>3.16</v>
      </c>
      <c r="E28" s="35">
        <v>457</v>
      </c>
      <c r="F28" s="34">
        <v>3.16</v>
      </c>
      <c r="G28" s="35">
        <v>75</v>
      </c>
      <c r="H28" s="34">
        <v>3.16</v>
      </c>
      <c r="I28" s="35">
        <v>86</v>
      </c>
    </row>
    <row r="29" spans="2:9" x14ac:dyDescent="0.25">
      <c r="B29" s="6"/>
      <c r="C29" s="36">
        <v>330</v>
      </c>
      <c r="D29" s="34">
        <v>2.42</v>
      </c>
      <c r="E29" s="35">
        <v>437</v>
      </c>
      <c r="F29" s="34">
        <v>2.42</v>
      </c>
      <c r="G29" s="35">
        <v>48</v>
      </c>
      <c r="H29" s="34">
        <v>2.42</v>
      </c>
      <c r="I29" s="35">
        <v>78</v>
      </c>
    </row>
    <row r="30" spans="2:9" x14ac:dyDescent="0.25">
      <c r="B30" s="6"/>
      <c r="C30" s="36">
        <v>328</v>
      </c>
      <c r="D30" s="34">
        <v>3.63</v>
      </c>
      <c r="E30" s="35">
        <v>524</v>
      </c>
      <c r="F30" s="34">
        <v>3.63</v>
      </c>
      <c r="G30" s="35">
        <v>86</v>
      </c>
      <c r="H30" s="34">
        <v>3.63</v>
      </c>
      <c r="I30" s="35">
        <v>72</v>
      </c>
    </row>
    <row r="31" spans="2:9" x14ac:dyDescent="0.25">
      <c r="B31" s="6"/>
      <c r="C31" s="36">
        <v>359</v>
      </c>
      <c r="D31" s="34">
        <v>3.59</v>
      </c>
      <c r="E31" s="35">
        <v>618</v>
      </c>
      <c r="F31" s="34">
        <v>3.59</v>
      </c>
      <c r="G31" s="35">
        <v>70</v>
      </c>
      <c r="H31" s="34">
        <v>3.59</v>
      </c>
      <c r="I31" s="35">
        <v>118</v>
      </c>
    </row>
    <row r="32" spans="2:9" x14ac:dyDescent="0.25">
      <c r="B32" s="6"/>
      <c r="C32" s="20">
        <v>408</v>
      </c>
      <c r="D32" s="9">
        <v>2.86</v>
      </c>
      <c r="E32" s="9">
        <v>620</v>
      </c>
      <c r="F32" s="9">
        <v>2.86</v>
      </c>
      <c r="G32" s="9">
        <v>88</v>
      </c>
      <c r="H32" s="9">
        <v>2.86</v>
      </c>
      <c r="I32" s="9">
        <v>109</v>
      </c>
    </row>
    <row r="34" spans="2:8" x14ac:dyDescent="0.25">
      <c r="B34" s="6"/>
      <c r="C34" s="11" t="s">
        <v>20</v>
      </c>
      <c r="D34" s="11" t="s">
        <v>1</v>
      </c>
      <c r="E34" s="11" t="s">
        <v>18</v>
      </c>
      <c r="F34" s="11" t="s">
        <v>19</v>
      </c>
      <c r="G34" s="11" t="s">
        <v>1</v>
      </c>
      <c r="H34" s="11" t="s">
        <v>17</v>
      </c>
    </row>
    <row r="35" spans="2:8" x14ac:dyDescent="0.25">
      <c r="B35" s="23" t="s">
        <v>3</v>
      </c>
      <c r="C35" s="16">
        <v>180</v>
      </c>
      <c r="D35" s="39">
        <v>0.48</v>
      </c>
      <c r="E35" s="40">
        <v>4192</v>
      </c>
      <c r="F35" s="36">
        <v>112</v>
      </c>
      <c r="G35" s="39">
        <v>0.48</v>
      </c>
      <c r="H35" s="38">
        <v>1260</v>
      </c>
    </row>
    <row r="36" spans="2:8" x14ac:dyDescent="0.25">
      <c r="B36" s="6"/>
      <c r="C36" s="37">
        <v>46</v>
      </c>
      <c r="D36" s="41">
        <v>0.34</v>
      </c>
      <c r="E36" s="36">
        <v>3989</v>
      </c>
      <c r="F36" s="36">
        <v>132</v>
      </c>
      <c r="G36" s="41">
        <v>0.34</v>
      </c>
      <c r="H36" s="36">
        <v>1785</v>
      </c>
    </row>
    <row r="37" spans="2:8" x14ac:dyDescent="0.25">
      <c r="B37" s="6"/>
      <c r="C37" s="16">
        <v>244</v>
      </c>
      <c r="D37" s="41">
        <v>0.26</v>
      </c>
      <c r="E37" s="36">
        <v>5950</v>
      </c>
      <c r="F37" s="36">
        <v>212</v>
      </c>
      <c r="G37" s="41">
        <v>0.26</v>
      </c>
      <c r="H37" s="36">
        <v>2432</v>
      </c>
    </row>
    <row r="38" spans="2:8" x14ac:dyDescent="0.25">
      <c r="B38" s="6"/>
      <c r="C38" s="16">
        <v>246</v>
      </c>
      <c r="D38" s="41">
        <v>0.16</v>
      </c>
      <c r="E38" s="36">
        <v>11291</v>
      </c>
      <c r="F38" s="36">
        <v>657</v>
      </c>
      <c r="G38" s="41">
        <v>0.16</v>
      </c>
      <c r="H38" s="36">
        <v>4240</v>
      </c>
    </row>
    <row r="39" spans="2:8" x14ac:dyDescent="0.25">
      <c r="B39" s="6"/>
      <c r="C39" s="16">
        <v>263</v>
      </c>
      <c r="D39" s="41">
        <v>0.22</v>
      </c>
      <c r="E39" s="16">
        <v>11769</v>
      </c>
      <c r="F39" s="36">
        <v>528</v>
      </c>
      <c r="G39" s="41">
        <v>0.22</v>
      </c>
      <c r="H39" s="16">
        <v>3745</v>
      </c>
    </row>
    <row r="40" spans="2:8" x14ac:dyDescent="0.25">
      <c r="B40" s="20"/>
      <c r="C40" s="9">
        <f t="shared" ref="C40:H40" si="1">AVERAGE(C35:C39)</f>
        <v>195.8</v>
      </c>
      <c r="D40" s="18">
        <f t="shared" si="1"/>
        <v>0.29199999999999998</v>
      </c>
      <c r="E40" s="17">
        <f t="shared" si="1"/>
        <v>7438.2</v>
      </c>
      <c r="F40" s="19">
        <f t="shared" si="1"/>
        <v>328.2</v>
      </c>
      <c r="G40" s="18">
        <f t="shared" si="1"/>
        <v>0.29199999999999998</v>
      </c>
      <c r="H40" s="17">
        <f t="shared" si="1"/>
        <v>2692.4</v>
      </c>
    </row>
    <row r="41" spans="2:8" x14ac:dyDescent="0.25">
      <c r="B41" s="23" t="s">
        <v>11</v>
      </c>
      <c r="C41" s="16">
        <v>200</v>
      </c>
      <c r="D41" s="36">
        <v>1.33</v>
      </c>
      <c r="E41" s="36">
        <v>941</v>
      </c>
      <c r="F41" s="36">
        <v>158</v>
      </c>
      <c r="G41" s="36">
        <v>1.33</v>
      </c>
      <c r="H41" s="36">
        <v>658</v>
      </c>
    </row>
    <row r="42" spans="2:8" x14ac:dyDescent="0.25">
      <c r="B42" s="6"/>
      <c r="C42" s="16">
        <v>101</v>
      </c>
      <c r="D42" s="36">
        <v>0.71</v>
      </c>
      <c r="E42" s="36">
        <v>747</v>
      </c>
      <c r="F42" s="36">
        <v>94</v>
      </c>
      <c r="G42" s="36">
        <v>0.71</v>
      </c>
      <c r="H42" s="36">
        <v>465</v>
      </c>
    </row>
    <row r="43" spans="2:8" x14ac:dyDescent="0.25">
      <c r="B43" s="6"/>
      <c r="C43" s="16">
        <v>86</v>
      </c>
      <c r="D43" s="36">
        <v>0.46</v>
      </c>
      <c r="E43" s="36">
        <v>457</v>
      </c>
      <c r="F43" s="36">
        <v>75</v>
      </c>
      <c r="G43" s="36">
        <v>0.46</v>
      </c>
      <c r="H43" s="36">
        <v>311</v>
      </c>
    </row>
    <row r="44" spans="2:8" x14ac:dyDescent="0.25">
      <c r="B44" s="6"/>
      <c r="C44" s="16">
        <v>78</v>
      </c>
      <c r="D44" s="36">
        <v>0.26</v>
      </c>
      <c r="E44" s="36">
        <v>437</v>
      </c>
      <c r="F44" s="36">
        <v>48</v>
      </c>
      <c r="G44" s="36">
        <v>0.26</v>
      </c>
      <c r="H44" s="36">
        <v>330</v>
      </c>
    </row>
    <row r="45" spans="2:8" x14ac:dyDescent="0.25">
      <c r="B45" s="6"/>
      <c r="C45" s="16">
        <v>72</v>
      </c>
      <c r="D45" s="36">
        <v>0.41</v>
      </c>
      <c r="E45" s="36">
        <v>524</v>
      </c>
      <c r="F45" s="36">
        <v>86</v>
      </c>
      <c r="G45" s="36">
        <v>0.41</v>
      </c>
      <c r="H45" s="36">
        <v>328</v>
      </c>
    </row>
    <row r="46" spans="2:8" x14ac:dyDescent="0.25">
      <c r="B46" s="6"/>
      <c r="C46" s="16">
        <v>118</v>
      </c>
      <c r="D46" s="36">
        <v>0.63</v>
      </c>
      <c r="E46" s="36">
        <v>618</v>
      </c>
      <c r="F46" s="36">
        <v>70</v>
      </c>
      <c r="G46" s="36">
        <v>0.63</v>
      </c>
      <c r="H46" s="36">
        <v>359</v>
      </c>
    </row>
    <row r="47" spans="2:8" x14ac:dyDescent="0.25">
      <c r="B47" s="6"/>
      <c r="C47" s="9">
        <v>109</v>
      </c>
      <c r="D47" s="9">
        <v>0.63</v>
      </c>
      <c r="E47" s="9">
        <v>620</v>
      </c>
      <c r="F47" s="9">
        <v>88</v>
      </c>
      <c r="G47" s="9">
        <v>0.63</v>
      </c>
      <c r="H47" s="20">
        <v>408</v>
      </c>
    </row>
    <row r="49" spans="1:4" x14ac:dyDescent="0.25">
      <c r="B49" s="6"/>
      <c r="C49" s="11" t="s">
        <v>18</v>
      </c>
      <c r="D49" s="11" t="s">
        <v>17</v>
      </c>
    </row>
    <row r="50" spans="1:4" x14ac:dyDescent="0.25">
      <c r="A50" s="1"/>
      <c r="B50" s="6"/>
      <c r="C50" s="40">
        <v>4192</v>
      </c>
      <c r="D50" s="38">
        <v>1260</v>
      </c>
    </row>
    <row r="51" spans="1:4" x14ac:dyDescent="0.25">
      <c r="A51" s="1"/>
      <c r="B51" s="23" t="s">
        <v>3</v>
      </c>
      <c r="C51" s="36">
        <v>3989</v>
      </c>
      <c r="D51" s="36">
        <v>1785</v>
      </c>
    </row>
    <row r="52" spans="1:4" x14ac:dyDescent="0.25">
      <c r="A52" s="1"/>
      <c r="B52" s="6"/>
      <c r="C52" s="36">
        <v>5950</v>
      </c>
      <c r="D52" s="36">
        <v>2432</v>
      </c>
    </row>
    <row r="53" spans="1:4" x14ac:dyDescent="0.25">
      <c r="A53" s="1"/>
      <c r="B53" s="6"/>
      <c r="C53" s="36">
        <v>11291</v>
      </c>
      <c r="D53" s="36">
        <v>4240</v>
      </c>
    </row>
    <row r="54" spans="1:4" x14ac:dyDescent="0.25">
      <c r="A54" s="1"/>
      <c r="B54" s="6"/>
      <c r="C54" s="16">
        <v>11769</v>
      </c>
      <c r="D54" s="16">
        <v>3745</v>
      </c>
    </row>
    <row r="55" spans="1:4" x14ac:dyDescent="0.25">
      <c r="A55" s="1"/>
      <c r="B55" s="6"/>
      <c r="C55" s="17">
        <f>AVERAGE(C50:C54)</f>
        <v>7438.2</v>
      </c>
      <c r="D55" s="17">
        <f>AVERAGE(D50:D54)</f>
        <v>2692.4</v>
      </c>
    </row>
    <row r="56" spans="1:4" x14ac:dyDescent="0.25">
      <c r="A56" s="1"/>
      <c r="B56" s="20"/>
      <c r="C56" s="36">
        <v>941</v>
      </c>
      <c r="D56" s="36">
        <v>658</v>
      </c>
    </row>
    <row r="57" spans="1:4" x14ac:dyDescent="0.25">
      <c r="A57" s="1"/>
      <c r="B57" s="23" t="s">
        <v>11</v>
      </c>
      <c r="C57" s="36">
        <v>747</v>
      </c>
      <c r="D57" s="36">
        <v>465</v>
      </c>
    </row>
    <row r="58" spans="1:4" x14ac:dyDescent="0.25">
      <c r="A58" s="1"/>
      <c r="B58" s="6"/>
      <c r="C58" s="36">
        <v>457</v>
      </c>
      <c r="D58" s="36">
        <v>311</v>
      </c>
    </row>
    <row r="59" spans="1:4" x14ac:dyDescent="0.25">
      <c r="A59" s="1"/>
      <c r="B59" s="6"/>
      <c r="C59" s="36">
        <v>437</v>
      </c>
      <c r="D59" s="36">
        <v>330</v>
      </c>
    </row>
    <row r="60" spans="1:4" x14ac:dyDescent="0.25">
      <c r="A60" s="1"/>
      <c r="B60" s="6"/>
      <c r="C60" s="36">
        <v>524</v>
      </c>
      <c r="D60" s="36">
        <v>328</v>
      </c>
    </row>
    <row r="61" spans="1:4" x14ac:dyDescent="0.25">
      <c r="A61" s="1"/>
      <c r="B61" s="6"/>
      <c r="C61" s="36">
        <v>618</v>
      </c>
      <c r="D61" s="36">
        <v>359</v>
      </c>
    </row>
    <row r="62" spans="1:4" x14ac:dyDescent="0.25">
      <c r="A62" s="21"/>
      <c r="B62" s="6"/>
      <c r="C62" s="9">
        <v>620</v>
      </c>
      <c r="D62" s="20">
        <v>408</v>
      </c>
    </row>
  </sheetData>
  <mergeCells count="3">
    <mergeCell ref="N4:V4"/>
    <mergeCell ref="O5:Q5"/>
    <mergeCell ref="B1:U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MDPI</cp:lastModifiedBy>
  <dcterms:created xsi:type="dcterms:W3CDTF">2021-04-21T10:32:52Z</dcterms:created>
  <dcterms:modified xsi:type="dcterms:W3CDTF">2021-06-02T00:41:07Z</dcterms:modified>
</cp:coreProperties>
</file>