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박사후연구 KOPRI\Antarctica 연구\2020 Terra Nova Intrusive-Metamorphic Complex Paper\Proofreading\"/>
    </mc:Choice>
  </mc:AlternateContent>
  <bookViews>
    <workbookView xWindow="15" yWindow="0" windowWidth="20730" windowHeight="11760" tabRatio="500"/>
  </bookViews>
  <sheets>
    <sheet name="Sheet1" sheetId="1" r:id="rId1"/>
  </sheets>
  <definedNames>
    <definedName name="_xlnm.Print_Area" localSheetId="0">Sheet1!$A$1:$BA$49</definedName>
    <definedName name="_xlnm.Print_Titles" localSheetId="0">Sheet1!$A:$A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I21" i="1" l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20" i="1"/>
  <c r="AI7" i="1"/>
  <c r="AI8" i="1"/>
  <c r="AI9" i="1"/>
  <c r="AI10" i="1"/>
  <c r="AI11" i="1"/>
  <c r="AI12" i="1"/>
  <c r="AI13" i="1"/>
  <c r="AI14" i="1"/>
  <c r="AI15" i="1"/>
  <c r="AI16" i="1"/>
  <c r="AI6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20" i="1"/>
  <c r="AC7" i="1"/>
  <c r="AC8" i="1"/>
  <c r="AC9" i="1"/>
  <c r="AC10" i="1"/>
  <c r="AC11" i="1"/>
  <c r="AC12" i="1"/>
  <c r="AC13" i="1"/>
  <c r="AC14" i="1"/>
  <c r="AC15" i="1"/>
  <c r="AC16" i="1"/>
  <c r="AC6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20" i="1"/>
  <c r="R7" i="1"/>
  <c r="R8" i="1"/>
  <c r="R9" i="1"/>
  <c r="R10" i="1"/>
  <c r="R11" i="1"/>
  <c r="R12" i="1"/>
  <c r="R13" i="1"/>
  <c r="R14" i="1"/>
  <c r="R15" i="1"/>
  <c r="R16" i="1"/>
  <c r="R6" i="1"/>
  <c r="C47" i="1" l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T47" i="1"/>
  <c r="U47" i="1"/>
  <c r="W47" i="1"/>
  <c r="X47" i="1"/>
  <c r="Y47" i="1"/>
  <c r="Z47" i="1"/>
  <c r="AA47" i="1"/>
  <c r="AB47" i="1"/>
  <c r="AE47" i="1"/>
  <c r="AI47" i="1" s="1"/>
  <c r="AF47" i="1"/>
  <c r="AG47" i="1"/>
  <c r="AH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47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T46" i="1"/>
  <c r="U46" i="1"/>
  <c r="W46" i="1"/>
  <c r="X46" i="1"/>
  <c r="Y46" i="1"/>
  <c r="Z46" i="1"/>
  <c r="AA46" i="1"/>
  <c r="AB46" i="1"/>
  <c r="AE46" i="1"/>
  <c r="AF46" i="1"/>
  <c r="AG46" i="1"/>
  <c r="AH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46" i="1"/>
  <c r="R47" i="1" l="1"/>
  <c r="AC46" i="1"/>
  <c r="AI46" i="1"/>
  <c r="R46" i="1"/>
  <c r="AC47" i="1"/>
</calcChain>
</file>

<file path=xl/sharedStrings.xml><?xml version="1.0" encoding="utf-8"?>
<sst xmlns="http://schemas.openxmlformats.org/spreadsheetml/2006/main" count="120" uniqueCount="98">
  <si>
    <t>J-43-1</t>
  </si>
  <si>
    <t>J-43-2</t>
  </si>
  <si>
    <t>J-43-3</t>
  </si>
  <si>
    <t>J-43-4</t>
  </si>
  <si>
    <t>J-43-5</t>
  </si>
  <si>
    <t>J-43-6</t>
  </si>
  <si>
    <t>J-44-1</t>
  </si>
  <si>
    <t>J-44-2</t>
  </si>
  <si>
    <t>J-47-1</t>
  </si>
  <si>
    <t>J-47-2</t>
  </si>
  <si>
    <t>J-68-1</t>
    <phoneticPr fontId="0" type="noConversion"/>
  </si>
  <si>
    <t>J-68-2</t>
    <phoneticPr fontId="0" type="noConversion"/>
  </si>
  <si>
    <t>J-79-1</t>
    <phoneticPr fontId="0" type="noConversion"/>
  </si>
  <si>
    <t>J-80-1</t>
    <phoneticPr fontId="0" type="noConversion"/>
  </si>
  <si>
    <t>J-90</t>
    <phoneticPr fontId="0" type="noConversion"/>
  </si>
  <si>
    <t>J-92</t>
    <phoneticPr fontId="0" type="noConversion"/>
  </si>
  <si>
    <t>J-33-2</t>
  </si>
  <si>
    <t>J-45-1</t>
  </si>
  <si>
    <t>J-45-2</t>
  </si>
  <si>
    <t>J-46-1</t>
  </si>
  <si>
    <t>J-46-2</t>
  </si>
  <si>
    <t>J-57</t>
  </si>
  <si>
    <t>J-58</t>
  </si>
  <si>
    <t>J-69</t>
    <phoneticPr fontId="0" type="noConversion"/>
  </si>
  <si>
    <t>J-70-1</t>
    <phoneticPr fontId="0" type="noConversion"/>
  </si>
  <si>
    <t>J-81-1</t>
    <phoneticPr fontId="0" type="noConversion"/>
  </si>
  <si>
    <t>J-3-2</t>
  </si>
  <si>
    <t>J-7-2</t>
  </si>
  <si>
    <t>J-7-3</t>
  </si>
  <si>
    <t>J-12-2</t>
  </si>
  <si>
    <t>J-15-2</t>
  </si>
  <si>
    <t>J-17</t>
  </si>
  <si>
    <t>J-18</t>
  </si>
  <si>
    <t>J-23-5</t>
  </si>
  <si>
    <t>J-34-2</t>
  </si>
  <si>
    <t>J-12B-2</t>
    <phoneticPr fontId="0" type="noConversion"/>
  </si>
  <si>
    <t>J-17B-1</t>
    <phoneticPr fontId="0" type="noConversion"/>
  </si>
  <si>
    <t>J-17B-2</t>
    <phoneticPr fontId="0" type="noConversion"/>
  </si>
  <si>
    <t>J-72-2</t>
    <phoneticPr fontId="0" type="noConversion"/>
  </si>
  <si>
    <t>J-77-5</t>
    <phoneticPr fontId="0" type="noConversion"/>
  </si>
  <si>
    <t>J-78-3</t>
    <phoneticPr fontId="0" type="noConversion"/>
  </si>
  <si>
    <t>J-79-2</t>
    <phoneticPr fontId="0" type="noConversion"/>
  </si>
  <si>
    <t>Ba</t>
  </si>
  <si>
    <t>Rb</t>
  </si>
  <si>
    <t>Sr</t>
  </si>
  <si>
    <t>Cs</t>
  </si>
  <si>
    <t>Ta</t>
  </si>
  <si>
    <t>Nb</t>
  </si>
  <si>
    <t>Zr</t>
  </si>
  <si>
    <t>Y</t>
  </si>
  <si>
    <t>Th</t>
  </si>
  <si>
    <t>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</si>
  <si>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</si>
  <si>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</si>
  <si>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</si>
  <si>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</si>
  <si>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</si>
  <si>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</si>
  <si>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</si>
  <si>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</si>
  <si>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</si>
  <si>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</si>
  <si>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</si>
  <si>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</si>
  <si>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</si>
  <si>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</si>
  <si>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MnO</t>
  </si>
  <si>
    <t>MgO</t>
  </si>
  <si>
    <t>CaO</t>
  </si>
  <si>
    <t>LOI</t>
  </si>
  <si>
    <r>
      <t>SiO</t>
    </r>
    <r>
      <rPr>
        <vertAlign val="subscript"/>
        <sz val="12"/>
        <rFont val="Arial"/>
        <family val="2"/>
      </rPr>
      <t>2</t>
    </r>
  </si>
  <si>
    <r>
      <t>TiO</t>
    </r>
    <r>
      <rPr>
        <vertAlign val="subscript"/>
        <sz val="12"/>
        <rFont val="Arial"/>
        <family val="2"/>
      </rPr>
      <t>2</t>
    </r>
  </si>
  <si>
    <r>
      <t>Al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3</t>
    </r>
  </si>
  <si>
    <r>
      <t>Na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</si>
  <si>
    <r>
      <t>K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</si>
  <si>
    <r>
      <t>P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5</t>
    </r>
  </si>
  <si>
    <t>J-68-3</t>
    <phoneticPr fontId="7" type="noConversion"/>
  </si>
  <si>
    <t>J-68-4</t>
    <phoneticPr fontId="7" type="noConversion"/>
  </si>
  <si>
    <t>Hf</t>
    <phoneticPr fontId="7" type="noConversion"/>
  </si>
  <si>
    <t>Pb</t>
    <phoneticPr fontId="7" type="noConversion"/>
  </si>
  <si>
    <t>Total</t>
    <phoneticPr fontId="7" type="noConversion"/>
  </si>
  <si>
    <t>Eu/Eu*</t>
    <phoneticPr fontId="7" type="noConversion"/>
  </si>
  <si>
    <r>
      <t>La/Yb</t>
    </r>
    <r>
      <rPr>
        <vertAlign val="subscript"/>
        <sz val="12"/>
        <rFont val="Arial"/>
        <family val="2"/>
      </rPr>
      <t>N</t>
    </r>
    <phoneticPr fontId="7" type="noConversion"/>
  </si>
  <si>
    <r>
      <t>Fe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3</t>
    </r>
    <r>
      <rPr>
        <vertAlign val="superscript"/>
        <sz val="12"/>
        <rFont val="Arial"/>
        <family val="2"/>
      </rPr>
      <t>T</t>
    </r>
    <phoneticPr fontId="7" type="noConversion"/>
  </si>
  <si>
    <t>Major elements (wt. %)</t>
    <phoneticPr fontId="7" type="noConversion"/>
  </si>
  <si>
    <t>Trace elements (ppm)</t>
    <phoneticPr fontId="7" type="noConversion"/>
  </si>
  <si>
    <t>n.a.</t>
    <phoneticPr fontId="7" type="noConversion"/>
  </si>
  <si>
    <t>Sample</t>
    <phoneticPr fontId="7" type="noConversion"/>
  </si>
  <si>
    <t>J-76-2</t>
    <phoneticPr fontId="0" type="noConversion"/>
  </si>
  <si>
    <t>ave.</t>
    <phoneticPr fontId="7" type="noConversion"/>
  </si>
  <si>
    <r>
      <t>La/Yb</t>
    </r>
    <r>
      <rPr>
        <vertAlign val="subscript"/>
        <sz val="12"/>
        <rFont val="Arial"/>
        <family val="2"/>
      </rPr>
      <t>N</t>
    </r>
    <r>
      <rPr>
        <sz val="12"/>
        <rFont val="Arial"/>
        <family val="2"/>
      </rPr>
      <t xml:space="preserve"> (chondrite-normalized); </t>
    </r>
    <phoneticPr fontId="7" type="noConversion"/>
  </si>
  <si>
    <t>Biotite Granite (Campbell Unit)</t>
    <phoneticPr fontId="7" type="noConversion"/>
  </si>
  <si>
    <t>Gabbroic diorites (Campbell Unit)</t>
    <phoneticPr fontId="7" type="noConversion"/>
  </si>
  <si>
    <t>Foliated porphyritic granite (Browning Unit)</t>
    <phoneticPr fontId="7" type="noConversion"/>
  </si>
  <si>
    <t>Leucocratic granites (Browning–Campbell units)</t>
    <phoneticPr fontId="7" type="noConversion"/>
  </si>
  <si>
    <t>DME</t>
    <phoneticPr fontId="7" type="noConversion"/>
  </si>
  <si>
    <t>LOI, loss on ignition; n.a., not analyzed; ave., average; DME, dioritic microgranular enclaves</t>
    <phoneticPr fontId="7" type="noConversion"/>
  </si>
  <si>
    <t>Table S3. Representative whole-rock major and trace element compositions of the BIU–CIU rocks in the northern TNIC, NVL, Antarctica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</si>
</sst>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_(* #,##0_);_(* \(#,##0\);_(* &quot;-&quot;_);_(@_)"/>
    <numFmt numFmtId="177" formatCode="0.00_ "/>
    <numFmt numFmtId="178" formatCode="_-* #,##0.00_-;\-* #,##0.00_-;_-* &quot;-&quot;_-;_-@_-"/>
    <numFmt numFmtId="179" formatCode="_-* #,##0.0_-;\-* #,##0.0_-;_-* &quot;-&quot;_-;_-@_-"/>
    <numFmt numFmtId="180" formatCode="0.0"/>
  </numFmts>
  <fonts count="16" x14ac:knownFonts="1"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u/>
      <sz val="12"/>
      <color theme="10"/>
      <name val="맑은 고딕"/>
      <family val="2"/>
      <charset val="129"/>
      <scheme val="minor"/>
    </font>
    <font>
      <u/>
      <sz val="12"/>
      <color theme="1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Arial"/>
      <family val="2"/>
    </font>
    <font>
      <vertAlign val="subscript"/>
      <sz val="12"/>
      <name val="Arial"/>
      <family val="2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scheme val="minor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vertAlign val="superscript"/>
      <sz val="12"/>
      <name val="Arial"/>
      <family val="2"/>
    </font>
    <font>
      <sz val="14"/>
      <name val="Times New Roman"/>
      <family val="1"/>
    </font>
    <font>
      <i/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2">
    <xf numFmtId="0" fontId="0" fillId="0" borderId="0"/>
    <xf numFmtId="176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1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>
      <alignment vertical="center"/>
    </xf>
  </cellStyleXfs>
  <cellXfs count="45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176" fontId="5" fillId="0" borderId="0" xfId="1" applyFont="1" applyFill="1" applyBorder="1" applyAlignment="1">
      <alignment horizontal="center" vertical="center" wrapText="1"/>
    </xf>
    <xf numFmtId="176" fontId="5" fillId="0" borderId="0" xfId="1" applyFont="1" applyFill="1" applyBorder="1" applyAlignment="1">
      <alignment horizontal="right" vertical="center"/>
    </xf>
    <xf numFmtId="178" fontId="5" fillId="0" borderId="0" xfId="1" applyNumberFormat="1" applyFont="1" applyFill="1" applyBorder="1" applyAlignment="1">
      <alignment horizontal="right" vertical="center"/>
    </xf>
    <xf numFmtId="177" fontId="5" fillId="0" borderId="2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vertical="center" wrapText="1"/>
    </xf>
    <xf numFmtId="178" fontId="9" fillId="0" borderId="0" xfId="1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 wrapText="1"/>
    </xf>
    <xf numFmtId="177" fontId="10" fillId="0" borderId="0" xfId="0" applyNumberFormat="1" applyFont="1" applyFill="1" applyBorder="1" applyAlignment="1">
      <alignment horizontal="left" vertical="center"/>
    </xf>
    <xf numFmtId="0" fontId="10" fillId="0" borderId="0" xfId="1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179" fontId="11" fillId="0" borderId="0" xfId="1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176" fontId="5" fillId="0" borderId="4" xfId="1" applyFont="1" applyFill="1" applyBorder="1" applyAlignment="1">
      <alignment horizontal="right" vertical="center"/>
    </xf>
    <xf numFmtId="176" fontId="10" fillId="0" borderId="2" xfId="1" applyFont="1" applyFill="1" applyBorder="1" applyAlignment="1">
      <alignment horizontal="right" vertical="center"/>
    </xf>
    <xf numFmtId="176" fontId="5" fillId="0" borderId="2" xfId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176" fontId="5" fillId="0" borderId="4" xfId="1" applyFont="1" applyFill="1" applyBorder="1" applyAlignment="1">
      <alignment horizontal="right" vertical="center" wrapText="1"/>
    </xf>
    <xf numFmtId="176" fontId="10" fillId="0" borderId="0" xfId="1" applyFont="1" applyFill="1" applyBorder="1" applyAlignment="1">
      <alignment horizontal="right" vertical="center"/>
    </xf>
    <xf numFmtId="176" fontId="5" fillId="0" borderId="0" xfId="1" applyFont="1" applyFill="1" applyBorder="1" applyAlignment="1">
      <alignment horizontal="right" vertical="center" wrapText="1"/>
    </xf>
    <xf numFmtId="0" fontId="5" fillId="0" borderId="0" xfId="0" applyNumberFormat="1" applyFont="1" applyFill="1" applyBorder="1" applyAlignment="1">
      <alignment horizontal="right" vertical="center"/>
    </xf>
    <xf numFmtId="179" fontId="11" fillId="0" borderId="0" xfId="41" applyNumberFormat="1" applyFont="1" applyFill="1" applyBorder="1" applyAlignment="1">
      <alignment horizontal="right" vertical="center"/>
    </xf>
    <xf numFmtId="2" fontId="11" fillId="0" borderId="0" xfId="0" applyNumberFormat="1" applyFont="1" applyFill="1" applyAlignment="1">
      <alignment horizontal="right" vertical="center"/>
    </xf>
    <xf numFmtId="2" fontId="5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right" vertical="center"/>
    </xf>
    <xf numFmtId="2" fontId="15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5" fillId="0" borderId="0" xfId="0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80" fontId="11" fillId="0" borderId="0" xfId="0" applyNumberFormat="1" applyFont="1" applyFill="1" applyAlignment="1">
      <alignment horizontal="right" vertical="center"/>
    </xf>
    <xf numFmtId="180" fontId="11" fillId="0" borderId="0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2" fontId="15" fillId="0" borderId="1" xfId="0" applyNumberFormat="1" applyFont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42">
    <cellStyle name="쉼표 [0]" xfId="1" builtinId="6"/>
    <cellStyle name="쉼표 [0] 3" xfId="4"/>
    <cellStyle name="열어 본 하이퍼링크" xfId="3" builtinId="9" hidden="1"/>
    <cellStyle name="열어 본 하이퍼링크" xfId="6" builtinId="9" hidden="1"/>
    <cellStyle name="열어 본 하이퍼링크" xfId="8" builtinId="9" hidden="1"/>
    <cellStyle name="열어 본 하이퍼링크" xfId="10" builtinId="9" hidden="1"/>
    <cellStyle name="열어 본 하이퍼링크" xfId="12" builtinId="9" hidden="1"/>
    <cellStyle name="열어 본 하이퍼링크" xfId="14" builtinId="9" hidden="1"/>
    <cellStyle name="열어 본 하이퍼링크" xfId="16" builtinId="9" hidden="1"/>
    <cellStyle name="열어 본 하이퍼링크" xfId="18" builtinId="9" hidden="1"/>
    <cellStyle name="열어 본 하이퍼링크" xfId="20" builtinId="9" hidden="1"/>
    <cellStyle name="열어 본 하이퍼링크" xfId="22" builtinId="9" hidden="1"/>
    <cellStyle name="열어 본 하이퍼링크" xfId="24" builtinId="9" hidden="1"/>
    <cellStyle name="열어 본 하이퍼링크" xfId="26" builtinId="9" hidden="1"/>
    <cellStyle name="열어 본 하이퍼링크" xfId="28" builtinId="9" hidden="1"/>
    <cellStyle name="열어 본 하이퍼링크" xfId="30" builtinId="9" hidden="1"/>
    <cellStyle name="열어 본 하이퍼링크" xfId="32" builtinId="9" hidden="1"/>
    <cellStyle name="열어 본 하이퍼링크" xfId="34" builtinId="9" hidden="1"/>
    <cellStyle name="열어 본 하이퍼링크" xfId="36" builtinId="9" hidden="1"/>
    <cellStyle name="열어 본 하이퍼링크" xfId="38" builtinId="9" hidden="1"/>
    <cellStyle name="열어 본 하이퍼링크" xfId="40" builtinId="9" hidden="1"/>
    <cellStyle name="표준" xfId="0" builtinId="0"/>
    <cellStyle name="표준 22" xfId="41"/>
    <cellStyle name="하이퍼링크" xfId="2" builtinId="8" hidden="1"/>
    <cellStyle name="하이퍼링크" xfId="5" builtinId="8" hidden="1"/>
    <cellStyle name="하이퍼링크" xfId="7" builtinId="8" hidden="1"/>
    <cellStyle name="하이퍼링크" xfId="9" builtinId="8" hidden="1"/>
    <cellStyle name="하이퍼링크" xfId="11" builtinId="8" hidden="1"/>
    <cellStyle name="하이퍼링크" xfId="13" builtinId="8" hidden="1"/>
    <cellStyle name="하이퍼링크" xfId="15" builtinId="8" hidden="1"/>
    <cellStyle name="하이퍼링크" xfId="17" builtinId="8" hidden="1"/>
    <cellStyle name="하이퍼링크" xfId="19" builtinId="8" hidden="1"/>
    <cellStyle name="하이퍼링크" xfId="21" builtinId="8" hidden="1"/>
    <cellStyle name="하이퍼링크" xfId="23" builtinId="8" hidden="1"/>
    <cellStyle name="하이퍼링크" xfId="25" builtinId="8" hidden="1"/>
    <cellStyle name="하이퍼링크" xfId="27" builtinId="8" hidden="1"/>
    <cellStyle name="하이퍼링크" xfId="29" builtinId="8" hidden="1"/>
    <cellStyle name="하이퍼링크" xfId="31" builtinId="8" hidden="1"/>
    <cellStyle name="하이퍼링크" xfId="33" builtinId="8" hidden="1"/>
    <cellStyle name="하이퍼링크" xfId="35" builtinId="8" hidden="1"/>
    <cellStyle name="하이퍼링크" xfId="37" builtinId="8" hidden="1"/>
    <cellStyle name="하이퍼링크" xfId="39" builtinId="8" hidden="1"/>
  </cellStyles>
  <dxfs count="0"/>
  <tableStyles count="0" defaultTableStyle="TableStyleMedium9" defaultPivotStyle="PivotStyleMedium4"/>
  <colors>
    <mruColors>
      <color rgb="FFFFCC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415924</xdr:colOff>
      <xdr:row>47</xdr:row>
      <xdr:rowOff>54769</xdr:rowOff>
    </xdr:from>
    <xdr:ext cx="3418500" cy="2039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285205" y="13318332"/>
              <a:ext cx="3418500" cy="2039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altLang="ko-KR" sz="1200">
                  <a:latin typeface="Arial" panose="020B0604020202020204" pitchFamily="34" charset="0"/>
                  <a:cs typeface="Arial" panose="020B0604020202020204" pitchFamily="34" charset="0"/>
                </a:rPr>
                <a:t>Eu/Eu* = Eu</a:t>
              </a:r>
              <a:r>
                <a:rPr lang="en-US" altLang="ko-KR" sz="1200" baseline="-25000">
                  <a:latin typeface="Arial" panose="020B0604020202020204" pitchFamily="34" charset="0"/>
                  <a:cs typeface="Arial" panose="020B0604020202020204" pitchFamily="34" charset="0"/>
                </a:rPr>
                <a:t>N</a:t>
              </a:r>
              <a:r>
                <a:rPr lang="en-US" altLang="ko-KR" sz="1200">
                  <a:latin typeface="Arial" panose="020B0604020202020204" pitchFamily="34" charset="0"/>
                  <a:cs typeface="Arial" panose="020B0604020202020204" pitchFamily="34" charset="0"/>
                </a:rPr>
                <a:t>/</a:t>
              </a:r>
              <a14:m>
                <m:oMath xmlns:m="http://schemas.openxmlformats.org/officeDocument/2006/math">
                  <m:rad>
                    <m:radPr>
                      <m:degHide m:val="on"/>
                      <m:ctrlPr>
                        <a:rPr lang="ko-KR" altLang="en-US" sz="1200" i="1">
                          <a:latin typeface="Cambria Math" panose="02040503050406030204" pitchFamily="18" charset="0"/>
                        </a:rPr>
                      </m:ctrlPr>
                    </m:radPr>
                    <m:deg/>
                    <m:e>
                      <m:r>
                        <a:rPr lang="en-US" altLang="ko-KR" sz="1200" b="0" i="1">
                          <a:latin typeface="Cambria Math" panose="02040503050406030204" pitchFamily="18" charset="0"/>
                        </a:rPr>
                        <m:t>𝑆𝑚</m:t>
                      </m:r>
                      <m:r>
                        <a:rPr lang="en-US" altLang="ko-KR" sz="1200" b="0" i="1" baseline="-25000">
                          <a:latin typeface="Cambria Math" panose="02040503050406030204" pitchFamily="18" charset="0"/>
                        </a:rPr>
                        <m:t>𝑁</m:t>
                      </m:r>
                      <m:r>
                        <a:rPr lang="en-US" altLang="ko-KR" sz="12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×</m:t>
                      </m:r>
                      <m:r>
                        <a:rPr lang="en-US" altLang="ko-KR" sz="1200" b="0" i="1">
                          <a:latin typeface="Cambria Math" panose="02040503050406030204" pitchFamily="18" charset="0"/>
                        </a:rPr>
                        <m:t>𝐺𝑑</m:t>
                      </m:r>
                      <m:r>
                        <a:rPr lang="en-US" altLang="ko-KR" sz="1200" b="0" i="1" baseline="-25000">
                          <a:latin typeface="Cambria Math" panose="02040503050406030204" pitchFamily="18" charset="0"/>
                        </a:rPr>
                        <m:t>𝑁</m:t>
                      </m:r>
                    </m:e>
                  </m:rad>
                </m:oMath>
              </a14:m>
              <a:r>
                <a:rPr lang="ko-KR" altLang="en-US" sz="1200">
                  <a:latin typeface="Arial" panose="020B0604020202020204" pitchFamily="34" charset="0"/>
                  <a:cs typeface="Arial" panose="020B0604020202020204" pitchFamily="34" charset="0"/>
                </a:rPr>
                <a:t> </a:t>
              </a:r>
              <a:r>
                <a:rPr lang="en-US" altLang="ko-KR" sz="1200">
                  <a:latin typeface="Arial" panose="020B0604020202020204" pitchFamily="34" charset="0"/>
                  <a:cs typeface="Arial" panose="020B0604020202020204" pitchFamily="34" charset="0"/>
                </a:rPr>
                <a:t>(chondrite-normalized)</a:t>
              </a:r>
              <a:endParaRPr lang="ko-KR" altLang="en-US" sz="12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285205" y="13318332"/>
              <a:ext cx="3418500" cy="2039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altLang="ko-KR" sz="1200">
                  <a:latin typeface="Arial" panose="020B0604020202020204" pitchFamily="34" charset="0"/>
                  <a:cs typeface="Arial" panose="020B0604020202020204" pitchFamily="34" charset="0"/>
                </a:rPr>
                <a:t>Eu/Eu* = Eu</a:t>
              </a:r>
              <a:r>
                <a:rPr lang="en-US" altLang="ko-KR" sz="1200" baseline="-25000">
                  <a:latin typeface="Arial" panose="020B0604020202020204" pitchFamily="34" charset="0"/>
                  <a:cs typeface="Arial" panose="020B0604020202020204" pitchFamily="34" charset="0"/>
                </a:rPr>
                <a:t>N</a:t>
              </a:r>
              <a:r>
                <a:rPr lang="en-US" altLang="ko-KR" sz="1200">
                  <a:latin typeface="Arial" panose="020B0604020202020204" pitchFamily="34" charset="0"/>
                  <a:cs typeface="Arial" panose="020B0604020202020204" pitchFamily="34" charset="0"/>
                </a:rPr>
                <a:t>/</a:t>
              </a:r>
              <a:r>
                <a:rPr lang="ko-KR" altLang="en-US" sz="1200" i="0">
                  <a:latin typeface="Cambria Math" panose="02040503050406030204" pitchFamily="18" charset="0"/>
                </a:rPr>
                <a:t>√(</a:t>
              </a:r>
              <a:r>
                <a:rPr lang="en-US" altLang="ko-KR" sz="1200" b="0" i="0">
                  <a:latin typeface="Cambria Math" panose="02040503050406030204" pitchFamily="18" charset="0"/>
                </a:rPr>
                <a:t>𝑆𝑚</a:t>
              </a:r>
              <a:r>
                <a:rPr lang="en-US" altLang="ko-KR" sz="1200" b="0" i="0" baseline="-25000">
                  <a:latin typeface="Cambria Math" panose="02040503050406030204" pitchFamily="18" charset="0"/>
                </a:rPr>
                <a:t>𝑁</a:t>
              </a:r>
              <a:r>
                <a:rPr lang="en-US" altLang="ko-KR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n-US" altLang="ko-KR" sz="1200" b="0" i="0">
                  <a:latin typeface="Cambria Math" panose="02040503050406030204" pitchFamily="18" charset="0"/>
                </a:rPr>
                <a:t>𝐺𝑑</a:t>
              </a:r>
              <a:r>
                <a:rPr lang="en-US" altLang="ko-KR" sz="1200" b="0" i="0" baseline="-25000">
                  <a:latin typeface="Cambria Math" panose="02040503050406030204" pitchFamily="18" charset="0"/>
                </a:rPr>
                <a:t>𝑁</a:t>
              </a:r>
              <a:r>
                <a:rPr lang="ko-KR" altLang="en-US" sz="1200" b="0" i="0" baseline="-25000">
                  <a:latin typeface="Cambria Math" panose="02040503050406030204" pitchFamily="18" charset="0"/>
                </a:rPr>
                <a:t>)</a:t>
              </a:r>
              <a:r>
                <a:rPr lang="ko-KR" altLang="en-US" sz="1200">
                  <a:latin typeface="Arial" panose="020B0604020202020204" pitchFamily="34" charset="0"/>
                  <a:cs typeface="Arial" panose="020B0604020202020204" pitchFamily="34" charset="0"/>
                </a:rPr>
                <a:t> </a:t>
              </a:r>
              <a:r>
                <a:rPr lang="en-US" altLang="ko-KR" sz="1200">
                  <a:latin typeface="Arial" panose="020B0604020202020204" pitchFamily="34" charset="0"/>
                  <a:cs typeface="Arial" panose="020B0604020202020204" pitchFamily="34" charset="0"/>
                </a:rPr>
                <a:t>(chondrite-normalized)</a:t>
              </a:r>
              <a:endParaRPr lang="ko-KR" altLang="en-US" sz="12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9"/>
  <sheetViews>
    <sheetView tabSelected="1" zoomScale="80" zoomScaleNormal="80" workbookViewId="0">
      <pane xSplit="1" topLeftCell="B1" activePane="topRight" state="frozen"/>
      <selection pane="topRight"/>
    </sheetView>
  </sheetViews>
  <sheetFormatPr defaultColWidth="9.77734375" defaultRowHeight="23.1" customHeight="1" x14ac:dyDescent="0.3"/>
  <cols>
    <col min="1" max="1" width="6.77734375" style="6" customWidth="1"/>
    <col min="2" max="2" width="7.21875" style="6" customWidth="1"/>
    <col min="3" max="17" width="7.44140625" style="6" customWidth="1"/>
    <col min="18" max="18" width="6.109375" style="6" customWidth="1"/>
    <col min="19" max="19" width="1.77734375" style="6" customWidth="1"/>
    <col min="20" max="21" width="7.21875" style="6" customWidth="1"/>
    <col min="22" max="22" width="1.77734375" style="6" customWidth="1"/>
    <col min="23" max="27" width="7" style="6" customWidth="1"/>
    <col min="28" max="28" width="7.109375" style="6" customWidth="1"/>
    <col min="29" max="29" width="6.109375" style="6" customWidth="1"/>
    <col min="30" max="30" width="1.77734375" style="6" customWidth="1"/>
    <col min="31" max="35" width="7.77734375" style="6" customWidth="1"/>
    <col min="36" max="36" width="1.77734375" style="6" customWidth="1"/>
    <col min="37" max="53" width="7.21875" style="6" customWidth="1"/>
    <col min="54" max="16384" width="9.77734375" style="6"/>
  </cols>
  <sheetData>
    <row r="1" spans="1:53" ht="23.1" customHeight="1" thickBot="1" x14ac:dyDescent="0.35">
      <c r="A1" s="15" t="s">
        <v>97</v>
      </c>
    </row>
    <row r="2" spans="1:53" ht="23.1" customHeight="1" x14ac:dyDescent="0.3">
      <c r="A2" s="7"/>
      <c r="B2" s="43" t="s">
        <v>91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4"/>
      <c r="U2" s="44"/>
      <c r="V2" s="7"/>
      <c r="W2" s="44" t="s">
        <v>92</v>
      </c>
      <c r="X2" s="44"/>
      <c r="Y2" s="44"/>
      <c r="Z2" s="44"/>
      <c r="AA2" s="44"/>
      <c r="AB2" s="44"/>
      <c r="AC2" s="44"/>
      <c r="AD2" s="7"/>
      <c r="AE2" s="44" t="s">
        <v>93</v>
      </c>
      <c r="AF2" s="44"/>
      <c r="AG2" s="44"/>
      <c r="AH2" s="44"/>
      <c r="AI2" s="44"/>
      <c r="AJ2" s="40"/>
      <c r="AK2" s="44" t="s">
        <v>94</v>
      </c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</row>
    <row r="3" spans="1:53" s="2" customFormat="1" ht="21" customHeight="1" x14ac:dyDescent="0.3">
      <c r="A3" s="8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0"/>
      <c r="T3" s="42" t="s">
        <v>95</v>
      </c>
      <c r="U3" s="42"/>
      <c r="V3" s="1"/>
      <c r="W3" s="10"/>
      <c r="X3" s="10"/>
      <c r="Y3" s="10"/>
      <c r="Z3" s="10"/>
      <c r="AA3" s="10"/>
      <c r="AB3" s="10"/>
      <c r="AC3" s="12"/>
      <c r="AD3" s="1"/>
      <c r="AE3" s="10"/>
      <c r="AF3" s="10"/>
      <c r="AG3" s="10"/>
      <c r="AH3" s="10"/>
      <c r="AI3" s="12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3" s="3" customFormat="1" ht="23.1" customHeight="1" thickBot="1" x14ac:dyDescent="0.35">
      <c r="A4" s="5" t="s">
        <v>87</v>
      </c>
      <c r="B4" s="19" t="s">
        <v>0</v>
      </c>
      <c r="C4" s="19" t="s">
        <v>1</v>
      </c>
      <c r="D4" s="19" t="s">
        <v>2</v>
      </c>
      <c r="E4" s="19" t="s">
        <v>3</v>
      </c>
      <c r="F4" s="19" t="s">
        <v>4</v>
      </c>
      <c r="G4" s="19" t="s">
        <v>5</v>
      </c>
      <c r="H4" s="19" t="s">
        <v>6</v>
      </c>
      <c r="I4" s="19" t="s">
        <v>7</v>
      </c>
      <c r="J4" s="19" t="s">
        <v>8</v>
      </c>
      <c r="K4" s="19" t="s">
        <v>9</v>
      </c>
      <c r="L4" s="20" t="s">
        <v>10</v>
      </c>
      <c r="M4" s="20" t="s">
        <v>11</v>
      </c>
      <c r="N4" s="20" t="s">
        <v>12</v>
      </c>
      <c r="O4" s="20" t="s">
        <v>13</v>
      </c>
      <c r="P4" s="20" t="s">
        <v>14</v>
      </c>
      <c r="Q4" s="20" t="s">
        <v>15</v>
      </c>
      <c r="R4" s="21" t="s">
        <v>89</v>
      </c>
      <c r="S4" s="22"/>
      <c r="T4" s="20" t="s">
        <v>76</v>
      </c>
      <c r="U4" s="20" t="s">
        <v>77</v>
      </c>
      <c r="V4" s="22"/>
      <c r="W4" s="19" t="s">
        <v>16</v>
      </c>
      <c r="X4" s="19" t="s">
        <v>17</v>
      </c>
      <c r="Y4" s="19" t="s">
        <v>18</v>
      </c>
      <c r="Z4" s="19" t="s">
        <v>19</v>
      </c>
      <c r="AA4" s="19" t="s">
        <v>20</v>
      </c>
      <c r="AB4" s="19" t="s">
        <v>21</v>
      </c>
      <c r="AC4" s="21" t="s">
        <v>89</v>
      </c>
      <c r="AD4" s="23"/>
      <c r="AE4" s="19" t="s">
        <v>22</v>
      </c>
      <c r="AF4" s="20" t="s">
        <v>23</v>
      </c>
      <c r="AG4" s="24" t="s">
        <v>24</v>
      </c>
      <c r="AH4" s="20" t="s">
        <v>25</v>
      </c>
      <c r="AI4" s="21" t="s">
        <v>89</v>
      </c>
      <c r="AJ4" s="22"/>
      <c r="AK4" s="19" t="s">
        <v>26</v>
      </c>
      <c r="AL4" s="19" t="s">
        <v>27</v>
      </c>
      <c r="AM4" s="19" t="s">
        <v>28</v>
      </c>
      <c r="AN4" s="19" t="s">
        <v>29</v>
      </c>
      <c r="AO4" s="19" t="s">
        <v>30</v>
      </c>
      <c r="AP4" s="19" t="s">
        <v>31</v>
      </c>
      <c r="AQ4" s="19" t="s">
        <v>32</v>
      </c>
      <c r="AR4" s="19" t="s">
        <v>33</v>
      </c>
      <c r="AS4" s="19" t="s">
        <v>34</v>
      </c>
      <c r="AT4" s="20" t="s">
        <v>35</v>
      </c>
      <c r="AU4" s="20" t="s">
        <v>36</v>
      </c>
      <c r="AV4" s="20" t="s">
        <v>37</v>
      </c>
      <c r="AW4" s="20" t="s">
        <v>38</v>
      </c>
      <c r="AX4" s="20" t="s">
        <v>39</v>
      </c>
      <c r="AY4" s="20" t="s">
        <v>40</v>
      </c>
      <c r="AZ4" s="20" t="s">
        <v>41</v>
      </c>
      <c r="BA4" s="20" t="s">
        <v>88</v>
      </c>
    </row>
    <row r="5" spans="1:53" s="3" customFormat="1" ht="23.1" customHeight="1" thickTop="1" x14ac:dyDescent="0.3">
      <c r="A5" s="13" t="s">
        <v>84</v>
      </c>
      <c r="B5" s="9"/>
      <c r="C5" s="9"/>
      <c r="D5" s="9"/>
      <c r="E5" s="9"/>
      <c r="F5" s="9"/>
      <c r="G5" s="9"/>
      <c r="H5" s="9"/>
      <c r="I5" s="9"/>
      <c r="J5" s="9"/>
      <c r="K5" s="9"/>
      <c r="R5" s="25"/>
      <c r="W5" s="9"/>
      <c r="X5" s="9"/>
      <c r="Y5" s="9"/>
      <c r="Z5" s="9"/>
      <c r="AA5" s="9"/>
      <c r="AB5" s="9"/>
      <c r="AC5" s="25"/>
      <c r="AD5" s="9"/>
      <c r="AE5" s="9"/>
      <c r="AG5" s="26"/>
      <c r="AI5" s="25"/>
      <c r="AK5" s="9"/>
      <c r="AL5" s="9"/>
      <c r="AM5" s="9"/>
      <c r="AN5" s="9"/>
      <c r="AO5" s="9"/>
      <c r="AP5" s="9"/>
      <c r="AQ5" s="9"/>
      <c r="AR5" s="9"/>
      <c r="AS5" s="9"/>
    </row>
    <row r="6" spans="1:53" s="3" customFormat="1" ht="23.1" customHeight="1" x14ac:dyDescent="0.3">
      <c r="A6" s="35" t="s">
        <v>70</v>
      </c>
      <c r="B6" s="4">
        <v>68.86</v>
      </c>
      <c r="C6" s="4">
        <v>69.67</v>
      </c>
      <c r="D6" s="4">
        <v>69.400000000000006</v>
      </c>
      <c r="E6" s="4">
        <v>69.97</v>
      </c>
      <c r="F6" s="4">
        <v>74.09</v>
      </c>
      <c r="G6" s="4">
        <v>74.819999999999993</v>
      </c>
      <c r="H6" s="4">
        <v>67.209999999999994</v>
      </c>
      <c r="I6" s="4">
        <v>68.23</v>
      </c>
      <c r="J6" s="4">
        <v>66.489999999999995</v>
      </c>
      <c r="K6" s="4">
        <v>68.67</v>
      </c>
      <c r="L6" s="4">
        <v>69.73</v>
      </c>
      <c r="M6" s="4">
        <v>67.09</v>
      </c>
      <c r="N6" s="4">
        <v>73.98</v>
      </c>
      <c r="O6" s="4">
        <v>73.849999999999994</v>
      </c>
      <c r="P6" s="4">
        <v>72.87</v>
      </c>
      <c r="Q6" s="4">
        <v>65.430000000000007</v>
      </c>
      <c r="R6" s="32">
        <f>AVERAGE(B6:Q6)</f>
        <v>70.022500000000008</v>
      </c>
      <c r="S6" s="4"/>
      <c r="T6" s="4">
        <v>50.92</v>
      </c>
      <c r="U6" s="4">
        <v>60.25</v>
      </c>
      <c r="V6" s="4"/>
      <c r="W6" s="4">
        <v>49.33</v>
      </c>
      <c r="X6" s="4">
        <v>51.7</v>
      </c>
      <c r="Y6" s="4">
        <v>56.09</v>
      </c>
      <c r="Z6" s="4">
        <v>58.32</v>
      </c>
      <c r="AA6" s="4">
        <v>59.77</v>
      </c>
      <c r="AB6" s="4">
        <v>57.99</v>
      </c>
      <c r="AC6" s="32">
        <f>AVERAGE(W6:AB6)</f>
        <v>55.533333333333331</v>
      </c>
      <c r="AD6" s="4"/>
      <c r="AE6" s="4">
        <v>72.75</v>
      </c>
      <c r="AF6" s="4">
        <v>67.61</v>
      </c>
      <c r="AG6" s="4">
        <v>69.89</v>
      </c>
      <c r="AH6" s="4">
        <v>66.06</v>
      </c>
      <c r="AI6" s="32">
        <f>AVERAGE(AE6:AH6)</f>
        <v>69.077500000000001</v>
      </c>
      <c r="AJ6" s="4"/>
      <c r="AK6" s="4">
        <v>73.67</v>
      </c>
      <c r="AL6" s="4">
        <v>83.3</v>
      </c>
      <c r="AM6" s="4">
        <v>72.03</v>
      </c>
      <c r="AN6" s="4">
        <v>75.89</v>
      </c>
      <c r="AO6" s="4">
        <v>83.64</v>
      </c>
      <c r="AP6" s="4">
        <v>74.13</v>
      </c>
      <c r="AQ6" s="4">
        <v>65.099999999999994</v>
      </c>
      <c r="AR6" s="4">
        <v>82.43</v>
      </c>
      <c r="AS6" s="4">
        <v>74.89</v>
      </c>
      <c r="AT6" s="4">
        <v>71.069999999999993</v>
      </c>
      <c r="AU6" s="4">
        <v>74.760000000000005</v>
      </c>
      <c r="AV6" s="4">
        <v>72.17</v>
      </c>
      <c r="AW6" s="4">
        <v>61.31</v>
      </c>
      <c r="AX6" s="4">
        <v>75.48</v>
      </c>
      <c r="AY6" s="4">
        <v>74.97</v>
      </c>
      <c r="AZ6" s="4">
        <v>74.13</v>
      </c>
      <c r="BA6" s="4">
        <v>72.349999999999994</v>
      </c>
    </row>
    <row r="7" spans="1:53" s="3" customFormat="1" ht="23.1" customHeight="1" x14ac:dyDescent="0.3">
      <c r="A7" s="35" t="s">
        <v>71</v>
      </c>
      <c r="B7" s="4">
        <v>0.43</v>
      </c>
      <c r="C7" s="4">
        <v>0.47</v>
      </c>
      <c r="D7" s="4">
        <v>0.44</v>
      </c>
      <c r="E7" s="4">
        <v>0.42</v>
      </c>
      <c r="F7" s="4">
        <v>0.2</v>
      </c>
      <c r="G7" s="4">
        <v>0.17</v>
      </c>
      <c r="H7" s="4">
        <v>0.61</v>
      </c>
      <c r="I7" s="4">
        <v>0.49</v>
      </c>
      <c r="J7" s="4">
        <v>0.82</v>
      </c>
      <c r="K7" s="4">
        <v>0.52</v>
      </c>
      <c r="L7" s="4">
        <v>0.42</v>
      </c>
      <c r="M7" s="4">
        <v>0.62</v>
      </c>
      <c r="N7" s="4">
        <v>0.15</v>
      </c>
      <c r="O7" s="4">
        <v>0.17</v>
      </c>
      <c r="P7" s="4">
        <v>0.34</v>
      </c>
      <c r="Q7" s="4">
        <v>0.68</v>
      </c>
      <c r="R7" s="32">
        <f t="shared" ref="R7:R16" si="0">AVERAGE(B7:Q7)</f>
        <v>0.43437500000000001</v>
      </c>
      <c r="S7" s="4"/>
      <c r="T7" s="4">
        <v>1.83</v>
      </c>
      <c r="U7" s="4">
        <v>1.06</v>
      </c>
      <c r="V7" s="4"/>
      <c r="W7" s="4">
        <v>1.08</v>
      </c>
      <c r="X7" s="4">
        <v>1.8</v>
      </c>
      <c r="Y7" s="4">
        <v>1.42</v>
      </c>
      <c r="Z7" s="4">
        <v>1.06</v>
      </c>
      <c r="AA7" s="4">
        <v>1.06</v>
      </c>
      <c r="AB7" s="4">
        <v>1.17</v>
      </c>
      <c r="AC7" s="32">
        <f t="shared" ref="AC7:AC16" si="1">AVERAGE(W7:AB7)</f>
        <v>1.2649999999999999</v>
      </c>
      <c r="AD7" s="4"/>
      <c r="AE7" s="4">
        <v>0.24</v>
      </c>
      <c r="AF7" s="4">
        <v>0.61</v>
      </c>
      <c r="AG7" s="4">
        <v>0.4</v>
      </c>
      <c r="AH7" s="4">
        <v>0.72</v>
      </c>
      <c r="AI7" s="32">
        <f t="shared" ref="AI7:AI16" si="2">AVERAGE(AE7:AH7)</f>
        <v>0.49249999999999999</v>
      </c>
      <c r="AJ7" s="4"/>
      <c r="AK7" s="4">
        <v>0.24</v>
      </c>
      <c r="AL7" s="4">
        <v>0.3</v>
      </c>
      <c r="AM7" s="4">
        <v>0.34</v>
      </c>
      <c r="AN7" s="4">
        <v>0.12</v>
      </c>
      <c r="AO7" s="4">
        <v>0.28000000000000003</v>
      </c>
      <c r="AP7" s="4">
        <v>7.0000000000000007E-2</v>
      </c>
      <c r="AQ7" s="4">
        <v>0.76</v>
      </c>
      <c r="AR7" s="4">
        <v>0.25</v>
      </c>
      <c r="AS7" s="4">
        <v>0.1</v>
      </c>
      <c r="AT7" s="4">
        <v>0.14000000000000001</v>
      </c>
      <c r="AU7" s="4">
        <v>0.02</v>
      </c>
      <c r="AV7" s="4">
        <v>7.0000000000000007E-2</v>
      </c>
      <c r="AW7" s="4">
        <v>0.92</v>
      </c>
      <c r="AX7" s="4">
        <v>0.14000000000000001</v>
      </c>
      <c r="AY7" s="4">
        <v>0.02</v>
      </c>
      <c r="AZ7" s="4">
        <v>0.08</v>
      </c>
      <c r="BA7" s="4">
        <v>0.33</v>
      </c>
    </row>
    <row r="8" spans="1:53" s="3" customFormat="1" ht="23.1" customHeight="1" x14ac:dyDescent="0.3">
      <c r="A8" s="35" t="s">
        <v>72</v>
      </c>
      <c r="B8" s="4">
        <v>14.97</v>
      </c>
      <c r="C8" s="4">
        <v>14.54</v>
      </c>
      <c r="D8" s="4">
        <v>14.88</v>
      </c>
      <c r="E8" s="4">
        <v>14.66</v>
      </c>
      <c r="F8" s="4">
        <v>13.35</v>
      </c>
      <c r="G8" s="4">
        <v>12.96</v>
      </c>
      <c r="H8" s="4">
        <v>14.89</v>
      </c>
      <c r="I8" s="4">
        <v>15.07</v>
      </c>
      <c r="J8" s="4">
        <v>15.49</v>
      </c>
      <c r="K8" s="4">
        <v>14.96</v>
      </c>
      <c r="L8" s="4">
        <v>14.7</v>
      </c>
      <c r="M8" s="4">
        <v>15.1</v>
      </c>
      <c r="N8" s="4">
        <v>13.68</v>
      </c>
      <c r="O8" s="4">
        <v>13.62</v>
      </c>
      <c r="P8" s="4">
        <v>13.14</v>
      </c>
      <c r="Q8" s="4">
        <v>15.49</v>
      </c>
      <c r="R8" s="32">
        <f t="shared" si="0"/>
        <v>14.46875</v>
      </c>
      <c r="S8" s="4"/>
      <c r="T8" s="4">
        <v>17.79</v>
      </c>
      <c r="U8" s="4">
        <v>15.59</v>
      </c>
      <c r="V8" s="4"/>
      <c r="W8" s="4">
        <v>13.34</v>
      </c>
      <c r="X8" s="4">
        <v>15.41</v>
      </c>
      <c r="Y8" s="4">
        <v>15.99</v>
      </c>
      <c r="Z8" s="4">
        <v>16.97</v>
      </c>
      <c r="AA8" s="4">
        <v>13.93</v>
      </c>
      <c r="AB8" s="4">
        <v>15.15</v>
      </c>
      <c r="AC8" s="32">
        <f t="shared" si="1"/>
        <v>15.131666666666668</v>
      </c>
      <c r="AD8" s="4"/>
      <c r="AE8" s="4">
        <v>14.66</v>
      </c>
      <c r="AF8" s="4">
        <v>15.55</v>
      </c>
      <c r="AG8" s="4">
        <v>15.19</v>
      </c>
      <c r="AH8" s="4">
        <v>15.8</v>
      </c>
      <c r="AI8" s="32">
        <f t="shared" si="2"/>
        <v>15.3</v>
      </c>
      <c r="AJ8" s="4"/>
      <c r="AK8" s="4">
        <v>14.19</v>
      </c>
      <c r="AL8" s="4">
        <v>8.06</v>
      </c>
      <c r="AM8" s="4">
        <v>14.21</v>
      </c>
      <c r="AN8" s="4">
        <v>13.55</v>
      </c>
      <c r="AO8" s="4">
        <v>7.62</v>
      </c>
      <c r="AP8" s="4">
        <v>13.86</v>
      </c>
      <c r="AQ8" s="4">
        <v>15.28</v>
      </c>
      <c r="AR8" s="4">
        <v>8.15</v>
      </c>
      <c r="AS8" s="4">
        <v>13.58</v>
      </c>
      <c r="AT8" s="4">
        <v>14.63</v>
      </c>
      <c r="AU8" s="4">
        <v>13.84</v>
      </c>
      <c r="AV8" s="4">
        <v>14.91</v>
      </c>
      <c r="AW8" s="4">
        <v>16.690000000000001</v>
      </c>
      <c r="AX8" s="4">
        <v>13.02</v>
      </c>
      <c r="AY8" s="4">
        <v>14.21</v>
      </c>
      <c r="AZ8" s="4">
        <v>13.76</v>
      </c>
      <c r="BA8" s="4">
        <v>13.81</v>
      </c>
    </row>
    <row r="9" spans="1:53" s="3" customFormat="1" ht="23.1" customHeight="1" x14ac:dyDescent="0.3">
      <c r="A9" s="35" t="s">
        <v>83</v>
      </c>
      <c r="B9" s="4">
        <v>2.93</v>
      </c>
      <c r="C9" s="4">
        <v>2.91</v>
      </c>
      <c r="D9" s="4">
        <v>2.86</v>
      </c>
      <c r="E9" s="4">
        <v>2.96</v>
      </c>
      <c r="F9" s="4">
        <v>1.5</v>
      </c>
      <c r="G9" s="4">
        <v>1.32</v>
      </c>
      <c r="H9" s="4">
        <v>3.7</v>
      </c>
      <c r="I9" s="4">
        <v>3.3</v>
      </c>
      <c r="J9" s="4">
        <v>4.29</v>
      </c>
      <c r="K9" s="4">
        <v>3.39</v>
      </c>
      <c r="L9" s="4">
        <v>2.72</v>
      </c>
      <c r="M9" s="4">
        <v>3.78</v>
      </c>
      <c r="N9" s="4">
        <v>1.18</v>
      </c>
      <c r="O9" s="4">
        <v>1.45</v>
      </c>
      <c r="P9" s="4">
        <v>2.02</v>
      </c>
      <c r="Q9" s="4">
        <v>4.8600000000000003</v>
      </c>
      <c r="R9" s="32">
        <f t="shared" si="0"/>
        <v>2.8231250000000001</v>
      </c>
      <c r="S9" s="4"/>
      <c r="T9" s="4">
        <v>9.5299999999999994</v>
      </c>
      <c r="U9" s="4">
        <v>7.64</v>
      </c>
      <c r="V9" s="4"/>
      <c r="W9" s="4">
        <v>10.85</v>
      </c>
      <c r="X9" s="4">
        <v>8.59</v>
      </c>
      <c r="Y9" s="4">
        <v>6.84</v>
      </c>
      <c r="Z9" s="4">
        <v>6.71</v>
      </c>
      <c r="AA9" s="4">
        <v>5.7</v>
      </c>
      <c r="AB9" s="4">
        <v>7.32</v>
      </c>
      <c r="AC9" s="32">
        <f t="shared" si="1"/>
        <v>7.668333333333333</v>
      </c>
      <c r="AD9" s="4"/>
      <c r="AE9" s="4">
        <v>1.67</v>
      </c>
      <c r="AF9" s="4">
        <v>3.94</v>
      </c>
      <c r="AG9" s="4">
        <v>2.78</v>
      </c>
      <c r="AH9" s="4">
        <v>4.18</v>
      </c>
      <c r="AI9" s="32">
        <f t="shared" si="2"/>
        <v>3.1424999999999996</v>
      </c>
      <c r="AJ9" s="4"/>
      <c r="AK9" s="4">
        <v>1.82</v>
      </c>
      <c r="AL9" s="4">
        <v>1.87</v>
      </c>
      <c r="AM9" s="4">
        <v>2.17</v>
      </c>
      <c r="AN9" s="4">
        <v>0.84</v>
      </c>
      <c r="AO9" s="4">
        <v>2.93</v>
      </c>
      <c r="AP9" s="4">
        <v>0.41</v>
      </c>
      <c r="AQ9" s="4">
        <v>6.86</v>
      </c>
      <c r="AR9" s="4">
        <v>2.9</v>
      </c>
      <c r="AS9" s="4">
        <v>0.59</v>
      </c>
      <c r="AT9" s="4">
        <v>1.0900000000000001</v>
      </c>
      <c r="AU9" s="4">
        <v>0.54</v>
      </c>
      <c r="AV9" s="4">
        <v>0.36</v>
      </c>
      <c r="AW9" s="4">
        <v>6.33</v>
      </c>
      <c r="AX9" s="4">
        <v>1.27</v>
      </c>
      <c r="AY9" s="4">
        <v>0.59</v>
      </c>
      <c r="AZ9" s="4">
        <v>0.97</v>
      </c>
      <c r="BA9" s="4">
        <v>2.29</v>
      </c>
    </row>
    <row r="10" spans="1:53" s="3" customFormat="1" ht="23.1" customHeight="1" x14ac:dyDescent="0.3">
      <c r="A10" s="35" t="s">
        <v>66</v>
      </c>
      <c r="B10" s="4">
        <v>0.06</v>
      </c>
      <c r="C10" s="4">
        <v>0.06</v>
      </c>
      <c r="D10" s="4">
        <v>0.06</v>
      </c>
      <c r="E10" s="4">
        <v>0.05</v>
      </c>
      <c r="F10" s="4">
        <v>0.03</v>
      </c>
      <c r="G10" s="4">
        <v>0.03</v>
      </c>
      <c r="H10" s="4">
        <v>7.0000000000000007E-2</v>
      </c>
      <c r="I10" s="4">
        <v>0.06</v>
      </c>
      <c r="J10" s="4">
        <v>7.0000000000000007E-2</v>
      </c>
      <c r="K10" s="4">
        <v>7.0000000000000007E-2</v>
      </c>
      <c r="L10" s="4">
        <v>0.05</v>
      </c>
      <c r="M10" s="4">
        <v>0.05</v>
      </c>
      <c r="N10" s="4">
        <v>0.04</v>
      </c>
      <c r="O10" s="4">
        <v>0.05</v>
      </c>
      <c r="P10" s="4">
        <v>0.02</v>
      </c>
      <c r="Q10" s="4">
        <v>0.08</v>
      </c>
      <c r="R10" s="32">
        <f t="shared" si="0"/>
        <v>5.3125000000000012E-2</v>
      </c>
      <c r="S10" s="4"/>
      <c r="T10" s="4">
        <v>0.22</v>
      </c>
      <c r="U10" s="4">
        <v>0.16</v>
      </c>
      <c r="V10" s="4"/>
      <c r="W10" s="4">
        <v>0.2</v>
      </c>
      <c r="X10" s="4">
        <v>0.17</v>
      </c>
      <c r="Y10" s="4">
        <v>0.12</v>
      </c>
      <c r="Z10" s="4">
        <v>0.11</v>
      </c>
      <c r="AA10" s="4">
        <v>0.1</v>
      </c>
      <c r="AB10" s="4">
        <v>0.12</v>
      </c>
      <c r="AC10" s="32">
        <f t="shared" si="1"/>
        <v>0.13666666666666666</v>
      </c>
      <c r="AD10" s="4"/>
      <c r="AE10" s="4">
        <v>0.03</v>
      </c>
      <c r="AF10" s="4">
        <v>0.05</v>
      </c>
      <c r="AG10" s="4">
        <v>0.05</v>
      </c>
      <c r="AH10" s="4">
        <v>0.06</v>
      </c>
      <c r="AI10" s="32">
        <f t="shared" si="2"/>
        <v>4.7500000000000001E-2</v>
      </c>
      <c r="AJ10" s="4"/>
      <c r="AK10" s="4">
        <v>0.05</v>
      </c>
      <c r="AL10" s="4">
        <v>0.03</v>
      </c>
      <c r="AM10" s="4">
        <v>0.04</v>
      </c>
      <c r="AN10" s="4">
        <v>0.03</v>
      </c>
      <c r="AO10" s="4">
        <v>0.15</v>
      </c>
      <c r="AP10" s="4">
        <v>0.01</v>
      </c>
      <c r="AQ10" s="4">
        <v>0.21</v>
      </c>
      <c r="AR10" s="4">
        <v>0.05</v>
      </c>
      <c r="AS10" s="4">
        <v>0.02</v>
      </c>
      <c r="AT10" s="4">
        <v>0.02</v>
      </c>
      <c r="AU10" s="4">
        <v>0.03</v>
      </c>
      <c r="AV10" s="4">
        <v>0.01</v>
      </c>
      <c r="AW10" s="4">
        <v>0.12</v>
      </c>
      <c r="AX10" s="4">
        <v>0.09</v>
      </c>
      <c r="AY10" s="4">
        <v>0.04</v>
      </c>
      <c r="AZ10" s="4">
        <v>0.04</v>
      </c>
      <c r="BA10" s="4">
        <v>0.06</v>
      </c>
    </row>
    <row r="11" spans="1:53" s="3" customFormat="1" ht="23.1" customHeight="1" x14ac:dyDescent="0.3">
      <c r="A11" s="35" t="s">
        <v>67</v>
      </c>
      <c r="B11" s="4">
        <v>1.27</v>
      </c>
      <c r="C11" s="4">
        <v>1.22</v>
      </c>
      <c r="D11" s="4">
        <v>1.24</v>
      </c>
      <c r="E11" s="4">
        <v>1.2</v>
      </c>
      <c r="F11" s="4">
        <v>0.37</v>
      </c>
      <c r="G11" s="4">
        <v>0.33</v>
      </c>
      <c r="H11" s="4">
        <v>1.78</v>
      </c>
      <c r="I11" s="4">
        <v>1.48</v>
      </c>
      <c r="J11" s="4">
        <v>1.49</v>
      </c>
      <c r="K11" s="4">
        <v>1.06</v>
      </c>
      <c r="L11" s="4">
        <v>0.98</v>
      </c>
      <c r="M11" s="4">
        <v>1.47</v>
      </c>
      <c r="N11" s="4">
        <v>0.21</v>
      </c>
      <c r="O11" s="4">
        <v>0.3</v>
      </c>
      <c r="P11" s="4">
        <v>0.42</v>
      </c>
      <c r="Q11" s="4">
        <v>1.87</v>
      </c>
      <c r="R11" s="32">
        <f t="shared" si="0"/>
        <v>1.0431250000000003</v>
      </c>
      <c r="S11" s="4"/>
      <c r="T11" s="4">
        <v>4.6100000000000003</v>
      </c>
      <c r="U11" s="4">
        <v>3.45</v>
      </c>
      <c r="V11" s="4"/>
      <c r="W11" s="4">
        <v>11.79</v>
      </c>
      <c r="X11" s="4">
        <v>5.65</v>
      </c>
      <c r="Y11" s="4">
        <v>4.3499999999999996</v>
      </c>
      <c r="Z11" s="4">
        <v>4.24</v>
      </c>
      <c r="AA11" s="4">
        <v>5.57</v>
      </c>
      <c r="AB11" s="4">
        <v>4.5999999999999996</v>
      </c>
      <c r="AC11" s="32">
        <f t="shared" si="1"/>
        <v>6.0333333333333341</v>
      </c>
      <c r="AD11" s="4"/>
      <c r="AE11" s="4">
        <v>0.37</v>
      </c>
      <c r="AF11" s="4">
        <v>0.89</v>
      </c>
      <c r="AG11" s="4">
        <v>0.68</v>
      </c>
      <c r="AH11" s="4">
        <v>1.41</v>
      </c>
      <c r="AI11" s="32">
        <f t="shared" si="2"/>
        <v>0.83749999999999991</v>
      </c>
      <c r="AJ11" s="4"/>
      <c r="AK11" s="4">
        <v>0.35</v>
      </c>
      <c r="AL11" s="4">
        <v>0.85</v>
      </c>
      <c r="AM11" s="4">
        <v>0.65</v>
      </c>
      <c r="AN11" s="4">
        <v>0.24</v>
      </c>
      <c r="AO11" s="4">
        <v>0.88</v>
      </c>
      <c r="AP11" s="4">
        <v>0.2</v>
      </c>
      <c r="AQ11" s="4">
        <v>3.06</v>
      </c>
      <c r="AR11" s="4">
        <v>1.53</v>
      </c>
      <c r="AS11" s="4">
        <v>0.27</v>
      </c>
      <c r="AT11" s="4">
        <v>0.32</v>
      </c>
      <c r="AU11" s="4">
        <v>0.37</v>
      </c>
      <c r="AV11" s="4">
        <v>0.19</v>
      </c>
      <c r="AW11" s="4">
        <v>1.93</v>
      </c>
      <c r="AX11" s="4">
        <v>0.24</v>
      </c>
      <c r="AY11" s="4">
        <v>0.06</v>
      </c>
      <c r="AZ11" s="4">
        <v>0.25</v>
      </c>
      <c r="BA11" s="4">
        <v>0.53</v>
      </c>
    </row>
    <row r="12" spans="1:53" s="3" customFormat="1" ht="23.1" customHeight="1" x14ac:dyDescent="0.3">
      <c r="A12" s="35" t="s">
        <v>68</v>
      </c>
      <c r="B12" s="4">
        <v>2.77</v>
      </c>
      <c r="C12" s="4">
        <v>2.96</v>
      </c>
      <c r="D12" s="4">
        <v>2.97</v>
      </c>
      <c r="E12" s="4">
        <v>2.42</v>
      </c>
      <c r="F12" s="4">
        <v>1.33</v>
      </c>
      <c r="G12" s="4">
        <v>1.17</v>
      </c>
      <c r="H12" s="4">
        <v>3.67</v>
      </c>
      <c r="I12" s="4">
        <v>3.04</v>
      </c>
      <c r="J12" s="4">
        <v>4.1399999999999997</v>
      </c>
      <c r="K12" s="4">
        <v>2.75</v>
      </c>
      <c r="L12" s="4">
        <v>2.61</v>
      </c>
      <c r="M12" s="4">
        <v>2.68</v>
      </c>
      <c r="N12" s="4">
        <v>1.24</v>
      </c>
      <c r="O12" s="4">
        <v>1.3</v>
      </c>
      <c r="P12" s="4">
        <v>0.89</v>
      </c>
      <c r="Q12" s="4">
        <v>3.7</v>
      </c>
      <c r="R12" s="32">
        <f t="shared" si="0"/>
        <v>2.4775</v>
      </c>
      <c r="S12" s="4"/>
      <c r="T12" s="4">
        <v>4.1399999999999997</v>
      </c>
      <c r="U12" s="4">
        <v>3.31</v>
      </c>
      <c r="V12" s="4"/>
      <c r="W12" s="4">
        <v>8.68</v>
      </c>
      <c r="X12" s="4">
        <v>7.94</v>
      </c>
      <c r="Y12" s="4">
        <v>6.68</v>
      </c>
      <c r="Z12" s="4">
        <v>7.27</v>
      </c>
      <c r="AA12" s="4">
        <v>6.14</v>
      </c>
      <c r="AB12" s="4">
        <v>6.32</v>
      </c>
      <c r="AC12" s="32">
        <f t="shared" si="1"/>
        <v>7.1716666666666669</v>
      </c>
      <c r="AD12" s="4"/>
      <c r="AE12" s="4">
        <v>1.87</v>
      </c>
      <c r="AF12" s="4">
        <v>3.53</v>
      </c>
      <c r="AG12" s="4">
        <v>2.37</v>
      </c>
      <c r="AH12" s="4">
        <v>3.48</v>
      </c>
      <c r="AI12" s="32">
        <f t="shared" si="2"/>
        <v>2.8125</v>
      </c>
      <c r="AJ12" s="4"/>
      <c r="AK12" s="4">
        <v>1.45</v>
      </c>
      <c r="AL12" s="4">
        <v>0.78</v>
      </c>
      <c r="AM12" s="4">
        <v>2.16</v>
      </c>
      <c r="AN12" s="4">
        <v>1.24</v>
      </c>
      <c r="AO12" s="4">
        <v>1.19</v>
      </c>
      <c r="AP12" s="4">
        <v>1.44</v>
      </c>
      <c r="AQ12" s="4">
        <v>0.84</v>
      </c>
      <c r="AR12" s="4">
        <v>0.54</v>
      </c>
      <c r="AS12" s="4">
        <v>1.37</v>
      </c>
      <c r="AT12" s="4">
        <v>1.61</v>
      </c>
      <c r="AU12" s="4">
        <v>1.61</v>
      </c>
      <c r="AV12" s="4">
        <v>1.55</v>
      </c>
      <c r="AW12" s="4">
        <v>4.58</v>
      </c>
      <c r="AX12" s="4">
        <v>1.1200000000000001</v>
      </c>
      <c r="AY12" s="4">
        <v>0.48</v>
      </c>
      <c r="AZ12" s="4">
        <v>0.99</v>
      </c>
      <c r="BA12" s="4">
        <v>1.64</v>
      </c>
    </row>
    <row r="13" spans="1:53" s="3" customFormat="1" ht="23.1" customHeight="1" x14ac:dyDescent="0.3">
      <c r="A13" s="35" t="s">
        <v>73</v>
      </c>
      <c r="B13" s="4">
        <v>3.32</v>
      </c>
      <c r="C13" s="4">
        <v>3.26</v>
      </c>
      <c r="D13" s="4">
        <v>3.72</v>
      </c>
      <c r="E13" s="4">
        <v>3.34</v>
      </c>
      <c r="F13" s="4">
        <v>3.01</v>
      </c>
      <c r="G13" s="4">
        <v>2.86</v>
      </c>
      <c r="H13" s="4">
        <v>3.52</v>
      </c>
      <c r="I13" s="4">
        <v>3.53</v>
      </c>
      <c r="J13" s="4">
        <v>3.3</v>
      </c>
      <c r="K13" s="4">
        <v>3.22</v>
      </c>
      <c r="L13" s="4">
        <v>3.24</v>
      </c>
      <c r="M13" s="4">
        <v>2.95</v>
      </c>
      <c r="N13" s="4">
        <v>2.2599999999999998</v>
      </c>
      <c r="O13" s="4">
        <v>2.97</v>
      </c>
      <c r="P13" s="4">
        <v>2.12</v>
      </c>
      <c r="Q13" s="4">
        <v>4.1399999999999997</v>
      </c>
      <c r="R13" s="32">
        <f t="shared" si="0"/>
        <v>3.1724999999999999</v>
      </c>
      <c r="S13" s="4"/>
      <c r="T13" s="4">
        <v>3.78</v>
      </c>
      <c r="U13" s="4">
        <v>3.38</v>
      </c>
      <c r="V13" s="4"/>
      <c r="W13" s="4">
        <v>0.64</v>
      </c>
      <c r="X13" s="4">
        <v>2.94</v>
      </c>
      <c r="Y13" s="4">
        <v>3.15</v>
      </c>
      <c r="Z13" s="4">
        <v>0.83</v>
      </c>
      <c r="AA13" s="4">
        <v>2.8</v>
      </c>
      <c r="AB13" s="4">
        <v>2.8</v>
      </c>
      <c r="AC13" s="32">
        <f t="shared" si="1"/>
        <v>2.1933333333333334</v>
      </c>
      <c r="AD13" s="4"/>
      <c r="AE13" s="4">
        <v>3.26</v>
      </c>
      <c r="AF13" s="4">
        <v>2.96</v>
      </c>
      <c r="AG13" s="4">
        <v>3.41</v>
      </c>
      <c r="AH13" s="4">
        <v>3.29</v>
      </c>
      <c r="AI13" s="32">
        <f t="shared" si="2"/>
        <v>3.2299999999999995</v>
      </c>
      <c r="AJ13" s="4"/>
      <c r="AK13" s="4">
        <v>3.06</v>
      </c>
      <c r="AL13" s="4">
        <v>1.02</v>
      </c>
      <c r="AM13" s="4">
        <v>3.56</v>
      </c>
      <c r="AN13" s="4">
        <v>3.37</v>
      </c>
      <c r="AO13" s="4">
        <v>1.33</v>
      </c>
      <c r="AP13" s="4">
        <v>2.11</v>
      </c>
      <c r="AQ13" s="4">
        <v>1.1499999999999999</v>
      </c>
      <c r="AR13" s="4">
        <v>0.98</v>
      </c>
      <c r="AS13" s="4">
        <v>2.54</v>
      </c>
      <c r="AT13" s="4">
        <v>2.95</v>
      </c>
      <c r="AU13" s="4">
        <v>2.29</v>
      </c>
      <c r="AV13" s="4">
        <v>2.13</v>
      </c>
      <c r="AW13" s="4">
        <v>3.28</v>
      </c>
      <c r="AX13" s="4">
        <v>2.2200000000000002</v>
      </c>
      <c r="AY13" s="4">
        <v>2.5099999999999998</v>
      </c>
      <c r="AZ13" s="4">
        <v>2.57</v>
      </c>
      <c r="BA13" s="4">
        <v>2.81</v>
      </c>
    </row>
    <row r="14" spans="1:53" s="3" customFormat="1" ht="23.1" customHeight="1" x14ac:dyDescent="0.3">
      <c r="A14" s="35" t="s">
        <v>74</v>
      </c>
      <c r="B14" s="4">
        <v>4.01</v>
      </c>
      <c r="C14" s="4">
        <v>3.62</v>
      </c>
      <c r="D14" s="4">
        <v>3.06</v>
      </c>
      <c r="E14" s="4">
        <v>3.65</v>
      </c>
      <c r="F14" s="4">
        <v>5.01</v>
      </c>
      <c r="G14" s="4">
        <v>5.1100000000000003</v>
      </c>
      <c r="H14" s="4">
        <v>3.2</v>
      </c>
      <c r="I14" s="4">
        <v>3.28</v>
      </c>
      <c r="J14" s="4">
        <v>2.5099999999999998</v>
      </c>
      <c r="K14" s="4">
        <v>4.0199999999999996</v>
      </c>
      <c r="L14" s="4">
        <v>4.3099999999999996</v>
      </c>
      <c r="M14" s="4">
        <v>4.76</v>
      </c>
      <c r="N14" s="4">
        <v>6.06</v>
      </c>
      <c r="O14" s="4">
        <v>4.7300000000000004</v>
      </c>
      <c r="P14" s="4">
        <v>6.69</v>
      </c>
      <c r="Q14" s="4">
        <v>2.09</v>
      </c>
      <c r="R14" s="32">
        <f t="shared" si="0"/>
        <v>4.131875</v>
      </c>
      <c r="S14" s="4"/>
      <c r="T14" s="4">
        <v>4.3099999999999996</v>
      </c>
      <c r="U14" s="4">
        <v>3.3</v>
      </c>
      <c r="V14" s="4"/>
      <c r="W14" s="4">
        <v>2.17</v>
      </c>
      <c r="X14" s="4">
        <v>2.38</v>
      </c>
      <c r="Y14" s="4">
        <v>2.66</v>
      </c>
      <c r="Z14" s="4">
        <v>2.81</v>
      </c>
      <c r="AA14" s="4">
        <v>2.78</v>
      </c>
      <c r="AB14" s="4">
        <v>2.35</v>
      </c>
      <c r="AC14" s="32">
        <f t="shared" si="1"/>
        <v>2.5249999999999999</v>
      </c>
      <c r="AD14" s="4"/>
      <c r="AE14" s="4">
        <v>4.1399999999999997</v>
      </c>
      <c r="AF14" s="4">
        <v>3.44</v>
      </c>
      <c r="AG14" s="4">
        <v>4.08</v>
      </c>
      <c r="AH14" s="4">
        <v>3.47</v>
      </c>
      <c r="AI14" s="32">
        <f t="shared" si="2"/>
        <v>3.7825000000000002</v>
      </c>
      <c r="AJ14" s="4"/>
      <c r="AK14" s="4">
        <v>3.88</v>
      </c>
      <c r="AL14" s="4">
        <v>2.48</v>
      </c>
      <c r="AM14" s="4">
        <v>3.29</v>
      </c>
      <c r="AN14" s="4">
        <v>3.49</v>
      </c>
      <c r="AO14" s="4">
        <v>0.78</v>
      </c>
      <c r="AP14" s="4">
        <v>6.58</v>
      </c>
      <c r="AQ14" s="4">
        <v>4.49</v>
      </c>
      <c r="AR14" s="4">
        <v>0.97</v>
      </c>
      <c r="AS14" s="4">
        <v>5.12</v>
      </c>
      <c r="AT14" s="4">
        <v>6.19</v>
      </c>
      <c r="AU14" s="4">
        <v>5.14</v>
      </c>
      <c r="AV14" s="4">
        <v>7.55</v>
      </c>
      <c r="AW14" s="4">
        <v>2.06</v>
      </c>
      <c r="AX14" s="4">
        <v>5.15</v>
      </c>
      <c r="AY14" s="4">
        <v>5.44</v>
      </c>
      <c r="AZ14" s="4">
        <v>5.48</v>
      </c>
      <c r="BA14" s="4">
        <v>4.45</v>
      </c>
    </row>
    <row r="15" spans="1:53" s="3" customFormat="1" ht="23.1" customHeight="1" x14ac:dyDescent="0.3">
      <c r="A15" s="35" t="s">
        <v>75</v>
      </c>
      <c r="B15" s="4">
        <v>0.14000000000000001</v>
      </c>
      <c r="C15" s="4">
        <v>0.15</v>
      </c>
      <c r="D15" s="4">
        <v>0.15</v>
      </c>
      <c r="E15" s="4">
        <v>0.14000000000000001</v>
      </c>
      <c r="F15" s="4">
        <v>0.05</v>
      </c>
      <c r="G15" s="4">
        <v>0.04</v>
      </c>
      <c r="H15" s="4">
        <v>0.26</v>
      </c>
      <c r="I15" s="4">
        <v>0.17</v>
      </c>
      <c r="J15" s="4">
        <v>0.22</v>
      </c>
      <c r="K15" s="4">
        <v>0.16</v>
      </c>
      <c r="L15" s="4">
        <v>0.14000000000000001</v>
      </c>
      <c r="M15" s="4">
        <v>0.17</v>
      </c>
      <c r="N15" s="4">
        <v>0.05</v>
      </c>
      <c r="O15" s="4">
        <v>7.0000000000000007E-2</v>
      </c>
      <c r="P15" s="4">
        <v>0.15</v>
      </c>
      <c r="Q15" s="4">
        <v>0.23</v>
      </c>
      <c r="R15" s="32">
        <f t="shared" si="0"/>
        <v>0.143125</v>
      </c>
      <c r="S15" s="4"/>
      <c r="T15" s="4">
        <v>0.67</v>
      </c>
      <c r="U15" s="4">
        <v>0.34</v>
      </c>
      <c r="V15" s="4"/>
      <c r="W15" s="4">
        <v>0.21</v>
      </c>
      <c r="X15" s="4">
        <v>0.93</v>
      </c>
      <c r="Y15" s="4">
        <v>0.67</v>
      </c>
      <c r="Z15" s="4">
        <v>0.28000000000000003</v>
      </c>
      <c r="AA15" s="4">
        <v>0.47</v>
      </c>
      <c r="AB15" s="4">
        <v>0.44</v>
      </c>
      <c r="AC15" s="32">
        <f t="shared" si="1"/>
        <v>0.49999999999999994</v>
      </c>
      <c r="AD15" s="4"/>
      <c r="AE15" s="4">
        <v>0.05</v>
      </c>
      <c r="AF15" s="4">
        <v>0.2</v>
      </c>
      <c r="AG15" s="4">
        <v>7.0000000000000007E-2</v>
      </c>
      <c r="AH15" s="4">
        <v>0.19</v>
      </c>
      <c r="AI15" s="32">
        <f t="shared" si="2"/>
        <v>0.1275</v>
      </c>
      <c r="AJ15" s="4"/>
      <c r="AK15" s="4">
        <v>0.1</v>
      </c>
      <c r="AL15" s="4">
        <v>0.04</v>
      </c>
      <c r="AM15" s="4">
        <v>0.08</v>
      </c>
      <c r="AN15" s="4">
        <v>0.12</v>
      </c>
      <c r="AO15" s="4">
        <v>0.03</v>
      </c>
      <c r="AP15" s="4">
        <v>7.0000000000000007E-2</v>
      </c>
      <c r="AQ15" s="4">
        <v>0.09</v>
      </c>
      <c r="AR15" s="4">
        <v>0.04</v>
      </c>
      <c r="AS15" s="4">
        <v>7.0000000000000007E-2</v>
      </c>
      <c r="AT15" s="4">
        <v>0.6</v>
      </c>
      <c r="AU15" s="4">
        <v>7.0000000000000007E-2</v>
      </c>
      <c r="AV15" s="4">
        <v>0.1</v>
      </c>
      <c r="AW15" s="4">
        <v>0.32</v>
      </c>
      <c r="AX15" s="4">
        <v>0.06</v>
      </c>
      <c r="AY15" s="4">
        <v>0.06</v>
      </c>
      <c r="AZ15" s="4">
        <v>0.06</v>
      </c>
      <c r="BA15" s="4">
        <v>0.09</v>
      </c>
    </row>
    <row r="16" spans="1:53" s="3" customFormat="1" ht="23.1" customHeight="1" x14ac:dyDescent="0.3">
      <c r="A16" s="35" t="s">
        <v>69</v>
      </c>
      <c r="B16" s="4">
        <v>0.84</v>
      </c>
      <c r="C16" s="4">
        <v>0.74</v>
      </c>
      <c r="D16" s="4">
        <v>0.82</v>
      </c>
      <c r="E16" s="4">
        <v>0.9</v>
      </c>
      <c r="F16" s="4">
        <v>0.76</v>
      </c>
      <c r="G16" s="4">
        <v>0.78</v>
      </c>
      <c r="H16" s="4">
        <v>0.73</v>
      </c>
      <c r="I16" s="4">
        <v>0.9</v>
      </c>
      <c r="J16" s="4">
        <v>0.79</v>
      </c>
      <c r="K16" s="4">
        <v>0.92</v>
      </c>
      <c r="L16" s="4">
        <v>0.81</v>
      </c>
      <c r="M16" s="4">
        <v>0.96</v>
      </c>
      <c r="N16" s="4">
        <v>0.86</v>
      </c>
      <c r="O16" s="4">
        <v>1.21</v>
      </c>
      <c r="P16" s="4">
        <v>0.85</v>
      </c>
      <c r="Q16" s="4">
        <v>0.94</v>
      </c>
      <c r="R16" s="32">
        <f t="shared" si="0"/>
        <v>0.86312500000000014</v>
      </c>
      <c r="S16" s="4"/>
      <c r="T16" s="4">
        <v>1.8</v>
      </c>
      <c r="U16" s="4">
        <v>1.1599999999999999</v>
      </c>
      <c r="V16" s="4"/>
      <c r="W16" s="4">
        <v>1.95</v>
      </c>
      <c r="X16" s="4">
        <v>2.0499999999999998</v>
      </c>
      <c r="Y16" s="4">
        <v>1.59</v>
      </c>
      <c r="Z16" s="4">
        <v>1.1200000000000001</v>
      </c>
      <c r="AA16" s="4">
        <v>1.18</v>
      </c>
      <c r="AB16" s="4">
        <v>1.25</v>
      </c>
      <c r="AC16" s="32">
        <f t="shared" si="1"/>
        <v>1.5233333333333334</v>
      </c>
      <c r="AD16" s="4"/>
      <c r="AE16" s="4">
        <v>0.71</v>
      </c>
      <c r="AF16" s="4">
        <v>0.87</v>
      </c>
      <c r="AG16" s="4">
        <v>0.69</v>
      </c>
      <c r="AH16" s="4">
        <v>0.97</v>
      </c>
      <c r="AI16" s="32">
        <f t="shared" si="2"/>
        <v>0.81</v>
      </c>
      <c r="AJ16" s="4"/>
      <c r="AK16" s="4">
        <v>0.96</v>
      </c>
      <c r="AL16" s="4">
        <v>9.6000000000000002E-2</v>
      </c>
      <c r="AM16" s="4">
        <v>1.04</v>
      </c>
      <c r="AN16" s="4">
        <v>0.83</v>
      </c>
      <c r="AO16" s="4">
        <v>1</v>
      </c>
      <c r="AP16" s="4">
        <v>0.77</v>
      </c>
      <c r="AQ16" s="4">
        <v>1.8</v>
      </c>
      <c r="AR16" s="4">
        <v>2</v>
      </c>
      <c r="AS16" s="4">
        <v>0.96</v>
      </c>
      <c r="AT16" s="4">
        <v>1.08</v>
      </c>
      <c r="AU16" s="4">
        <v>0.86</v>
      </c>
      <c r="AV16" s="4">
        <v>0.69</v>
      </c>
      <c r="AW16" s="4">
        <v>2.04</v>
      </c>
      <c r="AX16" s="4">
        <v>0.83</v>
      </c>
      <c r="AY16" s="4">
        <v>1.32</v>
      </c>
      <c r="AZ16" s="4">
        <v>1.4</v>
      </c>
      <c r="BA16" s="4">
        <v>1.32</v>
      </c>
    </row>
    <row r="17" spans="1:53" s="3" customFormat="1" ht="23.1" customHeight="1" x14ac:dyDescent="0.3">
      <c r="A17" s="35" t="s">
        <v>80</v>
      </c>
      <c r="B17" s="4">
        <v>98.76</v>
      </c>
      <c r="C17" s="4">
        <v>98.860000000000014</v>
      </c>
      <c r="D17" s="4">
        <v>98.78</v>
      </c>
      <c r="E17" s="4">
        <v>98.81</v>
      </c>
      <c r="F17" s="4">
        <v>98.940000000000012</v>
      </c>
      <c r="G17" s="4">
        <v>98.809999999999988</v>
      </c>
      <c r="H17" s="4">
        <v>98.91</v>
      </c>
      <c r="I17" s="4">
        <v>98.65</v>
      </c>
      <c r="J17" s="4">
        <v>98.819999999999979</v>
      </c>
      <c r="K17" s="4">
        <v>98.82</v>
      </c>
      <c r="L17" s="4">
        <v>98.9</v>
      </c>
      <c r="M17" s="4">
        <v>98.670000000000016</v>
      </c>
      <c r="N17" s="4">
        <v>98.850000000000009</v>
      </c>
      <c r="O17" s="4">
        <v>98.509999999999991</v>
      </c>
      <c r="P17" s="4">
        <v>98.660000000000011</v>
      </c>
      <c r="Q17" s="4">
        <v>98.570000000000022</v>
      </c>
      <c r="R17" s="11"/>
      <c r="S17" s="4"/>
      <c r="T17" s="4">
        <v>97.8</v>
      </c>
      <c r="U17" s="4">
        <v>98.48</v>
      </c>
      <c r="V17" s="4"/>
      <c r="W17" s="4">
        <v>98.29</v>
      </c>
      <c r="X17" s="4">
        <v>97.51</v>
      </c>
      <c r="Y17" s="4">
        <v>97.970000000000013</v>
      </c>
      <c r="Z17" s="4">
        <v>98.59999999999998</v>
      </c>
      <c r="AA17" s="4">
        <v>98.32</v>
      </c>
      <c r="AB17" s="4">
        <v>98.259999999999977</v>
      </c>
      <c r="AC17" s="32"/>
      <c r="AD17" s="4"/>
      <c r="AE17" s="4">
        <v>99.04</v>
      </c>
      <c r="AF17" s="4">
        <v>98.779999999999987</v>
      </c>
      <c r="AG17" s="4">
        <v>98.92</v>
      </c>
      <c r="AH17" s="4">
        <v>98.66</v>
      </c>
      <c r="AI17" s="32"/>
      <c r="AJ17" s="4"/>
      <c r="AK17" s="4">
        <v>98.809999999999974</v>
      </c>
      <c r="AL17" s="4">
        <v>98.73</v>
      </c>
      <c r="AM17" s="4">
        <v>98.53000000000003</v>
      </c>
      <c r="AN17" s="4">
        <v>98.89</v>
      </c>
      <c r="AO17" s="4">
        <v>98.830000000000013</v>
      </c>
      <c r="AP17" s="4">
        <v>98.879999999999981</v>
      </c>
      <c r="AQ17" s="4">
        <v>97.84</v>
      </c>
      <c r="AR17" s="4">
        <v>97.840000000000032</v>
      </c>
      <c r="AS17" s="4">
        <v>98.55</v>
      </c>
      <c r="AT17" s="4">
        <v>98.619999999999976</v>
      </c>
      <c r="AU17" s="4">
        <v>98.670000000000016</v>
      </c>
      <c r="AV17" s="4">
        <v>99.039999999999978</v>
      </c>
      <c r="AW17" s="4">
        <v>97.54</v>
      </c>
      <c r="AX17" s="4">
        <v>98.79</v>
      </c>
      <c r="AY17" s="4">
        <v>98.38000000000001</v>
      </c>
      <c r="AZ17" s="4">
        <v>98.33</v>
      </c>
      <c r="BA17" s="4">
        <v>98.360000000000014</v>
      </c>
    </row>
    <row r="18" spans="1:53" s="3" customFormat="1" ht="9" customHeight="1" x14ac:dyDescent="0.3">
      <c r="A18" s="35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11"/>
      <c r="S18" s="4"/>
      <c r="T18" s="4"/>
      <c r="U18" s="4"/>
      <c r="V18" s="4"/>
      <c r="W18" s="4"/>
      <c r="X18" s="4"/>
      <c r="Y18" s="4"/>
      <c r="Z18" s="4"/>
      <c r="AA18" s="4"/>
      <c r="AB18" s="4"/>
      <c r="AC18" s="32"/>
      <c r="AD18" s="4"/>
      <c r="AE18" s="4"/>
      <c r="AF18" s="4"/>
      <c r="AG18" s="4"/>
      <c r="AH18" s="4"/>
      <c r="AI18" s="32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1:53" s="3" customFormat="1" ht="23.1" customHeight="1" x14ac:dyDescent="0.3">
      <c r="A19" s="14" t="s">
        <v>85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11"/>
      <c r="S19" s="4"/>
      <c r="T19" s="4"/>
      <c r="U19" s="4"/>
      <c r="V19" s="4"/>
      <c r="W19" s="4"/>
      <c r="X19" s="4"/>
      <c r="Y19" s="4"/>
      <c r="Z19" s="4"/>
      <c r="AA19" s="4"/>
      <c r="AB19" s="4"/>
      <c r="AC19" s="11"/>
      <c r="AD19" s="4"/>
      <c r="AE19" s="4"/>
      <c r="AF19" s="4"/>
      <c r="AG19" s="4"/>
      <c r="AH19" s="4"/>
      <c r="AI19" s="11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1:53" s="3" customFormat="1" ht="23.1" customHeight="1" x14ac:dyDescent="0.3">
      <c r="A20" s="35" t="s">
        <v>42</v>
      </c>
      <c r="B20" s="9">
        <v>512</v>
      </c>
      <c r="C20" s="27">
        <v>457</v>
      </c>
      <c r="D20" s="27">
        <v>457</v>
      </c>
      <c r="E20" s="27">
        <v>455</v>
      </c>
      <c r="F20" s="27">
        <v>258</v>
      </c>
      <c r="G20" s="27">
        <v>250</v>
      </c>
      <c r="H20" s="27">
        <v>331</v>
      </c>
      <c r="I20" s="27">
        <v>407</v>
      </c>
      <c r="J20" s="27">
        <v>585</v>
      </c>
      <c r="K20" s="27">
        <v>611</v>
      </c>
      <c r="L20" s="27">
        <v>539</v>
      </c>
      <c r="M20" s="27">
        <v>790</v>
      </c>
      <c r="N20" s="27">
        <v>552</v>
      </c>
      <c r="O20" s="27">
        <v>464</v>
      </c>
      <c r="P20" s="27">
        <v>366</v>
      </c>
      <c r="Q20" s="27">
        <v>292</v>
      </c>
      <c r="R20" s="33">
        <f>AVERAGE(B20:Q20)</f>
        <v>457.875</v>
      </c>
      <c r="S20" s="27"/>
      <c r="T20" s="27">
        <v>192</v>
      </c>
      <c r="U20" s="27">
        <v>313</v>
      </c>
      <c r="V20" s="9"/>
      <c r="W20" s="27">
        <v>359</v>
      </c>
      <c r="X20" s="27">
        <v>353</v>
      </c>
      <c r="Y20" s="27">
        <v>405</v>
      </c>
      <c r="Z20" s="27">
        <v>612</v>
      </c>
      <c r="AA20" s="27">
        <v>399</v>
      </c>
      <c r="AB20" s="27">
        <v>263</v>
      </c>
      <c r="AC20" s="33">
        <f>AVERAGE(W20:AB20)</f>
        <v>398.5</v>
      </c>
      <c r="AD20" s="9"/>
      <c r="AE20" s="27">
        <v>262</v>
      </c>
      <c r="AF20" s="27">
        <v>989</v>
      </c>
      <c r="AG20" s="27">
        <v>519</v>
      </c>
      <c r="AH20" s="27">
        <v>448</v>
      </c>
      <c r="AI20" s="33">
        <f>AVERAGE(AE20:AH20)</f>
        <v>554.5</v>
      </c>
      <c r="AJ20" s="27"/>
      <c r="AK20" s="27">
        <v>470</v>
      </c>
      <c r="AL20" s="27">
        <v>529</v>
      </c>
      <c r="AM20" s="27">
        <v>564</v>
      </c>
      <c r="AN20" s="27">
        <v>495</v>
      </c>
      <c r="AO20" s="27">
        <v>58</v>
      </c>
      <c r="AP20" s="27">
        <v>980</v>
      </c>
      <c r="AQ20" s="27">
        <v>728</v>
      </c>
      <c r="AR20" s="27">
        <v>67.8</v>
      </c>
      <c r="AS20" s="27">
        <v>420</v>
      </c>
      <c r="AT20" s="27">
        <v>991</v>
      </c>
      <c r="AU20" s="27">
        <v>733</v>
      </c>
      <c r="AV20" s="27">
        <v>1073</v>
      </c>
      <c r="AW20" s="27">
        <v>504</v>
      </c>
      <c r="AX20" s="27">
        <v>345</v>
      </c>
      <c r="AY20" s="27">
        <v>52.2</v>
      </c>
      <c r="AZ20" s="27">
        <v>257</v>
      </c>
      <c r="BA20" s="27">
        <v>497</v>
      </c>
    </row>
    <row r="21" spans="1:53" s="3" customFormat="1" ht="23.1" customHeight="1" x14ac:dyDescent="0.3">
      <c r="A21" s="35" t="s">
        <v>43</v>
      </c>
      <c r="B21" s="9">
        <v>95.9</v>
      </c>
      <c r="C21" s="27">
        <v>80.5</v>
      </c>
      <c r="D21" s="27">
        <v>89.3</v>
      </c>
      <c r="E21" s="27">
        <v>94.4</v>
      </c>
      <c r="F21" s="27">
        <v>111</v>
      </c>
      <c r="G21" s="27">
        <v>120</v>
      </c>
      <c r="H21" s="27">
        <v>96.1</v>
      </c>
      <c r="I21" s="27">
        <v>91.8</v>
      </c>
      <c r="J21" s="27">
        <v>69.8</v>
      </c>
      <c r="K21" s="27">
        <v>97.3</v>
      </c>
      <c r="L21" s="27">
        <v>99.6</v>
      </c>
      <c r="M21" s="27">
        <v>97.6</v>
      </c>
      <c r="N21" s="27">
        <v>155</v>
      </c>
      <c r="O21" s="27">
        <v>140</v>
      </c>
      <c r="P21" s="27">
        <v>249</v>
      </c>
      <c r="Q21" s="27">
        <v>92.2</v>
      </c>
      <c r="R21" s="33">
        <f t="shared" ref="R21:R47" si="3">AVERAGE(B21:Q21)</f>
        <v>111.21874999999999</v>
      </c>
      <c r="S21" s="27"/>
      <c r="T21" s="27">
        <v>234</v>
      </c>
      <c r="U21" s="27">
        <v>176</v>
      </c>
      <c r="V21" s="9"/>
      <c r="W21" s="27">
        <v>104</v>
      </c>
      <c r="X21" s="27">
        <v>64</v>
      </c>
      <c r="Y21" s="27">
        <v>66.3</v>
      </c>
      <c r="Z21" s="27">
        <v>167</v>
      </c>
      <c r="AA21" s="27">
        <v>66.8</v>
      </c>
      <c r="AB21" s="27">
        <v>104</v>
      </c>
      <c r="AC21" s="33">
        <f t="shared" ref="AC21:AC47" si="4">AVERAGE(W21:AB21)</f>
        <v>95.350000000000009</v>
      </c>
      <c r="AD21" s="9"/>
      <c r="AE21" s="27">
        <v>138</v>
      </c>
      <c r="AF21" s="27">
        <v>115</v>
      </c>
      <c r="AG21" s="27">
        <v>127</v>
      </c>
      <c r="AH21" s="27">
        <v>118</v>
      </c>
      <c r="AI21" s="33">
        <f t="shared" ref="AI21:AI47" si="5">AVERAGE(AE21:AH21)</f>
        <v>124.5</v>
      </c>
      <c r="AJ21" s="27"/>
      <c r="AK21" s="27">
        <v>177</v>
      </c>
      <c r="AL21" s="27">
        <v>80.599999999999994</v>
      </c>
      <c r="AM21" s="27">
        <v>104</v>
      </c>
      <c r="AN21" s="27">
        <v>80.400000000000006</v>
      </c>
      <c r="AO21" s="27">
        <v>46.9</v>
      </c>
      <c r="AP21" s="27">
        <v>155</v>
      </c>
      <c r="AQ21" s="27">
        <v>163</v>
      </c>
      <c r="AR21" s="27">
        <v>58.5</v>
      </c>
      <c r="AS21" s="27">
        <v>138</v>
      </c>
      <c r="AT21" s="27">
        <v>127</v>
      </c>
      <c r="AU21" s="27">
        <v>131</v>
      </c>
      <c r="AV21" s="27">
        <v>192</v>
      </c>
      <c r="AW21" s="27">
        <v>112</v>
      </c>
      <c r="AX21" s="27">
        <v>152</v>
      </c>
      <c r="AY21" s="27">
        <v>166</v>
      </c>
      <c r="AZ21" s="27">
        <v>177</v>
      </c>
      <c r="BA21" s="27">
        <v>158</v>
      </c>
    </row>
    <row r="22" spans="1:53" s="3" customFormat="1" ht="23.1" customHeight="1" x14ac:dyDescent="0.3">
      <c r="A22" s="35" t="s">
        <v>44</v>
      </c>
      <c r="B22" s="9">
        <v>383</v>
      </c>
      <c r="C22" s="27">
        <v>400</v>
      </c>
      <c r="D22" s="27">
        <v>378</v>
      </c>
      <c r="E22" s="27">
        <v>334</v>
      </c>
      <c r="F22" s="27">
        <v>180</v>
      </c>
      <c r="G22" s="27">
        <v>174</v>
      </c>
      <c r="H22" s="27">
        <v>699</v>
      </c>
      <c r="I22" s="27">
        <v>440</v>
      </c>
      <c r="J22" s="27">
        <v>588</v>
      </c>
      <c r="K22" s="27">
        <v>343</v>
      </c>
      <c r="L22" s="27">
        <v>344</v>
      </c>
      <c r="M22" s="27">
        <v>390</v>
      </c>
      <c r="N22" s="27">
        <v>155</v>
      </c>
      <c r="O22" s="27">
        <v>189</v>
      </c>
      <c r="P22" s="27">
        <v>86.7</v>
      </c>
      <c r="Q22" s="27">
        <v>484</v>
      </c>
      <c r="R22" s="33">
        <f t="shared" si="3"/>
        <v>347.98124999999999</v>
      </c>
      <c r="S22" s="27"/>
      <c r="T22" s="27">
        <v>243</v>
      </c>
      <c r="U22" s="27">
        <v>257</v>
      </c>
      <c r="V22" s="9"/>
      <c r="W22" s="27">
        <v>225</v>
      </c>
      <c r="X22" s="27">
        <v>924</v>
      </c>
      <c r="Y22" s="27">
        <v>1047</v>
      </c>
      <c r="Z22" s="27">
        <v>647</v>
      </c>
      <c r="AA22" s="27">
        <v>915</v>
      </c>
      <c r="AB22" s="27">
        <v>1199</v>
      </c>
      <c r="AC22" s="33">
        <f t="shared" si="4"/>
        <v>826.16666666666663</v>
      </c>
      <c r="AD22" s="9"/>
      <c r="AE22" s="27">
        <v>152</v>
      </c>
      <c r="AF22" s="27">
        <v>448</v>
      </c>
      <c r="AG22" s="27">
        <v>260</v>
      </c>
      <c r="AH22" s="27">
        <v>305</v>
      </c>
      <c r="AI22" s="33">
        <f t="shared" si="5"/>
        <v>291.25</v>
      </c>
      <c r="AJ22" s="27"/>
      <c r="AK22" s="27">
        <v>129</v>
      </c>
      <c r="AL22" s="27">
        <v>113</v>
      </c>
      <c r="AM22" s="27">
        <v>214</v>
      </c>
      <c r="AN22" s="27">
        <v>109</v>
      </c>
      <c r="AO22" s="27">
        <v>86</v>
      </c>
      <c r="AP22" s="27">
        <v>194</v>
      </c>
      <c r="AQ22" s="27">
        <v>90.9</v>
      </c>
      <c r="AR22" s="27">
        <v>39.9</v>
      </c>
      <c r="AS22" s="27">
        <v>148</v>
      </c>
      <c r="AT22" s="27">
        <v>175</v>
      </c>
      <c r="AU22" s="27">
        <v>178</v>
      </c>
      <c r="AV22" s="27">
        <v>223</v>
      </c>
      <c r="AW22" s="27">
        <v>292</v>
      </c>
      <c r="AX22" s="27">
        <v>87.2</v>
      </c>
      <c r="AY22" s="27">
        <v>18.2</v>
      </c>
      <c r="AZ22" s="27">
        <v>121</v>
      </c>
      <c r="BA22" s="27">
        <v>114</v>
      </c>
    </row>
    <row r="23" spans="1:53" s="3" customFormat="1" ht="23.1" customHeight="1" x14ac:dyDescent="0.3">
      <c r="A23" s="35" t="s">
        <v>45</v>
      </c>
      <c r="B23" s="30">
        <v>0.53700000000000003</v>
      </c>
      <c r="C23" s="30">
        <v>0.49099999999999999</v>
      </c>
      <c r="D23" s="30">
        <v>0.56899999999999995</v>
      </c>
      <c r="E23" s="30">
        <v>0.622</v>
      </c>
      <c r="F23" s="30">
        <v>0.52900000000000003</v>
      </c>
      <c r="G23" s="30">
        <v>0.46899999999999997</v>
      </c>
      <c r="H23" s="30">
        <v>1.06</v>
      </c>
      <c r="I23" s="30">
        <v>0.79200000000000004</v>
      </c>
      <c r="J23" s="30">
        <v>0.84199999999999997</v>
      </c>
      <c r="K23" s="30">
        <v>0.89600000000000002</v>
      </c>
      <c r="L23" s="27">
        <v>0.75</v>
      </c>
      <c r="M23" s="30">
        <v>0.755</v>
      </c>
      <c r="N23" s="27">
        <v>2.75</v>
      </c>
      <c r="O23" s="27">
        <v>2.84</v>
      </c>
      <c r="P23" s="27">
        <v>4.57</v>
      </c>
      <c r="Q23" s="27">
        <v>1.05</v>
      </c>
      <c r="R23" s="32">
        <f t="shared" si="3"/>
        <v>1.2201250000000001</v>
      </c>
      <c r="S23" s="27"/>
      <c r="T23" s="27">
        <v>2.52</v>
      </c>
      <c r="U23" s="27">
        <v>1.58</v>
      </c>
      <c r="V23" s="9"/>
      <c r="W23" s="27">
        <v>6.34</v>
      </c>
      <c r="X23" s="27">
        <v>0.61</v>
      </c>
      <c r="Y23" s="30">
        <v>0.753</v>
      </c>
      <c r="Z23" s="27">
        <v>15.8</v>
      </c>
      <c r="AA23" s="30">
        <v>0.83799999999999997</v>
      </c>
      <c r="AB23" s="27">
        <v>4.5999999999999996</v>
      </c>
      <c r="AC23" s="32">
        <f t="shared" si="4"/>
        <v>4.8235000000000001</v>
      </c>
      <c r="AD23" s="9"/>
      <c r="AE23" s="27">
        <v>5.22</v>
      </c>
      <c r="AF23" s="27">
        <v>4.01</v>
      </c>
      <c r="AG23" s="27">
        <v>4.51</v>
      </c>
      <c r="AH23" s="27">
        <v>4.3</v>
      </c>
      <c r="AI23" s="32">
        <f t="shared" si="5"/>
        <v>4.51</v>
      </c>
      <c r="AJ23" s="27"/>
      <c r="AK23" s="27">
        <v>18.5</v>
      </c>
      <c r="AL23" s="27">
        <v>2.66</v>
      </c>
      <c r="AM23" s="27">
        <v>3.18</v>
      </c>
      <c r="AN23" s="27">
        <v>2.74</v>
      </c>
      <c r="AO23" s="27">
        <v>2.3199999999999998</v>
      </c>
      <c r="AP23" s="27">
        <v>2.99</v>
      </c>
      <c r="AQ23" s="27">
        <v>6.41</v>
      </c>
      <c r="AR23" s="27">
        <v>3.24</v>
      </c>
      <c r="AS23" s="27">
        <v>2.82</v>
      </c>
      <c r="AT23" s="27">
        <v>2.21</v>
      </c>
      <c r="AU23" s="27">
        <v>4.0199999999999996</v>
      </c>
      <c r="AV23" s="27">
        <v>3.64</v>
      </c>
      <c r="AW23" s="27">
        <v>4.84</v>
      </c>
      <c r="AX23" s="27">
        <v>3.41</v>
      </c>
      <c r="AY23" s="27">
        <v>1.56</v>
      </c>
      <c r="AZ23" s="27">
        <v>3.9</v>
      </c>
      <c r="BA23" s="27">
        <v>5</v>
      </c>
    </row>
    <row r="24" spans="1:53" s="3" customFormat="1" ht="23.1" customHeight="1" x14ac:dyDescent="0.3">
      <c r="A24" s="35" t="s">
        <v>46</v>
      </c>
      <c r="B24" s="9">
        <v>1.1200000000000001</v>
      </c>
      <c r="C24" s="27">
        <v>1.44</v>
      </c>
      <c r="D24" s="27">
        <v>1.54</v>
      </c>
      <c r="E24" s="27">
        <v>1.32</v>
      </c>
      <c r="F24" s="27">
        <v>1.38</v>
      </c>
      <c r="G24" s="27">
        <v>1.1000000000000001</v>
      </c>
      <c r="H24" s="27">
        <v>1.19</v>
      </c>
      <c r="I24" s="27">
        <v>1.1200000000000001</v>
      </c>
      <c r="J24" s="27">
        <v>1.1000000000000001</v>
      </c>
      <c r="K24" s="27">
        <v>1.75</v>
      </c>
      <c r="L24" s="27">
        <v>1.06</v>
      </c>
      <c r="M24" s="27">
        <v>1.35</v>
      </c>
      <c r="N24" s="27">
        <v>1.03</v>
      </c>
      <c r="O24" s="27">
        <v>2.2000000000000002</v>
      </c>
      <c r="P24" s="30">
        <v>0.66300000000000003</v>
      </c>
      <c r="Q24" s="30">
        <v>0.80400000000000005</v>
      </c>
      <c r="R24" s="32">
        <f t="shared" si="3"/>
        <v>1.2604374999999999</v>
      </c>
      <c r="S24" s="27"/>
      <c r="T24" s="27">
        <v>3</v>
      </c>
      <c r="U24" s="30">
        <v>0.55600000000000005</v>
      </c>
      <c r="V24" s="30"/>
      <c r="W24" s="30">
        <v>0.628</v>
      </c>
      <c r="X24" s="27">
        <v>1.43</v>
      </c>
      <c r="Y24" s="27">
        <v>1.52</v>
      </c>
      <c r="Z24" s="30">
        <v>0.32200000000000001</v>
      </c>
      <c r="AA24" s="30">
        <v>0.78200000000000003</v>
      </c>
      <c r="AB24" s="30">
        <v>0.83499999999999996</v>
      </c>
      <c r="AC24" s="32">
        <f t="shared" si="4"/>
        <v>0.9195000000000001</v>
      </c>
      <c r="AD24" s="9"/>
      <c r="AE24" s="30">
        <v>0.82199999999999995</v>
      </c>
      <c r="AF24" s="30">
        <v>0.60899999999999999</v>
      </c>
      <c r="AG24" s="30">
        <v>0.51800000000000002</v>
      </c>
      <c r="AH24" s="30">
        <v>0.95899999999999996</v>
      </c>
      <c r="AI24" s="32">
        <f t="shared" si="5"/>
        <v>0.72699999999999998</v>
      </c>
      <c r="AJ24" s="27"/>
      <c r="AK24" s="27">
        <v>1.36</v>
      </c>
      <c r="AL24" s="30">
        <v>0.84599999999999997</v>
      </c>
      <c r="AM24" s="27">
        <v>1.43</v>
      </c>
      <c r="AN24" s="30">
        <v>0.67500000000000004</v>
      </c>
      <c r="AO24" s="30">
        <v>0.83799999999999997</v>
      </c>
      <c r="AP24" s="30">
        <v>0.34399999999999997</v>
      </c>
      <c r="AQ24" s="27">
        <v>1.17</v>
      </c>
      <c r="AR24" s="27">
        <v>1.22</v>
      </c>
      <c r="AS24" s="27">
        <v>1.08</v>
      </c>
      <c r="AT24" s="30">
        <v>0.27600000000000002</v>
      </c>
      <c r="AU24" s="30">
        <v>0.12</v>
      </c>
      <c r="AV24" s="30">
        <v>0.27900000000000003</v>
      </c>
      <c r="AW24" s="30">
        <v>0.98899999999999999</v>
      </c>
      <c r="AX24" s="27">
        <v>1.63</v>
      </c>
      <c r="AY24" s="30">
        <v>0.66300000000000003</v>
      </c>
      <c r="AZ24" s="30">
        <v>1.74</v>
      </c>
      <c r="BA24" s="30">
        <v>1.94</v>
      </c>
    </row>
    <row r="25" spans="1:53" s="3" customFormat="1" ht="23.1" customHeight="1" x14ac:dyDescent="0.3">
      <c r="A25" s="35" t="s">
        <v>47</v>
      </c>
      <c r="B25" s="9">
        <v>12.6</v>
      </c>
      <c r="C25" s="27">
        <v>16.399999999999999</v>
      </c>
      <c r="D25" s="27">
        <v>15.6</v>
      </c>
      <c r="E25" s="27">
        <v>13.8</v>
      </c>
      <c r="F25" s="27">
        <v>13.3</v>
      </c>
      <c r="G25" s="27">
        <v>10.7</v>
      </c>
      <c r="H25" s="27">
        <v>15.5</v>
      </c>
      <c r="I25" s="27">
        <v>12.4</v>
      </c>
      <c r="J25" s="27">
        <v>14.4</v>
      </c>
      <c r="K25" s="27">
        <v>17.3</v>
      </c>
      <c r="L25" s="27">
        <v>13.6</v>
      </c>
      <c r="M25" s="27">
        <v>16.3</v>
      </c>
      <c r="N25" s="27">
        <v>9.32</v>
      </c>
      <c r="O25" s="27">
        <v>16.3</v>
      </c>
      <c r="P25" s="27">
        <v>13</v>
      </c>
      <c r="Q25" s="27">
        <v>12.9</v>
      </c>
      <c r="R25" s="33">
        <f t="shared" si="3"/>
        <v>13.963750000000003</v>
      </c>
      <c r="S25" s="27"/>
      <c r="T25" s="27">
        <v>46.3</v>
      </c>
      <c r="U25" s="27">
        <v>17.899999999999999</v>
      </c>
      <c r="V25" s="9"/>
      <c r="W25" s="27">
        <v>7.9</v>
      </c>
      <c r="X25" s="27">
        <v>27.7</v>
      </c>
      <c r="Y25" s="27">
        <v>20.9</v>
      </c>
      <c r="Z25" s="27">
        <v>6.62</v>
      </c>
      <c r="AA25" s="27">
        <v>12.5</v>
      </c>
      <c r="AB25" s="27">
        <v>12.8</v>
      </c>
      <c r="AC25" s="33">
        <f t="shared" si="4"/>
        <v>14.736666666666666</v>
      </c>
      <c r="AD25" s="9"/>
      <c r="AE25" s="27">
        <v>8.84</v>
      </c>
      <c r="AF25" s="27">
        <v>11.3</v>
      </c>
      <c r="AG25" s="27">
        <v>11.8</v>
      </c>
      <c r="AH25" s="27">
        <v>11.7</v>
      </c>
      <c r="AI25" s="33">
        <f t="shared" si="5"/>
        <v>10.91</v>
      </c>
      <c r="AJ25" s="27"/>
      <c r="AK25" s="27">
        <v>10.3</v>
      </c>
      <c r="AL25" s="27">
        <v>7.73</v>
      </c>
      <c r="AM25" s="27">
        <v>11.7</v>
      </c>
      <c r="AN25" s="27">
        <v>3.61</v>
      </c>
      <c r="AO25" s="27">
        <v>6.83</v>
      </c>
      <c r="AP25" s="27">
        <v>1.98</v>
      </c>
      <c r="AQ25" s="27">
        <v>13.6</v>
      </c>
      <c r="AR25" s="27">
        <v>9.09</v>
      </c>
      <c r="AS25" s="27">
        <v>7.98</v>
      </c>
      <c r="AT25" s="27">
        <v>3.12</v>
      </c>
      <c r="AU25" s="27">
        <v>0.249</v>
      </c>
      <c r="AV25" s="27">
        <v>1.56</v>
      </c>
      <c r="AW25" s="27">
        <v>13.1</v>
      </c>
      <c r="AX25" s="27">
        <v>11.6</v>
      </c>
      <c r="AY25" s="27">
        <v>7.12</v>
      </c>
      <c r="AZ25" s="27">
        <v>12.2</v>
      </c>
      <c r="BA25" s="27">
        <v>17.7</v>
      </c>
    </row>
    <row r="26" spans="1:53" s="3" customFormat="1" ht="23.1" customHeight="1" x14ac:dyDescent="0.3">
      <c r="A26" s="35" t="s">
        <v>48</v>
      </c>
      <c r="B26" s="9">
        <v>146</v>
      </c>
      <c r="C26" s="27">
        <v>163</v>
      </c>
      <c r="D26" s="27">
        <v>151</v>
      </c>
      <c r="E26" s="27">
        <v>144</v>
      </c>
      <c r="F26" s="27">
        <v>113</v>
      </c>
      <c r="G26" s="27">
        <v>97.2</v>
      </c>
      <c r="H26" s="27">
        <v>229</v>
      </c>
      <c r="I26" s="27">
        <v>191</v>
      </c>
      <c r="J26" s="27">
        <v>265</v>
      </c>
      <c r="K26" s="27">
        <v>253</v>
      </c>
      <c r="L26" s="27">
        <v>171</v>
      </c>
      <c r="M26" s="27">
        <v>220</v>
      </c>
      <c r="N26" s="27">
        <v>96.6</v>
      </c>
      <c r="O26" s="27">
        <v>104</v>
      </c>
      <c r="P26" s="27">
        <v>222</v>
      </c>
      <c r="Q26" s="27">
        <v>221</v>
      </c>
      <c r="R26" s="33">
        <f t="shared" si="3"/>
        <v>174.17499999999998</v>
      </c>
      <c r="S26" s="27"/>
      <c r="T26" s="27">
        <v>380</v>
      </c>
      <c r="U26" s="27">
        <v>203</v>
      </c>
      <c r="V26" s="9"/>
      <c r="W26" s="27">
        <v>131</v>
      </c>
      <c r="X26" s="27">
        <v>340</v>
      </c>
      <c r="Y26" s="27">
        <v>152</v>
      </c>
      <c r="Z26" s="27">
        <v>147</v>
      </c>
      <c r="AA26" s="27">
        <v>227</v>
      </c>
      <c r="AB26" s="27">
        <v>208</v>
      </c>
      <c r="AC26" s="33">
        <f t="shared" si="4"/>
        <v>200.83333333333334</v>
      </c>
      <c r="AD26" s="9"/>
      <c r="AE26" s="27">
        <v>87.9</v>
      </c>
      <c r="AF26" s="27">
        <v>279</v>
      </c>
      <c r="AG26" s="27">
        <v>148</v>
      </c>
      <c r="AH26" s="27">
        <v>196</v>
      </c>
      <c r="AI26" s="33">
        <f t="shared" si="5"/>
        <v>177.72499999999999</v>
      </c>
      <c r="AJ26" s="27"/>
      <c r="AK26" s="27">
        <v>105</v>
      </c>
      <c r="AL26" s="27">
        <v>276</v>
      </c>
      <c r="AM26" s="27">
        <v>148</v>
      </c>
      <c r="AN26" s="27">
        <v>13.7</v>
      </c>
      <c r="AO26" s="27">
        <v>321</v>
      </c>
      <c r="AP26" s="27">
        <v>57.9</v>
      </c>
      <c r="AQ26" s="27">
        <v>155</v>
      </c>
      <c r="AR26" s="27">
        <v>118</v>
      </c>
      <c r="AS26" s="27">
        <v>43.1</v>
      </c>
      <c r="AT26" s="27">
        <v>286</v>
      </c>
      <c r="AU26" s="27">
        <v>66.3</v>
      </c>
      <c r="AV26" s="27">
        <v>30.7</v>
      </c>
      <c r="AW26" s="27">
        <v>375</v>
      </c>
      <c r="AX26" s="27">
        <v>85</v>
      </c>
      <c r="AY26" s="27">
        <v>28.7</v>
      </c>
      <c r="AZ26" s="27">
        <v>55.7</v>
      </c>
      <c r="BA26" s="27">
        <v>210</v>
      </c>
    </row>
    <row r="27" spans="1:53" s="3" customFormat="1" ht="23.1" customHeight="1" x14ac:dyDescent="0.3">
      <c r="A27" s="35" t="s">
        <v>49</v>
      </c>
      <c r="B27" s="9">
        <v>20.8</v>
      </c>
      <c r="C27" s="27">
        <v>27.8</v>
      </c>
      <c r="D27" s="27">
        <v>27.1</v>
      </c>
      <c r="E27" s="27">
        <v>22.6</v>
      </c>
      <c r="F27" s="27">
        <v>15.6</v>
      </c>
      <c r="G27" s="27">
        <v>11</v>
      </c>
      <c r="H27" s="27">
        <v>20.6</v>
      </c>
      <c r="I27" s="27">
        <v>19.5</v>
      </c>
      <c r="J27" s="27">
        <v>28.7</v>
      </c>
      <c r="K27" s="27">
        <v>35.6</v>
      </c>
      <c r="L27" s="27">
        <v>24.5</v>
      </c>
      <c r="M27" s="27">
        <v>33</v>
      </c>
      <c r="N27" s="27">
        <v>37</v>
      </c>
      <c r="O27" s="27">
        <v>28.2</v>
      </c>
      <c r="P27" s="27">
        <v>29.5</v>
      </c>
      <c r="Q27" s="27">
        <v>28.3</v>
      </c>
      <c r="R27" s="33">
        <f t="shared" si="3"/>
        <v>25.612499999999997</v>
      </c>
      <c r="S27" s="27"/>
      <c r="T27" s="27">
        <v>55.5</v>
      </c>
      <c r="U27" s="27">
        <v>14.5</v>
      </c>
      <c r="V27" s="9"/>
      <c r="W27" s="27">
        <v>24.4</v>
      </c>
      <c r="X27" s="27">
        <v>55.2</v>
      </c>
      <c r="Y27" s="27">
        <v>34.799999999999997</v>
      </c>
      <c r="Z27" s="27">
        <v>16.5</v>
      </c>
      <c r="AA27" s="27">
        <v>18.2</v>
      </c>
      <c r="AB27" s="27">
        <v>22.7</v>
      </c>
      <c r="AC27" s="33">
        <f t="shared" si="4"/>
        <v>28.633333333333326</v>
      </c>
      <c r="AD27" s="9"/>
      <c r="AE27" s="27">
        <v>5.1100000000000003</v>
      </c>
      <c r="AF27" s="27">
        <v>6.85</v>
      </c>
      <c r="AG27" s="27">
        <v>4.83</v>
      </c>
      <c r="AH27" s="27">
        <v>14</v>
      </c>
      <c r="AI27" s="33">
        <f t="shared" si="5"/>
        <v>7.6974999999999998</v>
      </c>
      <c r="AJ27" s="27"/>
      <c r="AK27" s="27">
        <v>23.5</v>
      </c>
      <c r="AL27" s="27">
        <v>12.2</v>
      </c>
      <c r="AM27" s="27">
        <v>24.6</v>
      </c>
      <c r="AN27" s="27">
        <v>31.3</v>
      </c>
      <c r="AO27" s="27">
        <v>31.3</v>
      </c>
      <c r="AP27" s="27">
        <v>4.99</v>
      </c>
      <c r="AQ27" s="27">
        <v>31.3</v>
      </c>
      <c r="AR27" s="27">
        <v>7.66</v>
      </c>
      <c r="AS27" s="27">
        <v>14.9</v>
      </c>
      <c r="AT27" s="27">
        <v>34.799999999999997</v>
      </c>
      <c r="AU27" s="27">
        <v>6</v>
      </c>
      <c r="AV27" s="27">
        <v>4.55</v>
      </c>
      <c r="AW27" s="27">
        <v>40</v>
      </c>
      <c r="AX27" s="27">
        <v>42.6</v>
      </c>
      <c r="AY27" s="27">
        <v>23.5</v>
      </c>
      <c r="AZ27" s="27">
        <v>24.3</v>
      </c>
      <c r="BA27" s="27">
        <v>40.200000000000003</v>
      </c>
    </row>
    <row r="28" spans="1:53" s="3" customFormat="1" ht="23.1" customHeight="1" x14ac:dyDescent="0.3">
      <c r="A28" s="35" t="s">
        <v>50</v>
      </c>
      <c r="B28" s="9">
        <v>12.1</v>
      </c>
      <c r="C28" s="27">
        <v>15.8</v>
      </c>
      <c r="D28" s="27">
        <v>19.3</v>
      </c>
      <c r="E28" s="27">
        <v>16.399999999999999</v>
      </c>
      <c r="F28" s="27">
        <v>19.3</v>
      </c>
      <c r="G28" s="27">
        <v>15.9</v>
      </c>
      <c r="H28" s="27">
        <v>16.2</v>
      </c>
      <c r="I28" s="27">
        <v>20.7</v>
      </c>
      <c r="J28" s="27">
        <v>6.44</v>
      </c>
      <c r="K28" s="27">
        <v>19.7</v>
      </c>
      <c r="L28" s="27">
        <v>18</v>
      </c>
      <c r="M28" s="27">
        <v>14.5</v>
      </c>
      <c r="N28" s="27">
        <v>12.2</v>
      </c>
      <c r="O28" s="27">
        <v>13.8</v>
      </c>
      <c r="P28" s="27">
        <v>42.5</v>
      </c>
      <c r="Q28" s="27">
        <v>9.19</v>
      </c>
      <c r="R28" s="33">
        <f t="shared" si="3"/>
        <v>17.001875000000002</v>
      </c>
      <c r="S28" s="27"/>
      <c r="T28" s="27">
        <v>9.01</v>
      </c>
      <c r="U28" s="27">
        <v>11.4</v>
      </c>
      <c r="V28" s="9"/>
      <c r="W28" s="27">
        <v>5.05</v>
      </c>
      <c r="X28" s="27">
        <v>10.3</v>
      </c>
      <c r="Y28" s="27">
        <v>11.1</v>
      </c>
      <c r="Z28" s="27">
        <v>4.38</v>
      </c>
      <c r="AA28" s="27">
        <v>9.5299999999999994</v>
      </c>
      <c r="AB28" s="27">
        <v>9.42</v>
      </c>
      <c r="AC28" s="33">
        <f t="shared" si="4"/>
        <v>8.2966666666666669</v>
      </c>
      <c r="AD28" s="9"/>
      <c r="AE28" s="27">
        <v>15.4</v>
      </c>
      <c r="AF28" s="27">
        <v>18.399999999999999</v>
      </c>
      <c r="AG28" s="27">
        <v>18</v>
      </c>
      <c r="AH28" s="27">
        <v>9.89</v>
      </c>
      <c r="AI28" s="33">
        <f t="shared" si="5"/>
        <v>15.422499999999999</v>
      </c>
      <c r="AJ28" s="27"/>
      <c r="AK28" s="27">
        <v>6.69</v>
      </c>
      <c r="AL28" s="27">
        <v>20.3</v>
      </c>
      <c r="AM28" s="27">
        <v>10.9</v>
      </c>
      <c r="AN28" s="27">
        <v>6.81</v>
      </c>
      <c r="AO28" s="27">
        <v>16.8</v>
      </c>
      <c r="AP28" s="27">
        <v>15.7</v>
      </c>
      <c r="AQ28" s="27">
        <v>33.1</v>
      </c>
      <c r="AR28" s="27">
        <v>11.8</v>
      </c>
      <c r="AS28" s="27">
        <v>4.54</v>
      </c>
      <c r="AT28" s="27">
        <v>24.1</v>
      </c>
      <c r="AU28" s="27">
        <v>22.2</v>
      </c>
      <c r="AV28" s="27">
        <v>13.4</v>
      </c>
      <c r="AW28" s="27">
        <v>2.67</v>
      </c>
      <c r="AX28" s="27">
        <v>10.3</v>
      </c>
      <c r="AY28" s="27">
        <v>3.75</v>
      </c>
      <c r="AZ28" s="27">
        <v>7.16</v>
      </c>
      <c r="BA28" s="27">
        <v>16.600000000000001</v>
      </c>
    </row>
    <row r="29" spans="1:53" s="3" customFormat="1" ht="23.1" customHeight="1" x14ac:dyDescent="0.3">
      <c r="A29" s="35" t="s">
        <v>51</v>
      </c>
      <c r="B29" s="9">
        <v>2.25</v>
      </c>
      <c r="C29" s="27">
        <v>2.79</v>
      </c>
      <c r="D29" s="27">
        <v>2.27</v>
      </c>
      <c r="E29" s="27">
        <v>2.31</v>
      </c>
      <c r="F29" s="27">
        <v>2.37</v>
      </c>
      <c r="G29" s="27">
        <v>2.36</v>
      </c>
      <c r="H29" s="27">
        <v>2.83</v>
      </c>
      <c r="I29" s="27">
        <v>3.41</v>
      </c>
      <c r="J29" s="27">
        <v>2</v>
      </c>
      <c r="K29" s="27">
        <v>2.5</v>
      </c>
      <c r="L29" s="27">
        <v>1.25</v>
      </c>
      <c r="M29" s="27">
        <v>1.21</v>
      </c>
      <c r="N29" s="27">
        <v>3.26</v>
      </c>
      <c r="O29" s="27">
        <v>4.4000000000000004</v>
      </c>
      <c r="P29" s="27">
        <v>3.38</v>
      </c>
      <c r="Q29" s="27">
        <v>1.58</v>
      </c>
      <c r="R29" s="33">
        <f t="shared" si="3"/>
        <v>2.5106250000000001</v>
      </c>
      <c r="S29" s="27"/>
      <c r="T29" s="27">
        <v>1.43</v>
      </c>
      <c r="U29" s="27">
        <v>0.71199999999999997</v>
      </c>
      <c r="V29" s="9"/>
      <c r="W29" s="27">
        <v>1.82</v>
      </c>
      <c r="X29" s="27">
        <v>3.62</v>
      </c>
      <c r="Y29" s="27">
        <v>3.15</v>
      </c>
      <c r="Z29" s="27">
        <v>1.1200000000000001</v>
      </c>
      <c r="AA29" s="27">
        <v>2.4300000000000002</v>
      </c>
      <c r="AB29" s="27">
        <v>4.91</v>
      </c>
      <c r="AC29" s="33">
        <f t="shared" si="4"/>
        <v>2.8416666666666668</v>
      </c>
      <c r="AD29" s="9"/>
      <c r="AE29" s="27">
        <v>1.67</v>
      </c>
      <c r="AF29" s="27">
        <v>1.36</v>
      </c>
      <c r="AG29" s="27">
        <v>1.6</v>
      </c>
      <c r="AH29" s="27">
        <v>1.98</v>
      </c>
      <c r="AI29" s="33">
        <f t="shared" si="5"/>
        <v>1.6525000000000003</v>
      </c>
      <c r="AJ29" s="27"/>
      <c r="AK29" s="27">
        <v>1.35</v>
      </c>
      <c r="AL29" s="27">
        <v>2.4</v>
      </c>
      <c r="AM29" s="27">
        <v>2.25</v>
      </c>
      <c r="AN29" s="27">
        <v>4.67</v>
      </c>
      <c r="AO29" s="27">
        <v>2.5</v>
      </c>
      <c r="AP29" s="27">
        <v>2.0699999999999998</v>
      </c>
      <c r="AQ29" s="27">
        <v>2.39</v>
      </c>
      <c r="AR29" s="27">
        <v>1.97</v>
      </c>
      <c r="AS29" s="27">
        <v>2.93</v>
      </c>
      <c r="AT29" s="27">
        <v>5.73</v>
      </c>
      <c r="AU29" s="27">
        <v>3.26</v>
      </c>
      <c r="AV29" s="27">
        <v>1.52</v>
      </c>
      <c r="AW29" s="27">
        <v>1.73</v>
      </c>
      <c r="AX29" s="27">
        <v>3.49</v>
      </c>
      <c r="AY29" s="27">
        <v>1.37</v>
      </c>
      <c r="AZ29" s="27">
        <v>4.75</v>
      </c>
      <c r="BA29" s="27">
        <v>4.1500000000000004</v>
      </c>
    </row>
    <row r="30" spans="1:53" ht="23.1" customHeight="1" x14ac:dyDescent="0.3">
      <c r="A30" s="36" t="s">
        <v>78</v>
      </c>
      <c r="B30" s="18">
        <v>4.256368529161171</v>
      </c>
      <c r="C30" s="18">
        <v>4.9932336442790017</v>
      </c>
      <c r="D30" s="18">
        <v>4.5746621768920646</v>
      </c>
      <c r="E30" s="18">
        <v>3.8354489131492615</v>
      </c>
      <c r="F30" s="18">
        <v>3.611088267428495</v>
      </c>
      <c r="G30" s="18">
        <v>3.2092010668537858</v>
      </c>
      <c r="H30" s="18">
        <v>5.6782651429133777</v>
      </c>
      <c r="I30" s="18">
        <v>5.3782924244946093</v>
      </c>
      <c r="J30" s="18">
        <v>6.5831955127542567</v>
      </c>
      <c r="K30" s="18">
        <v>7.477644542947445</v>
      </c>
      <c r="L30" s="18">
        <v>4.7803015300913483</v>
      </c>
      <c r="M30" s="18">
        <v>5.8482140313728079</v>
      </c>
      <c r="N30" s="18">
        <v>2.9928682429856126</v>
      </c>
      <c r="O30" s="18">
        <v>3.3224242237150965</v>
      </c>
      <c r="P30" s="18">
        <v>6.5808431988331346</v>
      </c>
      <c r="Q30" s="18">
        <v>5.8551616157455495</v>
      </c>
      <c r="R30" s="33">
        <f t="shared" si="3"/>
        <v>4.9360758164760643</v>
      </c>
      <c r="S30" s="18"/>
      <c r="T30" s="18">
        <v>9.7563394195129671</v>
      </c>
      <c r="U30" s="18">
        <v>5.3147754725290293</v>
      </c>
      <c r="V30" s="16"/>
      <c r="W30" s="18">
        <v>3.647595615120923</v>
      </c>
      <c r="X30" s="18">
        <v>9.0308647459965918</v>
      </c>
      <c r="Y30" s="18">
        <v>4.3306799799689362</v>
      </c>
      <c r="Z30" s="18">
        <v>3.781543490563275</v>
      </c>
      <c r="AA30" s="18">
        <v>5.8757203805846787</v>
      </c>
      <c r="AB30" s="18">
        <v>5.2602614227739632</v>
      </c>
      <c r="AC30" s="33">
        <f t="shared" si="4"/>
        <v>5.3211109391680615</v>
      </c>
      <c r="AD30" s="16"/>
      <c r="AE30" s="18">
        <v>2.9735671536534505</v>
      </c>
      <c r="AF30" s="18">
        <v>6.9596975985808358</v>
      </c>
      <c r="AG30" s="18">
        <v>4.8126007179628489</v>
      </c>
      <c r="AH30" s="18">
        <v>5.465034006037615</v>
      </c>
      <c r="AI30" s="33">
        <f t="shared" si="5"/>
        <v>5.0527248690586877</v>
      </c>
      <c r="AJ30" s="18"/>
      <c r="AK30" s="28">
        <v>3.5742103151332967</v>
      </c>
      <c r="AL30" s="28">
        <v>7.0058636073402765</v>
      </c>
      <c r="AM30" s="28">
        <v>4.6426271264131271</v>
      </c>
      <c r="AN30" s="28">
        <v>0.48710623799755026</v>
      </c>
      <c r="AO30" s="28">
        <v>8.6209575514465584</v>
      </c>
      <c r="AP30" s="28">
        <v>1.7773087474685469</v>
      </c>
      <c r="AQ30" s="28">
        <v>4.3766877894596377</v>
      </c>
      <c r="AR30" s="18">
        <v>3.3968317735460101</v>
      </c>
      <c r="AS30" s="18">
        <v>1.5918581220019734</v>
      </c>
      <c r="AT30" s="18">
        <v>8.1356447676684862</v>
      </c>
      <c r="AU30" s="18">
        <v>2.1297184818359294</v>
      </c>
      <c r="AV30" s="18">
        <v>0.94076587459670991</v>
      </c>
      <c r="AW30" s="18">
        <v>9.2341149251591919</v>
      </c>
      <c r="AX30" s="18">
        <v>3.1494885197531119</v>
      </c>
      <c r="AY30" s="18">
        <v>1.6453448632629599</v>
      </c>
      <c r="AZ30" s="18">
        <v>2.1699668974084578</v>
      </c>
      <c r="BA30" s="17" t="s">
        <v>86</v>
      </c>
    </row>
    <row r="31" spans="1:53" ht="23.1" customHeight="1" x14ac:dyDescent="0.3">
      <c r="A31" s="36" t="s">
        <v>79</v>
      </c>
      <c r="B31" s="38">
        <v>7.8868368774030451</v>
      </c>
      <c r="C31" s="38">
        <v>7.6892223556790125</v>
      </c>
      <c r="D31" s="38">
        <v>8.6099254358767254</v>
      </c>
      <c r="E31" s="38">
        <v>8.6012869433782022</v>
      </c>
      <c r="F31" s="38">
        <v>11.993318164997659</v>
      </c>
      <c r="G31" s="38">
        <v>11.170911620118961</v>
      </c>
      <c r="H31" s="38">
        <v>8.6923897987325311</v>
      </c>
      <c r="I31" s="38">
        <v>7.4069931399493036</v>
      </c>
      <c r="J31" s="38">
        <v>6.0723825730286567</v>
      </c>
      <c r="K31" s="29">
        <v>9.75970071136787</v>
      </c>
      <c r="L31" s="17" t="s">
        <v>86</v>
      </c>
      <c r="M31" s="17" t="s">
        <v>86</v>
      </c>
      <c r="N31" s="17" t="s">
        <v>86</v>
      </c>
      <c r="O31" s="17" t="s">
        <v>86</v>
      </c>
      <c r="P31" s="17" t="s">
        <v>86</v>
      </c>
      <c r="Q31" s="17" t="s">
        <v>86</v>
      </c>
      <c r="R31" s="33">
        <f t="shared" si="3"/>
        <v>8.7882967620531964</v>
      </c>
      <c r="S31" s="16"/>
      <c r="T31" s="17" t="s">
        <v>86</v>
      </c>
      <c r="U31" s="17" t="s">
        <v>86</v>
      </c>
      <c r="V31" s="17"/>
      <c r="W31" s="17" t="s">
        <v>86</v>
      </c>
      <c r="X31" s="38">
        <v>4.0903268591310846</v>
      </c>
      <c r="Y31" s="38">
        <v>4.0107349904027867</v>
      </c>
      <c r="Z31" s="38">
        <v>4.9962757879594211</v>
      </c>
      <c r="AA31" s="38">
        <v>4.5428856205374251</v>
      </c>
      <c r="AB31" s="38">
        <v>5.4409917104546786</v>
      </c>
      <c r="AC31" s="33">
        <f t="shared" si="4"/>
        <v>4.616242993697079</v>
      </c>
      <c r="AD31" s="16"/>
      <c r="AE31" s="38">
        <v>43.834569555847573</v>
      </c>
      <c r="AF31" s="16" t="s">
        <v>86</v>
      </c>
      <c r="AG31" s="17" t="s">
        <v>86</v>
      </c>
      <c r="AH31" s="17" t="s">
        <v>86</v>
      </c>
      <c r="AI31" s="33">
        <f t="shared" si="5"/>
        <v>43.834569555847573</v>
      </c>
      <c r="AJ31" s="16"/>
      <c r="AK31" s="39">
        <v>27.5</v>
      </c>
      <c r="AL31" s="38">
        <v>20.757501638308327</v>
      </c>
      <c r="AM31" s="38">
        <v>22.940933202183754</v>
      </c>
      <c r="AN31" s="39">
        <v>69.099999999999994</v>
      </c>
      <c r="AO31" s="39">
        <v>9.6</v>
      </c>
      <c r="AP31" s="39">
        <v>85.6</v>
      </c>
      <c r="AQ31" s="39">
        <v>18.5</v>
      </c>
      <c r="AR31" s="39">
        <v>11.7</v>
      </c>
      <c r="AS31" s="39">
        <v>50.5</v>
      </c>
      <c r="AT31" s="17" t="s">
        <v>86</v>
      </c>
      <c r="AU31" s="17" t="s">
        <v>86</v>
      </c>
      <c r="AV31" s="17" t="s">
        <v>86</v>
      </c>
      <c r="AW31" s="17" t="s">
        <v>86</v>
      </c>
      <c r="AX31" s="17" t="s">
        <v>86</v>
      </c>
      <c r="AY31" s="17" t="s">
        <v>86</v>
      </c>
      <c r="AZ31" s="17" t="s">
        <v>86</v>
      </c>
      <c r="BA31" s="17" t="s">
        <v>86</v>
      </c>
    </row>
    <row r="32" spans="1:53" s="3" customFormat="1" ht="23.1" customHeight="1" x14ac:dyDescent="0.3">
      <c r="A32" s="35" t="s">
        <v>52</v>
      </c>
      <c r="B32" s="9">
        <v>28.2</v>
      </c>
      <c r="C32" s="27">
        <v>30.8</v>
      </c>
      <c r="D32" s="27">
        <v>56.3</v>
      </c>
      <c r="E32" s="27">
        <v>48.4</v>
      </c>
      <c r="F32" s="27">
        <v>43</v>
      </c>
      <c r="G32" s="27">
        <v>25.1</v>
      </c>
      <c r="H32" s="27">
        <v>49.4</v>
      </c>
      <c r="I32" s="27">
        <v>22.2</v>
      </c>
      <c r="J32" s="27">
        <v>33.4</v>
      </c>
      <c r="K32" s="27">
        <v>47.1</v>
      </c>
      <c r="L32" s="27">
        <v>78.900000000000006</v>
      </c>
      <c r="M32" s="27">
        <v>63.2</v>
      </c>
      <c r="N32" s="27">
        <v>27.4</v>
      </c>
      <c r="O32" s="27">
        <v>32.1</v>
      </c>
      <c r="P32" s="27">
        <v>66.8</v>
      </c>
      <c r="Q32" s="27">
        <v>39.799999999999997</v>
      </c>
      <c r="R32" s="33">
        <f t="shared" si="3"/>
        <v>43.256249999999994</v>
      </c>
      <c r="S32" s="27"/>
      <c r="T32" s="27">
        <v>32</v>
      </c>
      <c r="U32" s="27">
        <v>51.5</v>
      </c>
      <c r="V32" s="9"/>
      <c r="W32" s="27">
        <v>19.8</v>
      </c>
      <c r="X32" s="27">
        <v>51.2</v>
      </c>
      <c r="Y32" s="27">
        <v>57.4</v>
      </c>
      <c r="Z32" s="27">
        <v>18.8</v>
      </c>
      <c r="AA32" s="27">
        <v>51.5</v>
      </c>
      <c r="AB32" s="27">
        <v>57.6</v>
      </c>
      <c r="AC32" s="33">
        <f t="shared" si="4"/>
        <v>42.716666666666669</v>
      </c>
      <c r="AD32" s="9"/>
      <c r="AE32" s="27">
        <v>28.7</v>
      </c>
      <c r="AF32" s="27">
        <v>52.1</v>
      </c>
      <c r="AG32" s="27">
        <v>36</v>
      </c>
      <c r="AH32" s="27">
        <v>23.4</v>
      </c>
      <c r="AI32" s="33">
        <f t="shared" si="5"/>
        <v>35.049999999999997</v>
      </c>
      <c r="AJ32" s="27"/>
      <c r="AK32" s="27">
        <v>21.1</v>
      </c>
      <c r="AL32" s="27">
        <v>48.1</v>
      </c>
      <c r="AM32" s="27">
        <v>34.799999999999997</v>
      </c>
      <c r="AN32" s="27">
        <v>8.75</v>
      </c>
      <c r="AO32" s="27">
        <v>45.6</v>
      </c>
      <c r="AP32" s="27">
        <v>21.9</v>
      </c>
      <c r="AQ32" s="27">
        <v>70.599999999999994</v>
      </c>
      <c r="AR32" s="34">
        <v>26</v>
      </c>
      <c r="AS32" s="34">
        <v>9.5299999999999994</v>
      </c>
      <c r="AT32" s="27">
        <v>47.2</v>
      </c>
      <c r="AU32" s="27">
        <v>27.5</v>
      </c>
      <c r="AV32" s="27">
        <v>17.600000000000001</v>
      </c>
      <c r="AW32" s="27">
        <v>18.5</v>
      </c>
      <c r="AX32" s="27">
        <v>21.4</v>
      </c>
      <c r="AY32" s="34">
        <v>7.37</v>
      </c>
      <c r="AZ32" s="34">
        <v>15.2</v>
      </c>
      <c r="BA32" s="27">
        <v>43.2</v>
      </c>
    </row>
    <row r="33" spans="1:53" s="3" customFormat="1" ht="23.1" customHeight="1" x14ac:dyDescent="0.3">
      <c r="A33" s="35" t="s">
        <v>53</v>
      </c>
      <c r="B33" s="9">
        <v>58.5</v>
      </c>
      <c r="C33" s="27">
        <v>64</v>
      </c>
      <c r="D33" s="27">
        <v>103</v>
      </c>
      <c r="E33" s="27">
        <v>86</v>
      </c>
      <c r="F33" s="27">
        <v>86</v>
      </c>
      <c r="G33" s="27">
        <v>49.5</v>
      </c>
      <c r="H33" s="27">
        <v>99</v>
      </c>
      <c r="I33" s="27">
        <v>44.5</v>
      </c>
      <c r="J33" s="27">
        <v>71.8</v>
      </c>
      <c r="K33" s="27">
        <v>90.6</v>
      </c>
      <c r="L33" s="27">
        <v>141</v>
      </c>
      <c r="M33" s="27">
        <v>120</v>
      </c>
      <c r="N33" s="27">
        <v>53.5</v>
      </c>
      <c r="O33" s="27">
        <v>62.4</v>
      </c>
      <c r="P33" s="27">
        <v>136</v>
      </c>
      <c r="Q33" s="27">
        <v>77.2</v>
      </c>
      <c r="R33" s="33">
        <f t="shared" si="3"/>
        <v>83.937500000000014</v>
      </c>
      <c r="S33" s="27"/>
      <c r="T33" s="27">
        <v>89.4</v>
      </c>
      <c r="U33" s="27">
        <v>92.2</v>
      </c>
      <c r="V33" s="9"/>
      <c r="W33" s="27">
        <v>46.4</v>
      </c>
      <c r="X33" s="27">
        <v>129</v>
      </c>
      <c r="Y33" s="27">
        <v>133</v>
      </c>
      <c r="Z33" s="27">
        <v>39</v>
      </c>
      <c r="AA33" s="27">
        <v>109</v>
      </c>
      <c r="AB33" s="27">
        <v>114</v>
      </c>
      <c r="AC33" s="33">
        <f t="shared" si="4"/>
        <v>95.066666666666663</v>
      </c>
      <c r="AD33" s="9"/>
      <c r="AE33" s="27">
        <v>57.4</v>
      </c>
      <c r="AF33" s="27">
        <v>94.5</v>
      </c>
      <c r="AG33" s="27">
        <v>66</v>
      </c>
      <c r="AH33" s="27">
        <v>45</v>
      </c>
      <c r="AI33" s="33">
        <f t="shared" si="5"/>
        <v>65.724999999999994</v>
      </c>
      <c r="AJ33" s="27"/>
      <c r="AK33" s="27">
        <v>43.8</v>
      </c>
      <c r="AL33" s="27">
        <v>90.3</v>
      </c>
      <c r="AM33" s="27">
        <v>66.900000000000006</v>
      </c>
      <c r="AN33" s="27">
        <v>21.6</v>
      </c>
      <c r="AO33" s="27">
        <v>87.9</v>
      </c>
      <c r="AP33" s="27">
        <v>44.7</v>
      </c>
      <c r="AQ33" s="27">
        <v>136</v>
      </c>
      <c r="AR33" s="27">
        <v>50.5</v>
      </c>
      <c r="AS33" s="27">
        <v>21.4</v>
      </c>
      <c r="AT33" s="27">
        <v>99.2</v>
      </c>
      <c r="AU33" s="27">
        <v>54.8</v>
      </c>
      <c r="AV33" s="27">
        <v>35.799999999999997</v>
      </c>
      <c r="AW33" s="27">
        <v>37.700000000000003</v>
      </c>
      <c r="AX33" s="27">
        <v>45.5</v>
      </c>
      <c r="AY33" s="27">
        <v>20</v>
      </c>
      <c r="AZ33" s="27">
        <v>32.4</v>
      </c>
      <c r="BA33" s="27">
        <v>88.9</v>
      </c>
    </row>
    <row r="34" spans="1:53" s="3" customFormat="1" ht="23.1" customHeight="1" x14ac:dyDescent="0.3">
      <c r="A34" s="35" t="s">
        <v>54</v>
      </c>
      <c r="B34" s="9">
        <v>6.54</v>
      </c>
      <c r="C34" s="27">
        <v>7.84</v>
      </c>
      <c r="D34" s="27">
        <v>10.5</v>
      </c>
      <c r="E34" s="27">
        <v>9.1199999999999992</v>
      </c>
      <c r="F34" s="27">
        <v>8.83</v>
      </c>
      <c r="G34" s="27">
        <v>5.13</v>
      </c>
      <c r="H34" s="27">
        <v>11.2</v>
      </c>
      <c r="I34" s="27">
        <v>5.6</v>
      </c>
      <c r="J34" s="27">
        <v>8.9700000000000006</v>
      </c>
      <c r="K34" s="27">
        <v>10.199999999999999</v>
      </c>
      <c r="L34" s="27">
        <v>14.5</v>
      </c>
      <c r="M34" s="27">
        <v>13.4</v>
      </c>
      <c r="N34" s="27">
        <v>6.08</v>
      </c>
      <c r="O34" s="27">
        <v>6.54</v>
      </c>
      <c r="P34" s="27">
        <v>16.3</v>
      </c>
      <c r="Q34" s="27">
        <v>9.08</v>
      </c>
      <c r="R34" s="33">
        <f t="shared" si="3"/>
        <v>9.3643750000000008</v>
      </c>
      <c r="S34" s="27"/>
      <c r="T34" s="27">
        <v>12.9</v>
      </c>
      <c r="U34" s="27">
        <v>9.31</v>
      </c>
      <c r="V34" s="9"/>
      <c r="W34" s="27">
        <v>5.73</v>
      </c>
      <c r="X34" s="27">
        <v>17.5</v>
      </c>
      <c r="Y34" s="27">
        <v>16.8</v>
      </c>
      <c r="Z34" s="27">
        <v>4.7300000000000004</v>
      </c>
      <c r="AA34" s="27">
        <v>12.7</v>
      </c>
      <c r="AB34" s="27">
        <v>13.3</v>
      </c>
      <c r="AC34" s="33">
        <f t="shared" si="4"/>
        <v>11.793333333333335</v>
      </c>
      <c r="AD34" s="9"/>
      <c r="AE34" s="27">
        <v>6.51</v>
      </c>
      <c r="AF34" s="27">
        <v>10.7</v>
      </c>
      <c r="AG34" s="27">
        <v>7.29</v>
      </c>
      <c r="AH34" s="27">
        <v>5.16</v>
      </c>
      <c r="AI34" s="33">
        <f t="shared" si="5"/>
        <v>7.415</v>
      </c>
      <c r="AJ34" s="27"/>
      <c r="AK34" s="27">
        <v>5.01</v>
      </c>
      <c r="AL34" s="27">
        <v>9.48</v>
      </c>
      <c r="AM34" s="27">
        <v>7.3</v>
      </c>
      <c r="AN34" s="27">
        <v>2.15</v>
      </c>
      <c r="AO34" s="27">
        <v>9.0299999999999994</v>
      </c>
      <c r="AP34" s="27">
        <v>4.16</v>
      </c>
      <c r="AQ34" s="27">
        <v>15.6</v>
      </c>
      <c r="AR34" s="27">
        <v>5.38</v>
      </c>
      <c r="AS34" s="27">
        <v>2.27</v>
      </c>
      <c r="AT34" s="27">
        <v>10.6</v>
      </c>
      <c r="AU34" s="27">
        <v>5.18</v>
      </c>
      <c r="AV34" s="27">
        <v>3.47</v>
      </c>
      <c r="AW34" s="30">
        <v>4.8</v>
      </c>
      <c r="AX34" s="27">
        <v>5.45</v>
      </c>
      <c r="AY34" s="27">
        <v>2.33</v>
      </c>
      <c r="AZ34" s="27">
        <v>3.29</v>
      </c>
      <c r="BA34" s="27">
        <v>10.8</v>
      </c>
    </row>
    <row r="35" spans="1:53" s="3" customFormat="1" ht="23.1" customHeight="1" x14ac:dyDescent="0.3">
      <c r="A35" s="35" t="s">
        <v>55</v>
      </c>
      <c r="B35" s="9">
        <v>25.5</v>
      </c>
      <c r="C35" s="27">
        <v>31.8</v>
      </c>
      <c r="D35" s="27">
        <v>37.6</v>
      </c>
      <c r="E35" s="27">
        <v>33.4</v>
      </c>
      <c r="F35" s="27">
        <v>32.5</v>
      </c>
      <c r="G35" s="27">
        <v>17.600000000000001</v>
      </c>
      <c r="H35" s="27">
        <v>40.700000000000003</v>
      </c>
      <c r="I35" s="27">
        <v>23</v>
      </c>
      <c r="J35" s="27">
        <v>37.700000000000003</v>
      </c>
      <c r="K35" s="27">
        <v>38.6</v>
      </c>
      <c r="L35" s="27">
        <v>50.3</v>
      </c>
      <c r="M35" s="27">
        <v>50</v>
      </c>
      <c r="N35" s="27">
        <v>22.8</v>
      </c>
      <c r="O35" s="27">
        <v>22.2</v>
      </c>
      <c r="P35" s="27">
        <v>61.6</v>
      </c>
      <c r="Q35" s="27">
        <v>36.6</v>
      </c>
      <c r="R35" s="33">
        <f t="shared" si="3"/>
        <v>35.118750000000006</v>
      </c>
      <c r="S35" s="27"/>
      <c r="T35" s="27">
        <v>56.7</v>
      </c>
      <c r="U35" s="27">
        <v>32.9</v>
      </c>
      <c r="V35" s="9"/>
      <c r="W35" s="27">
        <v>25.6</v>
      </c>
      <c r="X35" s="27">
        <v>71.5</v>
      </c>
      <c r="Y35" s="27">
        <v>69.099999999999994</v>
      </c>
      <c r="Z35" s="27">
        <v>20.3</v>
      </c>
      <c r="AA35" s="27">
        <v>49.9</v>
      </c>
      <c r="AB35" s="27">
        <v>49.7</v>
      </c>
      <c r="AC35" s="33">
        <f t="shared" si="4"/>
        <v>47.683333333333337</v>
      </c>
      <c r="AD35" s="9"/>
      <c r="AE35" s="27">
        <v>25.4</v>
      </c>
      <c r="AF35" s="27">
        <v>40.200000000000003</v>
      </c>
      <c r="AG35" s="27">
        <v>25.8</v>
      </c>
      <c r="AH35" s="27">
        <v>20.9</v>
      </c>
      <c r="AI35" s="33">
        <f t="shared" si="5"/>
        <v>28.074999999999996</v>
      </c>
      <c r="AJ35" s="27"/>
      <c r="AK35" s="27">
        <v>18.5</v>
      </c>
      <c r="AL35" s="27">
        <v>35.799999999999997</v>
      </c>
      <c r="AM35" s="27">
        <v>26.1</v>
      </c>
      <c r="AN35" s="27">
        <v>8.1999999999999993</v>
      </c>
      <c r="AO35" s="27">
        <v>32.4</v>
      </c>
      <c r="AP35" s="27">
        <v>13.6</v>
      </c>
      <c r="AQ35" s="27">
        <v>59.5</v>
      </c>
      <c r="AR35" s="27">
        <v>21.5</v>
      </c>
      <c r="AS35" s="27">
        <v>8.5299999999999994</v>
      </c>
      <c r="AT35" s="27">
        <v>38.700000000000003</v>
      </c>
      <c r="AU35" s="27">
        <v>17.3</v>
      </c>
      <c r="AV35" s="27">
        <v>11.7</v>
      </c>
      <c r="AW35" s="27">
        <v>22.2</v>
      </c>
      <c r="AX35" s="27">
        <v>21.3</v>
      </c>
      <c r="AY35" s="27">
        <v>8.48</v>
      </c>
      <c r="AZ35" s="27">
        <v>11.2</v>
      </c>
      <c r="BA35" s="27">
        <v>41.9</v>
      </c>
    </row>
    <row r="36" spans="1:53" s="3" customFormat="1" ht="23.1" customHeight="1" x14ac:dyDescent="0.3">
      <c r="A36" s="35" t="s">
        <v>56</v>
      </c>
      <c r="B36" s="9">
        <v>5.03</v>
      </c>
      <c r="C36" s="27">
        <v>6.74</v>
      </c>
      <c r="D36" s="27">
        <v>6.83</v>
      </c>
      <c r="E36" s="27">
        <v>5.98</v>
      </c>
      <c r="F36" s="27">
        <v>5.78</v>
      </c>
      <c r="G36" s="27">
        <v>2.96</v>
      </c>
      <c r="H36" s="27">
        <v>6.59</v>
      </c>
      <c r="I36" s="27">
        <v>5.39</v>
      </c>
      <c r="J36" s="27">
        <v>7.61</v>
      </c>
      <c r="K36" s="27">
        <v>7.87</v>
      </c>
      <c r="L36" s="27">
        <v>8.2899999999999991</v>
      </c>
      <c r="M36" s="27">
        <v>9.77</v>
      </c>
      <c r="N36" s="27">
        <v>5.63</v>
      </c>
      <c r="O36" s="27">
        <v>4.7699999999999996</v>
      </c>
      <c r="P36" s="27">
        <v>12.5</v>
      </c>
      <c r="Q36" s="27">
        <v>7.26</v>
      </c>
      <c r="R36" s="33">
        <f t="shared" si="3"/>
        <v>6.8124999999999991</v>
      </c>
      <c r="S36" s="27"/>
      <c r="T36" s="27">
        <v>12.1</v>
      </c>
      <c r="U36" s="27">
        <v>4.79</v>
      </c>
      <c r="V36" s="9"/>
      <c r="W36" s="27">
        <v>5.62</v>
      </c>
      <c r="X36" s="27">
        <v>14.2</v>
      </c>
      <c r="Y36" s="27">
        <v>12.6</v>
      </c>
      <c r="Z36" s="27">
        <v>4.43</v>
      </c>
      <c r="AA36" s="27">
        <v>8.0399999999999991</v>
      </c>
      <c r="AB36" s="27">
        <v>8.2899999999999991</v>
      </c>
      <c r="AC36" s="33">
        <f t="shared" si="4"/>
        <v>8.8633333333333333</v>
      </c>
      <c r="AD36" s="9"/>
      <c r="AE36" s="27">
        <v>5.22</v>
      </c>
      <c r="AF36" s="27">
        <v>6.01</v>
      </c>
      <c r="AG36" s="27">
        <v>4.8899999999999997</v>
      </c>
      <c r="AH36" s="27">
        <v>4.37</v>
      </c>
      <c r="AI36" s="33">
        <f t="shared" si="5"/>
        <v>5.1225000000000005</v>
      </c>
      <c r="AJ36" s="27"/>
      <c r="AK36" s="27">
        <v>4.5599999999999996</v>
      </c>
      <c r="AL36" s="27">
        <v>6.43</v>
      </c>
      <c r="AM36" s="27">
        <v>5.36</v>
      </c>
      <c r="AN36" s="27">
        <v>2.2000000000000002</v>
      </c>
      <c r="AO36" s="27">
        <v>5.19</v>
      </c>
      <c r="AP36" s="27">
        <v>2.77</v>
      </c>
      <c r="AQ36" s="27">
        <v>11.7</v>
      </c>
      <c r="AR36" s="27">
        <v>4.1900000000000004</v>
      </c>
      <c r="AS36" s="27">
        <v>2.15</v>
      </c>
      <c r="AT36" s="27">
        <v>8.25</v>
      </c>
      <c r="AU36" s="27">
        <v>3.44</v>
      </c>
      <c r="AV36" s="27">
        <v>2.2400000000000002</v>
      </c>
      <c r="AW36" s="27">
        <v>5.86</v>
      </c>
      <c r="AX36" s="27">
        <v>5.45</v>
      </c>
      <c r="AY36" s="27">
        <v>2.82</v>
      </c>
      <c r="AZ36" s="27">
        <v>2.84</v>
      </c>
      <c r="BA36" s="27">
        <v>9.11</v>
      </c>
    </row>
    <row r="37" spans="1:53" s="3" customFormat="1" ht="23.1" customHeight="1" x14ac:dyDescent="0.3">
      <c r="A37" s="35" t="s">
        <v>57</v>
      </c>
      <c r="B37" s="30">
        <v>0.89500000000000002</v>
      </c>
      <c r="C37" s="30">
        <v>1.08</v>
      </c>
      <c r="D37" s="30">
        <v>1.1499999999999999</v>
      </c>
      <c r="E37" s="30">
        <v>0.98</v>
      </c>
      <c r="F37" s="30">
        <v>0.627</v>
      </c>
      <c r="G37" s="30">
        <v>0.55100000000000005</v>
      </c>
      <c r="H37" s="30">
        <v>1.53</v>
      </c>
      <c r="I37" s="30">
        <v>1.08</v>
      </c>
      <c r="J37" s="30">
        <v>1.71</v>
      </c>
      <c r="K37" s="30">
        <v>1.29</v>
      </c>
      <c r="L37" s="30">
        <v>1.1200000000000001</v>
      </c>
      <c r="M37" s="30">
        <v>1.56</v>
      </c>
      <c r="N37" s="30">
        <v>0.91</v>
      </c>
      <c r="O37" s="30">
        <v>0.69499999999999995</v>
      </c>
      <c r="P37" s="30">
        <v>0.76800000000000002</v>
      </c>
      <c r="Q37" s="30">
        <v>1.24</v>
      </c>
      <c r="R37" s="32">
        <f t="shared" si="3"/>
        <v>1.0741250000000002</v>
      </c>
      <c r="S37" s="30"/>
      <c r="T37" s="30">
        <v>2.39</v>
      </c>
      <c r="U37" s="30">
        <v>0.69899999999999995</v>
      </c>
      <c r="V37" s="30"/>
      <c r="W37" s="30">
        <v>1.63</v>
      </c>
      <c r="X37" s="30">
        <v>3.27</v>
      </c>
      <c r="Y37" s="30">
        <v>2.97</v>
      </c>
      <c r="Z37" s="30">
        <v>1.51</v>
      </c>
      <c r="AA37" s="30">
        <v>2.02</v>
      </c>
      <c r="AB37" s="30">
        <v>1.98</v>
      </c>
      <c r="AC37" s="32">
        <f t="shared" si="4"/>
        <v>2.23</v>
      </c>
      <c r="AD37" s="30"/>
      <c r="AE37" s="30">
        <v>0.68100000000000005</v>
      </c>
      <c r="AF37" s="30">
        <v>1.72</v>
      </c>
      <c r="AG37" s="30">
        <v>0.96299999999999997</v>
      </c>
      <c r="AH37" s="30">
        <v>1.04</v>
      </c>
      <c r="AI37" s="32">
        <f t="shared" si="5"/>
        <v>1.101</v>
      </c>
      <c r="AJ37" s="30"/>
      <c r="AK37" s="30">
        <v>0.72799999999999998</v>
      </c>
      <c r="AL37" s="30">
        <v>0.80700000000000005</v>
      </c>
      <c r="AM37" s="30">
        <v>0.76200000000000001</v>
      </c>
      <c r="AN37" s="30">
        <v>0.79600000000000004</v>
      </c>
      <c r="AO37" s="30">
        <v>0.64100000000000001</v>
      </c>
      <c r="AP37" s="30">
        <v>1.25</v>
      </c>
      <c r="AQ37" s="30">
        <v>1.77</v>
      </c>
      <c r="AR37" s="30">
        <v>0.33300000000000002</v>
      </c>
      <c r="AS37" s="30">
        <v>0.59399999999999997</v>
      </c>
      <c r="AT37" s="30">
        <v>1.2</v>
      </c>
      <c r="AU37" s="30">
        <v>1.1399999999999999</v>
      </c>
      <c r="AV37" s="30">
        <v>1.37</v>
      </c>
      <c r="AW37" s="30">
        <v>2.25</v>
      </c>
      <c r="AX37" s="30">
        <v>0.57099999999999995</v>
      </c>
      <c r="AY37" s="30">
        <v>9.0999999999999998E-2</v>
      </c>
      <c r="AZ37" s="30">
        <v>0.47399999999999998</v>
      </c>
      <c r="BA37" s="30">
        <v>0.80900000000000005</v>
      </c>
    </row>
    <row r="38" spans="1:53" s="3" customFormat="1" ht="23.1" customHeight="1" x14ac:dyDescent="0.3">
      <c r="A38" s="35" t="s">
        <v>58</v>
      </c>
      <c r="B38" s="30">
        <v>4.38</v>
      </c>
      <c r="C38" s="30">
        <v>5.96</v>
      </c>
      <c r="D38" s="30">
        <v>5.5</v>
      </c>
      <c r="E38" s="30">
        <v>5.05</v>
      </c>
      <c r="F38" s="30">
        <v>3.93</v>
      </c>
      <c r="G38" s="30">
        <v>2.19</v>
      </c>
      <c r="H38" s="30">
        <v>5.15</v>
      </c>
      <c r="I38" s="30">
        <v>3.85</v>
      </c>
      <c r="J38" s="30">
        <v>6.49</v>
      </c>
      <c r="K38" s="30">
        <v>6.99</v>
      </c>
      <c r="L38" s="30">
        <v>6.18</v>
      </c>
      <c r="M38" s="30">
        <v>7.45</v>
      </c>
      <c r="N38" s="30">
        <v>5.23</v>
      </c>
      <c r="O38" s="30">
        <v>4.22</v>
      </c>
      <c r="P38" s="30">
        <v>10</v>
      </c>
      <c r="Q38" s="30">
        <v>5.96</v>
      </c>
      <c r="R38" s="32">
        <f t="shared" si="3"/>
        <v>5.5331250000000001</v>
      </c>
      <c r="S38" s="30"/>
      <c r="T38" s="30">
        <v>10.1</v>
      </c>
      <c r="U38" s="30">
        <v>3.47</v>
      </c>
      <c r="V38" s="30"/>
      <c r="W38" s="30">
        <v>5.35</v>
      </c>
      <c r="X38" s="30">
        <v>11.7</v>
      </c>
      <c r="Y38" s="30">
        <v>9.19</v>
      </c>
      <c r="Z38" s="30">
        <v>4.34</v>
      </c>
      <c r="AA38" s="30">
        <v>5.65</v>
      </c>
      <c r="AB38" s="30">
        <v>6.22</v>
      </c>
      <c r="AC38" s="32">
        <f t="shared" si="4"/>
        <v>7.0749999999999993</v>
      </c>
      <c r="AD38" s="30"/>
      <c r="AE38" s="30">
        <v>3.24</v>
      </c>
      <c r="AF38" s="30">
        <v>3.6</v>
      </c>
      <c r="AG38" s="30">
        <v>2.8</v>
      </c>
      <c r="AH38" s="30">
        <v>3.79</v>
      </c>
      <c r="AI38" s="32">
        <f t="shared" si="5"/>
        <v>3.3574999999999999</v>
      </c>
      <c r="AJ38" s="30"/>
      <c r="AK38" s="30">
        <v>4</v>
      </c>
      <c r="AL38" s="30">
        <v>4.97</v>
      </c>
      <c r="AM38" s="30">
        <v>4.6500000000000004</v>
      </c>
      <c r="AN38" s="30">
        <v>2.84</v>
      </c>
      <c r="AO38" s="30">
        <v>4.16</v>
      </c>
      <c r="AP38" s="30">
        <v>2.02</v>
      </c>
      <c r="AQ38" s="30">
        <v>9.5299999999999994</v>
      </c>
      <c r="AR38" s="30">
        <v>3.41</v>
      </c>
      <c r="AS38" s="30">
        <v>2.21</v>
      </c>
      <c r="AT38" s="30">
        <v>7.56</v>
      </c>
      <c r="AU38" s="30">
        <v>2.19</v>
      </c>
      <c r="AV38" s="30">
        <v>1.7</v>
      </c>
      <c r="AW38" s="30">
        <v>6.69</v>
      </c>
      <c r="AX38" s="30">
        <v>5.89</v>
      </c>
      <c r="AY38" s="30">
        <v>3.22</v>
      </c>
      <c r="AZ38" s="30">
        <v>2.92</v>
      </c>
      <c r="BA38" s="30">
        <v>8.07</v>
      </c>
    </row>
    <row r="39" spans="1:53" s="3" customFormat="1" ht="23.1" customHeight="1" x14ac:dyDescent="0.3">
      <c r="A39" s="35" t="s">
        <v>59</v>
      </c>
      <c r="B39" s="30">
        <v>0.69</v>
      </c>
      <c r="C39" s="30">
        <v>0.85499999999999998</v>
      </c>
      <c r="D39" s="30">
        <v>0.78100000000000003</v>
      </c>
      <c r="E39" s="30">
        <v>0.67800000000000005</v>
      </c>
      <c r="F39" s="30">
        <v>0.49299999999999999</v>
      </c>
      <c r="G39" s="30">
        <v>0.34699999999999998</v>
      </c>
      <c r="H39" s="30">
        <v>0.69299999999999995</v>
      </c>
      <c r="I39" s="30">
        <v>0.57599999999999996</v>
      </c>
      <c r="J39" s="30">
        <v>0.97399999999999998</v>
      </c>
      <c r="K39" s="30">
        <v>1.05</v>
      </c>
      <c r="L39" s="30">
        <v>0.84799999999999998</v>
      </c>
      <c r="M39" s="30">
        <v>1.07</v>
      </c>
      <c r="N39" s="30">
        <v>0.94399999999999995</v>
      </c>
      <c r="O39" s="30">
        <v>0.70699999999999996</v>
      </c>
      <c r="P39" s="30">
        <v>1.38</v>
      </c>
      <c r="Q39" s="30">
        <v>0.91100000000000003</v>
      </c>
      <c r="R39" s="32">
        <f t="shared" si="3"/>
        <v>0.81231249999999988</v>
      </c>
      <c r="S39" s="30"/>
      <c r="T39" s="30">
        <v>1.63</v>
      </c>
      <c r="U39" s="30">
        <v>0.39</v>
      </c>
      <c r="V39" s="30"/>
      <c r="W39" s="30">
        <v>0.88900000000000001</v>
      </c>
      <c r="X39" s="30">
        <v>1.69</v>
      </c>
      <c r="Y39" s="30">
        <v>1.31</v>
      </c>
      <c r="Z39" s="30">
        <v>0.56000000000000005</v>
      </c>
      <c r="AA39" s="30">
        <v>0.76</v>
      </c>
      <c r="AB39" s="30">
        <v>0.76800000000000002</v>
      </c>
      <c r="AC39" s="32">
        <f t="shared" si="4"/>
        <v>0.99616666666666653</v>
      </c>
      <c r="AD39" s="30"/>
      <c r="AE39" s="30">
        <v>0.34799999999999998</v>
      </c>
      <c r="AF39" s="30">
        <v>0.35899999999999999</v>
      </c>
      <c r="AG39" s="30">
        <v>0.25</v>
      </c>
      <c r="AH39" s="30">
        <v>0.49199999999999999</v>
      </c>
      <c r="AI39" s="32">
        <f t="shared" si="5"/>
        <v>0.36224999999999996</v>
      </c>
      <c r="AJ39" s="30"/>
      <c r="AK39" s="30">
        <v>0.64700000000000002</v>
      </c>
      <c r="AL39" s="30">
        <v>0.61399999999999999</v>
      </c>
      <c r="AM39" s="30">
        <v>0.69699999999999995</v>
      </c>
      <c r="AN39" s="30">
        <v>0.60499999999999998</v>
      </c>
      <c r="AO39" s="30">
        <v>0.69799999999999995</v>
      </c>
      <c r="AP39" s="30">
        <v>0.26</v>
      </c>
      <c r="AQ39" s="30">
        <v>1.33</v>
      </c>
      <c r="AR39" s="30">
        <v>0.45300000000000001</v>
      </c>
      <c r="AS39" s="30">
        <v>0.34899999999999998</v>
      </c>
      <c r="AT39" s="30">
        <v>1.31</v>
      </c>
      <c r="AU39" s="30">
        <v>0.29599999999999999</v>
      </c>
      <c r="AV39" s="30">
        <v>0.23899999999999999</v>
      </c>
      <c r="AW39" s="30">
        <v>1.04</v>
      </c>
      <c r="AX39" s="30">
        <v>1.0900000000000001</v>
      </c>
      <c r="AY39" s="30">
        <v>0.60899999999999999</v>
      </c>
      <c r="AZ39" s="30">
        <v>0.55700000000000005</v>
      </c>
      <c r="BA39" s="30">
        <v>1.23</v>
      </c>
    </row>
    <row r="40" spans="1:53" s="3" customFormat="1" ht="23.1" customHeight="1" x14ac:dyDescent="0.3">
      <c r="A40" s="35" t="s">
        <v>60</v>
      </c>
      <c r="B40" s="30">
        <v>4</v>
      </c>
      <c r="C40" s="27">
        <v>5.03</v>
      </c>
      <c r="D40" s="27">
        <v>5.14</v>
      </c>
      <c r="E40" s="27">
        <v>4.07</v>
      </c>
      <c r="F40" s="27">
        <v>2.48</v>
      </c>
      <c r="G40" s="27">
        <v>1.76</v>
      </c>
      <c r="H40" s="27">
        <v>3.64</v>
      </c>
      <c r="I40" s="27">
        <v>3.71</v>
      </c>
      <c r="J40" s="30">
        <v>5.5</v>
      </c>
      <c r="K40" s="27">
        <v>6.24</v>
      </c>
      <c r="L40" s="30">
        <v>4.5999999999999996</v>
      </c>
      <c r="M40" s="27">
        <v>6.48</v>
      </c>
      <c r="N40" s="27">
        <v>6.51</v>
      </c>
      <c r="O40" s="27">
        <v>4.79</v>
      </c>
      <c r="P40" s="27">
        <v>6.47</v>
      </c>
      <c r="Q40" s="27">
        <v>5.1100000000000003</v>
      </c>
      <c r="R40" s="32">
        <f t="shared" si="3"/>
        <v>4.7206250000000001</v>
      </c>
      <c r="S40" s="27"/>
      <c r="T40" s="27">
        <v>9.41</v>
      </c>
      <c r="U40" s="27">
        <v>2.4900000000000002</v>
      </c>
      <c r="V40" s="9"/>
      <c r="W40" s="27">
        <v>4.75</v>
      </c>
      <c r="X40" s="27">
        <v>9.32</v>
      </c>
      <c r="Y40" s="27">
        <v>6.4</v>
      </c>
      <c r="Z40" s="27">
        <v>3.23</v>
      </c>
      <c r="AA40" s="27">
        <v>3.28</v>
      </c>
      <c r="AB40" s="27">
        <v>4.29</v>
      </c>
      <c r="AC40" s="32">
        <f t="shared" si="4"/>
        <v>5.2116666666666669</v>
      </c>
      <c r="AD40" s="9"/>
      <c r="AE40" s="27">
        <v>1.54</v>
      </c>
      <c r="AF40" s="27">
        <v>1.54</v>
      </c>
      <c r="AG40" s="27">
        <v>1.47</v>
      </c>
      <c r="AH40" s="27">
        <v>2.85</v>
      </c>
      <c r="AI40" s="32">
        <f t="shared" si="5"/>
        <v>1.85</v>
      </c>
      <c r="AJ40" s="27"/>
      <c r="AK40" s="27">
        <v>4.28</v>
      </c>
      <c r="AL40" s="27">
        <v>3.01</v>
      </c>
      <c r="AM40" s="27">
        <v>4.3499999999999996</v>
      </c>
      <c r="AN40" s="27">
        <v>4.67</v>
      </c>
      <c r="AO40" s="27">
        <v>4.42</v>
      </c>
      <c r="AP40" s="27">
        <v>1.1599999999999999</v>
      </c>
      <c r="AQ40" s="27">
        <v>6.89</v>
      </c>
      <c r="AR40" s="27">
        <v>2.06</v>
      </c>
      <c r="AS40" s="27">
        <v>2.9</v>
      </c>
      <c r="AT40" s="27">
        <v>7.48</v>
      </c>
      <c r="AU40" s="27">
        <v>1.46</v>
      </c>
      <c r="AV40" s="27">
        <v>1.1299999999999999</v>
      </c>
      <c r="AW40" s="27">
        <v>7.09</v>
      </c>
      <c r="AX40" s="27">
        <v>7.83</v>
      </c>
      <c r="AY40" s="27">
        <v>4.25</v>
      </c>
      <c r="AZ40" s="27">
        <v>3.84</v>
      </c>
      <c r="BA40" s="27">
        <v>7.5</v>
      </c>
    </row>
    <row r="41" spans="1:53" s="3" customFormat="1" ht="23.1" customHeight="1" x14ac:dyDescent="0.3">
      <c r="A41" s="35" t="s">
        <v>61</v>
      </c>
      <c r="B41" s="30">
        <v>0.77200000000000002</v>
      </c>
      <c r="C41" s="30">
        <v>0.96399999999999997</v>
      </c>
      <c r="D41" s="30">
        <v>1.04</v>
      </c>
      <c r="E41" s="30">
        <v>0.82299999999999995</v>
      </c>
      <c r="F41" s="30">
        <v>0.52500000000000002</v>
      </c>
      <c r="G41" s="30">
        <v>0.38300000000000001</v>
      </c>
      <c r="H41" s="30">
        <v>0.73099999999999998</v>
      </c>
      <c r="I41" s="30">
        <v>0.67700000000000005</v>
      </c>
      <c r="J41" s="30">
        <v>1.07</v>
      </c>
      <c r="K41" s="30">
        <v>1.24</v>
      </c>
      <c r="L41" s="30">
        <v>0.875</v>
      </c>
      <c r="M41" s="30">
        <v>1.28</v>
      </c>
      <c r="N41" s="30">
        <v>1.35</v>
      </c>
      <c r="O41" s="30">
        <v>0.97899999999999998</v>
      </c>
      <c r="P41" s="30">
        <v>1.1499999999999999</v>
      </c>
      <c r="Q41" s="30">
        <v>1.06</v>
      </c>
      <c r="R41" s="32">
        <f t="shared" si="3"/>
        <v>0.93243749999999992</v>
      </c>
      <c r="S41" s="30"/>
      <c r="T41" s="30">
        <v>1.92</v>
      </c>
      <c r="U41" s="30">
        <v>0.45200000000000001</v>
      </c>
      <c r="V41" s="30"/>
      <c r="W41" s="30">
        <v>0.91100000000000003</v>
      </c>
      <c r="X41" s="30">
        <v>1.98</v>
      </c>
      <c r="Y41" s="30">
        <v>1.34</v>
      </c>
      <c r="Z41" s="30">
        <v>0.64100000000000001</v>
      </c>
      <c r="AA41" s="30">
        <v>0.65600000000000003</v>
      </c>
      <c r="AB41" s="30">
        <v>0.84499999999999997</v>
      </c>
      <c r="AC41" s="32">
        <f t="shared" si="4"/>
        <v>1.0621666666666665</v>
      </c>
      <c r="AD41" s="30"/>
      <c r="AE41" s="30">
        <v>0.20499999999999999</v>
      </c>
      <c r="AF41" s="30">
        <v>0.311</v>
      </c>
      <c r="AG41" s="30">
        <v>0.21299999999999999</v>
      </c>
      <c r="AH41" s="30">
        <v>0.52500000000000002</v>
      </c>
      <c r="AI41" s="32">
        <f t="shared" si="5"/>
        <v>0.3135</v>
      </c>
      <c r="AJ41" s="30"/>
      <c r="AK41" s="30">
        <v>0.88800000000000001</v>
      </c>
      <c r="AL41" s="30">
        <v>0.48299999999999998</v>
      </c>
      <c r="AM41" s="30">
        <v>0.85299999999999998</v>
      </c>
      <c r="AN41" s="30">
        <v>1.01</v>
      </c>
      <c r="AO41" s="30">
        <v>1.1200000000000001</v>
      </c>
      <c r="AP41" s="30">
        <v>0.191</v>
      </c>
      <c r="AQ41" s="30">
        <v>1.25</v>
      </c>
      <c r="AR41" s="30">
        <v>0.28199999999999997</v>
      </c>
      <c r="AS41" s="30">
        <v>0.58499999999999996</v>
      </c>
      <c r="AT41" s="30">
        <v>1.27</v>
      </c>
      <c r="AU41" s="30">
        <v>0.224</v>
      </c>
      <c r="AV41" s="30">
        <v>0.16</v>
      </c>
      <c r="AW41" s="30">
        <v>1.4</v>
      </c>
      <c r="AX41" s="30">
        <v>1.47</v>
      </c>
      <c r="AY41" s="30">
        <v>0.76600000000000001</v>
      </c>
      <c r="AZ41" s="30">
        <v>0.79500000000000004</v>
      </c>
      <c r="BA41" s="30">
        <v>1.48</v>
      </c>
    </row>
    <row r="42" spans="1:53" s="3" customFormat="1" ht="23.1" customHeight="1" x14ac:dyDescent="0.3">
      <c r="A42" s="35" t="s">
        <v>62</v>
      </c>
      <c r="B42" s="30">
        <v>2.27</v>
      </c>
      <c r="C42" s="30">
        <v>2.66</v>
      </c>
      <c r="D42" s="30">
        <v>2.67</v>
      </c>
      <c r="E42" s="30">
        <v>2.23</v>
      </c>
      <c r="F42" s="30">
        <v>1.69</v>
      </c>
      <c r="G42" s="30">
        <v>0.91600000000000004</v>
      </c>
      <c r="H42" s="30">
        <v>2.21</v>
      </c>
      <c r="I42" s="30">
        <v>1.96</v>
      </c>
      <c r="J42" s="30">
        <v>3.02</v>
      </c>
      <c r="K42" s="30">
        <v>3.98</v>
      </c>
      <c r="L42" s="30">
        <v>2.48</v>
      </c>
      <c r="M42" s="30">
        <v>3.22</v>
      </c>
      <c r="N42" s="30">
        <v>3.99</v>
      </c>
      <c r="O42" s="30">
        <v>2.84</v>
      </c>
      <c r="P42" s="30">
        <v>2.5</v>
      </c>
      <c r="Q42" s="30">
        <v>2.81</v>
      </c>
      <c r="R42" s="32">
        <f t="shared" si="3"/>
        <v>2.5903749999999999</v>
      </c>
      <c r="S42" s="30"/>
      <c r="T42" s="30">
        <v>5.44</v>
      </c>
      <c r="U42" s="30">
        <v>1.34</v>
      </c>
      <c r="V42" s="30"/>
      <c r="W42" s="30">
        <v>2.57</v>
      </c>
      <c r="X42" s="30">
        <v>5.42</v>
      </c>
      <c r="Y42" s="30">
        <v>3.49</v>
      </c>
      <c r="Z42" s="30">
        <v>1.59</v>
      </c>
      <c r="AA42" s="30">
        <v>1.77</v>
      </c>
      <c r="AB42" s="30">
        <v>2.14</v>
      </c>
      <c r="AC42" s="32">
        <f t="shared" si="4"/>
        <v>2.83</v>
      </c>
      <c r="AD42" s="30"/>
      <c r="AE42" s="30">
        <v>0.375</v>
      </c>
      <c r="AF42" s="30">
        <v>0.627</v>
      </c>
      <c r="AG42" s="30">
        <v>0.52700000000000002</v>
      </c>
      <c r="AH42" s="30">
        <v>1.37</v>
      </c>
      <c r="AI42" s="32">
        <f t="shared" si="5"/>
        <v>0.72475000000000001</v>
      </c>
      <c r="AJ42" s="30"/>
      <c r="AK42" s="30">
        <v>2.35</v>
      </c>
      <c r="AL42" s="30">
        <v>1.02</v>
      </c>
      <c r="AM42" s="30">
        <v>2.3199999999999998</v>
      </c>
      <c r="AN42" s="30">
        <v>2.99</v>
      </c>
      <c r="AO42" s="30">
        <v>4.4800000000000004</v>
      </c>
      <c r="AP42" s="30">
        <v>0.41899999999999998</v>
      </c>
      <c r="AQ42" s="30">
        <v>3.43</v>
      </c>
      <c r="AR42" s="30">
        <v>0.56599999999999995</v>
      </c>
      <c r="AS42" s="30">
        <v>1.6</v>
      </c>
      <c r="AT42" s="30">
        <v>2.98</v>
      </c>
      <c r="AU42" s="30">
        <v>0.47599999999999998</v>
      </c>
      <c r="AV42" s="30">
        <v>0.40400000000000003</v>
      </c>
      <c r="AW42" s="30">
        <v>4.5</v>
      </c>
      <c r="AX42" s="30">
        <v>4.53</v>
      </c>
      <c r="AY42" s="30">
        <v>2.17</v>
      </c>
      <c r="AZ42" s="30">
        <v>2.63</v>
      </c>
      <c r="BA42" s="30">
        <v>3.96</v>
      </c>
    </row>
    <row r="43" spans="1:53" s="3" customFormat="1" ht="23.1" customHeight="1" x14ac:dyDescent="0.3">
      <c r="A43" s="35" t="s">
        <v>63</v>
      </c>
      <c r="B43" s="30">
        <v>0.32100000000000001</v>
      </c>
      <c r="C43" s="30">
        <v>0.373</v>
      </c>
      <c r="D43" s="30">
        <v>0.44</v>
      </c>
      <c r="E43" s="30">
        <v>0.32100000000000001</v>
      </c>
      <c r="F43" s="30">
        <v>0.247</v>
      </c>
      <c r="G43" s="30">
        <v>0.183</v>
      </c>
      <c r="H43" s="30">
        <v>0.307</v>
      </c>
      <c r="I43" s="30">
        <v>0.30099999999999999</v>
      </c>
      <c r="J43" s="30">
        <v>0.43099999999999999</v>
      </c>
      <c r="K43" s="30">
        <v>0.54400000000000004</v>
      </c>
      <c r="L43" s="30">
        <v>0.318</v>
      </c>
      <c r="M43" s="30">
        <v>0.49099999999999999</v>
      </c>
      <c r="N43" s="30">
        <v>0.52700000000000002</v>
      </c>
      <c r="O43" s="30">
        <v>0.39600000000000002</v>
      </c>
      <c r="P43" s="30">
        <v>0.38400000000000001</v>
      </c>
      <c r="Q43" s="30">
        <v>0.40899999999999997</v>
      </c>
      <c r="R43" s="32">
        <f t="shared" si="3"/>
        <v>0.37456250000000002</v>
      </c>
      <c r="S43" s="30"/>
      <c r="T43" s="30">
        <v>0.77700000000000002</v>
      </c>
      <c r="U43" s="30">
        <v>0.23300000000000001</v>
      </c>
      <c r="V43" s="30"/>
      <c r="W43" s="30">
        <v>0.33100000000000002</v>
      </c>
      <c r="X43" s="30">
        <v>0.86299999999999999</v>
      </c>
      <c r="Y43" s="30">
        <v>0.47</v>
      </c>
      <c r="Z43" s="30">
        <v>0.217</v>
      </c>
      <c r="AA43" s="30">
        <v>0.246</v>
      </c>
      <c r="AB43" s="30">
        <v>0.315</v>
      </c>
      <c r="AC43" s="32">
        <f t="shared" si="4"/>
        <v>0.40699999999999997</v>
      </c>
      <c r="AD43" s="30"/>
      <c r="AE43" s="30">
        <v>6.0999999999999999E-2</v>
      </c>
      <c r="AF43" s="30">
        <v>4.9000000000000002E-2</v>
      </c>
      <c r="AG43" s="30">
        <v>0.03</v>
      </c>
      <c r="AH43" s="30">
        <v>0.21199999999999999</v>
      </c>
      <c r="AI43" s="32">
        <f t="shared" si="5"/>
        <v>8.7999999999999995E-2</v>
      </c>
      <c r="AJ43" s="30"/>
      <c r="AK43" s="30">
        <v>0.35899999999999999</v>
      </c>
      <c r="AL43" s="30">
        <v>0.14199999999999999</v>
      </c>
      <c r="AM43" s="30">
        <v>0.314</v>
      </c>
      <c r="AN43" s="30">
        <v>0.47099999999999997</v>
      </c>
      <c r="AO43" s="30">
        <v>0.83099999999999996</v>
      </c>
      <c r="AP43" s="30">
        <v>5.1999999999999998E-2</v>
      </c>
      <c r="AQ43" s="30">
        <v>0.48099999999999998</v>
      </c>
      <c r="AR43" s="30">
        <v>7.1999999999999995E-2</v>
      </c>
      <c r="AS43" s="30">
        <v>0.32</v>
      </c>
      <c r="AT43" s="30">
        <v>0.378</v>
      </c>
      <c r="AU43" s="30">
        <v>0.05</v>
      </c>
      <c r="AV43" s="30">
        <v>4.2000000000000003E-2</v>
      </c>
      <c r="AW43" s="30">
        <v>0.63</v>
      </c>
      <c r="AX43" s="30">
        <v>0.74</v>
      </c>
      <c r="AY43" s="30">
        <v>0.32500000000000001</v>
      </c>
      <c r="AZ43" s="30">
        <v>0.373</v>
      </c>
      <c r="BA43" s="30">
        <v>0.60599999999999998</v>
      </c>
    </row>
    <row r="44" spans="1:53" s="3" customFormat="1" ht="23.1" customHeight="1" x14ac:dyDescent="0.3">
      <c r="A44" s="35" t="s">
        <v>64</v>
      </c>
      <c r="B44" s="30">
        <v>2.27</v>
      </c>
      <c r="C44" s="30">
        <v>2.82</v>
      </c>
      <c r="D44" s="30">
        <v>2.74</v>
      </c>
      <c r="E44" s="30">
        <v>2.4900000000000002</v>
      </c>
      <c r="F44" s="30">
        <v>1.66</v>
      </c>
      <c r="G44" s="30">
        <v>1.07</v>
      </c>
      <c r="H44" s="30">
        <v>2.04</v>
      </c>
      <c r="I44" s="30">
        <v>1.66</v>
      </c>
      <c r="J44" s="30">
        <v>2.54</v>
      </c>
      <c r="K44" s="30">
        <v>3.73</v>
      </c>
      <c r="L44" s="30">
        <v>2.2200000000000002</v>
      </c>
      <c r="M44" s="30">
        <v>3.33</v>
      </c>
      <c r="N44" s="30">
        <v>3.98</v>
      </c>
      <c r="O44" s="30">
        <v>2.87</v>
      </c>
      <c r="P44" s="30">
        <v>2.02</v>
      </c>
      <c r="Q44" s="30">
        <v>2.99</v>
      </c>
      <c r="R44" s="32">
        <f t="shared" si="3"/>
        <v>2.526875</v>
      </c>
      <c r="S44" s="30"/>
      <c r="T44" s="30">
        <v>5.37</v>
      </c>
      <c r="U44" s="30">
        <v>1.53</v>
      </c>
      <c r="V44" s="30"/>
      <c r="W44" s="30">
        <v>2.33</v>
      </c>
      <c r="X44" s="30">
        <v>5.6</v>
      </c>
      <c r="Y44" s="30">
        <v>3.02</v>
      </c>
      <c r="Z44" s="30">
        <v>1.32</v>
      </c>
      <c r="AA44" s="30">
        <v>1.6</v>
      </c>
      <c r="AB44" s="30">
        <v>2.52</v>
      </c>
      <c r="AC44" s="32">
        <f t="shared" si="4"/>
        <v>2.7316666666666669</v>
      </c>
      <c r="AD44" s="30"/>
      <c r="AE44" s="30">
        <v>0.19800000000000001</v>
      </c>
      <c r="AF44" s="30">
        <v>0.40400000000000003</v>
      </c>
      <c r="AG44" s="30">
        <v>0.40400000000000003</v>
      </c>
      <c r="AH44" s="30">
        <v>1.21</v>
      </c>
      <c r="AI44" s="32">
        <f t="shared" si="5"/>
        <v>0.55400000000000005</v>
      </c>
      <c r="AJ44" s="30"/>
      <c r="AK44" s="30">
        <v>2.52</v>
      </c>
      <c r="AL44" s="30">
        <v>0.77400000000000002</v>
      </c>
      <c r="AM44" s="30">
        <v>2.25</v>
      </c>
      <c r="AN44" s="30">
        <v>3.11</v>
      </c>
      <c r="AO44" s="30">
        <v>7.03</v>
      </c>
      <c r="AP44" s="30">
        <v>0.32500000000000001</v>
      </c>
      <c r="AQ44" s="30">
        <v>2.9</v>
      </c>
      <c r="AR44" s="30">
        <v>0.315</v>
      </c>
      <c r="AS44" s="30">
        <v>1.61</v>
      </c>
      <c r="AT44" s="30">
        <v>2.2400000000000002</v>
      </c>
      <c r="AU44" s="30">
        <v>0.38700000000000001</v>
      </c>
      <c r="AV44" s="30">
        <v>0.30199999999999999</v>
      </c>
      <c r="AW44" s="30">
        <v>4.25</v>
      </c>
      <c r="AX44" s="30">
        <v>5.48</v>
      </c>
      <c r="AY44" s="30">
        <v>2.16</v>
      </c>
      <c r="AZ44" s="30">
        <v>2.74</v>
      </c>
      <c r="BA44" s="30">
        <v>4.05</v>
      </c>
    </row>
    <row r="45" spans="1:53" s="3" customFormat="1" ht="23.1" customHeight="1" x14ac:dyDescent="0.3">
      <c r="A45" s="35" t="s">
        <v>65</v>
      </c>
      <c r="B45" s="30">
        <v>0.33400000000000002</v>
      </c>
      <c r="C45" s="30">
        <v>0.43099999999999999</v>
      </c>
      <c r="D45" s="30">
        <v>0.39800000000000002</v>
      </c>
      <c r="E45" s="30">
        <v>0.33</v>
      </c>
      <c r="F45" s="30">
        <v>0.22900000000000001</v>
      </c>
      <c r="G45" s="30">
        <v>0.191</v>
      </c>
      <c r="H45" s="30">
        <v>0.28299999999999997</v>
      </c>
      <c r="I45" s="30">
        <v>0.36799999999999999</v>
      </c>
      <c r="J45" s="30">
        <v>0.35499999999999998</v>
      </c>
      <c r="K45" s="30">
        <v>0.57099999999999995</v>
      </c>
      <c r="L45" s="30">
        <v>0.35399999999999998</v>
      </c>
      <c r="M45" s="30">
        <v>0.38800000000000001</v>
      </c>
      <c r="N45" s="30">
        <v>0.56599999999999995</v>
      </c>
      <c r="O45" s="30">
        <v>0.41499999999999998</v>
      </c>
      <c r="P45" s="30">
        <v>0.28699999999999998</v>
      </c>
      <c r="Q45" s="30">
        <v>0.39500000000000002</v>
      </c>
      <c r="R45" s="32">
        <f t="shared" si="3"/>
        <v>0.36843749999999997</v>
      </c>
      <c r="S45" s="30"/>
      <c r="T45" s="30">
        <v>0.82799999999999996</v>
      </c>
      <c r="U45" s="30">
        <v>0.23</v>
      </c>
      <c r="V45" s="30"/>
      <c r="W45" s="30">
        <v>0.32600000000000001</v>
      </c>
      <c r="X45" s="30">
        <v>0.81399999999999995</v>
      </c>
      <c r="Y45" s="30">
        <v>0.46200000000000002</v>
      </c>
      <c r="Z45" s="30">
        <v>0.184</v>
      </c>
      <c r="AA45" s="30">
        <v>0.23599999999999999</v>
      </c>
      <c r="AB45" s="30">
        <v>0.36299999999999999</v>
      </c>
      <c r="AC45" s="32">
        <f t="shared" si="4"/>
        <v>0.39749999999999996</v>
      </c>
      <c r="AD45" s="30"/>
      <c r="AE45" s="30">
        <v>1.7999999999999999E-2</v>
      </c>
      <c r="AF45" s="30">
        <v>4.9000000000000002E-2</v>
      </c>
      <c r="AG45" s="30">
        <v>3.9E-2</v>
      </c>
      <c r="AH45" s="30">
        <v>0.17699999999999999</v>
      </c>
      <c r="AI45" s="32">
        <f t="shared" si="5"/>
        <v>7.0750000000000007E-2</v>
      </c>
      <c r="AJ45" s="30"/>
      <c r="AK45" s="30">
        <v>0.35199999999999998</v>
      </c>
      <c r="AL45" s="30">
        <v>0.115</v>
      </c>
      <c r="AM45" s="30">
        <v>0.34599999999999997</v>
      </c>
      <c r="AN45" s="30">
        <v>0.39400000000000002</v>
      </c>
      <c r="AO45" s="30">
        <v>1.1499999999999999</v>
      </c>
      <c r="AP45" s="30">
        <v>5.3999999999999999E-2</v>
      </c>
      <c r="AQ45" s="30">
        <v>0.443</v>
      </c>
      <c r="AR45" s="30">
        <v>0.05</v>
      </c>
      <c r="AS45" s="30">
        <v>0.28399999999999997</v>
      </c>
      <c r="AT45" s="30">
        <v>0.29199999999999998</v>
      </c>
      <c r="AU45" s="30">
        <v>6.4000000000000001E-2</v>
      </c>
      <c r="AV45" s="30">
        <v>4.3999999999999997E-2</v>
      </c>
      <c r="AW45" s="30">
        <v>0.60899999999999999</v>
      </c>
      <c r="AX45" s="30">
        <v>0.79400000000000004</v>
      </c>
      <c r="AY45" s="30">
        <v>0.27</v>
      </c>
      <c r="AZ45" s="30">
        <v>0.36899999999999999</v>
      </c>
      <c r="BA45" s="30">
        <v>0.61199999999999999</v>
      </c>
    </row>
    <row r="46" spans="1:53" ht="23.1" customHeight="1" x14ac:dyDescent="0.3">
      <c r="A46" s="36" t="s">
        <v>82</v>
      </c>
      <c r="B46" s="30">
        <f>(B32/0.237)/(B44/0.17)</f>
        <v>8.9109463001171036</v>
      </c>
      <c r="C46" s="30">
        <f t="shared" ref="C46:BA46" si="6">(C32/0.237)/(C44/0.17)</f>
        <v>7.834335817099082</v>
      </c>
      <c r="D46" s="30">
        <f t="shared" si="6"/>
        <v>14.7386738119437</v>
      </c>
      <c r="E46" s="30">
        <f t="shared" si="6"/>
        <v>13.942690593598023</v>
      </c>
      <c r="F46" s="30">
        <f t="shared" si="6"/>
        <v>18.580651720807282</v>
      </c>
      <c r="G46" s="30">
        <f t="shared" si="6"/>
        <v>16.826373279703461</v>
      </c>
      <c r="H46" s="30">
        <f t="shared" si="6"/>
        <v>17.369901547116736</v>
      </c>
      <c r="I46" s="30">
        <f t="shared" si="6"/>
        <v>9.5928015860912019</v>
      </c>
      <c r="J46" s="30">
        <f t="shared" si="6"/>
        <v>9.4322070500681097</v>
      </c>
      <c r="K46" s="30">
        <f t="shared" si="6"/>
        <v>9.0575898462687103</v>
      </c>
      <c r="L46" s="30">
        <f t="shared" si="6"/>
        <v>25.493214733721068</v>
      </c>
      <c r="M46" s="30">
        <f t="shared" si="6"/>
        <v>13.613613613613616</v>
      </c>
      <c r="N46" s="30">
        <f t="shared" si="6"/>
        <v>4.9381930750800418</v>
      </c>
      <c r="O46" s="30">
        <f t="shared" si="6"/>
        <v>8.0227583469324752</v>
      </c>
      <c r="P46" s="30">
        <f t="shared" si="6"/>
        <v>23.72059990809208</v>
      </c>
      <c r="Q46" s="30">
        <f t="shared" si="6"/>
        <v>9.5480010724919904</v>
      </c>
      <c r="R46" s="32">
        <f t="shared" si="3"/>
        <v>13.226409518921542</v>
      </c>
      <c r="S46" s="30"/>
      <c r="T46" s="30">
        <f t="shared" si="6"/>
        <v>4.2744108934618801</v>
      </c>
      <c r="U46" s="30">
        <f t="shared" si="6"/>
        <v>24.144397562119082</v>
      </c>
      <c r="V46" s="30"/>
      <c r="W46" s="30">
        <f t="shared" si="6"/>
        <v>6.0955071440212967</v>
      </c>
      <c r="X46" s="30">
        <f t="shared" si="6"/>
        <v>6.5581675708258</v>
      </c>
      <c r="Y46" s="30">
        <f t="shared" si="6"/>
        <v>13.633442311453882</v>
      </c>
      <c r="Z46" s="30">
        <f t="shared" si="6"/>
        <v>10.216084899629204</v>
      </c>
      <c r="AA46" s="30">
        <f t="shared" si="6"/>
        <v>23.088080168776372</v>
      </c>
      <c r="AB46" s="30">
        <f>(AB32/0.237)/(AB44/0.17)</f>
        <v>16.395418927064497</v>
      </c>
      <c r="AC46" s="32">
        <f t="shared" si="4"/>
        <v>12.664450170295174</v>
      </c>
      <c r="AD46" s="30"/>
      <c r="AE46" s="30">
        <f t="shared" si="6"/>
        <v>103.97221156714828</v>
      </c>
      <c r="AF46" s="30">
        <f t="shared" si="6"/>
        <v>92.503237665538705</v>
      </c>
      <c r="AG46" s="30">
        <f t="shared" si="6"/>
        <v>63.917784183481643</v>
      </c>
      <c r="AH46" s="30">
        <f t="shared" si="6"/>
        <v>13.871743906266346</v>
      </c>
      <c r="AI46" s="32">
        <f t="shared" si="5"/>
        <v>68.566244330608754</v>
      </c>
      <c r="AJ46" s="30"/>
      <c r="AK46" s="30">
        <f t="shared" si="6"/>
        <v>6.0059607527961969</v>
      </c>
      <c r="AL46" s="30">
        <f t="shared" si="6"/>
        <v>44.576369127443613</v>
      </c>
      <c r="AM46" s="30">
        <f t="shared" si="6"/>
        <v>11.094233473980308</v>
      </c>
      <c r="AN46" s="30">
        <f t="shared" si="6"/>
        <v>2.0181258225134657</v>
      </c>
      <c r="AO46" s="30">
        <f t="shared" si="6"/>
        <v>4.6527540198426278</v>
      </c>
      <c r="AP46" s="30">
        <f t="shared" si="6"/>
        <v>48.33495618305745</v>
      </c>
      <c r="AQ46" s="30">
        <f t="shared" si="6"/>
        <v>17.462534555507055</v>
      </c>
      <c r="AR46" s="30">
        <f t="shared" si="6"/>
        <v>59.205679458844024</v>
      </c>
      <c r="AS46" s="30">
        <f t="shared" si="6"/>
        <v>4.245878868883822</v>
      </c>
      <c r="AT46" s="30">
        <f t="shared" si="6"/>
        <v>15.114526823387584</v>
      </c>
      <c r="AU46" s="30">
        <f t="shared" si="6"/>
        <v>50.970900249675644</v>
      </c>
      <c r="AV46" s="30">
        <f t="shared" si="6"/>
        <v>41.80288931734988</v>
      </c>
      <c r="AW46" s="30">
        <f t="shared" si="6"/>
        <v>3.1223628691983127</v>
      </c>
      <c r="AX46" s="30">
        <f t="shared" si="6"/>
        <v>2.8011333887708276</v>
      </c>
      <c r="AY46" s="30">
        <f t="shared" si="6"/>
        <v>2.4474527269885922</v>
      </c>
      <c r="AZ46" s="30">
        <f t="shared" si="6"/>
        <v>3.9791801410576246</v>
      </c>
      <c r="BA46" s="30">
        <f t="shared" si="6"/>
        <v>7.6511954992967679</v>
      </c>
    </row>
    <row r="47" spans="1:53" ht="23.1" customHeight="1" thickBot="1" x14ac:dyDescent="0.35">
      <c r="A47" s="37" t="s">
        <v>81</v>
      </c>
      <c r="B47" s="31">
        <f>(B37/0.058)/SQRT((B36/0.153)*(B38/0.2055))</f>
        <v>0.58294237026246032</v>
      </c>
      <c r="C47" s="31">
        <f t="shared" ref="C47:BA47" si="7">(C37/0.058)/SQRT((C36/0.153)*(C38/0.2055))</f>
        <v>0.52094792473587681</v>
      </c>
      <c r="D47" s="31">
        <f t="shared" si="7"/>
        <v>0.57362725598533337</v>
      </c>
      <c r="E47" s="31">
        <f t="shared" si="7"/>
        <v>0.5451969650628411</v>
      </c>
      <c r="F47" s="31">
        <f t="shared" si="7"/>
        <v>0.40218973443032774</v>
      </c>
      <c r="G47" s="31">
        <f t="shared" si="7"/>
        <v>0.66161801328384795</v>
      </c>
      <c r="H47" s="31">
        <f t="shared" si="7"/>
        <v>0.80291347014048076</v>
      </c>
      <c r="I47" s="31">
        <f t="shared" si="7"/>
        <v>0.72480744076043968</v>
      </c>
      <c r="J47" s="31">
        <f t="shared" si="7"/>
        <v>0.74388374456597606</v>
      </c>
      <c r="K47" s="31">
        <f t="shared" si="7"/>
        <v>0.53172538110633971</v>
      </c>
      <c r="L47" s="31">
        <f t="shared" si="7"/>
        <v>0.47837685004848052</v>
      </c>
      <c r="M47" s="31">
        <f t="shared" si="7"/>
        <v>0.55901416802523429</v>
      </c>
      <c r="N47" s="31">
        <f t="shared" si="7"/>
        <v>0.51269606643968113</v>
      </c>
      <c r="O47" s="31">
        <f t="shared" si="7"/>
        <v>0.47357964162334082</v>
      </c>
      <c r="P47" s="31">
        <f t="shared" si="7"/>
        <v>0.21000510325037566</v>
      </c>
      <c r="Q47" s="31">
        <f t="shared" si="7"/>
        <v>0.57630698037080508</v>
      </c>
      <c r="R47" s="41">
        <f t="shared" si="3"/>
        <v>0.55623944438074013</v>
      </c>
      <c r="S47" s="31"/>
      <c r="T47" s="31">
        <f t="shared" si="7"/>
        <v>0.66094932569461717</v>
      </c>
      <c r="U47" s="31">
        <f t="shared" si="7"/>
        <v>0.524165359792098</v>
      </c>
      <c r="V47" s="31"/>
      <c r="W47" s="31">
        <f t="shared" si="7"/>
        <v>0.90879554738630042</v>
      </c>
      <c r="X47" s="31">
        <f t="shared" si="7"/>
        <v>0.7755937211054208</v>
      </c>
      <c r="Y47" s="31">
        <f t="shared" si="7"/>
        <v>0.84379521065705354</v>
      </c>
      <c r="Z47" s="31">
        <f t="shared" si="7"/>
        <v>1.0528193403991433</v>
      </c>
      <c r="AA47" s="31">
        <f t="shared" si="7"/>
        <v>0.91626849940043786</v>
      </c>
      <c r="AB47" s="31">
        <f>(AB37/0.058)/SQRT((AB36/0.153)*(AB38/0.2055))</f>
        <v>0.84297824654388231</v>
      </c>
      <c r="AC47" s="41">
        <f t="shared" si="4"/>
        <v>0.89004176091537313</v>
      </c>
      <c r="AD47" s="31"/>
      <c r="AE47" s="31">
        <f t="shared" si="7"/>
        <v>0.50624761506050775</v>
      </c>
      <c r="AF47" s="31">
        <f t="shared" si="7"/>
        <v>1.1304818535889374</v>
      </c>
      <c r="AG47" s="31">
        <f t="shared" si="7"/>
        <v>0.79563975840016277</v>
      </c>
      <c r="AH47" s="31">
        <f t="shared" si="7"/>
        <v>0.78126190954533214</v>
      </c>
      <c r="AI47" s="41">
        <f t="shared" si="5"/>
        <v>0.80340778414873504</v>
      </c>
      <c r="AJ47" s="31"/>
      <c r="AK47" s="31">
        <f t="shared" si="7"/>
        <v>0.52112582691689457</v>
      </c>
      <c r="AL47" s="31">
        <f t="shared" si="7"/>
        <v>0.43642888725392087</v>
      </c>
      <c r="AM47" s="31">
        <f t="shared" si="7"/>
        <v>0.46662686101099982</v>
      </c>
      <c r="AN47" s="31">
        <f t="shared" si="7"/>
        <v>0.97356777926095506</v>
      </c>
      <c r="AO47" s="31">
        <f t="shared" si="7"/>
        <v>0.4217463379130128</v>
      </c>
      <c r="AP47" s="31">
        <f t="shared" si="7"/>
        <v>1.6155413514222356</v>
      </c>
      <c r="AQ47" s="31">
        <f t="shared" si="7"/>
        <v>0.5124571065384762</v>
      </c>
      <c r="AR47" s="31">
        <f t="shared" si="7"/>
        <v>0.26932934039679096</v>
      </c>
      <c r="AS47" s="31">
        <f t="shared" si="7"/>
        <v>0.83309535520144951</v>
      </c>
      <c r="AT47" s="31">
        <f t="shared" si="7"/>
        <v>0.46453346813855256</v>
      </c>
      <c r="AU47" s="31">
        <f t="shared" si="7"/>
        <v>1.2697762729462088</v>
      </c>
      <c r="AV47" s="31">
        <f t="shared" si="7"/>
        <v>2.1463262259886635</v>
      </c>
      <c r="AW47" s="31">
        <f t="shared" si="7"/>
        <v>1.0986118677382355</v>
      </c>
      <c r="AX47" s="31">
        <f t="shared" si="7"/>
        <v>0.30810861706191872</v>
      </c>
      <c r="AY47" s="31">
        <f t="shared" si="7"/>
        <v>9.2323558877362183E-2</v>
      </c>
      <c r="AZ47" s="31">
        <f t="shared" si="7"/>
        <v>0.50321245395162062</v>
      </c>
      <c r="BA47" s="31">
        <f t="shared" si="7"/>
        <v>0.28845375757513003</v>
      </c>
    </row>
    <row r="48" spans="1:53" ht="23.1" customHeight="1" x14ac:dyDescent="0.3">
      <c r="A48" s="6" t="s">
        <v>90</v>
      </c>
      <c r="AI48" s="33"/>
    </row>
    <row r="49" spans="1:35" ht="23.1" customHeight="1" x14ac:dyDescent="0.3">
      <c r="A49" s="6" t="s">
        <v>96</v>
      </c>
      <c r="AI49" s="33"/>
    </row>
  </sheetData>
  <mergeCells count="5">
    <mergeCell ref="T3:U3"/>
    <mergeCell ref="B2:U2"/>
    <mergeCell ref="W2:AC2"/>
    <mergeCell ref="AK2:BA2"/>
    <mergeCell ref="AE2:AI2"/>
  </mergeCells>
  <phoneticPr fontId="7" type="noConversion"/>
  <printOptions horizontalCentered="1"/>
  <pageMargins left="0.78740157480314965" right="0.78740157480314965" top="0.55118110236220474" bottom="0.55118110236220474" header="0.55118110236220474" footer="0.55118110236220474"/>
  <pageSetup paperSize="9" scale="43" fitToWidth="9" orientation="landscape" horizontalDpi="1200" verticalDpi="1200" r:id="rId1"/>
  <colBreaks count="1" manualBreakCount="1">
    <brk id="36" max="48" man="1"/>
  </col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KIGAM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Hyeoncheol Kim</dc:creator>
  <cp:lastModifiedBy>Sangbong</cp:lastModifiedBy>
  <cp:lastPrinted>2021-05-14T06:05:20Z</cp:lastPrinted>
  <dcterms:created xsi:type="dcterms:W3CDTF">2019-03-16T08:49:01Z</dcterms:created>
  <dcterms:modified xsi:type="dcterms:W3CDTF">2021-07-19T11:50:43Z</dcterms:modified>
</cp:coreProperties>
</file>