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teban\Downloads\"/>
    </mc:Choice>
  </mc:AlternateContent>
  <bookViews>
    <workbookView xWindow="240" yWindow="15" windowWidth="16095" windowHeight="966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W3" i="1" l="1"/>
  <c r="DW4" i="1"/>
  <c r="DW5" i="1"/>
  <c r="DW8" i="1"/>
  <c r="DW9" i="1"/>
  <c r="DW27" i="1"/>
  <c r="DW10" i="1"/>
  <c r="DW11" i="1"/>
  <c r="DW12" i="1"/>
  <c r="DW13" i="1"/>
  <c r="DW14" i="1"/>
  <c r="DW15" i="1"/>
  <c r="DW16" i="1"/>
  <c r="DW17" i="1"/>
  <c r="DW18" i="1"/>
  <c r="DW19" i="1"/>
  <c r="DW20" i="1"/>
  <c r="DW21" i="1"/>
  <c r="DW22" i="1"/>
  <c r="DW23" i="1"/>
  <c r="DW24" i="1"/>
  <c r="DW25" i="1"/>
  <c r="DW26" i="1"/>
  <c r="DW6" i="1"/>
  <c r="DW7" i="1"/>
  <c r="DW28" i="1"/>
  <c r="DW29" i="1"/>
  <c r="DW30" i="1"/>
  <c r="DW2" i="1"/>
  <c r="DV8" i="1"/>
  <c r="DV9" i="1"/>
  <c r="DV27" i="1"/>
  <c r="DV10" i="1"/>
  <c r="DV11" i="1"/>
  <c r="DV12" i="1"/>
  <c r="DV13" i="1"/>
  <c r="DV14" i="1"/>
  <c r="DV15" i="1"/>
  <c r="DV16" i="1"/>
  <c r="DV17" i="1"/>
  <c r="DV18" i="1"/>
  <c r="DV19" i="1"/>
  <c r="DV20" i="1"/>
  <c r="DV21" i="1"/>
  <c r="DV22" i="1"/>
  <c r="DV23" i="1"/>
  <c r="DV24" i="1"/>
  <c r="DV25" i="1"/>
  <c r="DV26" i="1"/>
  <c r="DV6" i="1"/>
  <c r="DV7" i="1"/>
  <c r="DV28" i="1"/>
  <c r="DV29" i="1"/>
  <c r="DV30" i="1"/>
  <c r="DV5" i="1"/>
  <c r="DV4" i="1"/>
  <c r="DV3" i="1"/>
  <c r="DV2" i="1"/>
  <c r="P33" i="1" l="1"/>
  <c r="P32" i="1"/>
</calcChain>
</file>

<file path=xl/sharedStrings.xml><?xml version="1.0" encoding="utf-8"?>
<sst xmlns="http://schemas.openxmlformats.org/spreadsheetml/2006/main" count="477" uniqueCount="211">
  <si>
    <t>Comment</t>
  </si>
  <si>
    <t>ALN_NUMBER_2</t>
  </si>
  <si>
    <t>SET</t>
  </si>
  <si>
    <t>Estudio</t>
  </si>
  <si>
    <t>ALN_NUMBER</t>
  </si>
  <si>
    <t>Label</t>
  </si>
  <si>
    <t>Type</t>
  </si>
  <si>
    <t>Width</t>
  </si>
  <si>
    <t>Style</t>
  </si>
  <si>
    <t>Alpha</t>
  </si>
  <si>
    <t>Size</t>
  </si>
  <si>
    <t>Size2</t>
  </si>
  <si>
    <t>Color</t>
  </si>
  <si>
    <t>ColorBorde</t>
  </si>
  <si>
    <t>Marker</t>
  </si>
  <si>
    <t>Ti</t>
  </si>
  <si>
    <t>Na</t>
  </si>
  <si>
    <t>Mg</t>
  </si>
  <si>
    <t>Ca</t>
  </si>
  <si>
    <t>Al</t>
  </si>
  <si>
    <t>Fe</t>
  </si>
  <si>
    <t>Mn</t>
  </si>
  <si>
    <t>Ce</t>
  </si>
  <si>
    <t>La</t>
  </si>
  <si>
    <t>Nd</t>
  </si>
  <si>
    <t>Pr</t>
  </si>
  <si>
    <t>Sm</t>
  </si>
  <si>
    <t>Eu</t>
  </si>
  <si>
    <t>Y</t>
  </si>
  <si>
    <t>Dy</t>
  </si>
  <si>
    <t>Gd</t>
  </si>
  <si>
    <t>Tb</t>
  </si>
  <si>
    <t>Ho</t>
  </si>
  <si>
    <t>Er</t>
  </si>
  <si>
    <t>Tm</t>
  </si>
  <si>
    <t>Yb</t>
  </si>
  <si>
    <t>Lu</t>
  </si>
  <si>
    <t>Zr</t>
  </si>
  <si>
    <t>Th</t>
  </si>
  <si>
    <t>U</t>
  </si>
  <si>
    <t>Sr</t>
  </si>
  <si>
    <t>238U/206Pb</t>
  </si>
  <si>
    <t>238U/206Pb_2s</t>
  </si>
  <si>
    <t>207Pb/206Pb</t>
  </si>
  <si>
    <t>207Pb/206Pb_2s</t>
  </si>
  <si>
    <t>rho</t>
  </si>
  <si>
    <t>208Pb/232Th</t>
  </si>
  <si>
    <t>208Pb/232Th_2s</t>
  </si>
  <si>
    <t>Age</t>
  </si>
  <si>
    <t>Age_error</t>
  </si>
  <si>
    <t>Concordance</t>
  </si>
  <si>
    <t>Final207_235</t>
  </si>
  <si>
    <t>Final207_235_Int2SE</t>
  </si>
  <si>
    <t>Final206_238</t>
  </si>
  <si>
    <t>Final206_238_Int2SE</t>
  </si>
  <si>
    <t>ErrorCorrelation_6_38vs7_35</t>
  </si>
  <si>
    <t>Final238_206</t>
  </si>
  <si>
    <t>Final238_206_Int2SE</t>
  </si>
  <si>
    <t>Final207_206</t>
  </si>
  <si>
    <t>Final207_206_Int2SE</t>
  </si>
  <si>
    <t>ErrorCorrelation_38_6vs7_6</t>
  </si>
  <si>
    <t>Final208_232</t>
  </si>
  <si>
    <t>Final208_232_Int2SE</t>
  </si>
  <si>
    <t>Final206_208</t>
  </si>
  <si>
    <t>Final206_208_Int2SE</t>
  </si>
  <si>
    <t>FinalAge207_235</t>
  </si>
  <si>
    <t>FinalAge207_235_Int2SE</t>
  </si>
  <si>
    <t>FinalAge206_238</t>
  </si>
  <si>
    <t>FinalAge206_238_Int2SE</t>
  </si>
  <si>
    <t>FinalAge208_232</t>
  </si>
  <si>
    <t>FinalAge208_232_Int2SE</t>
  </si>
  <si>
    <t>FinalAge207_206</t>
  </si>
  <si>
    <t>FinalAge207_206_Int2SE</t>
  </si>
  <si>
    <t>U238_NuPlasma_CPS</t>
  </si>
  <si>
    <t>U238_NuPlasma_CPS_Int2SE</t>
  </si>
  <si>
    <t>Th232_NuPlasma_CPS</t>
  </si>
  <si>
    <t>Th232_NuPlasma_CPS_Int2SE</t>
  </si>
  <si>
    <t>Pb208_NuPlasma_CPS</t>
  </si>
  <si>
    <t>Pb208_NuPlasma_CPS_Int2SE</t>
  </si>
  <si>
    <t>Pb207_NuPlasma_CPS</t>
  </si>
  <si>
    <t>Pb207_NuPlasma_CPS_Int2SE</t>
  </si>
  <si>
    <t>Pb206_NuPlasma_CPS</t>
  </si>
  <si>
    <t>Pb206_NuPlasma_CPS_Int2SE</t>
  </si>
  <si>
    <t>Pb204_NuPlasma_CPS</t>
  </si>
  <si>
    <t>Pb204_NuPlasma_CPS_Int2SE</t>
  </si>
  <si>
    <t>Unnamed: 247</t>
  </si>
  <si>
    <t>Unnamed: 248</t>
  </si>
  <si>
    <t>206Pb/204Pb</t>
  </si>
  <si>
    <t>206Pb/204Pb_error</t>
  </si>
  <si>
    <t>Time</t>
  </si>
  <si>
    <t>Duration</t>
  </si>
  <si>
    <t>Comments</t>
  </si>
  <si>
    <t>Si_CPS</t>
  </si>
  <si>
    <t>Si_error</t>
  </si>
  <si>
    <t>Na_error</t>
  </si>
  <si>
    <t>Mg_error</t>
  </si>
  <si>
    <t>Al_error</t>
  </si>
  <si>
    <t>P_error</t>
  </si>
  <si>
    <t>K_error</t>
  </si>
  <si>
    <t>Ca_error</t>
  </si>
  <si>
    <t>Ti_error</t>
  </si>
  <si>
    <t>Mn_error</t>
  </si>
  <si>
    <t>Fe_error</t>
  </si>
  <si>
    <t>Sr_error</t>
  </si>
  <si>
    <t>Y_error</t>
  </si>
  <si>
    <t>Zr_error</t>
  </si>
  <si>
    <t>La_error</t>
  </si>
  <si>
    <t>Ce_error</t>
  </si>
  <si>
    <t>Pr_error</t>
  </si>
  <si>
    <t>Nd_error</t>
  </si>
  <si>
    <t>Sm_error</t>
  </si>
  <si>
    <t>Eu_ppm_m153</t>
  </si>
  <si>
    <t>Eu_error</t>
  </si>
  <si>
    <t>Gd_error</t>
  </si>
  <si>
    <t>Tb_error</t>
  </si>
  <si>
    <t>Dy_error</t>
  </si>
  <si>
    <t>Ho_error</t>
  </si>
  <si>
    <t>Er_error</t>
  </si>
  <si>
    <t>Tm_error</t>
  </si>
  <si>
    <t>Yb_error</t>
  </si>
  <si>
    <t>Lu_error</t>
  </si>
  <si>
    <t>Ta</t>
  </si>
  <si>
    <t>Ta_error</t>
  </si>
  <si>
    <t>Th/U</t>
  </si>
  <si>
    <t>La/Sm</t>
  </si>
  <si>
    <t>Aln7</t>
  </si>
  <si>
    <t>Aln4</t>
  </si>
  <si>
    <t>Aln20</t>
  </si>
  <si>
    <t>Aln19</t>
  </si>
  <si>
    <t>Aln7b</t>
  </si>
  <si>
    <t>Aln12b</t>
  </si>
  <si>
    <t>Aln22</t>
  </si>
  <si>
    <t>Aln12</t>
  </si>
  <si>
    <t>Aln21</t>
  </si>
  <si>
    <t>Aln10</t>
  </si>
  <si>
    <t>GI-5-2y3-2</t>
  </si>
  <si>
    <t>GI-5-1-3</t>
  </si>
  <si>
    <t>GI-5-2y3-5</t>
  </si>
  <si>
    <t>GI-5-4y5-8</t>
  </si>
  <si>
    <t>GI-5-1-1</t>
  </si>
  <si>
    <t>GI-5-4y5-6</t>
  </si>
  <si>
    <t>GI-5-4y5-7</t>
  </si>
  <si>
    <t>GI-5-2y3-1</t>
  </si>
  <si>
    <t>GI-5-2y3-3</t>
  </si>
  <si>
    <t>GI-5-1-2</t>
  </si>
  <si>
    <t>GI-5-4y5-5</t>
  </si>
  <si>
    <t>GI-5-4y5-3</t>
  </si>
  <si>
    <t>GI-5-2y3-4</t>
  </si>
  <si>
    <t>GI7-aln7-ttn7-14</t>
  </si>
  <si>
    <t>GI7-ttn?28</t>
  </si>
  <si>
    <t>GI7-aln7-ttn7-1</t>
  </si>
  <si>
    <t>GI7-aln7-ttn7-2</t>
  </si>
  <si>
    <t>GI7-aln7-ttn7-10</t>
  </si>
  <si>
    <t>GI7-aln7-ttn7-13</t>
  </si>
  <si>
    <t>GI7-aln7-ttn7-12</t>
  </si>
  <si>
    <t>GI7-aln7-ttn7-4</t>
  </si>
  <si>
    <t>GI7-ttn?51</t>
  </si>
  <si>
    <t>GI7-aln7-ttn7-3</t>
  </si>
  <si>
    <t>GI7-aln6-ttn5-1</t>
  </si>
  <si>
    <t>GI7-aln7-ttn7-6</t>
  </si>
  <si>
    <t>GI7-aln7-ttn7-11</t>
  </si>
  <si>
    <t>GI7-aln6-ttn5-3</t>
  </si>
  <si>
    <t>GI7-aln7-ttn7-5</t>
  </si>
  <si>
    <t>GI7-aln6-ttn5-2</t>
  </si>
  <si>
    <t>Other</t>
  </si>
  <si>
    <t>Type II (EpC)</t>
  </si>
  <si>
    <t>Type II</t>
  </si>
  <si>
    <t>Type I</t>
  </si>
  <si>
    <t>Type I (rim)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</si>
  <si>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</si>
  <si>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</si>
  <si>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</si>
  <si>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</si>
  <si>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</si>
  <si>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</si>
  <si>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</si>
  <si>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</si>
  <si>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</si>
  <si>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</si>
  <si>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</si>
  <si>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</si>
  <si>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</si>
  <si>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</si>
  <si>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</si>
  <si>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</si>
  <si>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</si>
  <si>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</si>
  <si>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</si>
  <si>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</si>
  <si>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</si>
  <si>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</si>
  <si>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</si>
  <si>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</si>
  <si>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N25</t>
  </si>
  <si>
    <t>N26</t>
  </si>
  <si>
    <t>N27</t>
  </si>
  <si>
    <t>N28</t>
  </si>
  <si>
    <t>N29</t>
  </si>
  <si>
    <t>-</t>
  </si>
  <si>
    <t>lightgrey</t>
  </si>
  <si>
    <t>#d62728</t>
  </si>
  <si>
    <t>#ff7f0e</t>
  </si>
  <si>
    <t>#7f7f7f</t>
  </si>
  <si>
    <t>#1f77b4</t>
  </si>
  <si>
    <t>black</t>
  </si>
  <si>
    <t>o</t>
  </si>
  <si>
    <t>Si (est)</t>
  </si>
  <si>
    <t>N612 SD</t>
  </si>
  <si>
    <t>Max</t>
  </si>
  <si>
    <t>Min</t>
  </si>
  <si>
    <t>Mellado et al.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</si>
</sst>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1" xfId="0" applyFont="1" applyBorder="1" applyAlignment="1">
      <alignment horizontal="center" vertical="top"/>
    </xf>
    <xf numFmtId="1" fontId="0" fillId="0" borderId="0" xfId="0" applyNumberFormat="1"/>
    <xf numFmtId="167" fontId="0" fillId="0" borderId="0" xfId="0" applyNumberFormat="1"/>
    <xf numFmtId="9" fontId="0" fillId="0" borderId="0" xfId="1" applyFont="1"/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W35"/>
  <sheetViews>
    <sheetView tabSelected="1" zoomScale="70" zoomScaleNormal="70" workbookViewId="0">
      <pane ySplit="1" topLeftCell="A2" activePane="bottomLeft" state="frozen"/>
      <selection pane="bottomLeft" activeCell="M32" sqref="M32"/>
    </sheetView>
  </sheetViews>
  <sheetFormatPr baseColWidth="10" defaultColWidth="9.140625" defaultRowHeight="15" x14ac:dyDescent="0.25"/>
  <cols>
    <col min="1" max="1" width="11.85546875" customWidth="1"/>
    <col min="17" max="17" width="12.140625" bestFit="1" customWidth="1"/>
    <col min="18" max="19" width="11.7109375" bestFit="1" customWidth="1"/>
    <col min="20" max="21" width="13.85546875" bestFit="1" customWidth="1"/>
    <col min="22" max="22" width="13" bestFit="1" customWidth="1"/>
    <col min="23" max="23" width="11.7109375" bestFit="1" customWidth="1"/>
    <col min="24" max="25" width="13" bestFit="1" customWidth="1"/>
    <col min="26" max="26" width="12.5703125" bestFit="1" customWidth="1"/>
    <col min="27" max="27" width="11.7109375" bestFit="1" customWidth="1"/>
    <col min="28" max="28" width="11.42578125" bestFit="1" customWidth="1"/>
    <col min="29" max="29" width="10.5703125" bestFit="1" customWidth="1"/>
    <col min="30" max="30" width="11.7109375" bestFit="1" customWidth="1"/>
    <col min="31" max="31" width="10.5703125" bestFit="1" customWidth="1"/>
    <col min="32" max="32" width="11.42578125" bestFit="1" customWidth="1"/>
    <col min="33" max="33" width="9.7109375" bestFit="1" customWidth="1"/>
    <col min="34" max="34" width="9.28515625" bestFit="1" customWidth="1"/>
    <col min="35" max="35" width="10.5703125" bestFit="1" customWidth="1"/>
    <col min="36" max="36" width="9.28515625" bestFit="1" customWidth="1"/>
    <col min="37" max="37" width="9.7109375" bestFit="1" customWidth="1"/>
    <col min="38" max="38" width="9.28515625" bestFit="1" customWidth="1"/>
    <col min="39" max="39" width="11.7109375" bestFit="1" customWidth="1"/>
    <col min="40" max="40" width="10.5703125" bestFit="1" customWidth="1"/>
    <col min="41" max="41" width="9.28515625" bestFit="1" customWidth="1"/>
    <col min="42" max="42" width="11.42578125" bestFit="1" customWidth="1"/>
  </cols>
  <sheetData>
    <row r="1" spans="1:1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206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/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  <c r="BM1" s="1" t="s">
        <v>62</v>
      </c>
      <c r="BN1" s="1" t="s">
        <v>63</v>
      </c>
      <c r="BO1" s="1" t="s">
        <v>64</v>
      </c>
      <c r="BP1" s="1" t="s">
        <v>65</v>
      </c>
      <c r="BQ1" s="1" t="s">
        <v>66</v>
      </c>
      <c r="BR1" s="1" t="s">
        <v>67</v>
      </c>
      <c r="BS1" s="1" t="s">
        <v>68</v>
      </c>
      <c r="BT1" s="1" t="s">
        <v>69</v>
      </c>
      <c r="BU1" s="1" t="s">
        <v>70</v>
      </c>
      <c r="BV1" s="1" t="s">
        <v>71</v>
      </c>
      <c r="BW1" s="1" t="s">
        <v>72</v>
      </c>
      <c r="BX1" s="1" t="s">
        <v>73</v>
      </c>
      <c r="BY1" s="1" t="s">
        <v>74</v>
      </c>
      <c r="BZ1" s="1" t="s">
        <v>75</v>
      </c>
      <c r="CA1" s="1" t="s">
        <v>76</v>
      </c>
      <c r="CB1" s="1" t="s">
        <v>77</v>
      </c>
      <c r="CC1" s="1" t="s">
        <v>78</v>
      </c>
      <c r="CD1" s="1" t="s">
        <v>79</v>
      </c>
      <c r="CE1" s="1" t="s">
        <v>80</v>
      </c>
      <c r="CF1" s="1" t="s">
        <v>81</v>
      </c>
      <c r="CG1" s="1" t="s">
        <v>82</v>
      </c>
      <c r="CH1" s="1" t="s">
        <v>83</v>
      </c>
      <c r="CI1" s="1" t="s">
        <v>84</v>
      </c>
      <c r="CJ1" s="1" t="s">
        <v>85</v>
      </c>
      <c r="CK1" s="1" t="s">
        <v>86</v>
      </c>
      <c r="CL1" s="1" t="s">
        <v>87</v>
      </c>
      <c r="CM1" s="1" t="s">
        <v>88</v>
      </c>
      <c r="CN1" s="1" t="s">
        <v>89</v>
      </c>
      <c r="CO1" s="1" t="s">
        <v>90</v>
      </c>
      <c r="CP1" s="1" t="s">
        <v>91</v>
      </c>
      <c r="CQ1" s="1" t="s">
        <v>92</v>
      </c>
      <c r="CR1" s="1" t="s">
        <v>93</v>
      </c>
      <c r="CS1" s="1" t="s">
        <v>94</v>
      </c>
      <c r="CT1" s="1" t="s">
        <v>95</v>
      </c>
      <c r="CU1" s="1" t="s">
        <v>96</v>
      </c>
      <c r="CV1" s="1" t="s">
        <v>97</v>
      </c>
      <c r="CW1" s="1" t="s">
        <v>98</v>
      </c>
      <c r="CX1" s="1" t="s">
        <v>99</v>
      </c>
      <c r="CY1" s="1" t="s">
        <v>100</v>
      </c>
      <c r="CZ1" s="1" t="s">
        <v>101</v>
      </c>
      <c r="DA1" s="1" t="s">
        <v>102</v>
      </c>
      <c r="DB1" s="1" t="s">
        <v>103</v>
      </c>
      <c r="DC1" s="1" t="s">
        <v>104</v>
      </c>
      <c r="DD1" s="1" t="s">
        <v>105</v>
      </c>
      <c r="DE1" s="1" t="s">
        <v>106</v>
      </c>
      <c r="DF1" s="1" t="s">
        <v>107</v>
      </c>
      <c r="DG1" s="1" t="s">
        <v>108</v>
      </c>
      <c r="DH1" s="1" t="s">
        <v>109</v>
      </c>
      <c r="DI1" s="1" t="s">
        <v>110</v>
      </c>
      <c r="DJ1" s="1" t="s">
        <v>111</v>
      </c>
      <c r="DK1" s="1" t="s">
        <v>112</v>
      </c>
      <c r="DL1" s="1" t="s">
        <v>113</v>
      </c>
      <c r="DM1" s="1" t="s">
        <v>114</v>
      </c>
      <c r="DN1" s="1" t="s">
        <v>115</v>
      </c>
      <c r="DO1" s="1" t="s">
        <v>116</v>
      </c>
      <c r="DP1" s="1" t="s">
        <v>117</v>
      </c>
      <c r="DQ1" s="1" t="s">
        <v>118</v>
      </c>
      <c r="DR1" s="1" t="s">
        <v>119</v>
      </c>
      <c r="DS1" s="1" t="s">
        <v>120</v>
      </c>
      <c r="DT1" s="1" t="s">
        <v>121</v>
      </c>
      <c r="DU1" s="1" t="s">
        <v>122</v>
      </c>
      <c r="DV1" s="1" t="s">
        <v>123</v>
      </c>
      <c r="DW1" s="1" t="s">
        <v>124</v>
      </c>
    </row>
    <row r="2" spans="1:127" x14ac:dyDescent="0.25">
      <c r="A2" t="s">
        <v>135</v>
      </c>
      <c r="B2" t="s">
        <v>125</v>
      </c>
      <c r="C2" t="s">
        <v>164</v>
      </c>
      <c r="D2" t="s">
        <v>210</v>
      </c>
      <c r="E2" t="s">
        <v>125</v>
      </c>
      <c r="F2" t="s">
        <v>169</v>
      </c>
      <c r="G2" t="s">
        <v>164</v>
      </c>
      <c r="H2">
        <v>0.8</v>
      </c>
      <c r="I2" t="s">
        <v>198</v>
      </c>
      <c r="J2">
        <v>1</v>
      </c>
      <c r="K2">
        <v>80</v>
      </c>
      <c r="L2">
        <v>90</v>
      </c>
      <c r="M2" t="s">
        <v>199</v>
      </c>
      <c r="N2" t="s">
        <v>204</v>
      </c>
      <c r="O2" t="s">
        <v>205</v>
      </c>
      <c r="P2" s="2">
        <v>166845.34517703083</v>
      </c>
      <c r="Q2" s="2">
        <v>1679.9600272997586</v>
      </c>
      <c r="R2" s="2">
        <v>55.231562541361924</v>
      </c>
      <c r="S2" s="2">
        <v>6236.5639369621185</v>
      </c>
      <c r="T2" s="2">
        <v>121969.70061217426</v>
      </c>
      <c r="U2" s="2">
        <v>87449.974023823044</v>
      </c>
      <c r="V2" s="2">
        <v>64897.085986100268</v>
      </c>
      <c r="W2" s="2">
        <v>862.99316470878023</v>
      </c>
      <c r="X2" s="2">
        <v>3797.169924718633</v>
      </c>
      <c r="Y2" s="2">
        <v>1576.4008475347052</v>
      </c>
      <c r="Z2" s="2">
        <v>1242.7101571806434</v>
      </c>
      <c r="AA2" s="2">
        <v>335.99200545995177</v>
      </c>
      <c r="AB2" s="2">
        <v>162.24271496525066</v>
      </c>
      <c r="AC2" s="2">
        <v>45.450973341329096</v>
      </c>
      <c r="AD2" s="2">
        <v>271.5551824950295</v>
      </c>
      <c r="AE2" s="2">
        <v>72.491425835537527</v>
      </c>
      <c r="AF2" s="2">
        <v>111.6137826356689</v>
      </c>
      <c r="AG2" s="3">
        <v>12.312035816511932</v>
      </c>
      <c r="AH2" s="3">
        <v>9.4353919341493295</v>
      </c>
      <c r="AI2" s="3">
        <v>21.517296240072252</v>
      </c>
      <c r="AJ2" s="3">
        <v>2.5429531920085386</v>
      </c>
      <c r="AK2" s="3">
        <v>9.3203261788548257</v>
      </c>
      <c r="AL2" s="3">
        <v>0.83998001364987929</v>
      </c>
      <c r="AM2" s="2">
        <v>43.264723990733515</v>
      </c>
      <c r="AN2" s="3">
        <v>6.8579190155524392</v>
      </c>
      <c r="AO2" s="3">
        <v>5.0859063840170773</v>
      </c>
      <c r="AP2" s="2">
        <v>1392.2956390634986</v>
      </c>
      <c r="AR2">
        <v>1.719788571428571</v>
      </c>
      <c r="AS2">
        <v>5.3829776375155347E-2</v>
      </c>
      <c r="AT2">
        <v>0.78510000000000002</v>
      </c>
      <c r="AU2">
        <v>1.8048900354315219E-2</v>
      </c>
      <c r="AV2">
        <v>0.45703717573555952</v>
      </c>
      <c r="AW2">
        <v>1.01</v>
      </c>
      <c r="AX2">
        <v>0.1612700840205647</v>
      </c>
      <c r="AY2">
        <v>297.96507862141402</v>
      </c>
      <c r="AZ2">
        <v>223.47785431164479</v>
      </c>
      <c r="BA2">
        <v>0.60362940693283829</v>
      </c>
      <c r="BB2">
        <v>67.599999999999994</v>
      </c>
      <c r="BC2">
        <v>1.4</v>
      </c>
      <c r="BD2">
        <v>0.623</v>
      </c>
      <c r="BE2">
        <v>1.4999999999999999E-2</v>
      </c>
      <c r="BF2">
        <v>0.82786000000000004</v>
      </c>
      <c r="BG2">
        <v>1.6051359999999999</v>
      </c>
      <c r="BH2">
        <v>3.8646939999999998E-2</v>
      </c>
      <c r="BI2">
        <v>0.78510000000000002</v>
      </c>
      <c r="BJ2">
        <v>8.8999999999999999E-3</v>
      </c>
      <c r="BK2">
        <v>0.52576000000000001</v>
      </c>
      <c r="BL2">
        <v>1.01</v>
      </c>
      <c r="BM2">
        <v>0.16</v>
      </c>
      <c r="BN2">
        <v>0.53290000000000004</v>
      </c>
      <c r="BO2">
        <v>5.3E-3</v>
      </c>
      <c r="BP2">
        <v>4292</v>
      </c>
      <c r="BQ2">
        <v>20</v>
      </c>
      <c r="BR2">
        <v>3122</v>
      </c>
      <c r="BS2">
        <v>59</v>
      </c>
      <c r="BT2">
        <v>13900</v>
      </c>
      <c r="BU2">
        <v>1500</v>
      </c>
      <c r="BV2">
        <v>4928</v>
      </c>
      <c r="BW2">
        <v>20</v>
      </c>
      <c r="BX2">
        <v>15081.25</v>
      </c>
      <c r="BY2">
        <v>556.25</v>
      </c>
      <c r="BZ2">
        <v>0.14599999999999999</v>
      </c>
      <c r="CA2">
        <v>0.02</v>
      </c>
      <c r="CB2">
        <v>16731.25</v>
      </c>
      <c r="CC2">
        <v>612.5</v>
      </c>
      <c r="CD2">
        <v>5512.5</v>
      </c>
      <c r="CE2">
        <v>206.25</v>
      </c>
      <c r="CF2">
        <v>9168.75</v>
      </c>
      <c r="CG2">
        <v>312.5</v>
      </c>
      <c r="CH2">
        <v>478.125</v>
      </c>
      <c r="CI2">
        <v>13.125</v>
      </c>
      <c r="CJ2">
        <v>325.625</v>
      </c>
      <c r="CK2">
        <v>15</v>
      </c>
      <c r="CL2">
        <v>23.54014239575115</v>
      </c>
      <c r="CM2">
        <v>1.030192133088593</v>
      </c>
      <c r="CN2">
        <v>0.49174050925925927</v>
      </c>
      <c r="CO2">
        <v>11.028</v>
      </c>
      <c r="CP2" t="s">
        <v>135</v>
      </c>
      <c r="CQ2">
        <v>2010000</v>
      </c>
      <c r="CR2">
        <v>160000</v>
      </c>
      <c r="CS2">
        <v>26</v>
      </c>
      <c r="CT2">
        <v>920</v>
      </c>
      <c r="CU2">
        <v>4100</v>
      </c>
      <c r="CV2">
        <v>33</v>
      </c>
      <c r="CW2">
        <v>220</v>
      </c>
      <c r="CX2">
        <v>10000</v>
      </c>
      <c r="CY2">
        <v>370</v>
      </c>
      <c r="CZ2">
        <v>110</v>
      </c>
      <c r="DA2">
        <v>5200</v>
      </c>
      <c r="DB2">
        <v>170</v>
      </c>
      <c r="DC2">
        <v>35</v>
      </c>
      <c r="DD2">
        <v>5</v>
      </c>
      <c r="DE2">
        <v>130</v>
      </c>
      <c r="DF2">
        <v>300</v>
      </c>
      <c r="DG2">
        <v>25</v>
      </c>
      <c r="DH2">
        <v>150</v>
      </c>
      <c r="DI2">
        <v>23</v>
      </c>
      <c r="DJ2">
        <v>39.5</v>
      </c>
      <c r="DK2">
        <v>5.5</v>
      </c>
      <c r="DL2">
        <v>16</v>
      </c>
      <c r="DM2">
        <v>1.6</v>
      </c>
      <c r="DN2">
        <v>10</v>
      </c>
      <c r="DO2">
        <v>1.6</v>
      </c>
      <c r="DP2">
        <v>4.4000000000000004</v>
      </c>
      <c r="DQ2">
        <v>0.75</v>
      </c>
      <c r="DR2">
        <v>2.8</v>
      </c>
      <c r="DS2">
        <v>0.39</v>
      </c>
      <c r="DT2">
        <v>8.9</v>
      </c>
      <c r="DU2">
        <v>1.2</v>
      </c>
      <c r="DV2">
        <f>AN2/AO2</f>
        <v>1.3484162895927603</v>
      </c>
      <c r="DW2">
        <f>Y2/AB2</f>
        <v>9.7163120567375909</v>
      </c>
    </row>
    <row r="3" spans="1:127" x14ac:dyDescent="0.25">
      <c r="A3" t="s">
        <v>137</v>
      </c>
      <c r="B3" t="s">
        <v>125</v>
      </c>
      <c r="C3" t="s">
        <v>164</v>
      </c>
      <c r="D3" t="s">
        <v>210</v>
      </c>
      <c r="E3" t="s">
        <v>125</v>
      </c>
      <c r="F3" t="s">
        <v>171</v>
      </c>
      <c r="G3" t="s">
        <v>164</v>
      </c>
      <c r="H3">
        <v>0.8</v>
      </c>
      <c r="I3" t="s">
        <v>198</v>
      </c>
      <c r="J3">
        <v>1</v>
      </c>
      <c r="K3">
        <v>80</v>
      </c>
      <c r="L3">
        <v>90</v>
      </c>
      <c r="M3" t="s">
        <v>199</v>
      </c>
      <c r="N3" t="s">
        <v>204</v>
      </c>
      <c r="O3" t="s">
        <v>205</v>
      </c>
      <c r="P3" s="2">
        <v>163301.88697953586</v>
      </c>
      <c r="Q3" s="2">
        <v>716.27586288955047</v>
      </c>
      <c r="R3" s="2">
        <v>257.9043594366463</v>
      </c>
      <c r="S3" s="2">
        <v>8446.6493265277168</v>
      </c>
      <c r="T3" s="2">
        <v>91223.812726499338</v>
      </c>
      <c r="U3" s="2">
        <v>81650.943489767946</v>
      </c>
      <c r="V3" s="2">
        <v>72190.69624405689</v>
      </c>
      <c r="W3" s="2">
        <v>991.07352097925207</v>
      </c>
      <c r="X3" s="2">
        <v>12084.339636485653</v>
      </c>
      <c r="Y3" s="2">
        <v>6520.8132800793974</v>
      </c>
      <c r="Z3" s="2">
        <v>4178.2758668557108</v>
      </c>
      <c r="AA3" s="2">
        <v>1160.0065075098064</v>
      </c>
      <c r="AB3" s="2">
        <v>515.80871887329261</v>
      </c>
      <c r="AC3" s="2">
        <v>82.214053444869776</v>
      </c>
      <c r="AD3" s="2">
        <v>389.67208893047871</v>
      </c>
      <c r="AE3" s="2">
        <v>119.37931048159173</v>
      </c>
      <c r="AF3" s="2">
        <v>345.74951243253457</v>
      </c>
      <c r="AG3" s="3">
        <v>31.872023458764588</v>
      </c>
      <c r="AH3" s="3">
        <v>15.31659077877026</v>
      </c>
      <c r="AI3" s="3">
        <v>31.64677947672385</v>
      </c>
      <c r="AJ3" s="3">
        <v>2.6015679925705371</v>
      </c>
      <c r="AK3" s="3">
        <v>14.753480823668413</v>
      </c>
      <c r="AL3" s="3">
        <v>1.0361223173873999</v>
      </c>
      <c r="AM3" s="2">
        <v>692.62524477527279</v>
      </c>
      <c r="AN3" s="3">
        <v>21.285556302849848</v>
      </c>
      <c r="AO3" s="3">
        <v>7.0839232351812456</v>
      </c>
      <c r="AP3" s="2">
        <v>703.88744387730981</v>
      </c>
      <c r="AR3">
        <v>1.5328017857142859</v>
      </c>
      <c r="AS3">
        <v>5.7158985253707342E-2</v>
      </c>
      <c r="AT3">
        <v>0.7823</v>
      </c>
      <c r="AU3">
        <v>1.6981087008787161E-2</v>
      </c>
      <c r="AV3">
        <v>0.43262337770136222</v>
      </c>
      <c r="AW3">
        <v>0.47299999999999998</v>
      </c>
      <c r="AX3">
        <v>3.7222192305128937E-2</v>
      </c>
      <c r="AY3">
        <v>347.88510461094108</v>
      </c>
      <c r="AZ3">
        <v>246.92768348154621</v>
      </c>
      <c r="BA3">
        <v>0.66210131817480578</v>
      </c>
      <c r="BB3">
        <v>76.2</v>
      </c>
      <c r="BC3">
        <v>2.2000000000000002</v>
      </c>
      <c r="BD3">
        <v>0.69899999999999995</v>
      </c>
      <c r="BE3">
        <v>2.1999999999999999E-2</v>
      </c>
      <c r="BF3">
        <v>0.97221999999999997</v>
      </c>
      <c r="BG3">
        <v>1.430615</v>
      </c>
      <c r="BH3">
        <v>4.5026509999999999E-2</v>
      </c>
      <c r="BI3">
        <v>0.7823</v>
      </c>
      <c r="BJ3">
        <v>6.6E-3</v>
      </c>
      <c r="BK3">
        <v>-0.12415</v>
      </c>
      <c r="BL3">
        <v>0.47299999999999998</v>
      </c>
      <c r="BM3">
        <v>3.5999999999999997E-2</v>
      </c>
      <c r="BN3">
        <v>0.51829999999999998</v>
      </c>
      <c r="BO3">
        <v>3.0999999999999999E-3</v>
      </c>
      <c r="BP3">
        <v>4412</v>
      </c>
      <c r="BQ3">
        <v>29</v>
      </c>
      <c r="BR3">
        <v>3414</v>
      </c>
      <c r="BS3">
        <v>85</v>
      </c>
      <c r="BT3">
        <v>7800</v>
      </c>
      <c r="BU3">
        <v>500</v>
      </c>
      <c r="BV3">
        <v>4922</v>
      </c>
      <c r="BW3">
        <v>15</v>
      </c>
      <c r="BX3">
        <v>21462.5</v>
      </c>
      <c r="BY3">
        <v>518.75</v>
      </c>
      <c r="BZ3">
        <v>0.46300000000000002</v>
      </c>
      <c r="CA3">
        <v>3.4000000000000002E-2</v>
      </c>
      <c r="CB3">
        <v>27368.75</v>
      </c>
      <c r="CC3">
        <v>475</v>
      </c>
      <c r="CD3">
        <v>8768.75</v>
      </c>
      <c r="CE3">
        <v>125</v>
      </c>
      <c r="CF3">
        <v>14587.5</v>
      </c>
      <c r="CG3">
        <v>243.75</v>
      </c>
      <c r="CH3">
        <v>671.25</v>
      </c>
      <c r="CI3">
        <v>26.875</v>
      </c>
      <c r="CJ3">
        <v>266.25</v>
      </c>
      <c r="CK3">
        <v>23.75</v>
      </c>
      <c r="CL3">
        <v>24.362022977085999</v>
      </c>
      <c r="CM3">
        <v>1.0569268407831789</v>
      </c>
      <c r="CN3">
        <v>0.49316053240740743</v>
      </c>
      <c r="CO3">
        <v>11.1</v>
      </c>
      <c r="CP3" t="s">
        <v>137</v>
      </c>
      <c r="CQ3">
        <v>1850000</v>
      </c>
      <c r="CR3">
        <v>110000</v>
      </c>
      <c r="CS3">
        <v>36</v>
      </c>
      <c r="CT3">
        <v>1200</v>
      </c>
      <c r="CU3">
        <v>7200</v>
      </c>
      <c r="CV3">
        <v>38</v>
      </c>
      <c r="CW3">
        <v>360</v>
      </c>
      <c r="CX3">
        <v>7500</v>
      </c>
      <c r="CY3">
        <v>71</v>
      </c>
      <c r="CZ3">
        <v>110</v>
      </c>
      <c r="DA3">
        <v>4700</v>
      </c>
      <c r="DB3">
        <v>55</v>
      </c>
      <c r="DC3">
        <v>38</v>
      </c>
      <c r="DD3">
        <v>78</v>
      </c>
      <c r="DE3">
        <v>620</v>
      </c>
      <c r="DF3">
        <v>810</v>
      </c>
      <c r="DG3">
        <v>110</v>
      </c>
      <c r="DH3">
        <v>400</v>
      </c>
      <c r="DI3">
        <v>37</v>
      </c>
      <c r="DJ3">
        <v>73</v>
      </c>
      <c r="DK3">
        <v>10</v>
      </c>
      <c r="DL3">
        <v>42</v>
      </c>
      <c r="DM3">
        <v>4.9000000000000004</v>
      </c>
      <c r="DN3">
        <v>15</v>
      </c>
      <c r="DO3">
        <v>2</v>
      </c>
      <c r="DP3">
        <v>7.9</v>
      </c>
      <c r="DQ3">
        <v>0.73</v>
      </c>
      <c r="DR3">
        <v>2.9</v>
      </c>
      <c r="DS3">
        <v>0.34</v>
      </c>
      <c r="DT3">
        <v>31.5</v>
      </c>
      <c r="DU3">
        <v>2.1</v>
      </c>
      <c r="DV3">
        <f>AN3/AO3</f>
        <v>3.0047694753577106</v>
      </c>
      <c r="DW3">
        <f>Y3/AB3</f>
        <v>12.641921397379912</v>
      </c>
    </row>
    <row r="4" spans="1:127" x14ac:dyDescent="0.25">
      <c r="A4" t="s">
        <v>138</v>
      </c>
      <c r="B4" t="s">
        <v>127</v>
      </c>
      <c r="C4" t="s">
        <v>164</v>
      </c>
      <c r="D4" t="s">
        <v>210</v>
      </c>
      <c r="E4" t="s">
        <v>127</v>
      </c>
      <c r="F4" t="s">
        <v>172</v>
      </c>
      <c r="G4" t="s">
        <v>164</v>
      </c>
      <c r="H4">
        <v>0.8</v>
      </c>
      <c r="I4" t="s">
        <v>198</v>
      </c>
      <c r="J4">
        <v>1</v>
      </c>
      <c r="K4">
        <v>80</v>
      </c>
      <c r="L4">
        <v>90</v>
      </c>
      <c r="M4" t="s">
        <v>199</v>
      </c>
      <c r="N4" t="s">
        <v>204</v>
      </c>
      <c r="O4" t="s">
        <v>205</v>
      </c>
      <c r="P4" s="2">
        <v>164901.95526329792</v>
      </c>
      <c r="Q4" s="2">
        <v>1535.294066244498</v>
      </c>
      <c r="R4" s="2">
        <v>35.25490078042921</v>
      </c>
      <c r="S4" s="2">
        <v>724.4313482946261</v>
      </c>
      <c r="T4" s="2">
        <v>125098.03502732945</v>
      </c>
      <c r="U4" s="2">
        <v>94733.330161604943</v>
      </c>
      <c r="V4" s="2">
        <v>70850.97802002386</v>
      </c>
      <c r="W4" s="2">
        <v>1523.9215176056498</v>
      </c>
      <c r="X4" s="2">
        <v>15921.568094387383</v>
      </c>
      <c r="Y4" s="2">
        <v>8495.2938332195554</v>
      </c>
      <c r="Z4" s="2">
        <v>5458.8233466471038</v>
      </c>
      <c r="AA4" s="2">
        <v>1523.9215176056498</v>
      </c>
      <c r="AB4" s="2">
        <v>676.66664401146386</v>
      </c>
      <c r="AC4" s="2">
        <v>164.90195526329791</v>
      </c>
      <c r="AD4" s="2">
        <v>382.11763426529723</v>
      </c>
      <c r="AE4" s="2">
        <v>125.09803502732946</v>
      </c>
      <c r="AF4" s="2">
        <v>410.54900586241757</v>
      </c>
      <c r="AG4" s="3">
        <v>30.250979379336034</v>
      </c>
      <c r="AH4" s="3">
        <v>16.37647003994131</v>
      </c>
      <c r="AI4" s="3">
        <v>29.568626461005145</v>
      </c>
      <c r="AJ4" s="3">
        <v>3.6392155644314026</v>
      </c>
      <c r="AK4" s="3">
        <v>13.192156421063833</v>
      </c>
      <c r="AL4" s="3">
        <v>1.7627450390214605</v>
      </c>
      <c r="AM4" s="2">
        <v>294.54900974616663</v>
      </c>
      <c r="AN4" s="3">
        <v>6.8235291833088789</v>
      </c>
      <c r="AO4" s="3">
        <v>5.2768625684255319</v>
      </c>
      <c r="AP4" s="2">
        <v>1113.3725117432323</v>
      </c>
      <c r="AR4">
        <v>1.068223928571429</v>
      </c>
      <c r="AS4">
        <v>3.0929937083496159E-2</v>
      </c>
      <c r="AT4">
        <v>0.80889999999999995</v>
      </c>
      <c r="AU4">
        <v>1.7549008063135651E-2</v>
      </c>
      <c r="AV4">
        <v>0.35489021961689232</v>
      </c>
      <c r="AW4">
        <v>2.2999999999999998</v>
      </c>
      <c r="AX4">
        <v>0.71148858037216589</v>
      </c>
      <c r="AY4">
        <v>303.70514146319073</v>
      </c>
      <c r="AZ4">
        <v>368.24169529505048</v>
      </c>
      <c r="BA4">
        <v>0.86260452736509796</v>
      </c>
      <c r="BB4">
        <v>112</v>
      </c>
      <c r="BC4">
        <v>2.2000000000000002</v>
      </c>
      <c r="BD4">
        <v>1.0029999999999999</v>
      </c>
      <c r="BE4">
        <v>2.1000000000000001E-2</v>
      </c>
      <c r="BF4">
        <v>0.91883999999999999</v>
      </c>
      <c r="BG4">
        <v>0.99700900000000003</v>
      </c>
      <c r="BH4">
        <v>2.087456E-2</v>
      </c>
      <c r="BI4">
        <v>0.80889999999999995</v>
      </c>
      <c r="BJ4">
        <v>6.7999999999999996E-3</v>
      </c>
      <c r="BK4">
        <v>0.33500000000000002</v>
      </c>
      <c r="BL4">
        <v>2.2999999999999998</v>
      </c>
      <c r="BM4">
        <v>0.71</v>
      </c>
      <c r="BN4">
        <v>0.51380000000000003</v>
      </c>
      <c r="BO4">
        <v>3.0999999999999999E-3</v>
      </c>
      <c r="BP4">
        <v>4800</v>
      </c>
      <c r="BQ4">
        <v>20</v>
      </c>
      <c r="BR4">
        <v>4475</v>
      </c>
      <c r="BS4">
        <v>66</v>
      </c>
      <c r="BT4">
        <v>22100</v>
      </c>
      <c r="BU4">
        <v>3900</v>
      </c>
      <c r="BV4">
        <v>4982</v>
      </c>
      <c r="BW4">
        <v>15</v>
      </c>
      <c r="BX4">
        <v>15850</v>
      </c>
      <c r="BY4">
        <v>562.5</v>
      </c>
      <c r="BZ4">
        <v>0.14699999999999999</v>
      </c>
      <c r="CA4">
        <v>3.6999999999999998E-2</v>
      </c>
      <c r="CB4">
        <v>29625</v>
      </c>
      <c r="CC4">
        <v>687.5</v>
      </c>
      <c r="CD4">
        <v>9656.25</v>
      </c>
      <c r="CE4">
        <v>225</v>
      </c>
      <c r="CF4">
        <v>15575</v>
      </c>
      <c r="CG4">
        <v>337.5</v>
      </c>
      <c r="CH4">
        <v>743.75</v>
      </c>
      <c r="CI4">
        <v>24.375</v>
      </c>
      <c r="CJ4">
        <v>295.625</v>
      </c>
      <c r="CK4">
        <v>21.875</v>
      </c>
      <c r="CL4">
        <v>23.481616034662132</v>
      </c>
      <c r="CM4">
        <v>0.92257266287853079</v>
      </c>
      <c r="CN4">
        <v>0.48665567129629628</v>
      </c>
      <c r="CO4">
        <v>11.044</v>
      </c>
      <c r="CP4" t="s">
        <v>138</v>
      </c>
      <c r="CQ4">
        <v>1720000</v>
      </c>
      <c r="CR4">
        <v>100000</v>
      </c>
      <c r="CS4">
        <v>32</v>
      </c>
      <c r="CT4">
        <v>82</v>
      </c>
      <c r="CU4">
        <v>7500</v>
      </c>
      <c r="CV4">
        <v>47</v>
      </c>
      <c r="CW4">
        <v>340</v>
      </c>
      <c r="CX4">
        <v>13000</v>
      </c>
      <c r="CY4">
        <v>180</v>
      </c>
      <c r="CZ4">
        <v>120</v>
      </c>
      <c r="DA4">
        <v>7500</v>
      </c>
      <c r="DB4">
        <v>93</v>
      </c>
      <c r="DC4">
        <v>49</v>
      </c>
      <c r="DD4">
        <v>27</v>
      </c>
      <c r="DE4">
        <v>580</v>
      </c>
      <c r="DF4">
        <v>1300</v>
      </c>
      <c r="DG4">
        <v>150</v>
      </c>
      <c r="DH4">
        <v>550</v>
      </c>
      <c r="DI4">
        <v>78</v>
      </c>
      <c r="DJ4">
        <v>145</v>
      </c>
      <c r="DK4">
        <v>17</v>
      </c>
      <c r="DL4">
        <v>41</v>
      </c>
      <c r="DM4">
        <v>3.8</v>
      </c>
      <c r="DN4">
        <v>16</v>
      </c>
      <c r="DO4">
        <v>2.2000000000000002</v>
      </c>
      <c r="DP4">
        <v>6</v>
      </c>
      <c r="DQ4">
        <v>1</v>
      </c>
      <c r="DR4">
        <v>4</v>
      </c>
      <c r="DS4">
        <v>0.56000000000000005</v>
      </c>
      <c r="DT4">
        <v>10.6</v>
      </c>
      <c r="DU4">
        <v>1.5</v>
      </c>
      <c r="DV4">
        <f>AN4/AO4</f>
        <v>1.2931034482758623</v>
      </c>
      <c r="DW4">
        <f>Y4/AB4</f>
        <v>12.554621848739497</v>
      </c>
    </row>
    <row r="5" spans="1:127" x14ac:dyDescent="0.25">
      <c r="A5" t="s">
        <v>141</v>
      </c>
      <c r="B5" t="s">
        <v>127</v>
      </c>
      <c r="C5" t="s">
        <v>164</v>
      </c>
      <c r="D5" t="s">
        <v>210</v>
      </c>
      <c r="E5" t="s">
        <v>127</v>
      </c>
      <c r="F5" t="s">
        <v>175</v>
      </c>
      <c r="G5" t="s">
        <v>164</v>
      </c>
      <c r="H5">
        <v>0.8</v>
      </c>
      <c r="I5" t="s">
        <v>198</v>
      </c>
      <c r="J5">
        <v>1</v>
      </c>
      <c r="K5">
        <v>80</v>
      </c>
      <c r="L5">
        <v>90</v>
      </c>
      <c r="M5" t="s">
        <v>199</v>
      </c>
      <c r="N5" t="s">
        <v>204</v>
      </c>
      <c r="O5" t="s">
        <v>205</v>
      </c>
      <c r="P5" s="2">
        <v>160225.90673156834</v>
      </c>
      <c r="Q5" s="2">
        <v>2950.3666963674996</v>
      </c>
      <c r="R5" s="2">
        <v>36.465206359598305</v>
      </c>
      <c r="S5" s="2">
        <v>1734.8598177142228</v>
      </c>
      <c r="T5" s="2">
        <v>122655.69411864884</v>
      </c>
      <c r="U5" s="2">
        <v>112710.63783875841</v>
      </c>
      <c r="V5" s="2">
        <v>77571.43898314549</v>
      </c>
      <c r="W5" s="2">
        <v>3712.8210111591011</v>
      </c>
      <c r="X5" s="2">
        <v>35360.200106277145</v>
      </c>
      <c r="Y5" s="2">
        <v>20221.614435777243</v>
      </c>
      <c r="Z5" s="2">
        <v>13591.576915850279</v>
      </c>
      <c r="AA5" s="2">
        <v>3845.4217615576399</v>
      </c>
      <c r="AB5" s="2">
        <v>1989.0112559780896</v>
      </c>
      <c r="AC5" s="2">
        <v>306.08673216996158</v>
      </c>
      <c r="AD5" s="2">
        <v>1535.9586921164137</v>
      </c>
      <c r="AE5" s="2">
        <v>576.81326423364601</v>
      </c>
      <c r="AF5" s="2">
        <v>1161.36157224054</v>
      </c>
      <c r="AG5" s="3">
        <v>112.71063783875842</v>
      </c>
      <c r="AH5" s="3">
        <v>61.880350185985009</v>
      </c>
      <c r="AI5" s="3">
        <v>124.86570662529117</v>
      </c>
      <c r="AJ5" s="3">
        <v>11.823566910536421</v>
      </c>
      <c r="AK5" s="3">
        <v>59.338835803346349</v>
      </c>
      <c r="AL5" s="3">
        <v>4.862027514613108</v>
      </c>
      <c r="AM5" s="2">
        <v>534.82302660744188</v>
      </c>
      <c r="AN5" s="3">
        <v>25.746645702383049</v>
      </c>
      <c r="AO5" s="3">
        <v>14.608182668905748</v>
      </c>
      <c r="AP5" s="2">
        <v>824.33466497758593</v>
      </c>
      <c r="AR5">
        <v>1.3807071428571429</v>
      </c>
      <c r="AS5">
        <v>3.8403638014583373E-2</v>
      </c>
      <c r="AT5">
        <v>0.78649999999999998</v>
      </c>
      <c r="AU5">
        <v>1.641715261548116E-2</v>
      </c>
      <c r="AV5">
        <v>0.42060786406485501</v>
      </c>
      <c r="AW5">
        <v>0.48699999999999999</v>
      </c>
      <c r="AX5">
        <v>2.68303484882325E-2</v>
      </c>
      <c r="AY5">
        <v>361.99972046414422</v>
      </c>
      <c r="AZ5">
        <v>273.89205379022337</v>
      </c>
      <c r="BA5">
        <v>0.71710655233354437</v>
      </c>
      <c r="BB5">
        <v>84.3</v>
      </c>
      <c r="BC5">
        <v>1.5</v>
      </c>
      <c r="BD5">
        <v>0.77600000000000002</v>
      </c>
      <c r="BE5">
        <v>1.4999999999999999E-2</v>
      </c>
      <c r="BF5">
        <v>0.92242000000000002</v>
      </c>
      <c r="BG5">
        <v>1.2886599999999999</v>
      </c>
      <c r="BH5">
        <v>2.490966E-2</v>
      </c>
      <c r="BI5">
        <v>0.78649999999999998</v>
      </c>
      <c r="BJ5">
        <v>4.7000000000000002E-3</v>
      </c>
      <c r="BK5">
        <v>0.31212000000000001</v>
      </c>
      <c r="BL5">
        <v>0.48699999999999999</v>
      </c>
      <c r="BM5">
        <v>2.5000000000000001E-2</v>
      </c>
      <c r="BN5">
        <v>0.51319999999999999</v>
      </c>
      <c r="BO5">
        <v>3.0999999999999999E-3</v>
      </c>
      <c r="BP5">
        <v>4514</v>
      </c>
      <c r="BQ5">
        <v>18</v>
      </c>
      <c r="BR5">
        <v>3702</v>
      </c>
      <c r="BS5">
        <v>54</v>
      </c>
      <c r="BT5">
        <v>8000</v>
      </c>
      <c r="BU5">
        <v>340</v>
      </c>
      <c r="BV5">
        <v>4932</v>
      </c>
      <c r="BW5">
        <v>11</v>
      </c>
      <c r="BX5">
        <v>25812.5</v>
      </c>
      <c r="BY5">
        <v>625</v>
      </c>
      <c r="BZ5">
        <v>0.60299999999999998</v>
      </c>
      <c r="CA5">
        <v>3.5999999999999997E-2</v>
      </c>
      <c r="CB5">
        <v>36250</v>
      </c>
      <c r="CC5">
        <v>750</v>
      </c>
      <c r="CD5">
        <v>11493.75</v>
      </c>
      <c r="CE5">
        <v>275</v>
      </c>
      <c r="CF5">
        <v>19200</v>
      </c>
      <c r="CG5">
        <v>393.75</v>
      </c>
      <c r="CH5">
        <v>913.125</v>
      </c>
      <c r="CI5">
        <v>31.875</v>
      </c>
      <c r="CJ5">
        <v>330.625</v>
      </c>
      <c r="CK5">
        <v>27.5</v>
      </c>
      <c r="CL5">
        <v>23.325504760022991</v>
      </c>
      <c r="CM5">
        <v>0.94435481379828712</v>
      </c>
      <c r="CN5">
        <v>0.48571053240740741</v>
      </c>
      <c r="CO5">
        <v>11.009</v>
      </c>
      <c r="CP5" t="s">
        <v>140</v>
      </c>
      <c r="CQ5">
        <v>1830000</v>
      </c>
      <c r="CR5">
        <v>120000</v>
      </c>
      <c r="CS5">
        <v>40</v>
      </c>
      <c r="CT5">
        <v>1300</v>
      </c>
      <c r="CU5">
        <v>9400</v>
      </c>
      <c r="CV5">
        <v>30</v>
      </c>
      <c r="CW5">
        <v>250</v>
      </c>
      <c r="CX5">
        <v>8700</v>
      </c>
      <c r="CY5">
        <v>150</v>
      </c>
      <c r="CZ5">
        <v>210</v>
      </c>
      <c r="DA5">
        <v>5700</v>
      </c>
      <c r="DB5">
        <v>73</v>
      </c>
      <c r="DC5">
        <v>34</v>
      </c>
      <c r="DD5">
        <v>32</v>
      </c>
      <c r="DE5">
        <v>1000</v>
      </c>
      <c r="DF5">
        <v>1600</v>
      </c>
      <c r="DG5">
        <v>200</v>
      </c>
      <c r="DH5">
        <v>700</v>
      </c>
      <c r="DI5">
        <v>100</v>
      </c>
      <c r="DJ5">
        <v>118</v>
      </c>
      <c r="DK5">
        <v>12</v>
      </c>
      <c r="DL5">
        <v>46</v>
      </c>
      <c r="DM5">
        <v>3.2</v>
      </c>
      <c r="DN5">
        <v>12</v>
      </c>
      <c r="DO5">
        <v>1.9</v>
      </c>
      <c r="DP5">
        <v>4.0999999999999996</v>
      </c>
      <c r="DQ5">
        <v>0.59</v>
      </c>
      <c r="DR5">
        <v>2.4</v>
      </c>
      <c r="DS5">
        <v>0.48</v>
      </c>
      <c r="DT5">
        <v>42.8</v>
      </c>
      <c r="DU5">
        <v>3</v>
      </c>
      <c r="DV5">
        <f>AN5/AO5</f>
        <v>1.7624810892586988</v>
      </c>
      <c r="DW5">
        <f>Y5/AB5</f>
        <v>10.166666666666666</v>
      </c>
    </row>
    <row r="6" spans="1:127" x14ac:dyDescent="0.25">
      <c r="A6" t="s">
        <v>140</v>
      </c>
      <c r="B6" t="s">
        <v>127</v>
      </c>
      <c r="C6" t="s">
        <v>164</v>
      </c>
      <c r="D6" t="s">
        <v>210</v>
      </c>
      <c r="E6" t="s">
        <v>127</v>
      </c>
      <c r="F6" t="s">
        <v>174</v>
      </c>
      <c r="G6" t="s">
        <v>164</v>
      </c>
      <c r="H6">
        <v>0.8</v>
      </c>
      <c r="I6" t="s">
        <v>198</v>
      </c>
      <c r="J6">
        <v>1</v>
      </c>
      <c r="K6">
        <v>80</v>
      </c>
      <c r="L6">
        <v>90</v>
      </c>
      <c r="M6" t="s">
        <v>199</v>
      </c>
      <c r="N6" t="s">
        <v>204</v>
      </c>
      <c r="O6" t="s">
        <v>205</v>
      </c>
      <c r="P6" s="2">
        <v>165982.56962581942</v>
      </c>
      <c r="Q6" s="2">
        <v>1121.8132291951933</v>
      </c>
      <c r="R6" s="2">
        <v>82.418931124544812</v>
      </c>
      <c r="S6" s="2">
        <v>5494.5954083029865</v>
      </c>
      <c r="T6" s="2">
        <v>119049.56717989806</v>
      </c>
      <c r="U6" s="2">
        <v>113669.44250926805</v>
      </c>
      <c r="V6" s="2">
        <v>70628.445144227982</v>
      </c>
      <c r="W6" s="2">
        <v>2174.9440157865993</v>
      </c>
      <c r="X6" s="2">
        <v>21634.969420193011</v>
      </c>
      <c r="Y6" s="2">
        <v>13736.488520757468</v>
      </c>
      <c r="Z6" s="2">
        <v>7623.7511290203956</v>
      </c>
      <c r="AA6" s="2">
        <v>2037.5791305790244</v>
      </c>
      <c r="AB6" s="2">
        <v>755.50686864166073</v>
      </c>
      <c r="AC6" s="2">
        <v>135.07547045411511</v>
      </c>
      <c r="AD6" s="2">
        <v>290.7556736893664</v>
      </c>
      <c r="AE6" s="2">
        <v>115.61544504970868</v>
      </c>
      <c r="AF6" s="2">
        <v>456.7382433151858</v>
      </c>
      <c r="AG6" s="3">
        <v>29.647921057301534</v>
      </c>
      <c r="AH6" s="3">
        <v>12.248368931008743</v>
      </c>
      <c r="AI6" s="3">
        <v>24.267796386671527</v>
      </c>
      <c r="AJ6" s="3">
        <v>2.0032379092771309</v>
      </c>
      <c r="AK6" s="3">
        <v>8.35636385012746</v>
      </c>
      <c r="AL6" s="3">
        <v>1.0302366390568103</v>
      </c>
      <c r="AM6" s="2">
        <v>297.62391794974513</v>
      </c>
      <c r="AN6" s="3">
        <v>28.045330729879829</v>
      </c>
      <c r="AO6" s="3">
        <v>8.6425406943099077</v>
      </c>
      <c r="AP6" s="2">
        <v>981.01422185742911</v>
      </c>
      <c r="AR6">
        <v>5.0682524999999998</v>
      </c>
      <c r="AS6">
        <v>0.2319061447317961</v>
      </c>
      <c r="AT6">
        <v>0.68289999999999995</v>
      </c>
      <c r="AU6">
        <v>1.525716107275531E-2</v>
      </c>
      <c r="AV6">
        <v>0.52947410448107513</v>
      </c>
      <c r="AW6">
        <v>0.59799999999999998</v>
      </c>
      <c r="AX6">
        <v>4.4632293241553253E-2</v>
      </c>
      <c r="AY6">
        <v>257.13603331495852</v>
      </c>
      <c r="AZ6">
        <v>66.797570222351979</v>
      </c>
      <c r="BA6">
        <v>0.24724139292975539</v>
      </c>
      <c r="BB6">
        <v>19.88</v>
      </c>
      <c r="BC6">
        <v>0.9</v>
      </c>
      <c r="BD6">
        <v>0.2114</v>
      </c>
      <c r="BE6">
        <v>8.6999999999999994E-3</v>
      </c>
      <c r="BF6">
        <v>0.97763999999999995</v>
      </c>
      <c r="BG6">
        <v>4.7303689999999996</v>
      </c>
      <c r="BH6">
        <v>0.1946746</v>
      </c>
      <c r="BI6">
        <v>0.68289999999999995</v>
      </c>
      <c r="BJ6">
        <v>6.7999999999999996E-3</v>
      </c>
      <c r="BK6">
        <v>-0.36891000000000002</v>
      </c>
      <c r="BL6">
        <v>0.59799999999999998</v>
      </c>
      <c r="BM6">
        <v>4.2999999999999997E-2</v>
      </c>
      <c r="BN6">
        <v>0.59789999999999999</v>
      </c>
      <c r="BO6">
        <v>5.1000000000000004E-3</v>
      </c>
      <c r="BP6">
        <v>3080</v>
      </c>
      <c r="BQ6">
        <v>44</v>
      </c>
      <c r="BR6">
        <v>1235</v>
      </c>
      <c r="BS6">
        <v>46</v>
      </c>
      <c r="BT6">
        <v>9440</v>
      </c>
      <c r="BU6">
        <v>540</v>
      </c>
      <c r="BV6">
        <v>4698</v>
      </c>
      <c r="BW6">
        <v>15</v>
      </c>
      <c r="BX6">
        <v>108437.5</v>
      </c>
      <c r="BY6">
        <v>1937.5</v>
      </c>
      <c r="BZ6">
        <v>0.48</v>
      </c>
      <c r="CA6">
        <v>3.4000000000000002E-2</v>
      </c>
      <c r="CB6">
        <v>35312.5</v>
      </c>
      <c r="CC6">
        <v>1187.5</v>
      </c>
      <c r="CD6">
        <v>11337.5</v>
      </c>
      <c r="CE6">
        <v>381.25</v>
      </c>
      <c r="CF6">
        <v>21881.25</v>
      </c>
      <c r="CG6">
        <v>600</v>
      </c>
      <c r="CH6">
        <v>857.5</v>
      </c>
      <c r="CI6">
        <v>39.375</v>
      </c>
      <c r="CJ6">
        <v>148.75</v>
      </c>
      <c r="CK6">
        <v>13.75</v>
      </c>
      <c r="CL6">
        <v>26.782034289368319</v>
      </c>
      <c r="CM6">
        <v>1.432374021640713</v>
      </c>
      <c r="CN6">
        <v>0.55669953703703701</v>
      </c>
      <c r="CO6">
        <v>11.000999999999999</v>
      </c>
      <c r="CP6" t="s">
        <v>158</v>
      </c>
      <c r="CQ6">
        <v>1920000</v>
      </c>
      <c r="CR6">
        <v>140000</v>
      </c>
      <c r="CS6">
        <v>55</v>
      </c>
      <c r="CT6">
        <v>120</v>
      </c>
      <c r="CU6">
        <v>11000</v>
      </c>
      <c r="CV6">
        <v>42</v>
      </c>
      <c r="CW6">
        <v>300</v>
      </c>
      <c r="CX6">
        <v>12000</v>
      </c>
      <c r="CY6">
        <v>330</v>
      </c>
      <c r="CZ6">
        <v>580</v>
      </c>
      <c r="DA6">
        <v>5600</v>
      </c>
      <c r="DB6">
        <v>88</v>
      </c>
      <c r="DC6">
        <v>140</v>
      </c>
      <c r="DD6">
        <v>42</v>
      </c>
      <c r="DE6">
        <v>860</v>
      </c>
      <c r="DF6">
        <v>2100</v>
      </c>
      <c r="DG6">
        <v>190</v>
      </c>
      <c r="DH6">
        <v>810</v>
      </c>
      <c r="DI6">
        <v>130</v>
      </c>
      <c r="DJ6">
        <v>176</v>
      </c>
      <c r="DK6">
        <v>21</v>
      </c>
      <c r="DL6">
        <v>85</v>
      </c>
      <c r="DM6">
        <v>11</v>
      </c>
      <c r="DN6">
        <v>33</v>
      </c>
      <c r="DO6">
        <v>6.9</v>
      </c>
      <c r="DP6">
        <v>15</v>
      </c>
      <c r="DQ6">
        <v>2.1</v>
      </c>
      <c r="DR6">
        <v>10</v>
      </c>
      <c r="DS6">
        <v>1.2</v>
      </c>
      <c r="DT6">
        <v>31.9</v>
      </c>
      <c r="DU6">
        <v>2.4</v>
      </c>
      <c r="DV6">
        <f>AN6/AO6</f>
        <v>3.2450331125827812</v>
      </c>
      <c r="DW6">
        <f>Y6/AB6</f>
        <v>18.181818181818183</v>
      </c>
    </row>
    <row r="7" spans="1:127" x14ac:dyDescent="0.25">
      <c r="A7" t="s">
        <v>146</v>
      </c>
      <c r="B7" t="s">
        <v>127</v>
      </c>
      <c r="C7" t="s">
        <v>164</v>
      </c>
      <c r="D7" t="s">
        <v>210</v>
      </c>
      <c r="E7" t="s">
        <v>127</v>
      </c>
      <c r="F7" t="s">
        <v>180</v>
      </c>
      <c r="G7" t="s">
        <v>164</v>
      </c>
      <c r="H7">
        <v>0.8</v>
      </c>
      <c r="I7" t="s">
        <v>198</v>
      </c>
      <c r="J7">
        <v>1</v>
      </c>
      <c r="K7">
        <v>80</v>
      </c>
      <c r="L7">
        <v>90</v>
      </c>
      <c r="M7" t="s">
        <v>199</v>
      </c>
      <c r="N7" t="s">
        <v>204</v>
      </c>
      <c r="O7" t="s">
        <v>205</v>
      </c>
      <c r="P7" s="2">
        <v>156852.72250044727</v>
      </c>
      <c r="Q7" s="2">
        <v>3342.5856036302212</v>
      </c>
      <c r="R7" s="2">
        <v>106.01080555202643</v>
      </c>
      <c r="S7" s="2">
        <v>2477.1912725932707</v>
      </c>
      <c r="T7" s="2">
        <v>127645.66382795019</v>
      </c>
      <c r="U7" s="2">
        <v>104929.06263823023</v>
      </c>
      <c r="V7" s="2">
        <v>91082.753341639022</v>
      </c>
      <c r="W7" s="2">
        <v>2336.5646937997662</v>
      </c>
      <c r="X7" s="2">
        <v>48353.9082466896</v>
      </c>
      <c r="Y7" s="2">
        <v>28341.664341460128</v>
      </c>
      <c r="Z7" s="2">
        <v>16767.015163840915</v>
      </c>
      <c r="AA7" s="2">
        <v>5062.5568365661602</v>
      </c>
      <c r="AB7" s="2">
        <v>2163.4858275923762</v>
      </c>
      <c r="AC7" s="2">
        <v>290.9888438111746</v>
      </c>
      <c r="AD7" s="2">
        <v>878.37524600250458</v>
      </c>
      <c r="AE7" s="2">
        <v>345.07598950098395</v>
      </c>
      <c r="AF7" s="2">
        <v>1092.56034293415</v>
      </c>
      <c r="AG7" s="3">
        <v>95.193376414064545</v>
      </c>
      <c r="AH7" s="3">
        <v>42.079799346671713</v>
      </c>
      <c r="AI7" s="3">
        <v>67.933454986400605</v>
      </c>
      <c r="AJ7" s="3">
        <v>7.6803746879529342</v>
      </c>
      <c r="AK7" s="3">
        <v>30.505150169052502</v>
      </c>
      <c r="AL7" s="3">
        <v>3.6995607651829632</v>
      </c>
      <c r="AM7" s="2">
        <v>2974.7930129395172</v>
      </c>
      <c r="AN7" s="3">
        <v>114.34022598825706</v>
      </c>
      <c r="AO7" s="3">
        <v>19.763443035056358</v>
      </c>
      <c r="AP7" s="2">
        <v>537.62622815670545</v>
      </c>
      <c r="AR7">
        <v>3.390596785714286</v>
      </c>
      <c r="AS7">
        <v>0.2250541046608254</v>
      </c>
      <c r="AT7">
        <v>0.73350000000000004</v>
      </c>
      <c r="AU7">
        <v>1.616938155898363E-2</v>
      </c>
      <c r="AV7">
        <v>0.41438862596766929</v>
      </c>
      <c r="AW7">
        <v>0.12759999999999999</v>
      </c>
      <c r="AX7">
        <v>5.7028680503760556E-3</v>
      </c>
      <c r="AY7">
        <v>265.73326813028109</v>
      </c>
      <c r="AZ7">
        <v>107.281680073849</v>
      </c>
      <c r="BA7">
        <v>0.34727176446689229</v>
      </c>
      <c r="BB7">
        <v>32</v>
      </c>
      <c r="BC7">
        <v>2.2000000000000002</v>
      </c>
      <c r="BD7">
        <v>0.316</v>
      </c>
      <c r="BE7">
        <v>0.02</v>
      </c>
      <c r="BF7">
        <v>0.99470000000000003</v>
      </c>
      <c r="BG7">
        <v>3.1645569999999998</v>
      </c>
      <c r="BH7">
        <v>0.20028840000000001</v>
      </c>
      <c r="BI7">
        <v>0.73350000000000004</v>
      </c>
      <c r="BJ7">
        <v>6.7999999999999996E-3</v>
      </c>
      <c r="BK7">
        <v>-0.66232999999999997</v>
      </c>
      <c r="BL7">
        <v>0.12759999999999999</v>
      </c>
      <c r="BM7">
        <v>5.1000000000000004E-3</v>
      </c>
      <c r="BN7">
        <v>0.48570000000000002</v>
      </c>
      <c r="BO7">
        <v>5.3E-3</v>
      </c>
      <c r="BP7">
        <v>3540</v>
      </c>
      <c r="BQ7">
        <v>67</v>
      </c>
      <c r="BR7">
        <v>1767</v>
      </c>
      <c r="BS7">
        <v>98</v>
      </c>
      <c r="BT7">
        <v>2427</v>
      </c>
      <c r="BU7">
        <v>91</v>
      </c>
      <c r="BV7">
        <v>4812</v>
      </c>
      <c r="BW7">
        <v>15</v>
      </c>
      <c r="BX7">
        <v>105000</v>
      </c>
      <c r="BY7">
        <v>3375</v>
      </c>
      <c r="BZ7">
        <v>3.99</v>
      </c>
      <c r="CA7">
        <v>0.28999999999999998</v>
      </c>
      <c r="CB7">
        <v>61937.5</v>
      </c>
      <c r="CC7">
        <v>2187.5</v>
      </c>
      <c r="CD7">
        <v>17356.25</v>
      </c>
      <c r="CE7">
        <v>600</v>
      </c>
      <c r="CF7">
        <v>31187.5</v>
      </c>
      <c r="CG7">
        <v>875</v>
      </c>
      <c r="CH7">
        <v>1237.5</v>
      </c>
      <c r="CI7">
        <v>56.25</v>
      </c>
      <c r="CJ7">
        <v>92.5</v>
      </c>
      <c r="CK7">
        <v>13.125</v>
      </c>
      <c r="CL7">
        <v>25.725410348425811</v>
      </c>
      <c r="CM7">
        <v>1.3741466119255159</v>
      </c>
      <c r="CN7">
        <v>0.56852326388888885</v>
      </c>
      <c r="CO7">
        <v>11.026</v>
      </c>
      <c r="CP7" t="s">
        <v>159</v>
      </c>
      <c r="CQ7">
        <v>2060000</v>
      </c>
      <c r="CR7">
        <v>160000</v>
      </c>
      <c r="CS7">
        <v>25</v>
      </c>
      <c r="CT7">
        <v>320</v>
      </c>
      <c r="CU7">
        <v>7500</v>
      </c>
      <c r="CV7">
        <v>60</v>
      </c>
      <c r="CW7">
        <v>260</v>
      </c>
      <c r="CX7">
        <v>9400</v>
      </c>
      <c r="CY7">
        <v>210</v>
      </c>
      <c r="CZ7">
        <v>470</v>
      </c>
      <c r="DA7">
        <v>5900</v>
      </c>
      <c r="DB7">
        <v>36</v>
      </c>
      <c r="DC7">
        <v>120</v>
      </c>
      <c r="DD7">
        <v>63</v>
      </c>
      <c r="DE7">
        <v>1100</v>
      </c>
      <c r="DF7">
        <v>2100</v>
      </c>
      <c r="DG7">
        <v>98</v>
      </c>
      <c r="DH7">
        <v>640</v>
      </c>
      <c r="DI7">
        <v>79</v>
      </c>
      <c r="DJ7">
        <v>256</v>
      </c>
      <c r="DK7">
        <v>23</v>
      </c>
      <c r="DL7">
        <v>71</v>
      </c>
      <c r="DM7">
        <v>6.5</v>
      </c>
      <c r="DN7">
        <v>33</v>
      </c>
      <c r="DO7">
        <v>5.5</v>
      </c>
      <c r="DP7">
        <v>11</v>
      </c>
      <c r="DQ7">
        <v>1.8</v>
      </c>
      <c r="DR7">
        <v>11</v>
      </c>
      <c r="DS7">
        <v>0.93</v>
      </c>
      <c r="DT7">
        <v>230</v>
      </c>
      <c r="DU7">
        <v>19</v>
      </c>
      <c r="DV7">
        <f>AN7/AO7</f>
        <v>5.7854406130268181</v>
      </c>
      <c r="DW7">
        <f>Y7/AB7</f>
        <v>13.1</v>
      </c>
    </row>
    <row r="8" spans="1:127" x14ac:dyDescent="0.25">
      <c r="A8" t="s">
        <v>142</v>
      </c>
      <c r="B8" t="s">
        <v>125</v>
      </c>
      <c r="C8" t="s">
        <v>164</v>
      </c>
      <c r="D8" t="s">
        <v>210</v>
      </c>
      <c r="E8" t="s">
        <v>125</v>
      </c>
      <c r="F8" t="s">
        <v>176</v>
      </c>
      <c r="G8" t="s">
        <v>164</v>
      </c>
      <c r="H8">
        <v>0.8</v>
      </c>
      <c r="I8" t="s">
        <v>198</v>
      </c>
      <c r="J8">
        <v>1</v>
      </c>
      <c r="K8">
        <v>80</v>
      </c>
      <c r="L8">
        <v>90</v>
      </c>
      <c r="M8" t="s">
        <v>199</v>
      </c>
      <c r="N8" t="s">
        <v>204</v>
      </c>
      <c r="O8" t="s">
        <v>205</v>
      </c>
      <c r="P8" s="2">
        <v>155399.38804316893</v>
      </c>
      <c r="Q8" s="2">
        <v>2100.5710383766286</v>
      </c>
      <c r="R8" s="2">
        <v>133.96498969238704</v>
      </c>
      <c r="S8" s="2">
        <v>1275.3467018715241</v>
      </c>
      <c r="T8" s="2">
        <v>107171.99175390961</v>
      </c>
      <c r="U8" s="2">
        <v>95383.072660979553</v>
      </c>
      <c r="V8" s="2">
        <v>84344.357510326867</v>
      </c>
      <c r="W8" s="2">
        <v>2057.7022416750647</v>
      </c>
      <c r="X8" s="2">
        <v>38689.089023161367</v>
      </c>
      <c r="Y8" s="2">
        <v>19933.990466227191</v>
      </c>
      <c r="Z8" s="2">
        <v>13503.670960992611</v>
      </c>
      <c r="AA8" s="2">
        <v>3815.3229064391821</v>
      </c>
      <c r="AB8" s="2">
        <v>1768.3378639395087</v>
      </c>
      <c r="AC8" s="2">
        <v>266.85825946723492</v>
      </c>
      <c r="AD8" s="2">
        <v>754.49082194752373</v>
      </c>
      <c r="AE8" s="2">
        <v>296.86641715832963</v>
      </c>
      <c r="AF8" s="2">
        <v>889.52753155744983</v>
      </c>
      <c r="AG8" s="3">
        <v>76.842318087553195</v>
      </c>
      <c r="AH8" s="3">
        <v>32.580285493188519</v>
      </c>
      <c r="AI8" s="3">
        <v>51.442556041876614</v>
      </c>
      <c r="AJ8" s="3">
        <v>5.8944595464650291</v>
      </c>
      <c r="AK8" s="3">
        <v>34.830897320020625</v>
      </c>
      <c r="AL8" s="3">
        <v>2.7436029889000859</v>
      </c>
      <c r="AM8" s="2">
        <v>2100.5710383766286</v>
      </c>
      <c r="AN8" s="3">
        <v>27.832566258490324</v>
      </c>
      <c r="AO8" s="3">
        <v>14.082399716463724</v>
      </c>
      <c r="AP8" s="2">
        <v>800.57477840170475</v>
      </c>
      <c r="AR8">
        <v>1.517604642857143</v>
      </c>
      <c r="AS8">
        <v>8.714090686591601E-2</v>
      </c>
      <c r="AT8">
        <v>0.79190000000000005</v>
      </c>
      <c r="AU8">
        <v>1.6464879106753261E-2</v>
      </c>
      <c r="AV8">
        <v>0.37705703799835399</v>
      </c>
      <c r="AW8">
        <v>0.82599999999999996</v>
      </c>
      <c r="AX8">
        <v>5.7427435951816617E-2</v>
      </c>
      <c r="AY8">
        <v>302.21913442955338</v>
      </c>
      <c r="AZ8">
        <v>252.71571318461869</v>
      </c>
      <c r="BA8">
        <v>0.66493860088719714</v>
      </c>
      <c r="BB8">
        <v>76.5</v>
      </c>
      <c r="BC8">
        <v>3.9</v>
      </c>
      <c r="BD8">
        <v>0.70599999999999996</v>
      </c>
      <c r="BE8">
        <v>3.7999999999999999E-2</v>
      </c>
      <c r="BF8">
        <v>0.99407999999999996</v>
      </c>
      <c r="BG8">
        <v>1.416431</v>
      </c>
      <c r="BH8">
        <v>7.6238470000000003E-2</v>
      </c>
      <c r="BI8">
        <v>0.79190000000000005</v>
      </c>
      <c r="BJ8">
        <v>4.4999999999999997E-3</v>
      </c>
      <c r="BK8">
        <v>-0.15609000000000001</v>
      </c>
      <c r="BL8">
        <v>0.82599999999999996</v>
      </c>
      <c r="BM8">
        <v>5.5E-2</v>
      </c>
      <c r="BN8">
        <v>0.51729999999999998</v>
      </c>
      <c r="BO8">
        <v>2.7000000000000001E-3</v>
      </c>
      <c r="BP8">
        <v>4422</v>
      </c>
      <c r="BQ8">
        <v>53</v>
      </c>
      <c r="BR8">
        <v>3440</v>
      </c>
      <c r="BS8">
        <v>140</v>
      </c>
      <c r="BT8">
        <v>12130</v>
      </c>
      <c r="BU8">
        <v>600</v>
      </c>
      <c r="BV8">
        <v>4944</v>
      </c>
      <c r="BW8">
        <v>10</v>
      </c>
      <c r="BX8">
        <v>45187.5</v>
      </c>
      <c r="BY8">
        <v>1312.5</v>
      </c>
      <c r="BZ8">
        <v>0.57200000000000006</v>
      </c>
      <c r="CA8">
        <v>0.04</v>
      </c>
      <c r="CB8">
        <v>57437.5</v>
      </c>
      <c r="CC8">
        <v>1312.5</v>
      </c>
      <c r="CD8">
        <v>18462.5</v>
      </c>
      <c r="CE8">
        <v>393.75</v>
      </c>
      <c r="CF8">
        <v>30387.5</v>
      </c>
      <c r="CG8">
        <v>593.75</v>
      </c>
      <c r="CH8">
        <v>1342.5</v>
      </c>
      <c r="CI8">
        <v>30</v>
      </c>
      <c r="CJ8">
        <v>278.125</v>
      </c>
      <c r="CK8">
        <v>23.75</v>
      </c>
      <c r="CL8">
        <v>23.987642395625191</v>
      </c>
      <c r="CM8">
        <v>0.71205077996425747</v>
      </c>
      <c r="CN8">
        <v>0.48618541666666659</v>
      </c>
      <c r="CO8">
        <v>11.002000000000001</v>
      </c>
      <c r="CP8" t="s">
        <v>141</v>
      </c>
      <c r="CQ8">
        <v>1640000</v>
      </c>
      <c r="CR8">
        <v>140000</v>
      </c>
      <c r="CS8">
        <v>27</v>
      </c>
      <c r="CT8">
        <v>120</v>
      </c>
      <c r="CU8">
        <v>11000</v>
      </c>
      <c r="CV8">
        <v>50</v>
      </c>
      <c r="CW8">
        <v>350</v>
      </c>
      <c r="CX8">
        <v>13000</v>
      </c>
      <c r="CY8">
        <v>380</v>
      </c>
      <c r="CZ8">
        <v>430</v>
      </c>
      <c r="DA8">
        <v>7500</v>
      </c>
      <c r="DB8">
        <v>60</v>
      </c>
      <c r="DC8">
        <v>140</v>
      </c>
      <c r="DD8">
        <v>74</v>
      </c>
      <c r="DE8">
        <v>1800</v>
      </c>
      <c r="DF8">
        <v>3500</v>
      </c>
      <c r="DG8">
        <v>400</v>
      </c>
      <c r="DH8">
        <v>1300</v>
      </c>
      <c r="DI8">
        <v>150</v>
      </c>
      <c r="DJ8">
        <v>277</v>
      </c>
      <c r="DK8">
        <v>26</v>
      </c>
      <c r="DL8">
        <v>98</v>
      </c>
      <c r="DM8">
        <v>11</v>
      </c>
      <c r="DN8">
        <v>45</v>
      </c>
      <c r="DO8">
        <v>6.4</v>
      </c>
      <c r="DP8">
        <v>16</v>
      </c>
      <c r="DQ8">
        <v>2.2000000000000002</v>
      </c>
      <c r="DR8">
        <v>8.5</v>
      </c>
      <c r="DS8">
        <v>1.2</v>
      </c>
      <c r="DT8">
        <v>43.6</v>
      </c>
      <c r="DU8">
        <v>4.0999999999999996</v>
      </c>
      <c r="DV8">
        <f t="shared" ref="DV8:DV30" si="0">AN8/AO8</f>
        <v>1.9764079147640787</v>
      </c>
      <c r="DW8">
        <f>Y8/AB8</f>
        <v>11.272727272727273</v>
      </c>
    </row>
    <row r="9" spans="1:127" x14ac:dyDescent="0.25">
      <c r="A9" t="s">
        <v>143</v>
      </c>
      <c r="B9" t="s">
        <v>129</v>
      </c>
      <c r="C9" t="s">
        <v>164</v>
      </c>
      <c r="D9" t="s">
        <v>210</v>
      </c>
      <c r="E9" t="s">
        <v>129</v>
      </c>
      <c r="F9" t="s">
        <v>177</v>
      </c>
      <c r="G9" t="s">
        <v>164</v>
      </c>
      <c r="H9">
        <v>0.8</v>
      </c>
      <c r="I9" t="s">
        <v>198</v>
      </c>
      <c r="J9">
        <v>1</v>
      </c>
      <c r="K9">
        <v>80</v>
      </c>
      <c r="L9">
        <v>90</v>
      </c>
      <c r="M9" t="s">
        <v>199</v>
      </c>
      <c r="N9" t="s">
        <v>204</v>
      </c>
      <c r="O9" t="s">
        <v>205</v>
      </c>
      <c r="P9" s="2">
        <v>150053.08223539562</v>
      </c>
      <c r="Q9" s="2">
        <v>8309.8362093119104</v>
      </c>
      <c r="R9" s="2">
        <v>185.23794289748838</v>
      </c>
      <c r="S9" s="2">
        <v>1438.4398917737929</v>
      </c>
      <c r="T9" s="2">
        <v>89824.879572636826</v>
      </c>
      <c r="U9" s="2">
        <v>61159.56662146125</v>
      </c>
      <c r="V9" s="2">
        <v>69541.842249783353</v>
      </c>
      <c r="W9" s="2">
        <v>1655.7581488043656</v>
      </c>
      <c r="X9" s="2">
        <v>37565.013000999046</v>
      </c>
      <c r="Y9" s="2">
        <v>24111.978041963575</v>
      </c>
      <c r="Z9" s="2">
        <v>12480.277046612904</v>
      </c>
      <c r="AA9" s="2">
        <v>4201.4863025910781</v>
      </c>
      <c r="AB9" s="2">
        <v>1686.8036140944475</v>
      </c>
      <c r="AC9" s="2">
        <v>295.96676909878039</v>
      </c>
      <c r="AD9" s="2">
        <v>1081.4170409378512</v>
      </c>
      <c r="AE9" s="2">
        <v>331.15162976087311</v>
      </c>
      <c r="AF9" s="2">
        <v>935.50335407446642</v>
      </c>
      <c r="AG9" s="3">
        <v>87.962151655231935</v>
      </c>
      <c r="AH9" s="3">
        <v>46.98213747232387</v>
      </c>
      <c r="AI9" s="3">
        <v>109.69397735828923</v>
      </c>
      <c r="AJ9" s="3">
        <v>8.8997000498234655</v>
      </c>
      <c r="AK9" s="3">
        <v>62.090930580163707</v>
      </c>
      <c r="AL9" s="3">
        <v>5.1535472381535889</v>
      </c>
      <c r="AM9" s="2">
        <v>956.20033093452116</v>
      </c>
      <c r="AN9" s="3">
        <v>39.945165339905323</v>
      </c>
      <c r="AO9" s="3">
        <v>14.125686706987244</v>
      </c>
      <c r="AP9" s="2">
        <v>270.09554802371218</v>
      </c>
      <c r="AR9">
        <v>1.139817857142857</v>
      </c>
      <c r="AS9">
        <v>6.02569020406842E-2</v>
      </c>
      <c r="AT9">
        <v>0.80920000000000003</v>
      </c>
      <c r="AU9">
        <v>1.667098845299822E-2</v>
      </c>
      <c r="AV9">
        <v>0.64966746363064698</v>
      </c>
      <c r="AW9">
        <v>0.98099999999999998</v>
      </c>
      <c r="AX9">
        <v>6.8854516191750273E-2</v>
      </c>
      <c r="AY9">
        <v>282.84328959752492</v>
      </c>
      <c r="AZ9">
        <v>344.10037724721161</v>
      </c>
      <c r="BA9">
        <v>0.82225096058795466</v>
      </c>
      <c r="BB9">
        <v>105</v>
      </c>
      <c r="BC9">
        <v>5.2</v>
      </c>
      <c r="BD9">
        <v>0.94</v>
      </c>
      <c r="BE9">
        <v>4.5999999999999999E-2</v>
      </c>
      <c r="BF9">
        <v>0.99487000000000003</v>
      </c>
      <c r="BG9">
        <v>1.0638300000000001</v>
      </c>
      <c r="BH9">
        <v>5.2059759999999997E-2</v>
      </c>
      <c r="BI9">
        <v>0.80920000000000003</v>
      </c>
      <c r="BJ9">
        <v>4.0000000000000001E-3</v>
      </c>
      <c r="BK9">
        <v>-0.27838000000000002</v>
      </c>
      <c r="BL9">
        <v>0.98099999999999998</v>
      </c>
      <c r="BM9">
        <v>6.6000000000000003E-2</v>
      </c>
      <c r="BN9">
        <v>0.5111</v>
      </c>
      <c r="BO9">
        <v>1.5E-3</v>
      </c>
      <c r="BP9">
        <v>4729</v>
      </c>
      <c r="BQ9">
        <v>51</v>
      </c>
      <c r="BR9">
        <v>4260</v>
      </c>
      <c r="BS9">
        <v>150</v>
      </c>
      <c r="BT9">
        <v>13750</v>
      </c>
      <c r="BU9">
        <v>680</v>
      </c>
      <c r="BV9">
        <v>4982.7</v>
      </c>
      <c r="BW9">
        <v>9.1</v>
      </c>
      <c r="BX9">
        <v>44875</v>
      </c>
      <c r="BY9">
        <v>687.5</v>
      </c>
      <c r="BZ9">
        <v>0.63800000000000001</v>
      </c>
      <c r="CA9">
        <v>2.3E-2</v>
      </c>
      <c r="CB9">
        <v>77625</v>
      </c>
      <c r="CC9">
        <v>3500</v>
      </c>
      <c r="CD9">
        <v>25250</v>
      </c>
      <c r="CE9">
        <v>1187.5</v>
      </c>
      <c r="CF9">
        <v>40750</v>
      </c>
      <c r="CG9">
        <v>1812.5</v>
      </c>
      <c r="CH9">
        <v>1868.75</v>
      </c>
      <c r="CI9">
        <v>81.25</v>
      </c>
      <c r="CJ9">
        <v>339.375</v>
      </c>
      <c r="CK9">
        <v>18.75</v>
      </c>
      <c r="CL9">
        <v>22.939954379636809</v>
      </c>
      <c r="CM9">
        <v>1.426839084824377</v>
      </c>
      <c r="CN9">
        <v>0.49126863425925921</v>
      </c>
      <c r="CO9">
        <v>11.048</v>
      </c>
      <c r="CP9" t="s">
        <v>142</v>
      </c>
      <c r="CQ9">
        <v>1739000</v>
      </c>
      <c r="CR9">
        <v>97000</v>
      </c>
      <c r="CS9">
        <v>43</v>
      </c>
      <c r="CT9">
        <v>120</v>
      </c>
      <c r="CU9">
        <v>11000</v>
      </c>
      <c r="CV9">
        <v>39</v>
      </c>
      <c r="CW9">
        <v>390</v>
      </c>
      <c r="CX9">
        <v>7000</v>
      </c>
      <c r="CY9">
        <v>210</v>
      </c>
      <c r="CZ9">
        <v>240</v>
      </c>
      <c r="DA9">
        <v>7800</v>
      </c>
      <c r="DB9">
        <v>84</v>
      </c>
      <c r="DC9">
        <v>61</v>
      </c>
      <c r="DD9">
        <v>180</v>
      </c>
      <c r="DE9">
        <v>1900</v>
      </c>
      <c r="DF9">
        <v>3200</v>
      </c>
      <c r="DG9">
        <v>350</v>
      </c>
      <c r="DH9">
        <v>1200</v>
      </c>
      <c r="DI9">
        <v>180</v>
      </c>
      <c r="DJ9">
        <v>249</v>
      </c>
      <c r="DK9">
        <v>21</v>
      </c>
      <c r="DL9">
        <v>100</v>
      </c>
      <c r="DM9">
        <v>8.6999999999999993</v>
      </c>
      <c r="DN9">
        <v>36</v>
      </c>
      <c r="DO9">
        <v>3.7</v>
      </c>
      <c r="DP9">
        <v>9.1</v>
      </c>
      <c r="DQ9">
        <v>1.2</v>
      </c>
      <c r="DR9">
        <v>7.8</v>
      </c>
      <c r="DS9">
        <v>0.73</v>
      </c>
      <c r="DT9">
        <v>46</v>
      </c>
      <c r="DU9">
        <v>3.9</v>
      </c>
      <c r="DV9">
        <f t="shared" si="0"/>
        <v>2.827838827838828</v>
      </c>
      <c r="DW9">
        <f>Y9/AB9</f>
        <v>14.294478527607362</v>
      </c>
    </row>
    <row r="10" spans="1:127" x14ac:dyDescent="0.25">
      <c r="A10" t="s">
        <v>147</v>
      </c>
      <c r="B10" t="s">
        <v>129</v>
      </c>
      <c r="C10" t="s">
        <v>164</v>
      </c>
      <c r="D10" t="s">
        <v>210</v>
      </c>
      <c r="E10" t="s">
        <v>129</v>
      </c>
      <c r="F10" t="s">
        <v>181</v>
      </c>
      <c r="G10" t="s">
        <v>164</v>
      </c>
      <c r="H10">
        <v>0.8</v>
      </c>
      <c r="I10" t="s">
        <v>198</v>
      </c>
      <c r="J10">
        <v>1</v>
      </c>
      <c r="K10">
        <v>80</v>
      </c>
      <c r="L10">
        <v>90</v>
      </c>
      <c r="M10" t="s">
        <v>199</v>
      </c>
      <c r="N10" t="s">
        <v>204</v>
      </c>
      <c r="O10" t="s">
        <v>205</v>
      </c>
      <c r="P10" s="2">
        <v>148679.90211395422</v>
      </c>
      <c r="Q10" s="2">
        <v>11074.089260901419</v>
      </c>
      <c r="R10" s="2">
        <v>350.67949326187829</v>
      </c>
      <c r="S10" s="2">
        <v>2512.177656408192</v>
      </c>
      <c r="T10" s="2">
        <v>83568.358774394961</v>
      </c>
      <c r="U10" s="2">
        <v>68495.292835945802</v>
      </c>
      <c r="V10" s="2">
        <v>83568.358774394961</v>
      </c>
      <c r="W10" s="2">
        <v>2737.7609561672948</v>
      </c>
      <c r="X10" s="2">
        <v>47269.955085884758</v>
      </c>
      <c r="Y10" s="2">
        <v>28915.677514575924</v>
      </c>
      <c r="Z10" s="2">
        <v>14252.763030234233</v>
      </c>
      <c r="AA10" s="2">
        <v>4562.9349269454915</v>
      </c>
      <c r="AB10" s="2">
        <v>1527.8141665502881</v>
      </c>
      <c r="AC10" s="2">
        <v>221.48178521802839</v>
      </c>
      <c r="AD10" s="2">
        <v>1476.5452347868556</v>
      </c>
      <c r="AE10" s="2">
        <v>405.0245609311167</v>
      </c>
      <c r="AF10" s="2">
        <v>892.07941268372531</v>
      </c>
      <c r="AG10" s="3">
        <v>99.46172762105904</v>
      </c>
      <c r="AH10" s="3">
        <v>58.856733664420489</v>
      </c>
      <c r="AI10" s="3">
        <v>141.50225166707366</v>
      </c>
      <c r="AJ10" s="3">
        <v>13.945149439653639</v>
      </c>
      <c r="AK10" s="3">
        <v>93.309455809447144</v>
      </c>
      <c r="AL10" s="3">
        <v>11.074089260901419</v>
      </c>
      <c r="AM10" s="2">
        <v>1445.7838757287961</v>
      </c>
      <c r="AN10" s="3">
        <v>21.327875613587917</v>
      </c>
      <c r="AO10" s="3">
        <v>9.8846500439897831</v>
      </c>
      <c r="AP10" s="2">
        <v>274.80147425199817</v>
      </c>
      <c r="AR10">
        <v>0.45055864285714281</v>
      </c>
      <c r="AS10">
        <v>1.2802808561605089E-2</v>
      </c>
      <c r="AT10">
        <v>0.8367</v>
      </c>
      <c r="AU10">
        <v>1.690522865861329E-2</v>
      </c>
      <c r="AV10">
        <v>0.56164336049701025</v>
      </c>
      <c r="AW10">
        <v>0.88200000000000001</v>
      </c>
      <c r="AX10">
        <v>3.6539972632720998E-2</v>
      </c>
      <c r="AY10">
        <v>233.82316553005029</v>
      </c>
      <c r="AZ10">
        <v>903.43557361540024</v>
      </c>
      <c r="BA10">
        <v>1.5118255120811019</v>
      </c>
      <c r="BB10">
        <v>274.89999999999998</v>
      </c>
      <c r="BC10">
        <v>5.0999999999999996</v>
      </c>
      <c r="BD10">
        <v>2.3780000000000001</v>
      </c>
      <c r="BE10">
        <v>4.8000000000000001E-2</v>
      </c>
      <c r="BF10">
        <v>0.98778999999999995</v>
      </c>
      <c r="BG10">
        <v>0.42052139999999999</v>
      </c>
      <c r="BH10">
        <v>8.4882380000000004E-3</v>
      </c>
      <c r="BI10">
        <v>0.8367</v>
      </c>
      <c r="BJ10">
        <v>2.3999999999999998E-3</v>
      </c>
      <c r="BK10">
        <v>0.31805</v>
      </c>
      <c r="BL10">
        <v>0.88200000000000001</v>
      </c>
      <c r="BM10">
        <v>3.2000000000000001E-2</v>
      </c>
      <c r="BN10">
        <v>0.49590000000000001</v>
      </c>
      <c r="BO10">
        <v>1.4E-3</v>
      </c>
      <c r="BP10">
        <v>5706</v>
      </c>
      <c r="BQ10">
        <v>19</v>
      </c>
      <c r="BR10">
        <v>7844</v>
      </c>
      <c r="BS10">
        <v>91</v>
      </c>
      <c r="BT10">
        <v>12760</v>
      </c>
      <c r="BU10">
        <v>340</v>
      </c>
      <c r="BV10">
        <v>5044.8999999999996</v>
      </c>
      <c r="BW10">
        <v>5.5</v>
      </c>
      <c r="BX10">
        <v>42375</v>
      </c>
      <c r="BY10">
        <v>1625</v>
      </c>
      <c r="BZ10">
        <v>1.7370000000000001</v>
      </c>
      <c r="CA10">
        <v>7.2000000000000008E-2</v>
      </c>
      <c r="CB10">
        <v>190000</v>
      </c>
      <c r="CC10">
        <v>9375</v>
      </c>
      <c r="CD10">
        <v>62000</v>
      </c>
      <c r="CE10">
        <v>3062.5</v>
      </c>
      <c r="CF10">
        <v>96812.5</v>
      </c>
      <c r="CG10">
        <v>4812.5</v>
      </c>
      <c r="CH10">
        <v>4431.25</v>
      </c>
      <c r="CI10">
        <v>200</v>
      </c>
      <c r="CJ10">
        <v>275.625</v>
      </c>
      <c r="CK10">
        <v>36.25</v>
      </c>
      <c r="CL10">
        <v>22.22392566127396</v>
      </c>
      <c r="CM10">
        <v>1.4921691477696151</v>
      </c>
      <c r="CN10">
        <v>0.48523587962962972</v>
      </c>
      <c r="CO10">
        <v>11.067</v>
      </c>
      <c r="CP10" t="s">
        <v>145</v>
      </c>
      <c r="CQ10">
        <v>1810000</v>
      </c>
      <c r="CR10">
        <v>150000</v>
      </c>
      <c r="CS10">
        <v>43</v>
      </c>
      <c r="CT10">
        <v>120</v>
      </c>
      <c r="CU10">
        <v>6500</v>
      </c>
      <c r="CV10">
        <v>1800</v>
      </c>
      <c r="CW10">
        <v>310</v>
      </c>
      <c r="CX10">
        <v>16000</v>
      </c>
      <c r="CY10">
        <v>220</v>
      </c>
      <c r="CZ10">
        <v>220</v>
      </c>
      <c r="DA10">
        <v>5400</v>
      </c>
      <c r="DB10">
        <v>45</v>
      </c>
      <c r="DC10">
        <v>70</v>
      </c>
      <c r="DD10">
        <v>130</v>
      </c>
      <c r="DE10">
        <v>1900</v>
      </c>
      <c r="DF10">
        <v>3300</v>
      </c>
      <c r="DG10">
        <v>290</v>
      </c>
      <c r="DH10">
        <v>660</v>
      </c>
      <c r="DI10">
        <v>200</v>
      </c>
      <c r="DJ10">
        <v>191</v>
      </c>
      <c r="DK10">
        <v>22</v>
      </c>
      <c r="DL10">
        <v>81</v>
      </c>
      <c r="DM10">
        <v>7.2</v>
      </c>
      <c r="DN10">
        <v>32</v>
      </c>
      <c r="DO10">
        <v>2.8</v>
      </c>
      <c r="DP10">
        <v>8.8000000000000007</v>
      </c>
      <c r="DQ10">
        <v>1</v>
      </c>
      <c r="DR10">
        <v>7.6</v>
      </c>
      <c r="DS10">
        <v>1.1000000000000001</v>
      </c>
      <c r="DT10">
        <v>121.5</v>
      </c>
      <c r="DU10">
        <v>8.4</v>
      </c>
      <c r="DV10">
        <f t="shared" si="0"/>
        <v>2.1576763485477182</v>
      </c>
      <c r="DW10">
        <f>Y10/AB10</f>
        <v>18.926174496644297</v>
      </c>
    </row>
    <row r="11" spans="1:127" x14ac:dyDescent="0.25">
      <c r="A11" t="s">
        <v>149</v>
      </c>
      <c r="B11" t="s">
        <v>131</v>
      </c>
      <c r="C11" t="s">
        <v>164</v>
      </c>
      <c r="D11" t="s">
        <v>210</v>
      </c>
      <c r="E11" t="s">
        <v>131</v>
      </c>
      <c r="F11" t="s">
        <v>183</v>
      </c>
      <c r="G11" t="s">
        <v>164</v>
      </c>
      <c r="H11">
        <v>0.8</v>
      </c>
      <c r="I11" t="s">
        <v>198</v>
      </c>
      <c r="J11">
        <v>1</v>
      </c>
      <c r="K11">
        <v>80</v>
      </c>
      <c r="L11">
        <v>90</v>
      </c>
      <c r="M11" t="s">
        <v>199</v>
      </c>
      <c r="N11" t="s">
        <v>204</v>
      </c>
      <c r="O11" t="s">
        <v>205</v>
      </c>
      <c r="P11" s="2">
        <v>168686.38430856224</v>
      </c>
      <c r="Q11" s="2">
        <v>4793.0200231122508</v>
      </c>
      <c r="R11" s="2">
        <v>19.777024367210743</v>
      </c>
      <c r="S11" s="2">
        <v>1628.6961243585322</v>
      </c>
      <c r="T11" s="2">
        <v>148909.35994135149</v>
      </c>
      <c r="U11" s="2">
        <v>118080.46901599356</v>
      </c>
      <c r="V11" s="2">
        <v>69801.262472508519</v>
      </c>
      <c r="W11" s="2">
        <v>2733.8827801732496</v>
      </c>
      <c r="X11" s="2">
        <v>4967.5231792935219</v>
      </c>
      <c r="Y11" s="2">
        <v>2571.0131677373965</v>
      </c>
      <c r="Z11" s="2">
        <v>1803.1992805398031</v>
      </c>
      <c r="AA11" s="2">
        <v>476.97529356214153</v>
      </c>
      <c r="AB11" s="2">
        <v>219.87397678840182</v>
      </c>
      <c r="AC11" s="2">
        <v>67.590889160879073</v>
      </c>
      <c r="AD11" s="2">
        <v>119.82550057780627</v>
      </c>
      <c r="AE11" s="2">
        <v>44.789143419859627</v>
      </c>
      <c r="AF11" s="2">
        <v>93.068349963344673</v>
      </c>
      <c r="AG11" s="3">
        <v>8.3761514967010218</v>
      </c>
      <c r="AH11" s="3">
        <v>4.7697529356214146</v>
      </c>
      <c r="AI11" s="3">
        <v>8.9578286839719254</v>
      </c>
      <c r="AJ11" s="3">
        <v>1.4774600556680966</v>
      </c>
      <c r="AK11" s="3">
        <v>8.0271451843384796</v>
      </c>
      <c r="AL11" s="3">
        <v>0.4537082060713053</v>
      </c>
      <c r="AM11" s="2">
        <v>492.09890043118492</v>
      </c>
      <c r="AN11" s="3">
        <v>4.6534174981672338</v>
      </c>
      <c r="AO11" s="3">
        <v>26.152206339699855</v>
      </c>
      <c r="AP11" s="2">
        <v>191.95347179939839</v>
      </c>
      <c r="AR11">
        <v>1.261395</v>
      </c>
      <c r="AS11">
        <v>2.629792162803175E-2</v>
      </c>
      <c r="AT11">
        <v>0.79810000000000003</v>
      </c>
      <c r="AU11">
        <v>1.620572256951229E-2</v>
      </c>
      <c r="AV11">
        <v>0.40711605274106982</v>
      </c>
      <c r="AW11">
        <v>0.309</v>
      </c>
      <c r="AX11">
        <v>7.1520906034529506E-3</v>
      </c>
      <c r="AY11">
        <v>324.44866392662811</v>
      </c>
      <c r="AZ11">
        <v>304.5163054640451</v>
      </c>
      <c r="BA11">
        <v>0.76513106475327297</v>
      </c>
      <c r="BB11">
        <v>93.64</v>
      </c>
      <c r="BC11">
        <v>0.62</v>
      </c>
      <c r="BD11">
        <v>0.84940000000000004</v>
      </c>
      <c r="BE11">
        <v>5.0000000000000001E-3</v>
      </c>
      <c r="BF11">
        <v>0.86285000000000001</v>
      </c>
      <c r="BG11">
        <v>1.1773020000000001</v>
      </c>
      <c r="BH11">
        <v>6.9301959999999996E-3</v>
      </c>
      <c r="BI11">
        <v>0.79810000000000003</v>
      </c>
      <c r="BJ11">
        <v>2.8E-3</v>
      </c>
      <c r="BK11">
        <v>-0.18293000000000001</v>
      </c>
      <c r="BL11">
        <v>0.309</v>
      </c>
      <c r="BM11">
        <v>3.5999999999999999E-3</v>
      </c>
      <c r="BN11">
        <v>0.49759999999999999</v>
      </c>
      <c r="BO11">
        <v>1.8E-3</v>
      </c>
      <c r="BP11">
        <v>4620</v>
      </c>
      <c r="BQ11">
        <v>6.7</v>
      </c>
      <c r="BR11">
        <v>3964</v>
      </c>
      <c r="BS11">
        <v>17</v>
      </c>
      <c r="BT11">
        <v>5442</v>
      </c>
      <c r="BU11">
        <v>56</v>
      </c>
      <c r="BV11">
        <v>4957.8</v>
      </c>
      <c r="BW11">
        <v>6.3</v>
      </c>
      <c r="BX11">
        <v>62500</v>
      </c>
      <c r="BY11">
        <v>1125</v>
      </c>
      <c r="BZ11">
        <v>2.6</v>
      </c>
      <c r="CA11">
        <v>5.3999999999999999E-2</v>
      </c>
      <c r="CB11">
        <v>100000</v>
      </c>
      <c r="CC11">
        <v>1687.5</v>
      </c>
      <c r="CD11">
        <v>31206.25</v>
      </c>
      <c r="CE11">
        <v>550</v>
      </c>
      <c r="CF11">
        <v>50812.5</v>
      </c>
      <c r="CG11">
        <v>750</v>
      </c>
      <c r="CH11">
        <v>2335.625</v>
      </c>
      <c r="CI11">
        <v>57.5</v>
      </c>
      <c r="CJ11">
        <v>401.25</v>
      </c>
      <c r="CK11">
        <v>21.25</v>
      </c>
      <c r="CL11">
        <v>22.82261439201411</v>
      </c>
      <c r="CM11">
        <v>0.65510893115787083</v>
      </c>
      <c r="CN11">
        <v>0.48429270833333332</v>
      </c>
      <c r="CO11">
        <v>11.227</v>
      </c>
      <c r="CP11" t="s">
        <v>146</v>
      </c>
      <c r="CQ11">
        <v>1690000</v>
      </c>
      <c r="CR11">
        <v>150000</v>
      </c>
      <c r="CS11">
        <v>39</v>
      </c>
      <c r="CT11">
        <v>330</v>
      </c>
      <c r="CU11">
        <v>11000</v>
      </c>
      <c r="CV11">
        <v>160</v>
      </c>
      <c r="CW11">
        <v>300</v>
      </c>
      <c r="CX11">
        <v>12000</v>
      </c>
      <c r="CY11">
        <v>360</v>
      </c>
      <c r="CZ11">
        <v>340</v>
      </c>
      <c r="DA11">
        <v>9800</v>
      </c>
      <c r="DB11">
        <v>59</v>
      </c>
      <c r="DC11">
        <v>75</v>
      </c>
      <c r="DD11">
        <v>260</v>
      </c>
      <c r="DE11">
        <v>2500</v>
      </c>
      <c r="DF11">
        <v>5400</v>
      </c>
      <c r="DG11">
        <v>530</v>
      </c>
      <c r="DH11">
        <v>2100</v>
      </c>
      <c r="DI11">
        <v>280</v>
      </c>
      <c r="DJ11">
        <v>269</v>
      </c>
      <c r="DK11">
        <v>26</v>
      </c>
      <c r="DL11">
        <v>130</v>
      </c>
      <c r="DM11">
        <v>12</v>
      </c>
      <c r="DN11">
        <v>40</v>
      </c>
      <c r="DO11">
        <v>4.5</v>
      </c>
      <c r="DP11">
        <v>9.6999999999999993</v>
      </c>
      <c r="DQ11">
        <v>1.7</v>
      </c>
      <c r="DR11">
        <v>6.2</v>
      </c>
      <c r="DS11">
        <v>0.97</v>
      </c>
      <c r="DT11">
        <v>198</v>
      </c>
      <c r="DU11">
        <v>17</v>
      </c>
      <c r="DV11">
        <f t="shared" si="0"/>
        <v>0.1779359430604982</v>
      </c>
      <c r="DW11">
        <f>Y11/AB11</f>
        <v>11.693121693121691</v>
      </c>
    </row>
    <row r="12" spans="1:127" x14ac:dyDescent="0.25">
      <c r="A12" t="s">
        <v>156</v>
      </c>
      <c r="B12" t="s">
        <v>133</v>
      </c>
      <c r="C12" t="s">
        <v>164</v>
      </c>
      <c r="D12" t="s">
        <v>210</v>
      </c>
      <c r="E12" t="s">
        <v>133</v>
      </c>
      <c r="F12" t="s">
        <v>190</v>
      </c>
      <c r="G12" t="s">
        <v>164</v>
      </c>
      <c r="H12">
        <v>0.8</v>
      </c>
      <c r="I12" t="s">
        <v>198</v>
      </c>
      <c r="J12">
        <v>1</v>
      </c>
      <c r="K12">
        <v>80</v>
      </c>
      <c r="L12">
        <v>90</v>
      </c>
      <c r="M12" t="s">
        <v>199</v>
      </c>
      <c r="N12" t="s">
        <v>204</v>
      </c>
      <c r="O12" t="s">
        <v>205</v>
      </c>
      <c r="P12" s="2">
        <v>166839.71791084908</v>
      </c>
      <c r="Q12" s="2">
        <v>540.79080977999354</v>
      </c>
      <c r="R12" s="2">
        <v>6052.2545945590764</v>
      </c>
      <c r="S12" s="2">
        <v>8974.8262048594679</v>
      </c>
      <c r="T12" s="2">
        <v>109653.96632347528</v>
      </c>
      <c r="U12" s="2">
        <v>112760.63693284974</v>
      </c>
      <c r="V12" s="2">
        <v>73524.537755194862</v>
      </c>
      <c r="W12" s="2">
        <v>2220.6941763306118</v>
      </c>
      <c r="X12" s="2">
        <v>17259.281163191281</v>
      </c>
      <c r="Y12" s="2">
        <v>6696.6010913182172</v>
      </c>
      <c r="Z12" s="2">
        <v>5085.7348494203643</v>
      </c>
      <c r="AA12" s="2">
        <v>1495.8043674765781</v>
      </c>
      <c r="AB12" s="2">
        <v>561.50194717582315</v>
      </c>
      <c r="AC12" s="2">
        <v>93.200118281232918</v>
      </c>
      <c r="AD12" s="2">
        <v>424.57831661450564</v>
      </c>
      <c r="AE12" s="2">
        <v>131.17053684025376</v>
      </c>
      <c r="AF12" s="2">
        <v>298.01025475110282</v>
      </c>
      <c r="AG12" s="3">
        <v>26.349169242472023</v>
      </c>
      <c r="AH12" s="3">
        <v>15.878538670135981</v>
      </c>
      <c r="AI12" s="3">
        <v>34.403500451961293</v>
      </c>
      <c r="AJ12" s="3">
        <v>2.761484986110605</v>
      </c>
      <c r="AK12" s="3">
        <v>14.037548679395575</v>
      </c>
      <c r="AL12" s="3">
        <v>1.564841492129343</v>
      </c>
      <c r="AM12" s="2">
        <v>111.61001818863697</v>
      </c>
      <c r="AN12" s="3">
        <v>114.60162692359012</v>
      </c>
      <c r="AO12" s="3">
        <v>8.9288014550909569</v>
      </c>
      <c r="AP12" s="2">
        <v>1010.2432574187965</v>
      </c>
      <c r="AR12">
        <v>0.29515939285714288</v>
      </c>
      <c r="AS12">
        <v>1.2107103888875211E-2</v>
      </c>
      <c r="AT12">
        <v>0.83879999999999999</v>
      </c>
      <c r="AU12">
        <v>1.6976282749765918E-2</v>
      </c>
      <c r="AV12">
        <v>0.56050991069950062</v>
      </c>
      <c r="AW12">
        <v>3.99</v>
      </c>
      <c r="AX12">
        <v>0.55575897653569206</v>
      </c>
      <c r="AY12">
        <v>299.5865724980959</v>
      </c>
      <c r="AZ12">
        <v>1374.370320576732</v>
      </c>
      <c r="BA12">
        <v>1.9108563797470179</v>
      </c>
      <c r="BB12">
        <v>421</v>
      </c>
      <c r="BC12">
        <v>14</v>
      </c>
      <c r="BD12">
        <v>3.63</v>
      </c>
      <c r="BE12">
        <v>0.13</v>
      </c>
      <c r="BF12">
        <v>0.99563999999999997</v>
      </c>
      <c r="BG12">
        <v>0.27548210000000001</v>
      </c>
      <c r="BH12">
        <v>9.8657499999999995E-3</v>
      </c>
      <c r="BI12">
        <v>0.83879999999999999</v>
      </c>
      <c r="BJ12">
        <v>2.5999999999999999E-3</v>
      </c>
      <c r="BK12">
        <v>-2.7786999999999998E-3</v>
      </c>
      <c r="BL12">
        <v>3.99</v>
      </c>
      <c r="BM12">
        <v>0.55000000000000004</v>
      </c>
      <c r="BN12">
        <v>0.50090000000000001</v>
      </c>
      <c r="BO12">
        <v>1.1000000000000001E-3</v>
      </c>
      <c r="BP12">
        <v>6135</v>
      </c>
      <c r="BQ12">
        <v>35</v>
      </c>
      <c r="BR12">
        <v>9870</v>
      </c>
      <c r="BS12">
        <v>170</v>
      </c>
      <c r="BT12">
        <v>31800</v>
      </c>
      <c r="BU12">
        <v>2200</v>
      </c>
      <c r="BV12">
        <v>5049.8</v>
      </c>
      <c r="BW12">
        <v>5.8</v>
      </c>
      <c r="BX12">
        <v>32900</v>
      </c>
      <c r="BY12">
        <v>468.75</v>
      </c>
      <c r="BZ12">
        <v>0.50900000000000001</v>
      </c>
      <c r="CA12">
        <v>7.8E-2</v>
      </c>
      <c r="CB12">
        <v>225812.5</v>
      </c>
      <c r="CC12">
        <v>4562.5</v>
      </c>
      <c r="CD12">
        <v>74500</v>
      </c>
      <c r="CE12">
        <v>1562.5</v>
      </c>
      <c r="CF12">
        <v>116000</v>
      </c>
      <c r="CG12">
        <v>2312.5</v>
      </c>
      <c r="CH12">
        <v>5237.5</v>
      </c>
      <c r="CI12">
        <v>125</v>
      </c>
      <c r="CJ12">
        <v>173.75</v>
      </c>
      <c r="CK12">
        <v>22.5</v>
      </c>
      <c r="CL12">
        <v>22.349780460004119</v>
      </c>
      <c r="CM12">
        <v>0.69501009975879291</v>
      </c>
      <c r="CN12">
        <v>0.49268865740740742</v>
      </c>
      <c r="CO12">
        <v>11.006</v>
      </c>
      <c r="CP12" t="s">
        <v>147</v>
      </c>
      <c r="CQ12">
        <v>1881000</v>
      </c>
      <c r="CR12">
        <v>75000</v>
      </c>
      <c r="CS12">
        <v>49</v>
      </c>
      <c r="CT12">
        <v>190</v>
      </c>
      <c r="CU12">
        <v>5500</v>
      </c>
      <c r="CV12">
        <v>90</v>
      </c>
      <c r="CW12">
        <v>230</v>
      </c>
      <c r="CX12">
        <v>8000</v>
      </c>
      <c r="CY12">
        <v>1500</v>
      </c>
      <c r="CZ12">
        <v>270</v>
      </c>
      <c r="DA12">
        <v>7500</v>
      </c>
      <c r="DB12">
        <v>18</v>
      </c>
      <c r="DC12">
        <v>160</v>
      </c>
      <c r="DD12">
        <v>190</v>
      </c>
      <c r="DE12">
        <v>2300</v>
      </c>
      <c r="DF12">
        <v>5500</v>
      </c>
      <c r="DG12">
        <v>370</v>
      </c>
      <c r="DH12">
        <v>1200</v>
      </c>
      <c r="DI12">
        <v>130</v>
      </c>
      <c r="DJ12">
        <v>216</v>
      </c>
      <c r="DK12">
        <v>20</v>
      </c>
      <c r="DL12">
        <v>100</v>
      </c>
      <c r="DM12">
        <v>10</v>
      </c>
      <c r="DN12">
        <v>24</v>
      </c>
      <c r="DO12">
        <v>5.3</v>
      </c>
      <c r="DP12">
        <v>13</v>
      </c>
      <c r="DQ12">
        <v>1.5</v>
      </c>
      <c r="DR12">
        <v>13</v>
      </c>
      <c r="DS12">
        <v>2.1</v>
      </c>
      <c r="DT12">
        <v>34.299999999999997</v>
      </c>
      <c r="DU12">
        <v>5.3</v>
      </c>
      <c r="DV12">
        <f t="shared" si="0"/>
        <v>12.835051546391753</v>
      </c>
      <c r="DW12">
        <f>Y12/AB12</f>
        <v>11.926229508196718</v>
      </c>
    </row>
    <row r="13" spans="1:127" x14ac:dyDescent="0.25">
      <c r="A13" t="s">
        <v>148</v>
      </c>
      <c r="B13" t="s">
        <v>130</v>
      </c>
      <c r="C13" t="s">
        <v>167</v>
      </c>
      <c r="D13" t="s">
        <v>210</v>
      </c>
      <c r="E13" t="s">
        <v>130</v>
      </c>
      <c r="F13" t="s">
        <v>182</v>
      </c>
      <c r="G13" t="s">
        <v>167</v>
      </c>
      <c r="H13">
        <v>0.8</v>
      </c>
      <c r="I13" t="s">
        <v>198</v>
      </c>
      <c r="J13">
        <v>1</v>
      </c>
      <c r="K13">
        <v>80</v>
      </c>
      <c r="L13">
        <v>90</v>
      </c>
      <c r="M13" t="s">
        <v>202</v>
      </c>
      <c r="N13" t="s">
        <v>204</v>
      </c>
      <c r="O13" t="s">
        <v>205</v>
      </c>
      <c r="P13" s="2">
        <v>173048.51984806973</v>
      </c>
      <c r="Q13" s="2">
        <v>6802.5969871310162</v>
      </c>
      <c r="R13" s="2">
        <v>-8.354066475424057</v>
      </c>
      <c r="S13" s="2">
        <v>1467.9288235387985</v>
      </c>
      <c r="T13" s="2">
        <v>118150.36872385452</v>
      </c>
      <c r="U13" s="2">
        <v>113376.61645218363</v>
      </c>
      <c r="V13" s="2">
        <v>68622.688905269039</v>
      </c>
      <c r="W13" s="2">
        <v>2231.7291870061408</v>
      </c>
      <c r="X13" s="2">
        <v>3460.9703969613947</v>
      </c>
      <c r="Y13" s="2">
        <v>1479.8632042179756</v>
      </c>
      <c r="Z13" s="2">
        <v>1109.8974031634818</v>
      </c>
      <c r="AA13" s="2">
        <v>281.65138402858247</v>
      </c>
      <c r="AB13" s="2">
        <v>156.34038689722163</v>
      </c>
      <c r="AC13" s="2">
        <v>162.30757723681023</v>
      </c>
      <c r="AD13" s="2">
        <v>138.43881587845578</v>
      </c>
      <c r="AE13" s="2">
        <v>33.296922094904453</v>
      </c>
      <c r="AF13" s="2">
        <v>90.701293161746904</v>
      </c>
      <c r="AG13" s="3">
        <v>7.3277097370148141</v>
      </c>
      <c r="AH13" s="3">
        <v>6.3252217599639282</v>
      </c>
      <c r="AI13" s="3">
        <v>11.457005452010135</v>
      </c>
      <c r="AJ13" s="3">
        <v>2.5300887039855713</v>
      </c>
      <c r="AK13" s="3">
        <v>8.7120978957993724</v>
      </c>
      <c r="AL13" s="3">
        <v>1.4798632042179756</v>
      </c>
      <c r="AM13" s="2">
        <v>1097.9630224843045</v>
      </c>
      <c r="AN13" s="3">
        <v>24.704168005896847</v>
      </c>
      <c r="AO13" s="3">
        <v>17.782227211974064</v>
      </c>
      <c r="AP13" s="2">
        <v>102.63567384092411</v>
      </c>
      <c r="AR13">
        <v>3.6344249999999998</v>
      </c>
      <c r="AS13">
        <v>9.2957454421485008E-2</v>
      </c>
      <c r="AT13">
        <v>0.72519999999999996</v>
      </c>
      <c r="AU13">
        <v>1.5734548484147869E-2</v>
      </c>
      <c r="AV13">
        <v>0.5733349564534127</v>
      </c>
      <c r="AW13">
        <v>1.8</v>
      </c>
      <c r="AX13">
        <v>6.2001045152481113</v>
      </c>
      <c r="AY13">
        <v>266.03045457037678</v>
      </c>
      <c r="AZ13">
        <v>97.604470253311135</v>
      </c>
      <c r="BA13">
        <v>0.32769645799655273</v>
      </c>
      <c r="BB13">
        <v>29.4</v>
      </c>
      <c r="BC13">
        <v>0.56000000000000005</v>
      </c>
      <c r="BD13">
        <v>0.29480000000000001</v>
      </c>
      <c r="BE13">
        <v>4.7000000000000002E-3</v>
      </c>
      <c r="BF13">
        <v>0.88885000000000003</v>
      </c>
      <c r="BG13">
        <v>3.3921299999999999</v>
      </c>
      <c r="BH13">
        <v>5.408077E-2</v>
      </c>
      <c r="BI13">
        <v>0.72519999999999996</v>
      </c>
      <c r="BJ13">
        <v>6.1000000000000004E-3</v>
      </c>
      <c r="BK13">
        <v>-0.1714</v>
      </c>
      <c r="BL13">
        <v>1.8</v>
      </c>
      <c r="BM13">
        <v>6.2</v>
      </c>
      <c r="BN13">
        <v>0.57730000000000004</v>
      </c>
      <c r="BO13">
        <v>3.3E-3</v>
      </c>
      <c r="BP13">
        <v>3466</v>
      </c>
      <c r="BQ13">
        <v>19</v>
      </c>
      <c r="BR13">
        <v>1665</v>
      </c>
      <c r="BS13">
        <v>23</v>
      </c>
      <c r="BT13">
        <v>26800</v>
      </c>
      <c r="BU13">
        <v>4200</v>
      </c>
      <c r="BV13">
        <v>4793</v>
      </c>
      <c r="BW13">
        <v>14</v>
      </c>
      <c r="BX13">
        <v>74937.5</v>
      </c>
      <c r="BY13">
        <v>937.5</v>
      </c>
      <c r="BZ13">
        <v>9.5000000000000001E-2</v>
      </c>
      <c r="CA13">
        <v>3.3000000000000002E-2</v>
      </c>
      <c r="CB13">
        <v>34918.75</v>
      </c>
      <c r="CC13">
        <v>612.5</v>
      </c>
      <c r="CD13">
        <v>11468.75</v>
      </c>
      <c r="CE13">
        <v>181.25</v>
      </c>
      <c r="CF13">
        <v>20925</v>
      </c>
      <c r="CG13">
        <v>343.75</v>
      </c>
      <c r="CH13">
        <v>841.25</v>
      </c>
      <c r="CI13">
        <v>20.625</v>
      </c>
      <c r="CJ13">
        <v>93.75</v>
      </c>
      <c r="CK13">
        <v>16.25</v>
      </c>
      <c r="CL13">
        <v>25.651791227508451</v>
      </c>
      <c r="CM13">
        <v>0.75703538617125499</v>
      </c>
      <c r="CN13">
        <v>0.60257673611111107</v>
      </c>
      <c r="CO13">
        <v>11.007999999999999</v>
      </c>
      <c r="CP13" t="s">
        <v>149</v>
      </c>
      <c r="CQ13">
        <v>1950000</v>
      </c>
      <c r="CR13">
        <v>120000</v>
      </c>
      <c r="CS13">
        <v>19</v>
      </c>
      <c r="CT13">
        <v>170</v>
      </c>
      <c r="CU13">
        <v>8600</v>
      </c>
      <c r="CV13">
        <v>37</v>
      </c>
      <c r="CW13">
        <v>260</v>
      </c>
      <c r="CX13">
        <v>16000</v>
      </c>
      <c r="CY13">
        <v>410</v>
      </c>
      <c r="CZ13">
        <v>340</v>
      </c>
      <c r="DA13">
        <v>6500</v>
      </c>
      <c r="DB13">
        <v>14</v>
      </c>
      <c r="DC13">
        <v>11</v>
      </c>
      <c r="DD13">
        <v>32</v>
      </c>
      <c r="DE13">
        <v>270</v>
      </c>
      <c r="DF13">
        <v>430</v>
      </c>
      <c r="DG13">
        <v>33</v>
      </c>
      <c r="DH13">
        <v>140</v>
      </c>
      <c r="DI13">
        <v>16</v>
      </c>
      <c r="DJ13">
        <v>58.1</v>
      </c>
      <c r="DK13">
        <v>8.9</v>
      </c>
      <c r="DL13">
        <v>14</v>
      </c>
      <c r="DM13">
        <v>1.1000000000000001</v>
      </c>
      <c r="DN13">
        <v>7.4</v>
      </c>
      <c r="DO13">
        <v>0.9</v>
      </c>
      <c r="DP13">
        <v>2.1</v>
      </c>
      <c r="DQ13">
        <v>0.39</v>
      </c>
      <c r="DR13">
        <v>2.4</v>
      </c>
      <c r="DS13">
        <v>0.24</v>
      </c>
      <c r="DT13">
        <v>6.1</v>
      </c>
      <c r="DU13">
        <v>1.7</v>
      </c>
      <c r="DV13">
        <f t="shared" si="0"/>
        <v>1.3892617449664426</v>
      </c>
      <c r="DW13">
        <f>Y13/AB13</f>
        <v>9.4656488549618309</v>
      </c>
    </row>
    <row r="14" spans="1:127" x14ac:dyDescent="0.25">
      <c r="A14" t="s">
        <v>150</v>
      </c>
      <c r="B14" t="s">
        <v>132</v>
      </c>
      <c r="C14" t="s">
        <v>167</v>
      </c>
      <c r="D14" t="s">
        <v>210</v>
      </c>
      <c r="E14" t="s">
        <v>132</v>
      </c>
      <c r="F14" t="s">
        <v>184</v>
      </c>
      <c r="G14" t="s">
        <v>167</v>
      </c>
      <c r="H14">
        <v>0.8</v>
      </c>
      <c r="I14" t="s">
        <v>198</v>
      </c>
      <c r="J14">
        <v>1</v>
      </c>
      <c r="K14">
        <v>80</v>
      </c>
      <c r="L14">
        <v>90</v>
      </c>
      <c r="M14" t="s">
        <v>202</v>
      </c>
      <c r="N14" t="s">
        <v>204</v>
      </c>
      <c r="O14" t="s">
        <v>205</v>
      </c>
      <c r="P14" s="2">
        <v>172486.88483128158</v>
      </c>
      <c r="Q14" s="2">
        <v>1475.0602564882013</v>
      </c>
      <c r="R14" s="2">
        <v>300.95987491251202</v>
      </c>
      <c r="S14" s="2">
        <v>1141.9821340553815</v>
      </c>
      <c r="T14" s="2">
        <v>141558.20203394833</v>
      </c>
      <c r="U14" s="2">
        <v>114198.21340553815</v>
      </c>
      <c r="V14" s="2">
        <v>93499.78722578437</v>
      </c>
      <c r="W14" s="2">
        <v>2724.1032156112747</v>
      </c>
      <c r="X14" s="2">
        <v>5793.1802008851128</v>
      </c>
      <c r="Y14" s="2">
        <v>3080.9726325035813</v>
      </c>
      <c r="Z14" s="2">
        <v>1808.1383789210206</v>
      </c>
      <c r="AA14" s="2">
        <v>540.06238423035757</v>
      </c>
      <c r="AB14" s="2">
        <v>171.29732010830725</v>
      </c>
      <c r="AC14" s="2">
        <v>78.51127171630749</v>
      </c>
      <c r="AD14" s="2">
        <v>158.21210815558931</v>
      </c>
      <c r="AE14" s="2">
        <v>36.400680523015282</v>
      </c>
      <c r="AF14" s="2">
        <v>95.165177837948477</v>
      </c>
      <c r="AG14" s="3">
        <v>9.9923436729845889</v>
      </c>
      <c r="AH14" s="3">
        <v>5.3530412533846015</v>
      </c>
      <c r="AI14" s="3">
        <v>11.181908395958946</v>
      </c>
      <c r="AJ14" s="3">
        <v>1.9033035567589693</v>
      </c>
      <c r="AK14" s="3">
        <v>9.5165177837948463</v>
      </c>
      <c r="AL14" s="3">
        <v>0.85648660054153614</v>
      </c>
      <c r="AM14" s="2">
        <v>662.58755069671622</v>
      </c>
      <c r="AN14" s="3">
        <v>41.158939414912709</v>
      </c>
      <c r="AO14" s="3">
        <v>16.951297302384571</v>
      </c>
      <c r="AP14" s="2">
        <v>428.24330027076809</v>
      </c>
      <c r="AR14">
        <v>3.2184696428571429</v>
      </c>
      <c r="AS14">
        <v>0.1059157568464139</v>
      </c>
      <c r="AT14">
        <v>0.74209999999999998</v>
      </c>
      <c r="AU14">
        <v>1.7153570007435771E-2</v>
      </c>
      <c r="AV14">
        <v>0.57142603234475042</v>
      </c>
      <c r="AW14">
        <v>6.5299999999999997E-2</v>
      </c>
      <c r="AX14">
        <v>4.6856841549553887E-3</v>
      </c>
      <c r="AY14">
        <v>258.82252464551021</v>
      </c>
      <c r="AZ14">
        <v>114.0001713481991</v>
      </c>
      <c r="BA14">
        <v>0.36227906575855012</v>
      </c>
      <c r="BB14">
        <v>33.799999999999997</v>
      </c>
      <c r="BC14">
        <v>1</v>
      </c>
      <c r="BD14">
        <v>0.33289999999999997</v>
      </c>
      <c r="BE14">
        <v>8.6999999999999994E-3</v>
      </c>
      <c r="BF14">
        <v>0.86858000000000002</v>
      </c>
      <c r="BG14">
        <v>3.003905</v>
      </c>
      <c r="BH14">
        <v>7.8503980000000001E-2</v>
      </c>
      <c r="BI14">
        <v>0.74209999999999998</v>
      </c>
      <c r="BJ14">
        <v>8.6E-3</v>
      </c>
      <c r="BK14">
        <v>-5.5301000000000003E-2</v>
      </c>
      <c r="BL14">
        <v>6.5299999999999997E-2</v>
      </c>
      <c r="BM14">
        <v>4.4999999999999997E-3</v>
      </c>
      <c r="BN14">
        <v>0.41510000000000002</v>
      </c>
      <c r="BO14">
        <v>8.0999999999999996E-3</v>
      </c>
      <c r="BP14">
        <v>3608</v>
      </c>
      <c r="BQ14">
        <v>28</v>
      </c>
      <c r="BR14">
        <v>1852</v>
      </c>
      <c r="BS14">
        <v>42</v>
      </c>
      <c r="BT14">
        <v>1278</v>
      </c>
      <c r="BU14">
        <v>85</v>
      </c>
      <c r="BV14">
        <v>4831</v>
      </c>
      <c r="BW14">
        <v>19</v>
      </c>
      <c r="BX14">
        <v>25750</v>
      </c>
      <c r="BY14">
        <v>1625</v>
      </c>
      <c r="BZ14">
        <v>2.363</v>
      </c>
      <c r="CA14">
        <v>6.3E-2</v>
      </c>
      <c r="CB14">
        <v>18812.5</v>
      </c>
      <c r="CC14">
        <v>1125</v>
      </c>
      <c r="CD14">
        <v>4531.25</v>
      </c>
      <c r="CE14">
        <v>362.5</v>
      </c>
      <c r="CF14">
        <v>8312.5</v>
      </c>
      <c r="CG14">
        <v>687.5</v>
      </c>
      <c r="CH14">
        <v>387.5</v>
      </c>
      <c r="CI14">
        <v>35</v>
      </c>
      <c r="CJ14">
        <v>229.375</v>
      </c>
      <c r="CK14">
        <v>21.875</v>
      </c>
      <c r="CL14">
        <v>25.571635366121541</v>
      </c>
      <c r="CM14">
        <v>3.1317244587319308</v>
      </c>
      <c r="CN14">
        <v>0.62127615740740738</v>
      </c>
      <c r="CO14">
        <v>11.121</v>
      </c>
      <c r="CP14" t="s">
        <v>156</v>
      </c>
      <c r="CQ14">
        <v>1701000</v>
      </c>
      <c r="CR14">
        <v>65000</v>
      </c>
      <c r="CS14">
        <v>540</v>
      </c>
      <c r="CT14">
        <v>2100</v>
      </c>
      <c r="CU14">
        <v>12000</v>
      </c>
      <c r="CV14">
        <v>100</v>
      </c>
      <c r="CW14">
        <v>330</v>
      </c>
      <c r="CX14">
        <v>8700</v>
      </c>
      <c r="CY14">
        <v>110</v>
      </c>
      <c r="CZ14">
        <v>210</v>
      </c>
      <c r="DA14">
        <v>6000</v>
      </c>
      <c r="DB14">
        <v>78</v>
      </c>
      <c r="DC14">
        <v>32</v>
      </c>
      <c r="DD14">
        <v>15</v>
      </c>
      <c r="DE14">
        <v>660</v>
      </c>
      <c r="DF14">
        <v>2200</v>
      </c>
      <c r="DG14">
        <v>180</v>
      </c>
      <c r="DH14">
        <v>470</v>
      </c>
      <c r="DI14">
        <v>59</v>
      </c>
      <c r="DJ14">
        <v>81</v>
      </c>
      <c r="DK14">
        <v>10</v>
      </c>
      <c r="DL14">
        <v>23</v>
      </c>
      <c r="DM14">
        <v>3</v>
      </c>
      <c r="DN14">
        <v>13</v>
      </c>
      <c r="DO14">
        <v>2.2999999999999998</v>
      </c>
      <c r="DP14">
        <v>4.8</v>
      </c>
      <c r="DQ14">
        <v>0.6</v>
      </c>
      <c r="DR14">
        <v>2.1</v>
      </c>
      <c r="DS14">
        <v>0.56999999999999995</v>
      </c>
      <c r="DT14">
        <v>176.6</v>
      </c>
      <c r="DU14">
        <v>7.2</v>
      </c>
      <c r="DV14">
        <f t="shared" si="0"/>
        <v>2.428070175438596</v>
      </c>
      <c r="DW14">
        <f>Y14/AB14</f>
        <v>17.986111111111107</v>
      </c>
    </row>
    <row r="15" spans="1:127" x14ac:dyDescent="0.25">
      <c r="A15" t="s">
        <v>152</v>
      </c>
      <c r="B15" t="s">
        <v>130</v>
      </c>
      <c r="C15" t="s">
        <v>167</v>
      </c>
      <c r="D15" t="s">
        <v>210</v>
      </c>
      <c r="E15" t="s">
        <v>130</v>
      </c>
      <c r="F15" t="s">
        <v>186</v>
      </c>
      <c r="G15" t="s">
        <v>167</v>
      </c>
      <c r="H15">
        <v>0.8</v>
      </c>
      <c r="I15" t="s">
        <v>198</v>
      </c>
      <c r="J15">
        <v>1</v>
      </c>
      <c r="K15">
        <v>80</v>
      </c>
      <c r="L15">
        <v>90</v>
      </c>
      <c r="M15" t="s">
        <v>202</v>
      </c>
      <c r="N15" t="s">
        <v>204</v>
      </c>
      <c r="O15" t="s">
        <v>205</v>
      </c>
      <c r="P15" s="2">
        <v>170565.30744296638</v>
      </c>
      <c r="Q15" s="2">
        <v>1305.7068362875357</v>
      </c>
      <c r="R15" s="2">
        <v>-41.170936279336715</v>
      </c>
      <c r="S15" s="2">
        <v>858.70809954045137</v>
      </c>
      <c r="T15" s="2">
        <v>159978.49525685122</v>
      </c>
      <c r="U15" s="2">
        <v>119983.87144263841</v>
      </c>
      <c r="V15" s="2">
        <v>89046.85360987969</v>
      </c>
      <c r="W15" s="2">
        <v>3093.7017832758729</v>
      </c>
      <c r="X15" s="2">
        <v>6446.1923088790063</v>
      </c>
      <c r="Y15" s="2">
        <v>4105.3305032824319</v>
      </c>
      <c r="Z15" s="2">
        <v>1858.5736948957715</v>
      </c>
      <c r="AA15" s="2">
        <v>617.56404419005071</v>
      </c>
      <c r="AB15" s="2">
        <v>224.67568083866604</v>
      </c>
      <c r="AC15" s="2">
        <v>98.339722084358542</v>
      </c>
      <c r="AD15" s="2">
        <v>145.86274567536435</v>
      </c>
      <c r="AE15" s="2">
        <v>28.349130409486136</v>
      </c>
      <c r="AF15" s="2">
        <v>131.74699609387747</v>
      </c>
      <c r="AG15" s="3">
        <v>7.6460310233053885</v>
      </c>
      <c r="AH15" s="3">
        <v>5.0228542260790796</v>
      </c>
      <c r="AI15" s="3">
        <v>13.645224595437311</v>
      </c>
      <c r="AJ15" s="3">
        <v>1.3057068362875359</v>
      </c>
      <c r="AK15" s="3">
        <v>9.0576059814540777</v>
      </c>
      <c r="AL15" s="3">
        <v>0.63520873116690924</v>
      </c>
      <c r="AM15" s="2">
        <v>790.48197656326477</v>
      </c>
      <c r="AN15" s="3">
        <v>11.64549340472667</v>
      </c>
      <c r="AO15" s="3">
        <v>29.831284115542257</v>
      </c>
      <c r="AP15" s="2">
        <v>457.58554893319945</v>
      </c>
      <c r="AR15">
        <v>5.9064417857142857</v>
      </c>
      <c r="AS15">
        <v>0.14345909545181409</v>
      </c>
      <c r="AT15">
        <v>0.63070000000000004</v>
      </c>
      <c r="AU15">
        <v>1.5045032269822491E-2</v>
      </c>
      <c r="AV15">
        <v>0.57306897454556738</v>
      </c>
      <c r="AW15">
        <v>0.21829999999999999</v>
      </c>
      <c r="AX15">
        <v>1.0728557964610161E-2</v>
      </c>
      <c r="AY15">
        <v>290.35274732904588</v>
      </c>
      <c r="AZ15">
        <v>52.577570388897307</v>
      </c>
      <c r="BA15">
        <v>0.22013298510634621</v>
      </c>
      <c r="BB15">
        <v>15.64</v>
      </c>
      <c r="BC15">
        <v>0.26</v>
      </c>
      <c r="BD15">
        <v>0.18140000000000001</v>
      </c>
      <c r="BE15">
        <v>2.5000000000000001E-3</v>
      </c>
      <c r="BF15">
        <v>0.37708999999999998</v>
      </c>
      <c r="BG15">
        <v>5.5126790000000003</v>
      </c>
      <c r="BH15">
        <v>7.5974079999999999E-2</v>
      </c>
      <c r="BI15">
        <v>0.63070000000000004</v>
      </c>
      <c r="BJ15">
        <v>8.2000000000000007E-3</v>
      </c>
      <c r="BK15">
        <v>0.45823000000000003</v>
      </c>
      <c r="BL15">
        <v>0.21829999999999999</v>
      </c>
      <c r="BM15">
        <v>9.7999999999999997E-3</v>
      </c>
      <c r="BN15">
        <v>0.62809999999999999</v>
      </c>
      <c r="BO15">
        <v>6.1000000000000004E-3</v>
      </c>
      <c r="BP15">
        <v>2854</v>
      </c>
      <c r="BQ15">
        <v>16</v>
      </c>
      <c r="BR15">
        <v>1075</v>
      </c>
      <c r="BS15">
        <v>14</v>
      </c>
      <c r="BT15">
        <v>3990</v>
      </c>
      <c r="BU15">
        <v>160</v>
      </c>
      <c r="BV15">
        <v>4579</v>
      </c>
      <c r="BW15">
        <v>19</v>
      </c>
      <c r="BX15">
        <v>50000</v>
      </c>
      <c r="BY15">
        <v>1062.5</v>
      </c>
      <c r="BZ15">
        <v>0.49700000000000011</v>
      </c>
      <c r="CA15">
        <v>3.1E-2</v>
      </c>
      <c r="CB15">
        <v>13400</v>
      </c>
      <c r="CC15">
        <v>287.5</v>
      </c>
      <c r="CD15">
        <v>4087.5</v>
      </c>
      <c r="CE15">
        <v>81.25</v>
      </c>
      <c r="CF15">
        <v>8656.25</v>
      </c>
      <c r="CG15">
        <v>206.25</v>
      </c>
      <c r="CH15">
        <v>317.5</v>
      </c>
      <c r="CI15">
        <v>12.5</v>
      </c>
      <c r="CJ15">
        <v>96.25</v>
      </c>
      <c r="CK15">
        <v>15</v>
      </c>
      <c r="CL15">
        <v>29.71572030654854</v>
      </c>
      <c r="CM15">
        <v>1.3674771031833901</v>
      </c>
      <c r="CN15">
        <v>0.5749033564814815</v>
      </c>
      <c r="CO15">
        <v>11.066000000000001</v>
      </c>
      <c r="CP15" t="s">
        <v>148</v>
      </c>
      <c r="CQ15">
        <v>2020000</v>
      </c>
      <c r="CR15">
        <v>170000</v>
      </c>
      <c r="CS15">
        <v>21</v>
      </c>
      <c r="CT15">
        <v>120</v>
      </c>
      <c r="CU15">
        <v>10000</v>
      </c>
      <c r="CV15">
        <v>43</v>
      </c>
      <c r="CW15">
        <v>220</v>
      </c>
      <c r="CX15">
        <v>10000</v>
      </c>
      <c r="CY15">
        <v>520</v>
      </c>
      <c r="CZ15">
        <v>240</v>
      </c>
      <c r="DA15">
        <v>6700</v>
      </c>
      <c r="DB15">
        <v>11</v>
      </c>
      <c r="DC15">
        <v>17</v>
      </c>
      <c r="DD15">
        <v>82</v>
      </c>
      <c r="DE15">
        <v>130</v>
      </c>
      <c r="DF15">
        <v>340</v>
      </c>
      <c r="DG15">
        <v>23</v>
      </c>
      <c r="DH15">
        <v>100</v>
      </c>
      <c r="DI15">
        <v>17</v>
      </c>
      <c r="DJ15">
        <v>136</v>
      </c>
      <c r="DK15">
        <v>13</v>
      </c>
      <c r="DL15">
        <v>15</v>
      </c>
      <c r="DM15">
        <v>0.94</v>
      </c>
      <c r="DN15">
        <v>6.1</v>
      </c>
      <c r="DO15">
        <v>1.3</v>
      </c>
      <c r="DP15">
        <v>3.2</v>
      </c>
      <c r="DQ15">
        <v>0.62</v>
      </c>
      <c r="DR15">
        <v>2.2000000000000002</v>
      </c>
      <c r="DS15">
        <v>0.47</v>
      </c>
      <c r="DT15">
        <v>31</v>
      </c>
      <c r="DU15">
        <v>2.7</v>
      </c>
      <c r="DV15">
        <f t="shared" si="0"/>
        <v>0.39037854889589907</v>
      </c>
      <c r="DW15">
        <f>Y15/AB15</f>
        <v>18.272251308900525</v>
      </c>
    </row>
    <row r="16" spans="1:127" x14ac:dyDescent="0.25">
      <c r="A16" t="s">
        <v>153</v>
      </c>
      <c r="B16" t="s">
        <v>130</v>
      </c>
      <c r="C16" t="s">
        <v>167</v>
      </c>
      <c r="D16" t="s">
        <v>210</v>
      </c>
      <c r="E16" t="s">
        <v>130</v>
      </c>
      <c r="F16" t="s">
        <v>187</v>
      </c>
      <c r="G16" t="s">
        <v>167</v>
      </c>
      <c r="H16">
        <v>0.8</v>
      </c>
      <c r="I16" t="s">
        <v>198</v>
      </c>
      <c r="J16">
        <v>1</v>
      </c>
      <c r="K16">
        <v>80</v>
      </c>
      <c r="L16">
        <v>90</v>
      </c>
      <c r="M16" t="s">
        <v>202</v>
      </c>
      <c r="N16" t="s">
        <v>204</v>
      </c>
      <c r="O16" t="s">
        <v>205</v>
      </c>
      <c r="P16" s="2">
        <v>168658.8527387607</v>
      </c>
      <c r="Q16" s="2">
        <v>3791.9162753679993</v>
      </c>
      <c r="R16" s="2">
        <v>644.3931339122305</v>
      </c>
      <c r="S16" s="2">
        <v>1442.3239820418155</v>
      </c>
      <c r="T16" s="2">
        <v>127948.0951811288</v>
      </c>
      <c r="U16" s="2">
        <v>101195.3116432564</v>
      </c>
      <c r="V16" s="2">
        <v>72465.148452584763</v>
      </c>
      <c r="W16" s="2">
        <v>2349.5922933261836</v>
      </c>
      <c r="X16" s="2">
        <v>10817.429865313617</v>
      </c>
      <c r="Y16" s="2">
        <v>5664.6111230190654</v>
      </c>
      <c r="Z16" s="2">
        <v>3431.3352798575447</v>
      </c>
      <c r="AA16" s="2">
        <v>1163.1645016466255</v>
      </c>
      <c r="AB16" s="2">
        <v>557.15579628873354</v>
      </c>
      <c r="AC16" s="2">
        <v>369.88631152362694</v>
      </c>
      <c r="AD16" s="2">
        <v>351.27567949728086</v>
      </c>
      <c r="AE16" s="2">
        <v>136.0902466926552</v>
      </c>
      <c r="AF16" s="2">
        <v>273.34365788695698</v>
      </c>
      <c r="AG16" s="3">
        <v>24.193821634249808</v>
      </c>
      <c r="AH16" s="3">
        <v>15.121138521406131</v>
      </c>
      <c r="AI16" s="3">
        <v>30.940175743800236</v>
      </c>
      <c r="AJ16" s="3">
        <v>2.9311745441494961</v>
      </c>
      <c r="AK16" s="3">
        <v>12.213227267289566</v>
      </c>
      <c r="AL16" s="3">
        <v>0.94216324633376669</v>
      </c>
      <c r="AM16" s="2">
        <v>1965.7480077827972</v>
      </c>
      <c r="AN16" s="3">
        <v>80.258350613617139</v>
      </c>
      <c r="AO16" s="3">
        <v>44.898149763559744</v>
      </c>
      <c r="AP16" s="2">
        <v>288.4647964083631</v>
      </c>
      <c r="AR16">
        <v>2.7124778571428569</v>
      </c>
      <c r="AS16">
        <v>9.2999487181992954E-2</v>
      </c>
      <c r="AT16">
        <v>0.74099999999999999</v>
      </c>
      <c r="AU16">
        <v>1.6985947132850732E-2</v>
      </c>
      <c r="AV16">
        <v>0.30497899445965349</v>
      </c>
      <c r="AW16">
        <v>0.32500000000000001</v>
      </c>
      <c r="AX16">
        <v>2.5831182706178981E-2</v>
      </c>
      <c r="AY16">
        <v>309.54527559575041</v>
      </c>
      <c r="AZ16">
        <v>134.27733033241611</v>
      </c>
      <c r="BA16">
        <v>0.42040222450405529</v>
      </c>
      <c r="BB16">
        <v>40.1</v>
      </c>
      <c r="BC16">
        <v>1.4</v>
      </c>
      <c r="BD16">
        <v>0.39500000000000002</v>
      </c>
      <c r="BE16">
        <v>1.0999999999999999E-2</v>
      </c>
      <c r="BF16">
        <v>0.97284000000000004</v>
      </c>
      <c r="BG16">
        <v>2.5316459999999998</v>
      </c>
      <c r="BH16">
        <v>7.0501519999999998E-2</v>
      </c>
      <c r="BI16">
        <v>0.74099999999999999</v>
      </c>
      <c r="BJ16">
        <v>8.3000000000000001E-3</v>
      </c>
      <c r="BK16">
        <v>-0.59445000000000003</v>
      </c>
      <c r="BL16">
        <v>0.32500000000000001</v>
      </c>
      <c r="BM16">
        <v>2.5000000000000001E-2</v>
      </c>
      <c r="BN16">
        <v>0.53320000000000001</v>
      </c>
      <c r="BO16">
        <v>3.3E-3</v>
      </c>
      <c r="BP16">
        <v>3785</v>
      </c>
      <c r="BQ16">
        <v>34</v>
      </c>
      <c r="BR16">
        <v>2144</v>
      </c>
      <c r="BS16">
        <v>50</v>
      </c>
      <c r="BT16">
        <v>5670</v>
      </c>
      <c r="BU16">
        <v>370</v>
      </c>
      <c r="BV16">
        <v>4829</v>
      </c>
      <c r="BW16">
        <v>19</v>
      </c>
      <c r="BX16">
        <v>47937.5</v>
      </c>
      <c r="BY16">
        <v>1437.5</v>
      </c>
      <c r="BZ16">
        <v>0.83399999999999996</v>
      </c>
      <c r="CA16">
        <v>5.2999999999999999E-2</v>
      </c>
      <c r="CB16">
        <v>32625</v>
      </c>
      <c r="CC16">
        <v>750</v>
      </c>
      <c r="CD16">
        <v>10168.75</v>
      </c>
      <c r="CE16">
        <v>293.75</v>
      </c>
      <c r="CF16">
        <v>17950</v>
      </c>
      <c r="CG16">
        <v>350</v>
      </c>
      <c r="CH16">
        <v>786.875</v>
      </c>
      <c r="CI16">
        <v>27.5</v>
      </c>
      <c r="CJ16">
        <v>191.875</v>
      </c>
      <c r="CK16">
        <v>20</v>
      </c>
      <c r="CL16">
        <v>24.433430258892852</v>
      </c>
      <c r="CM16">
        <v>0.97782098570588472</v>
      </c>
      <c r="CN16">
        <v>0.56355405092592592</v>
      </c>
      <c r="CO16">
        <v>11.069000000000001</v>
      </c>
      <c r="CP16" t="s">
        <v>150</v>
      </c>
      <c r="CQ16">
        <v>1870000</v>
      </c>
      <c r="CR16">
        <v>130000</v>
      </c>
      <c r="CS16">
        <v>62</v>
      </c>
      <c r="CT16">
        <v>150</v>
      </c>
      <c r="CU16">
        <v>11000</v>
      </c>
      <c r="CV16">
        <v>26</v>
      </c>
      <c r="CW16">
        <v>380</v>
      </c>
      <c r="CX16">
        <v>15000</v>
      </c>
      <c r="CY16">
        <v>160</v>
      </c>
      <c r="CZ16">
        <v>290</v>
      </c>
      <c r="DA16">
        <v>7700</v>
      </c>
      <c r="DB16">
        <v>29</v>
      </c>
      <c r="DC16">
        <v>17</v>
      </c>
      <c r="DD16">
        <v>56</v>
      </c>
      <c r="DE16">
        <v>350</v>
      </c>
      <c r="DF16">
        <v>500</v>
      </c>
      <c r="DG16">
        <v>37</v>
      </c>
      <c r="DH16">
        <v>170</v>
      </c>
      <c r="DI16">
        <v>19</v>
      </c>
      <c r="DJ16">
        <v>66</v>
      </c>
      <c r="DK16">
        <v>11</v>
      </c>
      <c r="DL16">
        <v>12</v>
      </c>
      <c r="DM16">
        <v>1.4</v>
      </c>
      <c r="DN16">
        <v>7.9</v>
      </c>
      <c r="DO16">
        <v>1.5</v>
      </c>
      <c r="DP16">
        <v>2.5</v>
      </c>
      <c r="DQ16">
        <v>0.56000000000000005</v>
      </c>
      <c r="DR16">
        <v>3</v>
      </c>
      <c r="DS16">
        <v>0.37</v>
      </c>
      <c r="DT16">
        <v>56.9</v>
      </c>
      <c r="DU16">
        <v>3.9</v>
      </c>
      <c r="DV16">
        <f t="shared" si="0"/>
        <v>1.7875647668393779</v>
      </c>
      <c r="DW16">
        <f>Y16/AB16</f>
        <v>10.167014613778706</v>
      </c>
    </row>
    <row r="17" spans="1:127" x14ac:dyDescent="0.25">
      <c r="A17" t="s">
        <v>157</v>
      </c>
      <c r="B17" t="s">
        <v>132</v>
      </c>
      <c r="C17" t="s">
        <v>167</v>
      </c>
      <c r="D17" t="s">
        <v>210</v>
      </c>
      <c r="E17" t="s">
        <v>132</v>
      </c>
      <c r="F17" t="s">
        <v>191</v>
      </c>
      <c r="G17" t="s">
        <v>167</v>
      </c>
      <c r="H17">
        <v>0.8</v>
      </c>
      <c r="I17" t="s">
        <v>198</v>
      </c>
      <c r="J17">
        <v>1</v>
      </c>
      <c r="K17">
        <v>80</v>
      </c>
      <c r="L17">
        <v>90</v>
      </c>
      <c r="M17" t="s">
        <v>202</v>
      </c>
      <c r="N17" t="s">
        <v>204</v>
      </c>
      <c r="O17" t="s">
        <v>205</v>
      </c>
      <c r="P17" s="2">
        <v>171323.11188807036</v>
      </c>
      <c r="Q17" s="2">
        <v>1110.6463805157666</v>
      </c>
      <c r="R17" s="2">
        <v>17.723080540145208</v>
      </c>
      <c r="S17" s="2">
        <v>2693.9082421020721</v>
      </c>
      <c r="T17" s="2">
        <v>144147.72172651434</v>
      </c>
      <c r="U17" s="2">
        <v>134695.41210510358</v>
      </c>
      <c r="V17" s="2">
        <v>87433.86399804971</v>
      </c>
      <c r="W17" s="2">
        <v>3308.3083674937729</v>
      </c>
      <c r="X17" s="2">
        <v>17014.157318539401</v>
      </c>
      <c r="Y17" s="2">
        <v>7821.78621171742</v>
      </c>
      <c r="Z17" s="2">
        <v>5116.0625825885845</v>
      </c>
      <c r="AA17" s="2">
        <v>1571.4464745595419</v>
      </c>
      <c r="AB17" s="2">
        <v>573.04627079802844</v>
      </c>
      <c r="AC17" s="2">
        <v>159.50772486130688</v>
      </c>
      <c r="AD17" s="2">
        <v>549.41549674450152</v>
      </c>
      <c r="AE17" s="2">
        <v>131.15079599707457</v>
      </c>
      <c r="AF17" s="2">
        <v>298.92929177711585</v>
      </c>
      <c r="AG17" s="3">
        <v>28.2387749939647</v>
      </c>
      <c r="AH17" s="3">
        <v>20.086157945497902</v>
      </c>
      <c r="AI17" s="3">
        <v>36.391392042431491</v>
      </c>
      <c r="AJ17" s="3">
        <v>3.2374160453331915</v>
      </c>
      <c r="AK17" s="3">
        <v>16.896003448271767</v>
      </c>
      <c r="AL17" s="3">
        <v>2.5639389848076739</v>
      </c>
      <c r="AM17" s="2">
        <v>473.79701977321525</v>
      </c>
      <c r="AN17" s="3">
        <v>14.710156848320525</v>
      </c>
      <c r="AO17" s="3">
        <v>32.941299030616563</v>
      </c>
      <c r="AP17" s="2">
        <v>612.03704798634783</v>
      </c>
      <c r="AR17">
        <v>2.7571500000000002</v>
      </c>
      <c r="AS17">
        <v>8.5992309847201992E-2</v>
      </c>
      <c r="AT17">
        <v>0.74819999999999998</v>
      </c>
      <c r="AU17">
        <v>1.574583424274497E-2</v>
      </c>
      <c r="AV17">
        <v>0.35668361939259829</v>
      </c>
      <c r="AW17">
        <v>1.98</v>
      </c>
      <c r="AX17">
        <v>0.27288854867876011</v>
      </c>
      <c r="AY17">
        <v>284.20005888505318</v>
      </c>
      <c r="AZ17">
        <v>132.2790881325229</v>
      </c>
      <c r="BA17">
        <v>0.4133547283194427</v>
      </c>
      <c r="BB17">
        <v>40.1</v>
      </c>
      <c r="BC17">
        <v>1.1000000000000001</v>
      </c>
      <c r="BD17">
        <v>0.3886</v>
      </c>
      <c r="BE17">
        <v>9.2999999999999992E-3</v>
      </c>
      <c r="BF17">
        <v>0.97477000000000003</v>
      </c>
      <c r="BG17">
        <v>2.57334</v>
      </c>
      <c r="BH17">
        <v>6.1585340000000002E-2</v>
      </c>
      <c r="BI17">
        <v>0.74819999999999998</v>
      </c>
      <c r="BJ17">
        <v>4.8999999999999998E-3</v>
      </c>
      <c r="BK17">
        <v>-0.42643999999999999</v>
      </c>
      <c r="BL17">
        <v>1.98</v>
      </c>
      <c r="BM17">
        <v>0.27</v>
      </c>
      <c r="BN17">
        <v>0.55510000000000004</v>
      </c>
      <c r="BO17">
        <v>3.0999999999999999E-3</v>
      </c>
      <c r="BP17">
        <v>3772</v>
      </c>
      <c r="BQ17">
        <v>26</v>
      </c>
      <c r="BR17">
        <v>2116</v>
      </c>
      <c r="BS17">
        <v>43</v>
      </c>
      <c r="BT17">
        <v>21700</v>
      </c>
      <c r="BU17">
        <v>1700</v>
      </c>
      <c r="BV17">
        <v>4845</v>
      </c>
      <c r="BW17">
        <v>11</v>
      </c>
      <c r="BX17">
        <v>85125</v>
      </c>
      <c r="BY17">
        <v>1500</v>
      </c>
      <c r="BZ17">
        <v>0.23699999999999999</v>
      </c>
      <c r="CA17">
        <v>3.1E-2</v>
      </c>
      <c r="CB17">
        <v>55000</v>
      </c>
      <c r="CC17">
        <v>812.5</v>
      </c>
      <c r="CD17">
        <v>17993.75</v>
      </c>
      <c r="CE17">
        <v>293.75</v>
      </c>
      <c r="CF17">
        <v>31656.25</v>
      </c>
      <c r="CG17">
        <v>400</v>
      </c>
      <c r="CH17">
        <v>1276.875</v>
      </c>
      <c r="CI17">
        <v>32.5</v>
      </c>
      <c r="CJ17">
        <v>100</v>
      </c>
      <c r="CK17">
        <v>15.625</v>
      </c>
      <c r="CL17">
        <v>25.331964422340601</v>
      </c>
      <c r="CM17">
        <v>0.71984915965443208</v>
      </c>
      <c r="CN17">
        <v>0.57301041666666663</v>
      </c>
      <c r="CO17">
        <v>11.007999999999999</v>
      </c>
      <c r="CP17" t="s">
        <v>152</v>
      </c>
      <c r="CQ17">
        <v>1780000</v>
      </c>
      <c r="CR17">
        <v>140000</v>
      </c>
      <c r="CS17">
        <v>26</v>
      </c>
      <c r="CT17">
        <v>82</v>
      </c>
      <c r="CU17">
        <v>15000</v>
      </c>
      <c r="CV17">
        <v>43</v>
      </c>
      <c r="CW17">
        <v>270</v>
      </c>
      <c r="CX17">
        <v>11000</v>
      </c>
      <c r="CY17">
        <v>140</v>
      </c>
      <c r="CZ17">
        <v>330</v>
      </c>
      <c r="DA17">
        <v>8800</v>
      </c>
      <c r="DB17">
        <v>34</v>
      </c>
      <c r="DC17">
        <v>17</v>
      </c>
      <c r="DD17">
        <v>80</v>
      </c>
      <c r="DE17">
        <v>350</v>
      </c>
      <c r="DF17">
        <v>610</v>
      </c>
      <c r="DG17">
        <v>45</v>
      </c>
      <c r="DH17">
        <v>210</v>
      </c>
      <c r="DI17">
        <v>22</v>
      </c>
      <c r="DJ17">
        <v>83.6</v>
      </c>
      <c r="DK17">
        <v>9.6</v>
      </c>
      <c r="DL17">
        <v>14</v>
      </c>
      <c r="DM17">
        <v>1.3</v>
      </c>
      <c r="DN17">
        <v>5.4</v>
      </c>
      <c r="DO17">
        <v>0.99</v>
      </c>
      <c r="DP17">
        <v>2.8</v>
      </c>
      <c r="DQ17">
        <v>0.48</v>
      </c>
      <c r="DR17">
        <v>2.6</v>
      </c>
      <c r="DS17">
        <v>0.31</v>
      </c>
      <c r="DT17">
        <v>17.2</v>
      </c>
      <c r="DU17">
        <v>2.9</v>
      </c>
      <c r="DV17">
        <f t="shared" si="0"/>
        <v>0.44655667144906747</v>
      </c>
      <c r="DW17">
        <f>Y17/AB17</f>
        <v>13.649484536082475</v>
      </c>
    </row>
    <row r="18" spans="1:127" x14ac:dyDescent="0.25">
      <c r="A18" t="s">
        <v>160</v>
      </c>
      <c r="B18" t="s">
        <v>130</v>
      </c>
      <c r="C18" t="s">
        <v>167</v>
      </c>
      <c r="D18" t="s">
        <v>210</v>
      </c>
      <c r="E18" t="s">
        <v>130</v>
      </c>
      <c r="F18" t="s">
        <v>194</v>
      </c>
      <c r="G18" t="s">
        <v>167</v>
      </c>
      <c r="H18">
        <v>0.8</v>
      </c>
      <c r="I18" t="s">
        <v>198</v>
      </c>
      <c r="J18">
        <v>1</v>
      </c>
      <c r="K18">
        <v>80</v>
      </c>
      <c r="L18">
        <v>90</v>
      </c>
      <c r="M18" t="s">
        <v>202</v>
      </c>
      <c r="N18" t="s">
        <v>204</v>
      </c>
      <c r="O18" t="s">
        <v>205</v>
      </c>
      <c r="P18" s="2">
        <v>162010.90644262498</v>
      </c>
      <c r="Q18" s="2">
        <v>3072.6206394290944</v>
      </c>
      <c r="R18" s="2">
        <v>20.111698730808616</v>
      </c>
      <c r="S18" s="2">
        <v>2346.3648519276721</v>
      </c>
      <c r="T18" s="2">
        <v>112848.97621175945</v>
      </c>
      <c r="U18" s="2">
        <v>99664.640377118252</v>
      </c>
      <c r="V18" s="2">
        <v>81228.916540543694</v>
      </c>
      <c r="W18" s="2">
        <v>2324.0185200045512</v>
      </c>
      <c r="X18" s="2">
        <v>33072.571246218613</v>
      </c>
      <c r="Y18" s="2">
        <v>17430.138900034137</v>
      </c>
      <c r="Z18" s="2">
        <v>8994.3985990560777</v>
      </c>
      <c r="AA18" s="2">
        <v>3027.9279755828529</v>
      </c>
      <c r="AB18" s="2">
        <v>1385.4725792334823</v>
      </c>
      <c r="AC18" s="2">
        <v>272.62524946207236</v>
      </c>
      <c r="AD18" s="2">
        <v>1385.4725792334823</v>
      </c>
      <c r="AE18" s="2">
        <v>377.65300950073959</v>
      </c>
      <c r="AF18" s="2">
        <v>777.65235092459989</v>
      </c>
      <c r="AG18" s="3">
        <v>79.217746667462848</v>
      </c>
      <c r="AH18" s="3">
        <v>54.525049892414472</v>
      </c>
      <c r="AI18" s="3">
        <v>125.13945876947584</v>
      </c>
      <c r="AJ18" s="3">
        <v>15.977627325031291</v>
      </c>
      <c r="AK18" s="3">
        <v>90.390912629023177</v>
      </c>
      <c r="AL18" s="3">
        <v>7.9329478327078427</v>
      </c>
      <c r="AM18" s="2">
        <v>1698.3212261571721</v>
      </c>
      <c r="AN18" s="3">
        <v>133.18413826179929</v>
      </c>
      <c r="AO18" s="3">
        <v>50.178688333367496</v>
      </c>
      <c r="AP18" s="2">
        <v>318.43522990446979</v>
      </c>
      <c r="AR18">
        <v>4.848093214285714</v>
      </c>
      <c r="AS18">
        <v>0.28053423665913668</v>
      </c>
      <c r="AT18">
        <v>0.67900000000000005</v>
      </c>
      <c r="AU18">
        <v>1.8122262551900081E-2</v>
      </c>
      <c r="AV18">
        <v>0.20525615478803619</v>
      </c>
      <c r="AW18">
        <v>0.223</v>
      </c>
      <c r="AX18">
        <v>1.280201546632404E-2</v>
      </c>
      <c r="AY18">
        <v>274.95722441961112</v>
      </c>
      <c r="AZ18">
        <v>71.811971977079878</v>
      </c>
      <c r="BA18">
        <v>0.25793086241789032</v>
      </c>
      <c r="BB18">
        <v>20.8</v>
      </c>
      <c r="BC18">
        <v>1.4</v>
      </c>
      <c r="BD18">
        <v>0.221</v>
      </c>
      <c r="BE18">
        <v>1.2E-2</v>
      </c>
      <c r="BF18">
        <v>0.99621999999999999</v>
      </c>
      <c r="BG18">
        <v>4.5248869999999997</v>
      </c>
      <c r="BH18">
        <v>0.2456952</v>
      </c>
      <c r="BI18">
        <v>0.67900000000000005</v>
      </c>
      <c r="BJ18">
        <v>1.2E-2</v>
      </c>
      <c r="BK18">
        <v>-0.94345999999999997</v>
      </c>
      <c r="BL18">
        <v>0.223</v>
      </c>
      <c r="BM18">
        <v>1.2E-2</v>
      </c>
      <c r="BN18">
        <v>0.57320000000000004</v>
      </c>
      <c r="BO18">
        <v>8.9999999999999993E-3</v>
      </c>
      <c r="BP18">
        <v>3115</v>
      </c>
      <c r="BQ18">
        <v>68</v>
      </c>
      <c r="BR18">
        <v>1284</v>
      </c>
      <c r="BS18">
        <v>62</v>
      </c>
      <c r="BT18">
        <v>4070</v>
      </c>
      <c r="BU18">
        <v>200</v>
      </c>
      <c r="BV18">
        <v>4689</v>
      </c>
      <c r="BW18">
        <v>26</v>
      </c>
      <c r="BX18">
        <v>129375</v>
      </c>
      <c r="BY18">
        <v>6250</v>
      </c>
      <c r="BZ18">
        <v>1.6579999999999999</v>
      </c>
      <c r="CA18">
        <v>4.5999999999999999E-2</v>
      </c>
      <c r="CB18">
        <v>45750</v>
      </c>
      <c r="CC18">
        <v>1375</v>
      </c>
      <c r="CD18">
        <v>13881.25</v>
      </c>
      <c r="CE18">
        <v>475</v>
      </c>
      <c r="CF18">
        <v>27056.25</v>
      </c>
      <c r="CG18">
        <v>562.5</v>
      </c>
      <c r="CH18">
        <v>987.5</v>
      </c>
      <c r="CI18">
        <v>33.125</v>
      </c>
      <c r="CJ18">
        <v>94.375</v>
      </c>
      <c r="CK18">
        <v>16.875</v>
      </c>
      <c r="CL18">
        <v>28.130485980683108</v>
      </c>
      <c r="CM18">
        <v>1.1101550370280191</v>
      </c>
      <c r="CN18">
        <v>0.57443344907407401</v>
      </c>
      <c r="CO18">
        <v>11.016</v>
      </c>
      <c r="CP18" t="s">
        <v>153</v>
      </c>
      <c r="CQ18">
        <v>1930000</v>
      </c>
      <c r="CR18">
        <v>160000</v>
      </c>
      <c r="CS18">
        <v>73</v>
      </c>
      <c r="CT18">
        <v>190</v>
      </c>
      <c r="CU18">
        <v>16000</v>
      </c>
      <c r="CV18">
        <v>38</v>
      </c>
      <c r="CW18">
        <v>360</v>
      </c>
      <c r="CX18">
        <v>13000</v>
      </c>
      <c r="CY18">
        <v>500</v>
      </c>
      <c r="CZ18">
        <v>190</v>
      </c>
      <c r="DA18">
        <v>7400</v>
      </c>
      <c r="DB18">
        <v>31</v>
      </c>
      <c r="DC18">
        <v>50</v>
      </c>
      <c r="DD18">
        <v>200</v>
      </c>
      <c r="DE18">
        <v>610</v>
      </c>
      <c r="DF18">
        <v>1200</v>
      </c>
      <c r="DG18">
        <v>140</v>
      </c>
      <c r="DH18">
        <v>350</v>
      </c>
      <c r="DI18">
        <v>73</v>
      </c>
      <c r="DJ18">
        <v>318</v>
      </c>
      <c r="DK18">
        <v>37</v>
      </c>
      <c r="DL18">
        <v>38</v>
      </c>
      <c r="DM18">
        <v>3.1</v>
      </c>
      <c r="DN18">
        <v>22</v>
      </c>
      <c r="DO18">
        <v>2.9</v>
      </c>
      <c r="DP18">
        <v>5.8</v>
      </c>
      <c r="DQ18">
        <v>0.87</v>
      </c>
      <c r="DR18">
        <v>3.1</v>
      </c>
      <c r="DS18">
        <v>0.37</v>
      </c>
      <c r="DT18">
        <v>112.4</v>
      </c>
      <c r="DU18">
        <v>9.4</v>
      </c>
      <c r="DV18">
        <f t="shared" si="0"/>
        <v>2.6541972834558005</v>
      </c>
      <c r="DW18">
        <f>Y18/AB18</f>
        <v>12.580645161290326</v>
      </c>
    </row>
    <row r="19" spans="1:127" x14ac:dyDescent="0.25">
      <c r="A19" t="s">
        <v>161</v>
      </c>
      <c r="B19" t="s">
        <v>134</v>
      </c>
      <c r="C19" t="s">
        <v>167</v>
      </c>
      <c r="D19" t="s">
        <v>210</v>
      </c>
      <c r="E19" t="s">
        <v>134</v>
      </c>
      <c r="F19" t="s">
        <v>195</v>
      </c>
      <c r="G19" t="s">
        <v>167</v>
      </c>
      <c r="H19">
        <v>0.8</v>
      </c>
      <c r="I19" t="s">
        <v>198</v>
      </c>
      <c r="J19">
        <v>1</v>
      </c>
      <c r="K19">
        <v>80</v>
      </c>
      <c r="L19">
        <v>90</v>
      </c>
      <c r="M19" t="s">
        <v>202</v>
      </c>
      <c r="N19" t="s">
        <v>204</v>
      </c>
      <c r="O19" t="s">
        <v>205</v>
      </c>
      <c r="P19" s="2">
        <v>161341.43557069227</v>
      </c>
      <c r="Q19" s="2">
        <v>3304.7176803100415</v>
      </c>
      <c r="R19" s="2">
        <v>3816.5594759136175</v>
      </c>
      <c r="S19" s="2">
        <v>1958.3512179615059</v>
      </c>
      <c r="T19" s="2">
        <v>82784.846941100041</v>
      </c>
      <c r="U19" s="2">
        <v>86901.83529704182</v>
      </c>
      <c r="V19" s="2">
        <v>82228.497163270047</v>
      </c>
      <c r="W19" s="2">
        <v>1958.3512179615059</v>
      </c>
      <c r="X19" s="2">
        <v>42060.043203945977</v>
      </c>
      <c r="Y19" s="2">
        <v>20362.401868577024</v>
      </c>
      <c r="Z19" s="2">
        <v>12150.679147806617</v>
      </c>
      <c r="AA19" s="2">
        <v>3883.3214492532138</v>
      </c>
      <c r="AB19" s="2">
        <v>1669.0493334899197</v>
      </c>
      <c r="AC19" s="2">
        <v>358.28925692250283</v>
      </c>
      <c r="AD19" s="2">
        <v>1568.9063734805245</v>
      </c>
      <c r="AE19" s="2">
        <v>459.544916487558</v>
      </c>
      <c r="AF19" s="2">
        <v>982.51370764773287</v>
      </c>
      <c r="AG19" s="3">
        <v>95.69216178675542</v>
      </c>
      <c r="AH19" s="3">
        <v>60.753395739033074</v>
      </c>
      <c r="AI19" s="3">
        <v>147.9890409027729</v>
      </c>
      <c r="AJ19" s="3">
        <v>14.465094223579305</v>
      </c>
      <c r="AK19" s="3">
        <v>81.227067563176092</v>
      </c>
      <c r="AL19" s="3">
        <v>7.6776269340536327</v>
      </c>
      <c r="AM19" s="2">
        <v>1279.6044890089386</v>
      </c>
      <c r="AN19" s="3">
        <v>64.091494406012927</v>
      </c>
      <c r="AO19" s="3">
        <v>45.286871915359832</v>
      </c>
      <c r="AP19" s="2">
        <v>225.87800979896915</v>
      </c>
      <c r="AR19">
        <v>4.8284292857142859</v>
      </c>
      <c r="AS19">
        <v>0.1000364725375591</v>
      </c>
      <c r="AT19">
        <v>0.69489999999999996</v>
      </c>
      <c r="AU19">
        <v>1.4874286671971869E-2</v>
      </c>
      <c r="AV19">
        <v>0.24485707041763949</v>
      </c>
      <c r="AW19">
        <v>0.88600000000000001</v>
      </c>
      <c r="AX19">
        <v>7.4148488858506084E-2</v>
      </c>
      <c r="AY19">
        <v>250.2565543502291</v>
      </c>
      <c r="AZ19">
        <v>70.210097205019466</v>
      </c>
      <c r="BA19">
        <v>0.25706171524604621</v>
      </c>
      <c r="BB19">
        <v>21.36</v>
      </c>
      <c r="BC19">
        <v>0.24</v>
      </c>
      <c r="BD19">
        <v>0.22189999999999999</v>
      </c>
      <c r="BE19">
        <v>1.1999999999999999E-3</v>
      </c>
      <c r="BF19">
        <v>0.58786000000000005</v>
      </c>
      <c r="BG19">
        <v>4.5065340000000003</v>
      </c>
      <c r="BH19">
        <v>2.4370619999999999E-2</v>
      </c>
      <c r="BI19">
        <v>0.69489999999999996</v>
      </c>
      <c r="BJ19">
        <v>5.3E-3</v>
      </c>
      <c r="BK19">
        <v>8.2599000000000006E-2</v>
      </c>
      <c r="BL19">
        <v>0.88600000000000001</v>
      </c>
      <c r="BM19">
        <v>7.1999999999999995E-2</v>
      </c>
      <c r="BN19">
        <v>0.59840000000000004</v>
      </c>
      <c r="BO19">
        <v>3.0000000000000001E-3</v>
      </c>
      <c r="BP19">
        <v>3155</v>
      </c>
      <c r="BQ19">
        <v>11</v>
      </c>
      <c r="BR19">
        <v>1291.9000000000001</v>
      </c>
      <c r="BS19">
        <v>6.4</v>
      </c>
      <c r="BT19">
        <v>12920</v>
      </c>
      <c r="BU19">
        <v>800</v>
      </c>
      <c r="BV19">
        <v>4725</v>
      </c>
      <c r="BW19">
        <v>12</v>
      </c>
      <c r="BX19">
        <v>93750</v>
      </c>
      <c r="BY19">
        <v>1187.5</v>
      </c>
      <c r="BZ19">
        <v>0.3</v>
      </c>
      <c r="CA19">
        <v>2.3E-2</v>
      </c>
      <c r="CB19">
        <v>32381.25</v>
      </c>
      <c r="CC19">
        <v>412.5</v>
      </c>
      <c r="CD19">
        <v>10587.5</v>
      </c>
      <c r="CE19">
        <v>181.25</v>
      </c>
      <c r="CF19">
        <v>20012.5</v>
      </c>
      <c r="CG19">
        <v>168.75</v>
      </c>
      <c r="CH19">
        <v>780</v>
      </c>
      <c r="CI19">
        <v>23.125</v>
      </c>
      <c r="CJ19">
        <v>134.375</v>
      </c>
      <c r="CK19">
        <v>20</v>
      </c>
      <c r="CL19">
        <v>26.919328679603041</v>
      </c>
      <c r="CM19">
        <v>0.82974129164317678</v>
      </c>
      <c r="CN19">
        <v>0.56450266203703703</v>
      </c>
      <c r="CO19">
        <v>11.004</v>
      </c>
      <c r="CP19" t="s">
        <v>157</v>
      </c>
      <c r="CQ19">
        <v>1730000</v>
      </c>
      <c r="CR19">
        <v>120000</v>
      </c>
      <c r="CS19">
        <v>14</v>
      </c>
      <c r="CT19">
        <v>470</v>
      </c>
      <c r="CU19">
        <v>12000</v>
      </c>
      <c r="CV19">
        <v>39</v>
      </c>
      <c r="CW19">
        <v>290</v>
      </c>
      <c r="CX19">
        <v>14000</v>
      </c>
      <c r="CY19">
        <v>130</v>
      </c>
      <c r="CZ19">
        <v>280</v>
      </c>
      <c r="DA19">
        <v>9100</v>
      </c>
      <c r="DB19">
        <v>55</v>
      </c>
      <c r="DC19">
        <v>39</v>
      </c>
      <c r="DD19">
        <v>47</v>
      </c>
      <c r="DE19">
        <v>680</v>
      </c>
      <c r="DF19">
        <v>1300</v>
      </c>
      <c r="DG19">
        <v>110</v>
      </c>
      <c r="DH19">
        <v>350</v>
      </c>
      <c r="DI19">
        <v>58</v>
      </c>
      <c r="DJ19">
        <v>135</v>
      </c>
      <c r="DK19">
        <v>20</v>
      </c>
      <c r="DL19">
        <v>38</v>
      </c>
      <c r="DM19">
        <v>3.9</v>
      </c>
      <c r="DN19">
        <v>19</v>
      </c>
      <c r="DO19">
        <v>2.9</v>
      </c>
      <c r="DP19">
        <v>5.5</v>
      </c>
      <c r="DQ19">
        <v>0.68</v>
      </c>
      <c r="DR19">
        <v>3.1</v>
      </c>
      <c r="DS19">
        <v>0.64</v>
      </c>
      <c r="DT19">
        <v>21.3</v>
      </c>
      <c r="DU19">
        <v>1.9</v>
      </c>
      <c r="DV19">
        <f t="shared" si="0"/>
        <v>1.4152334152334152</v>
      </c>
      <c r="DW19">
        <f>Y19/AB19</f>
        <v>12.200000000000003</v>
      </c>
    </row>
    <row r="20" spans="1:127" x14ac:dyDescent="0.25">
      <c r="A20" t="s">
        <v>162</v>
      </c>
      <c r="B20" t="s">
        <v>132</v>
      </c>
      <c r="C20" t="s">
        <v>167</v>
      </c>
      <c r="D20" t="s">
        <v>210</v>
      </c>
      <c r="E20" t="s">
        <v>132</v>
      </c>
      <c r="F20" t="s">
        <v>196</v>
      </c>
      <c r="G20" t="s">
        <v>167</v>
      </c>
      <c r="H20">
        <v>0.8</v>
      </c>
      <c r="I20" t="s">
        <v>198</v>
      </c>
      <c r="J20">
        <v>1</v>
      </c>
      <c r="K20">
        <v>80</v>
      </c>
      <c r="L20">
        <v>90</v>
      </c>
      <c r="M20" t="s">
        <v>202</v>
      </c>
      <c r="N20" t="s">
        <v>204</v>
      </c>
      <c r="O20" t="s">
        <v>205</v>
      </c>
      <c r="P20" s="2">
        <v>161095.67686639048</v>
      </c>
      <c r="Q20" s="2">
        <v>4488.4588588980532</v>
      </c>
      <c r="R20" s="2">
        <v>39.996168049586608</v>
      </c>
      <c r="S20" s="2">
        <v>2299.7796628512297</v>
      </c>
      <c r="T20" s="2">
        <v>114544.58127534387</v>
      </c>
      <c r="U20" s="2">
        <v>110544.96447038521</v>
      </c>
      <c r="V20" s="2">
        <v>92546.688848071222</v>
      </c>
      <c r="W20" s="2">
        <v>4121.8273184435084</v>
      </c>
      <c r="X20" s="2">
        <v>44995.689055784933</v>
      </c>
      <c r="Y20" s="2">
        <v>28552.81996873266</v>
      </c>
      <c r="Z20" s="2">
        <v>12643.233122341542</v>
      </c>
      <c r="AA20" s="2">
        <v>3977.3967115977789</v>
      </c>
      <c r="AB20" s="2">
        <v>1733.167282148753</v>
      </c>
      <c r="AC20" s="2">
        <v>348.85546576583869</v>
      </c>
      <c r="AD20" s="2">
        <v>2099.7988226032967</v>
      </c>
      <c r="AE20" s="2">
        <v>618.8296001005483</v>
      </c>
      <c r="AF20" s="2">
        <v>1066.5644813223096</v>
      </c>
      <c r="AG20" s="3">
        <v>112.21147147245129</v>
      </c>
      <c r="AH20" s="3">
        <v>92.213387447658008</v>
      </c>
      <c r="AI20" s="3">
        <v>197.75883091184488</v>
      </c>
      <c r="AJ20" s="3">
        <v>24.88650456418722</v>
      </c>
      <c r="AK20" s="3">
        <v>151.09663485399383</v>
      </c>
      <c r="AL20" s="3">
        <v>16.553969553856678</v>
      </c>
      <c r="AM20" s="2">
        <v>1048.7884066336044</v>
      </c>
      <c r="AN20" s="3">
        <v>334.5235055480702</v>
      </c>
      <c r="AO20" s="3">
        <v>35.174407790275332</v>
      </c>
      <c r="AP20" s="2">
        <v>321.08034906473688</v>
      </c>
      <c r="AR20">
        <v>3.2408603571428571</v>
      </c>
      <c r="AS20">
        <v>7.4759133870091241E-2</v>
      </c>
      <c r="AT20">
        <v>0.7429</v>
      </c>
      <c r="AU20">
        <v>1.5336236956959161E-2</v>
      </c>
      <c r="AV20">
        <v>0.50477915785726946</v>
      </c>
      <c r="AW20">
        <v>0.24579999999999999</v>
      </c>
      <c r="AX20">
        <v>6.5312369425706797E-3</v>
      </c>
      <c r="AY20">
        <v>255.121328114953</v>
      </c>
      <c r="AZ20">
        <v>111.6704116793728</v>
      </c>
      <c r="BA20">
        <v>0.35996905603604079</v>
      </c>
      <c r="BB20">
        <v>33.86</v>
      </c>
      <c r="BC20">
        <v>0.34</v>
      </c>
      <c r="BD20">
        <v>0.3306</v>
      </c>
      <c r="BE20">
        <v>3.8E-3</v>
      </c>
      <c r="BF20">
        <v>0.89758000000000004</v>
      </c>
      <c r="BG20">
        <v>3.0248029999999999</v>
      </c>
      <c r="BH20">
        <v>3.4767859999999998E-2</v>
      </c>
      <c r="BI20">
        <v>0.7429</v>
      </c>
      <c r="BJ20">
        <v>3.8E-3</v>
      </c>
      <c r="BK20">
        <v>0.46994000000000002</v>
      </c>
      <c r="BL20">
        <v>0.24579999999999999</v>
      </c>
      <c r="BM20">
        <v>4.3E-3</v>
      </c>
      <c r="BN20">
        <v>0.53069999999999995</v>
      </c>
      <c r="BO20">
        <v>2.2000000000000001E-3</v>
      </c>
      <c r="BP20">
        <v>3606</v>
      </c>
      <c r="BQ20">
        <v>10</v>
      </c>
      <c r="BR20">
        <v>1841</v>
      </c>
      <c r="BS20">
        <v>19</v>
      </c>
      <c r="BT20">
        <v>4441</v>
      </c>
      <c r="BU20">
        <v>71</v>
      </c>
      <c r="BV20">
        <v>4833.2</v>
      </c>
      <c r="BW20">
        <v>8.6</v>
      </c>
      <c r="BX20">
        <v>150687.5</v>
      </c>
      <c r="BY20">
        <v>3125</v>
      </c>
      <c r="BZ20">
        <v>2.8650000000000002</v>
      </c>
      <c r="CA20">
        <v>6.8000000000000005E-2</v>
      </c>
      <c r="CB20">
        <v>86062.5</v>
      </c>
      <c r="CC20">
        <v>1687.5</v>
      </c>
      <c r="CD20">
        <v>26668.75</v>
      </c>
      <c r="CE20">
        <v>493.75</v>
      </c>
      <c r="CF20">
        <v>47312.5</v>
      </c>
      <c r="CG20">
        <v>937.5</v>
      </c>
      <c r="CH20">
        <v>1913.75</v>
      </c>
      <c r="CI20">
        <v>43.75</v>
      </c>
      <c r="CJ20">
        <v>77.5</v>
      </c>
      <c r="CK20">
        <v>16.875</v>
      </c>
      <c r="CL20">
        <v>24.997945476892589</v>
      </c>
      <c r="CM20">
        <v>0.75626788026851577</v>
      </c>
      <c r="CN20">
        <v>0.57348611111111114</v>
      </c>
      <c r="CO20">
        <v>11.01</v>
      </c>
      <c r="CP20" t="s">
        <v>160</v>
      </c>
      <c r="CQ20">
        <v>1990000</v>
      </c>
      <c r="CR20">
        <v>150000</v>
      </c>
      <c r="CS20">
        <v>24</v>
      </c>
      <c r="CT20">
        <v>230</v>
      </c>
      <c r="CU20">
        <v>9600</v>
      </c>
      <c r="CV20">
        <v>37</v>
      </c>
      <c r="CW20">
        <v>250</v>
      </c>
      <c r="CX20">
        <v>11000</v>
      </c>
      <c r="CY20">
        <v>370</v>
      </c>
      <c r="CZ20">
        <v>210</v>
      </c>
      <c r="DA20">
        <v>7000</v>
      </c>
      <c r="DB20">
        <v>38</v>
      </c>
      <c r="DC20">
        <v>190</v>
      </c>
      <c r="DD20">
        <v>160</v>
      </c>
      <c r="DE20">
        <v>2000</v>
      </c>
      <c r="DF20">
        <v>3300</v>
      </c>
      <c r="DG20">
        <v>350</v>
      </c>
      <c r="DH20">
        <v>760</v>
      </c>
      <c r="DI20">
        <v>130</v>
      </c>
      <c r="DJ20">
        <v>244</v>
      </c>
      <c r="DK20">
        <v>21</v>
      </c>
      <c r="DL20">
        <v>91</v>
      </c>
      <c r="DM20">
        <v>9.5</v>
      </c>
      <c r="DN20">
        <v>42</v>
      </c>
      <c r="DO20">
        <v>7.8</v>
      </c>
      <c r="DP20">
        <v>13</v>
      </c>
      <c r="DQ20">
        <v>3</v>
      </c>
      <c r="DR20">
        <v>9</v>
      </c>
      <c r="DS20">
        <v>1.6</v>
      </c>
      <c r="DT20">
        <v>180</v>
      </c>
      <c r="DU20">
        <v>15</v>
      </c>
      <c r="DV20">
        <f t="shared" si="0"/>
        <v>9.5104232469993679</v>
      </c>
      <c r="DW20">
        <f>Y20/AB20</f>
        <v>16.474358974358974</v>
      </c>
    </row>
    <row r="21" spans="1:127" x14ac:dyDescent="0.25">
      <c r="A21" t="s">
        <v>163</v>
      </c>
      <c r="B21" t="s">
        <v>134</v>
      </c>
      <c r="C21" t="s">
        <v>167</v>
      </c>
      <c r="D21" t="s">
        <v>210</v>
      </c>
      <c r="E21" t="s">
        <v>134</v>
      </c>
      <c r="F21" t="s">
        <v>197</v>
      </c>
      <c r="G21" t="s">
        <v>167</v>
      </c>
      <c r="H21">
        <v>0.8</v>
      </c>
      <c r="I21" t="s">
        <v>198</v>
      </c>
      <c r="J21">
        <v>1</v>
      </c>
      <c r="K21">
        <v>80</v>
      </c>
      <c r="L21">
        <v>90</v>
      </c>
      <c r="M21" t="s">
        <v>202</v>
      </c>
      <c r="N21" t="s">
        <v>204</v>
      </c>
      <c r="O21" t="s">
        <v>205</v>
      </c>
      <c r="P21" s="2">
        <v>158576.69207184695</v>
      </c>
      <c r="Q21" s="2">
        <v>3434.0056076248238</v>
      </c>
      <c r="R21" s="2">
        <v>68.898838624319708</v>
      </c>
      <c r="S21" s="2">
        <v>2985.6163403871878</v>
      </c>
      <c r="T21" s="2">
        <v>104988.70647515384</v>
      </c>
      <c r="U21" s="2">
        <v>94052.382883991988</v>
      </c>
      <c r="V21" s="2">
        <v>94052.382883991988</v>
      </c>
      <c r="W21" s="2">
        <v>4155.8029646415062</v>
      </c>
      <c r="X21" s="2">
        <v>52384.990001665297</v>
      </c>
      <c r="Y21" s="2">
        <v>35761.778143099276</v>
      </c>
      <c r="Z21" s="2">
        <v>14764.036848068508</v>
      </c>
      <c r="AA21" s="2">
        <v>4144.8666410503447</v>
      </c>
      <c r="AB21" s="2">
        <v>1673.2575094477643</v>
      </c>
      <c r="AC21" s="2">
        <v>363.0859432265737</v>
      </c>
      <c r="AD21" s="2">
        <v>2548.1633967407129</v>
      </c>
      <c r="AE21" s="2">
        <v>638.68129772385248</v>
      </c>
      <c r="AF21" s="2">
        <v>1093.6323591161859</v>
      </c>
      <c r="AG21" s="3">
        <v>115.92503006631568</v>
      </c>
      <c r="AH21" s="3">
        <v>90.224669627085348</v>
      </c>
      <c r="AI21" s="3">
        <v>229.66279541439903</v>
      </c>
      <c r="AJ21" s="3">
        <v>30.184253111606726</v>
      </c>
      <c r="AK21" s="3">
        <v>181.54297161328685</v>
      </c>
      <c r="AL21" s="3">
        <v>21.216467766854006</v>
      </c>
      <c r="AM21" s="2">
        <v>1542.0216263538221</v>
      </c>
      <c r="AN21" s="3">
        <v>155.51452146632164</v>
      </c>
      <c r="AO21" s="3">
        <v>27.953243099009711</v>
      </c>
      <c r="AP21" s="2">
        <v>273.40808977904646</v>
      </c>
      <c r="AR21">
        <v>4.8154092857142858</v>
      </c>
      <c r="AS21">
        <v>0.10033366062208619</v>
      </c>
      <c r="AT21">
        <v>0.68689999999999996</v>
      </c>
      <c r="AU21">
        <v>1.491216429630521E-2</v>
      </c>
      <c r="AV21">
        <v>0.51186546050337389</v>
      </c>
      <c r="AW21">
        <v>0.29399999999999998</v>
      </c>
      <c r="AX21">
        <v>2.4709803722409451E-2</v>
      </c>
      <c r="AY21">
        <v>263.9507748760621</v>
      </c>
      <c r="AZ21">
        <v>69.581520277954752</v>
      </c>
      <c r="BA21">
        <v>0.2586075373977777</v>
      </c>
      <c r="BB21">
        <v>21.03</v>
      </c>
      <c r="BC21">
        <v>0.16</v>
      </c>
      <c r="BD21">
        <v>0.2225</v>
      </c>
      <c r="BE21">
        <v>1.2999999999999999E-3</v>
      </c>
      <c r="BF21">
        <v>0.43411</v>
      </c>
      <c r="BG21">
        <v>4.4943819999999999</v>
      </c>
      <c r="BH21">
        <v>2.6259310000000001E-2</v>
      </c>
      <c r="BI21">
        <v>0.68689999999999996</v>
      </c>
      <c r="BJ21">
        <v>5.7999999999999996E-3</v>
      </c>
      <c r="BK21">
        <v>0.44137999999999999</v>
      </c>
      <c r="BL21">
        <v>0.29399999999999998</v>
      </c>
      <c r="BM21">
        <v>2.4E-2</v>
      </c>
      <c r="BN21">
        <v>0.58279999999999998</v>
      </c>
      <c r="BO21">
        <v>3.5000000000000001E-3</v>
      </c>
      <c r="BP21">
        <v>3140</v>
      </c>
      <c r="BQ21">
        <v>7.3</v>
      </c>
      <c r="BR21">
        <v>1295</v>
      </c>
      <c r="BS21">
        <v>6.7</v>
      </c>
      <c r="BT21">
        <v>5190</v>
      </c>
      <c r="BU21">
        <v>380</v>
      </c>
      <c r="BV21">
        <v>4707</v>
      </c>
      <c r="BW21">
        <v>13</v>
      </c>
      <c r="BX21">
        <v>136875</v>
      </c>
      <c r="BY21">
        <v>8750</v>
      </c>
      <c r="BZ21">
        <v>1.39</v>
      </c>
      <c r="CA21">
        <v>0.2</v>
      </c>
      <c r="CB21">
        <v>48312.5</v>
      </c>
      <c r="CC21">
        <v>3000</v>
      </c>
      <c r="CD21">
        <v>15187.5</v>
      </c>
      <c r="CE21">
        <v>875</v>
      </c>
      <c r="CF21">
        <v>29125</v>
      </c>
      <c r="CG21">
        <v>1812.5</v>
      </c>
      <c r="CH21">
        <v>1081.25</v>
      </c>
      <c r="CI21">
        <v>68.75</v>
      </c>
      <c r="CJ21">
        <v>98.75</v>
      </c>
      <c r="CK21">
        <v>17.5</v>
      </c>
      <c r="CL21">
        <v>27.623089126952721</v>
      </c>
      <c r="CM21">
        <v>2.4576312916292791</v>
      </c>
      <c r="CN21">
        <v>0.55764803240740746</v>
      </c>
      <c r="CO21">
        <v>11.005000000000001</v>
      </c>
      <c r="CP21" t="s">
        <v>161</v>
      </c>
      <c r="CQ21">
        <v>2170000</v>
      </c>
      <c r="CR21">
        <v>120000</v>
      </c>
      <c r="CS21">
        <v>760</v>
      </c>
      <c r="CT21">
        <v>180</v>
      </c>
      <c r="CU21">
        <v>9700</v>
      </c>
      <c r="CV21">
        <v>42</v>
      </c>
      <c r="CW21">
        <v>290</v>
      </c>
      <c r="CX21">
        <v>6600</v>
      </c>
      <c r="CY21">
        <v>280</v>
      </c>
      <c r="CZ21">
        <v>220</v>
      </c>
      <c r="DA21">
        <v>7600</v>
      </c>
      <c r="DB21">
        <v>26</v>
      </c>
      <c r="DC21">
        <v>190</v>
      </c>
      <c r="DD21">
        <v>140</v>
      </c>
      <c r="DE21">
        <v>1900</v>
      </c>
      <c r="DF21">
        <v>4100</v>
      </c>
      <c r="DG21">
        <v>350</v>
      </c>
      <c r="DH21">
        <v>940</v>
      </c>
      <c r="DI21">
        <v>210</v>
      </c>
      <c r="DJ21">
        <v>322</v>
      </c>
      <c r="DK21">
        <v>38</v>
      </c>
      <c r="DL21">
        <v>80</v>
      </c>
      <c r="DM21">
        <v>9.5</v>
      </c>
      <c r="DN21">
        <v>49</v>
      </c>
      <c r="DO21">
        <v>7.1</v>
      </c>
      <c r="DP21">
        <v>18</v>
      </c>
      <c r="DQ21">
        <v>2.4</v>
      </c>
      <c r="DR21">
        <v>8.9</v>
      </c>
      <c r="DS21">
        <v>1.4</v>
      </c>
      <c r="DT21">
        <v>81</v>
      </c>
      <c r="DU21">
        <v>11</v>
      </c>
      <c r="DV21">
        <f t="shared" si="0"/>
        <v>5.563380281690141</v>
      </c>
      <c r="DW21">
        <f>Y21/AB21</f>
        <v>21.372549019607842</v>
      </c>
    </row>
    <row r="22" spans="1:127" x14ac:dyDescent="0.25">
      <c r="A22" t="s">
        <v>151</v>
      </c>
      <c r="B22" t="s">
        <v>132</v>
      </c>
      <c r="C22" t="s">
        <v>168</v>
      </c>
      <c r="D22" t="s">
        <v>210</v>
      </c>
      <c r="E22" t="s">
        <v>132</v>
      </c>
      <c r="F22" t="s">
        <v>185</v>
      </c>
      <c r="G22" t="s">
        <v>168</v>
      </c>
      <c r="H22">
        <v>0.8</v>
      </c>
      <c r="I22" t="s">
        <v>198</v>
      </c>
      <c r="J22">
        <v>1</v>
      </c>
      <c r="K22">
        <v>80</v>
      </c>
      <c r="L22">
        <v>90</v>
      </c>
      <c r="M22" t="s">
        <v>203</v>
      </c>
      <c r="N22" t="s">
        <v>204</v>
      </c>
      <c r="O22" t="s">
        <v>205</v>
      </c>
      <c r="P22" s="2">
        <v>171581.28365968546</v>
      </c>
      <c r="Q22" s="2">
        <v>2129.9745557754054</v>
      </c>
      <c r="R22" s="2">
        <v>7.0999151859180172</v>
      </c>
      <c r="S22" s="2">
        <v>1001.0880412144406</v>
      </c>
      <c r="T22" s="2">
        <v>145548.26131131939</v>
      </c>
      <c r="U22" s="2">
        <v>110403.68114102518</v>
      </c>
      <c r="V22" s="2">
        <v>85435.64607054682</v>
      </c>
      <c r="W22" s="2">
        <v>4437.4469911987617</v>
      </c>
      <c r="X22" s="2">
        <v>5206.6044696732142</v>
      </c>
      <c r="Y22" s="2">
        <v>3112.1294898273982</v>
      </c>
      <c r="Z22" s="2">
        <v>1538.3149569489042</v>
      </c>
      <c r="AA22" s="2">
        <v>493.44410542130225</v>
      </c>
      <c r="AB22" s="2">
        <v>144.36494211366639</v>
      </c>
      <c r="AC22" s="2">
        <v>57.509313005935951</v>
      </c>
      <c r="AD22" s="2">
        <v>128.62679678488144</v>
      </c>
      <c r="AE22" s="2">
        <v>28.162996904141476</v>
      </c>
      <c r="AF22" s="2">
        <v>72.419134896363786</v>
      </c>
      <c r="AG22" s="3">
        <v>6.9815832661527191</v>
      </c>
      <c r="AH22" s="3">
        <v>4.6386112547997715</v>
      </c>
      <c r="AI22" s="3">
        <v>10.531540859111729</v>
      </c>
      <c r="AJ22" s="3">
        <v>1.1359864297468829</v>
      </c>
      <c r="AK22" s="3">
        <v>9.2298897416934249</v>
      </c>
      <c r="AL22" s="3">
        <v>1.3963166532305435</v>
      </c>
      <c r="AM22" s="2">
        <v>642.54232432558069</v>
      </c>
      <c r="AN22" s="3">
        <v>15.738145328784942</v>
      </c>
      <c r="AO22" s="3">
        <v>24.139711632121266</v>
      </c>
      <c r="AP22" s="2">
        <v>330.14605614518786</v>
      </c>
      <c r="AR22">
        <v>2.5389300000000001</v>
      </c>
      <c r="AS22">
        <v>9.8352149341948955E-2</v>
      </c>
      <c r="AT22">
        <v>0.76170000000000004</v>
      </c>
      <c r="AU22">
        <v>1.5829237378976919E-2</v>
      </c>
      <c r="AV22">
        <v>0.50324920487016123</v>
      </c>
      <c r="AW22">
        <v>9.9599999999999994E-2</v>
      </c>
      <c r="AX22">
        <v>2.684783790177525E-3</v>
      </c>
      <c r="AY22">
        <v>266.68822784083602</v>
      </c>
      <c r="AZ22">
        <v>146.48789761452119</v>
      </c>
      <c r="BA22">
        <v>0.44122936385304851</v>
      </c>
      <c r="BB22">
        <v>43.9</v>
      </c>
      <c r="BC22">
        <v>1.5</v>
      </c>
      <c r="BD22">
        <v>0.42199999999999999</v>
      </c>
      <c r="BE22">
        <v>1.4E-2</v>
      </c>
      <c r="BF22">
        <v>0.9889</v>
      </c>
      <c r="BG22">
        <v>2.3696679999999999</v>
      </c>
      <c r="BH22">
        <v>7.8614589999999998E-2</v>
      </c>
      <c r="BI22">
        <v>0.76170000000000004</v>
      </c>
      <c r="BJ22">
        <v>4.3E-3</v>
      </c>
      <c r="BK22">
        <v>0.23880999999999999</v>
      </c>
      <c r="BL22">
        <v>9.9599999999999994E-2</v>
      </c>
      <c r="BM22">
        <v>1.8E-3</v>
      </c>
      <c r="BN22">
        <v>0.46529999999999999</v>
      </c>
      <c r="BO22">
        <v>1.6999999999999999E-3</v>
      </c>
      <c r="BP22">
        <v>3869</v>
      </c>
      <c r="BQ22">
        <v>33</v>
      </c>
      <c r="BR22">
        <v>2268</v>
      </c>
      <c r="BS22">
        <v>65</v>
      </c>
      <c r="BT22">
        <v>1919</v>
      </c>
      <c r="BU22">
        <v>34</v>
      </c>
      <c r="BV22">
        <v>4875.6000000000004</v>
      </c>
      <c r="BW22">
        <v>9.8000000000000007</v>
      </c>
      <c r="BX22">
        <v>106312.5</v>
      </c>
      <c r="BY22">
        <v>2437.5</v>
      </c>
      <c r="BZ22">
        <v>7.25</v>
      </c>
      <c r="CA22">
        <v>0.12</v>
      </c>
      <c r="CB22">
        <v>88500</v>
      </c>
      <c r="CC22">
        <v>1812.5</v>
      </c>
      <c r="CD22">
        <v>24668.75</v>
      </c>
      <c r="CE22">
        <v>512.5</v>
      </c>
      <c r="CF22">
        <v>42625</v>
      </c>
      <c r="CG22">
        <v>937.5</v>
      </c>
      <c r="CH22">
        <v>1732.5</v>
      </c>
      <c r="CI22">
        <v>43.75</v>
      </c>
      <c r="CJ22">
        <v>93.75</v>
      </c>
      <c r="CK22">
        <v>23.125</v>
      </c>
      <c r="CL22">
        <v>24.97096472467274</v>
      </c>
      <c r="CM22">
        <v>0.83622239387578057</v>
      </c>
      <c r="CN22">
        <v>0.56804664351851852</v>
      </c>
      <c r="CO22">
        <v>11.044</v>
      </c>
      <c r="CP22" t="s">
        <v>162</v>
      </c>
      <c r="CQ22">
        <v>1916000</v>
      </c>
      <c r="CR22">
        <v>99000</v>
      </c>
      <c r="CS22">
        <v>21</v>
      </c>
      <c r="CT22">
        <v>170</v>
      </c>
      <c r="CU22">
        <v>12000</v>
      </c>
      <c r="CV22">
        <v>55</v>
      </c>
      <c r="CW22">
        <v>220</v>
      </c>
      <c r="CX22">
        <v>8000</v>
      </c>
      <c r="CY22">
        <v>460</v>
      </c>
      <c r="CZ22">
        <v>310</v>
      </c>
      <c r="DA22">
        <v>4800</v>
      </c>
      <c r="DB22">
        <v>25</v>
      </c>
      <c r="DC22">
        <v>210</v>
      </c>
      <c r="DD22">
        <v>87</v>
      </c>
      <c r="DE22">
        <v>2600</v>
      </c>
      <c r="DF22">
        <v>3500</v>
      </c>
      <c r="DG22">
        <v>310</v>
      </c>
      <c r="DH22">
        <v>920</v>
      </c>
      <c r="DI22">
        <v>140</v>
      </c>
      <c r="DJ22">
        <v>314</v>
      </c>
      <c r="DK22">
        <v>31</v>
      </c>
      <c r="DL22">
        <v>100</v>
      </c>
      <c r="DM22">
        <v>12</v>
      </c>
      <c r="DN22">
        <v>55</v>
      </c>
      <c r="DO22">
        <v>9.9</v>
      </c>
      <c r="DP22">
        <v>20</v>
      </c>
      <c r="DQ22">
        <v>3.3</v>
      </c>
      <c r="DR22">
        <v>13</v>
      </c>
      <c r="DS22">
        <v>2.1</v>
      </c>
      <c r="DT22">
        <v>485</v>
      </c>
      <c r="DU22">
        <v>26</v>
      </c>
      <c r="DV22">
        <f t="shared" si="0"/>
        <v>0.65196078431372539</v>
      </c>
      <c r="DW22">
        <f>Y22/AB22</f>
        <v>21.557377049180328</v>
      </c>
    </row>
    <row r="23" spans="1:127" x14ac:dyDescent="0.25">
      <c r="A23" t="s">
        <v>154</v>
      </c>
      <c r="B23" t="s">
        <v>130</v>
      </c>
      <c r="C23" t="s">
        <v>168</v>
      </c>
      <c r="D23" t="s">
        <v>210</v>
      </c>
      <c r="E23" t="s">
        <v>130</v>
      </c>
      <c r="F23" t="s">
        <v>188</v>
      </c>
      <c r="G23" t="s">
        <v>168</v>
      </c>
      <c r="H23">
        <v>0.8</v>
      </c>
      <c r="I23" t="s">
        <v>198</v>
      </c>
      <c r="J23">
        <v>1</v>
      </c>
      <c r="K23">
        <v>80</v>
      </c>
      <c r="L23">
        <v>90</v>
      </c>
      <c r="M23" t="s">
        <v>203</v>
      </c>
      <c r="N23" t="s">
        <v>204</v>
      </c>
      <c r="O23" t="s">
        <v>205</v>
      </c>
      <c r="P23" s="2">
        <v>169167.22981588671</v>
      </c>
      <c r="Q23" s="2">
        <v>1621.6720651316039</v>
      </c>
      <c r="R23" s="2">
        <v>499.33499559447932</v>
      </c>
      <c r="S23" s="2">
        <v>1166.6705504543911</v>
      </c>
      <c r="T23" s="2">
        <v>129500.4311004374</v>
      </c>
      <c r="U23" s="2">
        <v>103833.67899044082</v>
      </c>
      <c r="V23" s="2">
        <v>61600.205063991853</v>
      </c>
      <c r="W23" s="2">
        <v>4585.0152632857571</v>
      </c>
      <c r="X23" s="2">
        <v>10500.034954089519</v>
      </c>
      <c r="Y23" s="2">
        <v>5880.0195742901305</v>
      </c>
      <c r="Z23" s="2">
        <v>2870.0095541178016</v>
      </c>
      <c r="AA23" s="2">
        <v>886.6696183453372</v>
      </c>
      <c r="AB23" s="2">
        <v>322.00107192541191</v>
      </c>
      <c r="AC23" s="2">
        <v>151.66717155907085</v>
      </c>
      <c r="AD23" s="2">
        <v>305.66768421905044</v>
      </c>
      <c r="AE23" s="2">
        <v>72.916909403399444</v>
      </c>
      <c r="AF23" s="2">
        <v>193.66731137542891</v>
      </c>
      <c r="AG23" s="3">
        <v>15.050050100861643</v>
      </c>
      <c r="AH23" s="3">
        <v>9.3333644036351284</v>
      </c>
      <c r="AI23" s="3">
        <v>23.100076898996946</v>
      </c>
      <c r="AJ23" s="3">
        <v>1.4350047770589012</v>
      </c>
      <c r="AK23" s="3">
        <v>14.700048935725329</v>
      </c>
      <c r="AL23" s="3">
        <v>1.038336789904408</v>
      </c>
      <c r="AM23" s="2">
        <v>407.16802210858253</v>
      </c>
      <c r="AN23" s="3">
        <v>27.883426155859951</v>
      </c>
      <c r="AO23" s="3">
        <v>24.511748265046755</v>
      </c>
      <c r="AP23" s="2">
        <v>484.16827843857232</v>
      </c>
      <c r="AR23">
        <v>2.013963214285714</v>
      </c>
      <c r="AS23">
        <v>0.1028560371426801</v>
      </c>
      <c r="AT23">
        <v>0.78200000000000003</v>
      </c>
      <c r="AU23">
        <v>1.6330939960700359E-2</v>
      </c>
      <c r="AV23">
        <v>0.51722916875895919</v>
      </c>
      <c r="AW23">
        <v>0.20039999999999999</v>
      </c>
      <c r="AX23">
        <v>6.3304078857527027E-3</v>
      </c>
      <c r="AY23">
        <v>256.32562299140619</v>
      </c>
      <c r="AZ23">
        <v>190.18536863677349</v>
      </c>
      <c r="BA23">
        <v>0.53154440053683683</v>
      </c>
      <c r="BB23">
        <v>57.5</v>
      </c>
      <c r="BC23">
        <v>2.9</v>
      </c>
      <c r="BD23">
        <v>0.53200000000000003</v>
      </c>
      <c r="BE23">
        <v>2.5000000000000001E-2</v>
      </c>
      <c r="BF23">
        <v>0.99690999999999996</v>
      </c>
      <c r="BG23">
        <v>1.879699</v>
      </c>
      <c r="BH23">
        <v>8.8331729999999997E-2</v>
      </c>
      <c r="BI23">
        <v>0.78200000000000003</v>
      </c>
      <c r="BJ23">
        <v>4.7000000000000002E-3</v>
      </c>
      <c r="BK23">
        <v>-0.79688999999999999</v>
      </c>
      <c r="BL23">
        <v>0.20039999999999999</v>
      </c>
      <c r="BM23">
        <v>4.8999999999999998E-3</v>
      </c>
      <c r="BN23">
        <v>0.49559999999999998</v>
      </c>
      <c r="BO23">
        <v>1.6999999999999999E-3</v>
      </c>
      <c r="BP23">
        <v>4125</v>
      </c>
      <c r="BQ23">
        <v>52</v>
      </c>
      <c r="BR23">
        <v>2740</v>
      </c>
      <c r="BS23">
        <v>100</v>
      </c>
      <c r="BT23">
        <v>3692</v>
      </c>
      <c r="BU23">
        <v>82</v>
      </c>
      <c r="BV23">
        <v>4921</v>
      </c>
      <c r="BW23">
        <v>11</v>
      </c>
      <c r="BX23">
        <v>86062.5</v>
      </c>
      <c r="BY23">
        <v>1562.5</v>
      </c>
      <c r="BZ23">
        <v>3.431</v>
      </c>
      <c r="CA23">
        <v>6.5000000000000002E-2</v>
      </c>
      <c r="CB23">
        <v>85125</v>
      </c>
      <c r="CC23">
        <v>2250</v>
      </c>
      <c r="CD23">
        <v>26000</v>
      </c>
      <c r="CE23">
        <v>750</v>
      </c>
      <c r="CF23">
        <v>43625</v>
      </c>
      <c r="CG23">
        <v>1062.5</v>
      </c>
      <c r="CH23">
        <v>1873.125</v>
      </c>
      <c r="CI23">
        <v>50.625</v>
      </c>
      <c r="CJ23">
        <v>119.375</v>
      </c>
      <c r="CK23">
        <v>18.75</v>
      </c>
      <c r="CL23">
        <v>23.701088954340289</v>
      </c>
      <c r="CM23">
        <v>0.86229006917456574</v>
      </c>
      <c r="CN23">
        <v>0.55717442129629624</v>
      </c>
      <c r="CO23">
        <v>11.01</v>
      </c>
      <c r="CP23" t="s">
        <v>163</v>
      </c>
      <c r="CQ23">
        <v>1960000</v>
      </c>
      <c r="CR23">
        <v>160000</v>
      </c>
      <c r="CS23">
        <v>23</v>
      </c>
      <c r="CT23">
        <v>230</v>
      </c>
      <c r="CU23">
        <v>11000</v>
      </c>
      <c r="CV23">
        <v>110</v>
      </c>
      <c r="CW23">
        <v>310</v>
      </c>
      <c r="CX23">
        <v>11000</v>
      </c>
      <c r="CY23">
        <v>370</v>
      </c>
      <c r="CZ23">
        <v>660</v>
      </c>
      <c r="DA23">
        <v>10000</v>
      </c>
      <c r="DB23">
        <v>30</v>
      </c>
      <c r="DC23">
        <v>270</v>
      </c>
      <c r="DD23">
        <v>150</v>
      </c>
      <c r="DE23">
        <v>3600</v>
      </c>
      <c r="DF23">
        <v>5000</v>
      </c>
      <c r="DG23">
        <v>280</v>
      </c>
      <c r="DH23">
        <v>1100</v>
      </c>
      <c r="DI23">
        <v>200</v>
      </c>
      <c r="DJ23">
        <v>332</v>
      </c>
      <c r="DK23">
        <v>35</v>
      </c>
      <c r="DL23">
        <v>100</v>
      </c>
      <c r="DM23">
        <v>13</v>
      </c>
      <c r="DN23">
        <v>71</v>
      </c>
      <c r="DO23">
        <v>8.5</v>
      </c>
      <c r="DP23">
        <v>30</v>
      </c>
      <c r="DQ23">
        <v>4.2</v>
      </c>
      <c r="DR23">
        <v>21</v>
      </c>
      <c r="DS23">
        <v>2.7</v>
      </c>
      <c r="DT23">
        <v>231</v>
      </c>
      <c r="DU23">
        <v>21</v>
      </c>
      <c r="DV23">
        <f t="shared" si="0"/>
        <v>1.1375535459305095</v>
      </c>
      <c r="DW23">
        <f>Y23/AB23</f>
        <v>18.260869565217391</v>
      </c>
    </row>
    <row r="24" spans="1:127" x14ac:dyDescent="0.25">
      <c r="A24" t="s">
        <v>155</v>
      </c>
      <c r="B24" t="s">
        <v>132</v>
      </c>
      <c r="C24" t="s">
        <v>168</v>
      </c>
      <c r="D24" t="s">
        <v>210</v>
      </c>
      <c r="E24" t="s">
        <v>132</v>
      </c>
      <c r="F24" t="s">
        <v>189</v>
      </c>
      <c r="G24" t="s">
        <v>168</v>
      </c>
      <c r="H24">
        <v>0.8</v>
      </c>
      <c r="I24" t="s">
        <v>198</v>
      </c>
      <c r="J24">
        <v>1</v>
      </c>
      <c r="K24">
        <v>80</v>
      </c>
      <c r="L24">
        <v>90</v>
      </c>
      <c r="M24" t="s">
        <v>203</v>
      </c>
      <c r="N24" t="s">
        <v>204</v>
      </c>
      <c r="O24" t="s">
        <v>205</v>
      </c>
      <c r="P24" s="2">
        <v>169868.33403021356</v>
      </c>
      <c r="Q24" s="2">
        <v>1101.2154068165569</v>
      </c>
      <c r="R24" s="2">
        <v>410.02701317637764</v>
      </c>
      <c r="S24" s="2">
        <v>2190.7157561137888</v>
      </c>
      <c r="T24" s="2">
        <v>131208.64421644082</v>
      </c>
      <c r="U24" s="2">
        <v>111293.0464335882</v>
      </c>
      <c r="V24" s="2">
        <v>83996.962413560788</v>
      </c>
      <c r="W24" s="2">
        <v>4076.8400167251257</v>
      </c>
      <c r="X24" s="2">
        <v>12417.960970484579</v>
      </c>
      <c r="Y24" s="2">
        <v>6537.0020957833922</v>
      </c>
      <c r="Z24" s="2">
        <v>3327.0763354883211</v>
      </c>
      <c r="AA24" s="2">
        <v>1066.0702342585816</v>
      </c>
      <c r="AB24" s="2">
        <v>326.85010478916956</v>
      </c>
      <c r="AC24" s="2">
        <v>85.519919891073044</v>
      </c>
      <c r="AD24" s="2">
        <v>194.46995482079623</v>
      </c>
      <c r="AE24" s="2">
        <v>47.094531227686794</v>
      </c>
      <c r="AF24" s="2">
        <v>172.21134553407856</v>
      </c>
      <c r="AG24" s="3">
        <v>12.066509244904827</v>
      </c>
      <c r="AH24" s="3">
        <v>7.8490885379477993</v>
      </c>
      <c r="AI24" s="3">
        <v>17.103983978214607</v>
      </c>
      <c r="AJ24" s="3">
        <v>2.085280238439863</v>
      </c>
      <c r="AK24" s="3">
        <v>10.074949466619563</v>
      </c>
      <c r="AL24" s="3">
        <v>1.6049628801475351</v>
      </c>
      <c r="AM24" s="2">
        <v>831.76908387208027</v>
      </c>
      <c r="AN24" s="3">
        <v>29.63909552389244</v>
      </c>
      <c r="AO24" s="3">
        <v>32.310128638298558</v>
      </c>
      <c r="AP24" s="2">
        <v>406.51249592058008</v>
      </c>
      <c r="AR24">
        <v>2.4630546428571432</v>
      </c>
      <c r="AS24">
        <v>0.15524020545427381</v>
      </c>
      <c r="AT24">
        <v>0.7651</v>
      </c>
      <c r="AU24">
        <v>1.7130125627093339E-2</v>
      </c>
      <c r="AV24">
        <v>0.25977055145983879</v>
      </c>
      <c r="AW24">
        <v>1.26</v>
      </c>
      <c r="AX24">
        <v>0.10312633029444999</v>
      </c>
      <c r="AY24">
        <v>263.98180740074002</v>
      </c>
      <c r="AZ24">
        <v>153.62262522154441</v>
      </c>
      <c r="BA24">
        <v>0.45215212512825198</v>
      </c>
      <c r="BB24">
        <v>46.1</v>
      </c>
      <c r="BC24">
        <v>3</v>
      </c>
      <c r="BD24">
        <v>0.435</v>
      </c>
      <c r="BE24">
        <v>2.5999999999999999E-2</v>
      </c>
      <c r="BF24">
        <v>0.99492999999999998</v>
      </c>
      <c r="BG24">
        <v>2.298851</v>
      </c>
      <c r="BH24">
        <v>0.13740260000000001</v>
      </c>
      <c r="BI24">
        <v>0.7651</v>
      </c>
      <c r="BJ24">
        <v>7.7000000000000002E-3</v>
      </c>
      <c r="BK24">
        <v>-0.72548000000000001</v>
      </c>
      <c r="BL24">
        <v>1.26</v>
      </c>
      <c r="BM24">
        <v>0.1</v>
      </c>
      <c r="BN24">
        <v>0.54239999999999999</v>
      </c>
      <c r="BO24">
        <v>4.7999999999999996E-3</v>
      </c>
      <c r="BP24">
        <v>3899</v>
      </c>
      <c r="BQ24">
        <v>70</v>
      </c>
      <c r="BR24">
        <v>2320</v>
      </c>
      <c r="BS24">
        <v>120</v>
      </c>
      <c r="BT24">
        <v>16790</v>
      </c>
      <c r="BU24">
        <v>900</v>
      </c>
      <c r="BV24">
        <v>4883</v>
      </c>
      <c r="BW24">
        <v>17</v>
      </c>
      <c r="BX24">
        <v>68437.5</v>
      </c>
      <c r="BY24">
        <v>3812.5</v>
      </c>
      <c r="BZ24">
        <v>0.32</v>
      </c>
      <c r="CA24">
        <v>3.2000000000000001E-2</v>
      </c>
      <c r="CB24">
        <v>49437.5</v>
      </c>
      <c r="CC24">
        <v>1625</v>
      </c>
      <c r="CD24">
        <v>16268.75</v>
      </c>
      <c r="CE24">
        <v>593.75</v>
      </c>
      <c r="CF24">
        <v>27750</v>
      </c>
      <c r="CG24">
        <v>750</v>
      </c>
      <c r="CH24">
        <v>1190.625</v>
      </c>
      <c r="CI24">
        <v>48.125</v>
      </c>
      <c r="CJ24">
        <v>131.875</v>
      </c>
      <c r="CK24">
        <v>18.75</v>
      </c>
      <c r="CL24">
        <v>24.031583580445488</v>
      </c>
      <c r="CM24">
        <v>1.1684966384865929</v>
      </c>
      <c r="CN24">
        <v>0.56402974537037032</v>
      </c>
      <c r="CO24">
        <v>11.06</v>
      </c>
      <c r="CP24" t="s">
        <v>151</v>
      </c>
      <c r="CQ24">
        <v>1869000</v>
      </c>
      <c r="CR24">
        <v>99000</v>
      </c>
      <c r="CS24">
        <v>21</v>
      </c>
      <c r="CT24">
        <v>80</v>
      </c>
      <c r="CU24">
        <v>8000</v>
      </c>
      <c r="CV24">
        <v>32</v>
      </c>
      <c r="CW24">
        <v>230</v>
      </c>
      <c r="CX24">
        <v>12000</v>
      </c>
      <c r="CY24">
        <v>170</v>
      </c>
      <c r="CZ24">
        <v>560</v>
      </c>
      <c r="DA24">
        <v>4900</v>
      </c>
      <c r="DB24">
        <v>26</v>
      </c>
      <c r="DC24">
        <v>7</v>
      </c>
      <c r="DD24">
        <v>76</v>
      </c>
      <c r="DE24">
        <v>270</v>
      </c>
      <c r="DF24">
        <v>460</v>
      </c>
      <c r="DG24">
        <v>57</v>
      </c>
      <c r="DH24">
        <v>160</v>
      </c>
      <c r="DI24">
        <v>16</v>
      </c>
      <c r="DJ24">
        <v>48.6</v>
      </c>
      <c r="DK24">
        <v>6.6</v>
      </c>
      <c r="DL24">
        <v>9.3000000000000007</v>
      </c>
      <c r="DM24">
        <v>1</v>
      </c>
      <c r="DN24">
        <v>4.5</v>
      </c>
      <c r="DO24">
        <v>0.7</v>
      </c>
      <c r="DP24">
        <v>2.2999999999999998</v>
      </c>
      <c r="DQ24">
        <v>0.44</v>
      </c>
      <c r="DR24">
        <v>2.4</v>
      </c>
      <c r="DS24">
        <v>0.57999999999999996</v>
      </c>
      <c r="DT24">
        <v>21.7</v>
      </c>
      <c r="DU24">
        <v>2.2999999999999998</v>
      </c>
      <c r="DV24">
        <f t="shared" si="0"/>
        <v>0.91733139956490206</v>
      </c>
      <c r="DW24">
        <f>Y24/AB24</f>
        <v>20.000000000000004</v>
      </c>
    </row>
    <row r="25" spans="1:127" x14ac:dyDescent="0.25">
      <c r="A25" t="s">
        <v>158</v>
      </c>
      <c r="B25" t="s">
        <v>134</v>
      </c>
      <c r="C25" t="s">
        <v>168</v>
      </c>
      <c r="D25" t="s">
        <v>210</v>
      </c>
      <c r="E25" t="s">
        <v>134</v>
      </c>
      <c r="F25" t="s">
        <v>192</v>
      </c>
      <c r="G25" t="s">
        <v>168</v>
      </c>
      <c r="H25">
        <v>0.8</v>
      </c>
      <c r="I25" t="s">
        <v>198</v>
      </c>
      <c r="J25">
        <v>1</v>
      </c>
      <c r="K25">
        <v>80</v>
      </c>
      <c r="L25">
        <v>90</v>
      </c>
      <c r="M25" t="s">
        <v>203</v>
      </c>
      <c r="N25" t="s">
        <v>204</v>
      </c>
      <c r="O25" t="s">
        <v>205</v>
      </c>
      <c r="P25" s="2">
        <v>168204.61121162199</v>
      </c>
      <c r="Q25" s="2">
        <v>2853.6782315902765</v>
      </c>
      <c r="R25" s="2">
        <v>653.09790422167714</v>
      </c>
      <c r="S25" s="2">
        <v>1148.4314834448674</v>
      </c>
      <c r="T25" s="2">
        <v>122963.37095470296</v>
      </c>
      <c r="U25" s="2">
        <v>107882.95753572998</v>
      </c>
      <c r="V25" s="2">
        <v>77954.137058075838</v>
      </c>
      <c r="W25" s="2">
        <v>5718.9567811951465</v>
      </c>
      <c r="X25" s="2">
        <v>22968.629668897345</v>
      </c>
      <c r="Y25" s="2">
        <v>11507.515470477863</v>
      </c>
      <c r="Z25" s="2">
        <v>8793.0410550627221</v>
      </c>
      <c r="AA25" s="2">
        <v>2389.6655110064917</v>
      </c>
      <c r="AB25" s="2">
        <v>1229.6337095470296</v>
      </c>
      <c r="AC25" s="2">
        <v>204.16559705686529</v>
      </c>
      <c r="AD25" s="2">
        <v>1531.2419779264899</v>
      </c>
      <c r="AE25" s="2">
        <v>386.29058988600087</v>
      </c>
      <c r="AF25" s="2">
        <v>836.38292885227202</v>
      </c>
      <c r="AG25" s="3">
        <v>87.002385109459638</v>
      </c>
      <c r="AH25" s="3">
        <v>62.177704558227163</v>
      </c>
      <c r="AI25" s="3">
        <v>109.04298933718943</v>
      </c>
      <c r="AJ25" s="3">
        <v>13.224362536637866</v>
      </c>
      <c r="AK25" s="3">
        <v>68.441876286108254</v>
      </c>
      <c r="AL25" s="3">
        <v>6.7281844484648792</v>
      </c>
      <c r="AM25" s="2">
        <v>399.0509397020549</v>
      </c>
      <c r="AN25" s="3">
        <v>23.084632849043295</v>
      </c>
      <c r="AO25" s="3">
        <v>37.35302400699468</v>
      </c>
      <c r="AP25" s="2">
        <v>897.86461432962346</v>
      </c>
      <c r="AR25">
        <v>2.5656814285714291</v>
      </c>
      <c r="AS25">
        <v>6.6170374103941026E-2</v>
      </c>
      <c r="AT25">
        <v>0.75329999999999997</v>
      </c>
      <c r="AU25">
        <v>1.6143864345317081E-2</v>
      </c>
      <c r="AV25">
        <v>0.34956601213053828</v>
      </c>
      <c r="AW25">
        <v>0.73299999999999998</v>
      </c>
      <c r="AX25">
        <v>6.370961936787882E-2</v>
      </c>
      <c r="AY25">
        <v>289.56701175651182</v>
      </c>
      <c r="AZ25">
        <v>143.28761493469571</v>
      </c>
      <c r="BA25">
        <v>0.43874225597163391</v>
      </c>
      <c r="BB25">
        <v>43.15</v>
      </c>
      <c r="BC25">
        <v>0.78</v>
      </c>
      <c r="BD25">
        <v>0.41760000000000003</v>
      </c>
      <c r="BE25">
        <v>6.7999999999999996E-3</v>
      </c>
      <c r="BF25">
        <v>0.9143</v>
      </c>
      <c r="BG25">
        <v>2.3946360000000002</v>
      </c>
      <c r="BH25">
        <v>3.8993119999999999E-2</v>
      </c>
      <c r="BI25">
        <v>0.75329999999999997</v>
      </c>
      <c r="BJ25">
        <v>5.7999999999999996E-3</v>
      </c>
      <c r="BK25">
        <v>0.24030000000000001</v>
      </c>
      <c r="BL25">
        <v>0.73299999999999998</v>
      </c>
      <c r="BM25">
        <v>6.2E-2</v>
      </c>
      <c r="BN25">
        <v>0.5413</v>
      </c>
      <c r="BO25">
        <v>2.8E-3</v>
      </c>
      <c r="BP25">
        <v>3845</v>
      </c>
      <c r="BQ25">
        <v>18</v>
      </c>
      <c r="BR25">
        <v>2249</v>
      </c>
      <c r="BS25">
        <v>31</v>
      </c>
      <c r="BT25">
        <v>11050</v>
      </c>
      <c r="BU25">
        <v>730</v>
      </c>
      <c r="BV25">
        <v>4857</v>
      </c>
      <c r="BW25">
        <v>13</v>
      </c>
      <c r="BX25">
        <v>70500</v>
      </c>
      <c r="BY25">
        <v>1562.5</v>
      </c>
      <c r="BZ25">
        <v>0.57499999999999996</v>
      </c>
      <c r="CA25">
        <v>5.0999999999999997E-2</v>
      </c>
      <c r="CB25">
        <v>49937.5</v>
      </c>
      <c r="CC25">
        <v>750</v>
      </c>
      <c r="CD25">
        <v>16062.5</v>
      </c>
      <c r="CE25">
        <v>281.25</v>
      </c>
      <c r="CF25">
        <v>27993.75</v>
      </c>
      <c r="CG25">
        <v>406.25</v>
      </c>
      <c r="CH25">
        <v>1191.25</v>
      </c>
      <c r="CI25">
        <v>38.75</v>
      </c>
      <c r="CJ25">
        <v>106.875</v>
      </c>
      <c r="CK25">
        <v>15</v>
      </c>
      <c r="CL25">
        <v>24.087688931067731</v>
      </c>
      <c r="CM25">
        <v>0.85798491858275994</v>
      </c>
      <c r="CN25">
        <v>0.57396006944444444</v>
      </c>
      <c r="CO25">
        <v>11.03</v>
      </c>
      <c r="CP25" t="s">
        <v>154</v>
      </c>
      <c r="CQ25">
        <v>1880000</v>
      </c>
      <c r="CR25">
        <v>160000</v>
      </c>
      <c r="CS25">
        <v>68</v>
      </c>
      <c r="CT25">
        <v>200</v>
      </c>
      <c r="CU25">
        <v>13000</v>
      </c>
      <c r="CV25">
        <v>34</v>
      </c>
      <c r="CW25">
        <v>270</v>
      </c>
      <c r="CX25">
        <v>15000</v>
      </c>
      <c r="CY25">
        <v>180</v>
      </c>
      <c r="CZ25">
        <v>520</v>
      </c>
      <c r="DA25">
        <v>4700</v>
      </c>
      <c r="DB25">
        <v>36</v>
      </c>
      <c r="DC25">
        <v>34</v>
      </c>
      <c r="DD25">
        <v>51</v>
      </c>
      <c r="DE25">
        <v>670</v>
      </c>
      <c r="DF25">
        <v>1200</v>
      </c>
      <c r="DG25">
        <v>69</v>
      </c>
      <c r="DH25">
        <v>270</v>
      </c>
      <c r="DI25">
        <v>38</v>
      </c>
      <c r="DJ25">
        <v>130</v>
      </c>
      <c r="DK25">
        <v>17</v>
      </c>
      <c r="DL25">
        <v>28</v>
      </c>
      <c r="DM25">
        <v>2</v>
      </c>
      <c r="DN25">
        <v>8.5</v>
      </c>
      <c r="DO25">
        <v>1.8</v>
      </c>
      <c r="DP25">
        <v>3.9</v>
      </c>
      <c r="DQ25">
        <v>0.46</v>
      </c>
      <c r="DR25">
        <v>4.3</v>
      </c>
      <c r="DS25">
        <v>0.28999999999999998</v>
      </c>
      <c r="DT25">
        <v>37.700000000000003</v>
      </c>
      <c r="DU25">
        <v>4.5999999999999996</v>
      </c>
      <c r="DV25">
        <f t="shared" si="0"/>
        <v>0.61801242236024845</v>
      </c>
      <c r="DW25">
        <f>Y25/AB25</f>
        <v>9.3584905660377373</v>
      </c>
    </row>
    <row r="26" spans="1:127" x14ac:dyDescent="0.25">
      <c r="A26" t="s">
        <v>159</v>
      </c>
      <c r="B26" t="s">
        <v>134</v>
      </c>
      <c r="C26" t="s">
        <v>168</v>
      </c>
      <c r="D26" t="s">
        <v>210</v>
      </c>
      <c r="E26" t="s">
        <v>134</v>
      </c>
      <c r="F26" t="s">
        <v>193</v>
      </c>
      <c r="G26" t="s">
        <v>168</v>
      </c>
      <c r="H26">
        <v>0.8</v>
      </c>
      <c r="I26" t="s">
        <v>198</v>
      </c>
      <c r="J26">
        <v>1</v>
      </c>
      <c r="K26">
        <v>80</v>
      </c>
      <c r="L26">
        <v>90</v>
      </c>
      <c r="M26" t="s">
        <v>203</v>
      </c>
      <c r="N26" t="s">
        <v>204</v>
      </c>
      <c r="O26" t="s">
        <v>205</v>
      </c>
      <c r="P26" s="2">
        <v>167765.80508525731</v>
      </c>
      <c r="Q26" s="2">
        <v>2556.9822706097839</v>
      </c>
      <c r="R26" s="2">
        <v>52.065249854045369</v>
      </c>
      <c r="S26" s="2">
        <v>3135.4850467658439</v>
      </c>
      <c r="T26" s="2">
        <v>110956.83246673224</v>
      </c>
      <c r="U26" s="2">
        <v>91981.941408813494</v>
      </c>
      <c r="V26" s="2">
        <v>75899.564231675031</v>
      </c>
      <c r="W26" s="2">
        <v>4361.9109322166905</v>
      </c>
      <c r="X26" s="2">
        <v>19206.292168381184</v>
      </c>
      <c r="Y26" s="2">
        <v>11801.456633583617</v>
      </c>
      <c r="Z26" s="2">
        <v>5692.4673173756282</v>
      </c>
      <c r="AA26" s="2">
        <v>1778.3175339037277</v>
      </c>
      <c r="AB26" s="2">
        <v>806.43286996154723</v>
      </c>
      <c r="AC26" s="2">
        <v>296.19342139190258</v>
      </c>
      <c r="AD26" s="2">
        <v>1307.416274112695</v>
      </c>
      <c r="AE26" s="2">
        <v>314.70551022889646</v>
      </c>
      <c r="AF26" s="2">
        <v>573.87475394681121</v>
      </c>
      <c r="AG26" s="3">
        <v>62.131198159160817</v>
      </c>
      <c r="AH26" s="3">
        <v>54.379260958669619</v>
      </c>
      <c r="AI26" s="3">
        <v>106.444510812715</v>
      </c>
      <c r="AJ26" s="3">
        <v>10.991552746965136</v>
      </c>
      <c r="AK26" s="3">
        <v>55.536266510981726</v>
      </c>
      <c r="AL26" s="3">
        <v>6.6180717592253231</v>
      </c>
      <c r="AM26" s="2">
        <v>712.71542022426559</v>
      </c>
      <c r="AN26" s="3">
        <v>192.06292168381185</v>
      </c>
      <c r="AO26" s="3">
        <v>36.214273787369336</v>
      </c>
      <c r="AP26" s="2">
        <v>463.95922647715986</v>
      </c>
      <c r="AR26">
        <v>3.2379224999999998</v>
      </c>
      <c r="AS26">
        <v>8.2965522692768814E-2</v>
      </c>
      <c r="AT26">
        <v>0.73939999999999995</v>
      </c>
      <c r="AU26">
        <v>1.592152455011768E-2</v>
      </c>
      <c r="AV26">
        <v>0.32514754145980079</v>
      </c>
      <c r="AW26">
        <v>0.68300000000000005</v>
      </c>
      <c r="AX26">
        <v>3.296354956614958E-2</v>
      </c>
      <c r="AY26">
        <v>263.82344992981001</v>
      </c>
      <c r="AZ26">
        <v>111.7033183389307</v>
      </c>
      <c r="BA26">
        <v>0.36076175553605411</v>
      </c>
      <c r="BB26">
        <v>33.590000000000003</v>
      </c>
      <c r="BC26">
        <v>0.6</v>
      </c>
      <c r="BD26">
        <v>0.33090000000000003</v>
      </c>
      <c r="BE26">
        <v>5.3E-3</v>
      </c>
      <c r="BF26">
        <v>0.88646000000000003</v>
      </c>
      <c r="BG26">
        <v>3.0220609999999999</v>
      </c>
      <c r="BH26">
        <v>4.8404120000000002E-2</v>
      </c>
      <c r="BI26">
        <v>0.73939999999999995</v>
      </c>
      <c r="BJ26">
        <v>5.8999999999999999E-3</v>
      </c>
      <c r="BK26">
        <v>-9.4347E-2</v>
      </c>
      <c r="BL26">
        <v>0.68300000000000005</v>
      </c>
      <c r="BM26">
        <v>0.03</v>
      </c>
      <c r="BN26">
        <v>0.55410000000000004</v>
      </c>
      <c r="BO26">
        <v>1.6999999999999999E-3</v>
      </c>
      <c r="BP26">
        <v>3597</v>
      </c>
      <c r="BQ26">
        <v>18</v>
      </c>
      <c r="BR26">
        <v>1842</v>
      </c>
      <c r="BS26">
        <v>26</v>
      </c>
      <c r="BT26">
        <v>10510</v>
      </c>
      <c r="BU26">
        <v>360</v>
      </c>
      <c r="BV26">
        <v>4825</v>
      </c>
      <c r="BW26">
        <v>13</v>
      </c>
      <c r="BX26">
        <v>92687.5</v>
      </c>
      <c r="BY26">
        <v>3187.5</v>
      </c>
      <c r="BZ26">
        <v>0.60799999999999998</v>
      </c>
      <c r="CA26">
        <v>0.03</v>
      </c>
      <c r="CB26">
        <v>50937.5</v>
      </c>
      <c r="CC26">
        <v>812.5</v>
      </c>
      <c r="CD26">
        <v>16400</v>
      </c>
      <c r="CE26">
        <v>243.75</v>
      </c>
      <c r="CF26">
        <v>29275</v>
      </c>
      <c r="CG26">
        <v>487.5</v>
      </c>
      <c r="CH26">
        <v>1183.75</v>
      </c>
      <c r="CI26">
        <v>32.5</v>
      </c>
      <c r="CJ26">
        <v>111.25</v>
      </c>
      <c r="CK26">
        <v>19.375</v>
      </c>
      <c r="CL26">
        <v>25.379957180043821</v>
      </c>
      <c r="CM26">
        <v>0.81496431439685335</v>
      </c>
      <c r="CN26">
        <v>0.56757581018518521</v>
      </c>
      <c r="CO26">
        <v>11.012</v>
      </c>
      <c r="CP26" t="s">
        <v>155</v>
      </c>
      <c r="CQ26">
        <v>2000000</v>
      </c>
      <c r="CR26">
        <v>190000</v>
      </c>
      <c r="CS26">
        <v>130</v>
      </c>
      <c r="CT26">
        <v>310</v>
      </c>
      <c r="CU26">
        <v>15000</v>
      </c>
      <c r="CV26">
        <v>34</v>
      </c>
      <c r="CW26">
        <v>320</v>
      </c>
      <c r="CX26">
        <v>14000</v>
      </c>
      <c r="CY26">
        <v>150</v>
      </c>
      <c r="CZ26">
        <v>410</v>
      </c>
      <c r="DA26">
        <v>7100</v>
      </c>
      <c r="DB26">
        <v>44</v>
      </c>
      <c r="DC26">
        <v>30</v>
      </c>
      <c r="DD26">
        <v>110</v>
      </c>
      <c r="DE26">
        <v>670</v>
      </c>
      <c r="DF26">
        <v>1400</v>
      </c>
      <c r="DG26">
        <v>110</v>
      </c>
      <c r="DH26">
        <v>340</v>
      </c>
      <c r="DI26">
        <v>35</v>
      </c>
      <c r="DJ26">
        <v>73</v>
      </c>
      <c r="DK26">
        <v>11</v>
      </c>
      <c r="DL26">
        <v>21</v>
      </c>
      <c r="DM26">
        <v>1.8</v>
      </c>
      <c r="DN26">
        <v>6.6</v>
      </c>
      <c r="DO26">
        <v>1.4</v>
      </c>
      <c r="DP26">
        <v>3.9</v>
      </c>
      <c r="DQ26">
        <v>0.54</v>
      </c>
      <c r="DR26">
        <v>2.5</v>
      </c>
      <c r="DS26">
        <v>0.43</v>
      </c>
      <c r="DT26">
        <v>38.6</v>
      </c>
      <c r="DU26">
        <v>4</v>
      </c>
      <c r="DV26">
        <f t="shared" si="0"/>
        <v>5.3035143769968061</v>
      </c>
      <c r="DW26">
        <f>Y26/AB26</f>
        <v>14.634146341463413</v>
      </c>
    </row>
    <row r="27" spans="1:127" x14ac:dyDescent="0.25">
      <c r="A27" t="s">
        <v>145</v>
      </c>
      <c r="B27" t="s">
        <v>128</v>
      </c>
      <c r="C27" t="s">
        <v>166</v>
      </c>
      <c r="D27" t="s">
        <v>210</v>
      </c>
      <c r="E27" t="s">
        <v>128</v>
      </c>
      <c r="F27" t="s">
        <v>179</v>
      </c>
      <c r="G27" t="s">
        <v>166</v>
      </c>
      <c r="H27">
        <v>0.8</v>
      </c>
      <c r="I27" t="s">
        <v>198</v>
      </c>
      <c r="J27">
        <v>1</v>
      </c>
      <c r="K27">
        <v>80</v>
      </c>
      <c r="L27">
        <v>90</v>
      </c>
      <c r="M27" t="s">
        <v>201</v>
      </c>
      <c r="N27" t="s">
        <v>204</v>
      </c>
      <c r="O27" t="s">
        <v>205</v>
      </c>
      <c r="P27" s="2">
        <v>156817.03842474424</v>
      </c>
      <c r="Q27" s="2">
        <v>2433.367837625342</v>
      </c>
      <c r="R27" s="2">
        <v>183.85445884280361</v>
      </c>
      <c r="S27" s="2">
        <v>1860.1745247624835</v>
      </c>
      <c r="T27" s="2">
        <v>140594.58617390864</v>
      </c>
      <c r="U27" s="2">
        <v>80247.063800800155</v>
      </c>
      <c r="V27" s="2">
        <v>71270.640222004455</v>
      </c>
      <c r="W27" s="2">
        <v>2346.8480922875519</v>
      </c>
      <c r="X27" s="2">
        <v>39799.082855383371</v>
      </c>
      <c r="Y27" s="2">
        <v>25847.773919664742</v>
      </c>
      <c r="Z27" s="2">
        <v>12231.728997130051</v>
      </c>
      <c r="AA27" s="2">
        <v>3882.5735720333232</v>
      </c>
      <c r="AB27" s="2">
        <v>1568.1703842474426</v>
      </c>
      <c r="AC27" s="2">
        <v>206.56589199397345</v>
      </c>
      <c r="AD27" s="2">
        <v>637.00162504947843</v>
      </c>
      <c r="AE27" s="2">
        <v>231.44031877858805</v>
      </c>
      <c r="AF27" s="2">
        <v>773.27022395649749</v>
      </c>
      <c r="AG27" s="3">
        <v>59.266025556386104</v>
      </c>
      <c r="AH27" s="3">
        <v>28.010767553109492</v>
      </c>
      <c r="AI27" s="3">
        <v>67.377251681803912</v>
      </c>
      <c r="AJ27" s="3">
        <v>6.2726815369897695</v>
      </c>
      <c r="AK27" s="3">
        <v>30.822659276587665</v>
      </c>
      <c r="AL27" s="3">
        <v>3.3526401318393599</v>
      </c>
      <c r="AM27" s="2">
        <v>1330.2410845685204</v>
      </c>
      <c r="AN27" s="3">
        <v>76.353675260599601</v>
      </c>
      <c r="AO27" s="3">
        <v>13.399745559190215</v>
      </c>
      <c r="AP27" s="2">
        <v>529.93344019396341</v>
      </c>
      <c r="AR27">
        <v>0.79306339285714289</v>
      </c>
      <c r="AS27">
        <v>5.7978628622610023E-2</v>
      </c>
      <c r="AT27">
        <v>0.81879999999999997</v>
      </c>
      <c r="AU27">
        <v>1.6931136287916409E-2</v>
      </c>
      <c r="AV27">
        <v>0.56213824669919921</v>
      </c>
      <c r="AW27">
        <v>1.0029999999999999</v>
      </c>
      <c r="AX27">
        <v>7.9570117506511204E-2</v>
      </c>
      <c r="AY27">
        <v>310.43824212058217</v>
      </c>
      <c r="AZ27">
        <v>499.7197552367013</v>
      </c>
      <c r="BA27">
        <v>1.061364013602055</v>
      </c>
      <c r="BB27">
        <v>153</v>
      </c>
      <c r="BC27">
        <v>11</v>
      </c>
      <c r="BD27">
        <v>1.351</v>
      </c>
      <c r="BE27">
        <v>9.5000000000000001E-2</v>
      </c>
      <c r="BF27">
        <v>0.99878</v>
      </c>
      <c r="BG27">
        <v>0.74019250000000003</v>
      </c>
      <c r="BH27">
        <v>5.2049060000000001E-2</v>
      </c>
      <c r="BI27">
        <v>0.81879999999999997</v>
      </c>
      <c r="BJ27">
        <v>4.3E-3</v>
      </c>
      <c r="BK27">
        <v>-0.69557000000000002</v>
      </c>
      <c r="BL27">
        <v>1.0029999999999999</v>
      </c>
      <c r="BM27">
        <v>7.6999999999999999E-2</v>
      </c>
      <c r="BN27">
        <v>0.50639999999999996</v>
      </c>
      <c r="BO27">
        <v>1.6000000000000001E-3</v>
      </c>
      <c r="BP27">
        <v>5100</v>
      </c>
      <c r="BQ27">
        <v>74</v>
      </c>
      <c r="BR27">
        <v>5480</v>
      </c>
      <c r="BS27">
        <v>260</v>
      </c>
      <c r="BT27">
        <v>13960</v>
      </c>
      <c r="BU27">
        <v>780</v>
      </c>
      <c r="BV27">
        <v>5004.5</v>
      </c>
      <c r="BW27">
        <v>9.6999999999999993</v>
      </c>
      <c r="BX27">
        <v>46625</v>
      </c>
      <c r="BY27">
        <v>1312.5</v>
      </c>
      <c r="BZ27">
        <v>0.94899999999999995</v>
      </c>
      <c r="CA27">
        <v>4.9000000000000002E-2</v>
      </c>
      <c r="CB27">
        <v>116062.5</v>
      </c>
      <c r="CC27">
        <v>4812.5</v>
      </c>
      <c r="CD27">
        <v>37875</v>
      </c>
      <c r="CE27">
        <v>1625</v>
      </c>
      <c r="CF27">
        <v>60375</v>
      </c>
      <c r="CG27">
        <v>2437.5</v>
      </c>
      <c r="CH27">
        <v>2662.5</v>
      </c>
      <c r="CI27">
        <v>112.5</v>
      </c>
      <c r="CJ27">
        <v>213.125</v>
      </c>
      <c r="CK27">
        <v>19.375</v>
      </c>
      <c r="CL27">
        <v>23.181119735862289</v>
      </c>
      <c r="CM27">
        <v>1.354720304706706</v>
      </c>
      <c r="CN27">
        <v>0.49221631944444438</v>
      </c>
      <c r="CO27">
        <v>11.042</v>
      </c>
      <c r="CP27" t="s">
        <v>143</v>
      </c>
      <c r="CQ27">
        <v>2043000</v>
      </c>
      <c r="CR27">
        <v>90000</v>
      </c>
      <c r="CS27">
        <v>48</v>
      </c>
      <c r="CT27">
        <v>120</v>
      </c>
      <c r="CU27">
        <v>6600</v>
      </c>
      <c r="CV27">
        <v>170</v>
      </c>
      <c r="CW27">
        <v>240</v>
      </c>
      <c r="CX27">
        <v>6800</v>
      </c>
      <c r="CY27">
        <v>730</v>
      </c>
      <c r="CZ27">
        <v>140</v>
      </c>
      <c r="DA27">
        <v>5800</v>
      </c>
      <c r="DB27">
        <v>32</v>
      </c>
      <c r="DC27">
        <v>73</v>
      </c>
      <c r="DD27">
        <v>61</v>
      </c>
      <c r="DE27">
        <v>1500</v>
      </c>
      <c r="DF27">
        <v>2300</v>
      </c>
      <c r="DG27">
        <v>250</v>
      </c>
      <c r="DH27">
        <v>680</v>
      </c>
      <c r="DI27">
        <v>120</v>
      </c>
      <c r="DJ27">
        <v>286</v>
      </c>
      <c r="DK27">
        <v>29</v>
      </c>
      <c r="DL27">
        <v>56</v>
      </c>
      <c r="DM27">
        <v>6.5</v>
      </c>
      <c r="DN27">
        <v>32</v>
      </c>
      <c r="DO27">
        <v>6.4</v>
      </c>
      <c r="DP27">
        <v>13</v>
      </c>
      <c r="DQ27">
        <v>1</v>
      </c>
      <c r="DR27">
        <v>10</v>
      </c>
      <c r="DS27">
        <v>0.93</v>
      </c>
      <c r="DT27">
        <v>57.8</v>
      </c>
      <c r="DU27">
        <v>3.4</v>
      </c>
      <c r="DV27">
        <f>AN27/AO27</f>
        <v>5.6981436642453582</v>
      </c>
      <c r="DW27">
        <f>Y27/AB27</f>
        <v>16.482758620689655</v>
      </c>
    </row>
    <row r="28" spans="1:127" x14ac:dyDescent="0.25">
      <c r="A28" t="s">
        <v>139</v>
      </c>
      <c r="B28" t="s">
        <v>126</v>
      </c>
      <c r="C28" t="s">
        <v>166</v>
      </c>
      <c r="D28" t="s">
        <v>210</v>
      </c>
      <c r="E28" t="s">
        <v>126</v>
      </c>
      <c r="F28" t="s">
        <v>173</v>
      </c>
      <c r="G28" t="s">
        <v>166</v>
      </c>
      <c r="H28">
        <v>0.8</v>
      </c>
      <c r="I28" t="s">
        <v>198</v>
      </c>
      <c r="J28">
        <v>1</v>
      </c>
      <c r="K28">
        <v>80</v>
      </c>
      <c r="L28">
        <v>90</v>
      </c>
      <c r="M28" t="s">
        <v>201</v>
      </c>
      <c r="N28" t="s">
        <v>204</v>
      </c>
      <c r="O28" t="s">
        <v>205</v>
      </c>
      <c r="P28" s="2">
        <v>163891.82374261407</v>
      </c>
      <c r="Q28" s="2">
        <v>1740.6441969905218</v>
      </c>
      <c r="R28" s="2">
        <v>41.820672265356698</v>
      </c>
      <c r="S28" s="2">
        <v>1333.740358732997</v>
      </c>
      <c r="T28" s="2">
        <v>149198.07402775899</v>
      </c>
      <c r="U28" s="2">
        <v>125462.01679607006</v>
      </c>
      <c r="V28" s="2">
        <v>92683.652047547264</v>
      </c>
      <c r="W28" s="2">
        <v>2091.0336132678349</v>
      </c>
      <c r="X28" s="2">
        <v>18536.730409509451</v>
      </c>
      <c r="Y28" s="2">
        <v>10059.567112477693</v>
      </c>
      <c r="Z28" s="2">
        <v>7459.9037013879506</v>
      </c>
      <c r="AA28" s="2">
        <v>1944.096116119284</v>
      </c>
      <c r="AB28" s="2">
        <v>1232.0143991686161</v>
      </c>
      <c r="AC28" s="2">
        <v>172.93413125944792</v>
      </c>
      <c r="AD28" s="2">
        <v>1480.6778558815479</v>
      </c>
      <c r="AE28" s="2">
        <v>434.03076080802623</v>
      </c>
      <c r="AF28" s="2">
        <v>748.25094701800344</v>
      </c>
      <c r="AG28" s="3">
        <v>85.901921409921869</v>
      </c>
      <c r="AH28" s="3">
        <v>59.001056547341072</v>
      </c>
      <c r="AI28" s="3">
        <v>116.4197092792362</v>
      </c>
      <c r="AJ28" s="3">
        <v>9.7204805805964209</v>
      </c>
      <c r="AK28" s="3">
        <v>53.12355666139905</v>
      </c>
      <c r="AL28" s="3">
        <v>4.3177018392881772</v>
      </c>
      <c r="AM28" s="2">
        <v>517.67210533873958</v>
      </c>
      <c r="AN28" s="3">
        <v>26.166177376838036</v>
      </c>
      <c r="AO28" s="3">
        <v>10.82816325140857</v>
      </c>
      <c r="AP28" s="2">
        <v>1118.9855552081926</v>
      </c>
      <c r="AR28">
        <v>1.439898214285714</v>
      </c>
      <c r="AS28">
        <v>3.0907762446012579E-2</v>
      </c>
      <c r="AT28">
        <v>0.79349999999999998</v>
      </c>
      <c r="AU28">
        <v>1.6495663066394151E-2</v>
      </c>
      <c r="AV28">
        <v>0.37226920096338961</v>
      </c>
      <c r="AW28">
        <v>0.63400000000000001</v>
      </c>
      <c r="AX28">
        <v>2.4531253535031591E-2</v>
      </c>
      <c r="AY28">
        <v>309.64364310881109</v>
      </c>
      <c r="AZ28">
        <v>266.20294213008287</v>
      </c>
      <c r="BA28">
        <v>0.6923942845431228</v>
      </c>
      <c r="BB28">
        <v>81.58</v>
      </c>
      <c r="BC28">
        <v>0.54</v>
      </c>
      <c r="BD28">
        <v>0.74409999999999998</v>
      </c>
      <c r="BE28">
        <v>5.7999999999999996E-3</v>
      </c>
      <c r="BF28">
        <v>0.65742999999999996</v>
      </c>
      <c r="BG28">
        <v>1.3439049999999999</v>
      </c>
      <c r="BH28">
        <v>1.047527E-2</v>
      </c>
      <c r="BI28">
        <v>0.79349999999999998</v>
      </c>
      <c r="BJ28">
        <v>4.4999999999999997E-3</v>
      </c>
      <c r="BK28">
        <v>0.46993000000000001</v>
      </c>
      <c r="BL28">
        <v>0.63400000000000001</v>
      </c>
      <c r="BM28">
        <v>2.1000000000000001E-2</v>
      </c>
      <c r="BN28">
        <v>0.51459999999999995</v>
      </c>
      <c r="BO28">
        <v>1.9E-3</v>
      </c>
      <c r="BP28">
        <v>4481.6000000000004</v>
      </c>
      <c r="BQ28">
        <v>6.7</v>
      </c>
      <c r="BR28">
        <v>3585</v>
      </c>
      <c r="BS28">
        <v>21</v>
      </c>
      <c r="BT28">
        <v>9920</v>
      </c>
      <c r="BU28">
        <v>270</v>
      </c>
      <c r="BV28">
        <v>4947</v>
      </c>
      <c r="BW28">
        <v>10</v>
      </c>
      <c r="BX28">
        <v>32750</v>
      </c>
      <c r="BY28">
        <v>812.5</v>
      </c>
      <c r="BZ28">
        <v>0.56899999999999995</v>
      </c>
      <c r="CA28">
        <v>0.02</v>
      </c>
      <c r="CB28">
        <v>44375</v>
      </c>
      <c r="CC28">
        <v>750</v>
      </c>
      <c r="CD28">
        <v>14268.75</v>
      </c>
      <c r="CE28">
        <v>300</v>
      </c>
      <c r="CF28">
        <v>23393.75</v>
      </c>
      <c r="CG28">
        <v>412.5</v>
      </c>
      <c r="CH28">
        <v>1010.625</v>
      </c>
      <c r="CI28">
        <v>38.125</v>
      </c>
      <c r="CJ28">
        <v>160</v>
      </c>
      <c r="CK28">
        <v>15.625</v>
      </c>
      <c r="CL28">
        <v>24.19020906612792</v>
      </c>
      <c r="CM28">
        <v>1.0073220983937889</v>
      </c>
      <c r="CN28">
        <v>0.48980868055555549</v>
      </c>
      <c r="CO28">
        <v>11.01</v>
      </c>
      <c r="CP28" t="s">
        <v>139</v>
      </c>
      <c r="CQ28">
        <v>1790000</v>
      </c>
      <c r="CR28">
        <v>140000</v>
      </c>
      <c r="CS28">
        <v>17</v>
      </c>
      <c r="CT28">
        <v>210</v>
      </c>
      <c r="CU28">
        <v>14000</v>
      </c>
      <c r="CV28">
        <v>35</v>
      </c>
      <c r="CW28">
        <v>210</v>
      </c>
      <c r="CX28">
        <v>15000</v>
      </c>
      <c r="CY28">
        <v>200</v>
      </c>
      <c r="CZ28">
        <v>270</v>
      </c>
      <c r="DA28">
        <v>14000</v>
      </c>
      <c r="DB28">
        <v>120</v>
      </c>
      <c r="DC28">
        <v>200</v>
      </c>
      <c r="DD28">
        <v>62</v>
      </c>
      <c r="DE28">
        <v>1100</v>
      </c>
      <c r="DF28">
        <v>2400</v>
      </c>
      <c r="DG28">
        <v>200</v>
      </c>
      <c r="DH28">
        <v>1100</v>
      </c>
      <c r="DI28">
        <v>130</v>
      </c>
      <c r="DJ28">
        <v>153</v>
      </c>
      <c r="DK28">
        <v>18</v>
      </c>
      <c r="DL28">
        <v>82</v>
      </c>
      <c r="DM28">
        <v>10</v>
      </c>
      <c r="DN28">
        <v>42</v>
      </c>
      <c r="DO28">
        <v>6.8</v>
      </c>
      <c r="DP28">
        <v>18</v>
      </c>
      <c r="DQ28">
        <v>2.2999999999999998</v>
      </c>
      <c r="DR28">
        <v>10</v>
      </c>
      <c r="DS28">
        <v>0.97</v>
      </c>
      <c r="DT28">
        <v>40.700000000000003</v>
      </c>
      <c r="DU28">
        <v>3.4</v>
      </c>
      <c r="DV28">
        <f t="shared" si="0"/>
        <v>2.416492693110647</v>
      </c>
      <c r="DW28">
        <f>Y28/AB28</f>
        <v>8.1651376146788994</v>
      </c>
    </row>
    <row r="29" spans="1:127" x14ac:dyDescent="0.25">
      <c r="A29" t="s">
        <v>144</v>
      </c>
      <c r="B29" t="s">
        <v>126</v>
      </c>
      <c r="C29" t="s">
        <v>166</v>
      </c>
      <c r="D29" t="s">
        <v>210</v>
      </c>
      <c r="E29" t="s">
        <v>126</v>
      </c>
      <c r="F29" t="s">
        <v>178</v>
      </c>
      <c r="G29" t="s">
        <v>166</v>
      </c>
      <c r="H29">
        <v>0.8</v>
      </c>
      <c r="I29" t="s">
        <v>198</v>
      </c>
      <c r="J29">
        <v>1</v>
      </c>
      <c r="K29">
        <v>80</v>
      </c>
      <c r="L29">
        <v>90</v>
      </c>
      <c r="M29" t="s">
        <v>201</v>
      </c>
      <c r="N29" t="s">
        <v>204</v>
      </c>
      <c r="O29" t="s">
        <v>205</v>
      </c>
      <c r="P29" s="2">
        <v>153441.01239128062</v>
      </c>
      <c r="Q29" s="2">
        <v>2465.6383370460953</v>
      </c>
      <c r="R29" s="2">
        <v>415.87805427429845</v>
      </c>
      <c r="S29" s="2">
        <v>2105.8456183355065</v>
      </c>
      <c r="T29" s="2">
        <v>109948.42198244177</v>
      </c>
      <c r="U29" s="2">
        <v>88889.965799086713</v>
      </c>
      <c r="V29" s="2">
        <v>72805.114844966243</v>
      </c>
      <c r="W29" s="2">
        <v>1989.4420916938452</v>
      </c>
      <c r="X29" s="2">
        <v>50265.159231626407</v>
      </c>
      <c r="Y29" s="2">
        <v>24973.847534029119</v>
      </c>
      <c r="Z29" s="2">
        <v>18307.100099097617</v>
      </c>
      <c r="AA29" s="2">
        <v>4486.8268450967571</v>
      </c>
      <c r="AB29" s="2">
        <v>2232.8312837627727</v>
      </c>
      <c r="AC29" s="2">
        <v>211.64277571211119</v>
      </c>
      <c r="AD29" s="2">
        <v>994.72104584692261</v>
      </c>
      <c r="AE29" s="2">
        <v>441.27518735975178</v>
      </c>
      <c r="AF29" s="2">
        <v>1185.1995439878226</v>
      </c>
      <c r="AG29" s="3">
        <v>116.40352664166114</v>
      </c>
      <c r="AH29" s="3">
        <v>49.841873680202184</v>
      </c>
      <c r="AI29" s="3">
        <v>84.657110284844478</v>
      </c>
      <c r="AJ29" s="3">
        <v>6.3492832713633351</v>
      </c>
      <c r="AK29" s="3">
        <v>45.609018165959959</v>
      </c>
      <c r="AL29" s="3">
        <v>4.3810054572407013</v>
      </c>
      <c r="AM29" s="2">
        <v>3195.8059132528788</v>
      </c>
      <c r="AN29" s="3">
        <v>389.52852869814063</v>
      </c>
      <c r="AO29" s="3">
        <v>16.677450726114362</v>
      </c>
      <c r="AP29" s="2">
        <v>396.83020446020845</v>
      </c>
      <c r="AR29">
        <v>0.65893521428571422</v>
      </c>
      <c r="AS29">
        <v>1.5687648323859701E-2</v>
      </c>
      <c r="AT29">
        <v>0.82079999999999997</v>
      </c>
      <c r="AU29">
        <v>1.6653079474979991E-2</v>
      </c>
      <c r="AV29">
        <v>0.49083249496597881</v>
      </c>
      <c r="AW29">
        <v>0.15859999999999999</v>
      </c>
      <c r="AX29">
        <v>3.6975105138457691E-3</v>
      </c>
      <c r="AY29">
        <v>349.01924166203668</v>
      </c>
      <c r="AZ29">
        <v>599.06704292653058</v>
      </c>
      <c r="BA29">
        <v>1.20042280132196</v>
      </c>
      <c r="BB29">
        <v>184.5</v>
      </c>
      <c r="BC29">
        <v>2.4</v>
      </c>
      <c r="BD29">
        <v>1.6259999999999999</v>
      </c>
      <c r="BE29">
        <v>2.1000000000000001E-2</v>
      </c>
      <c r="BF29">
        <v>0.96958999999999995</v>
      </c>
      <c r="BG29">
        <v>0.61500619999999995</v>
      </c>
      <c r="BH29">
        <v>7.9428840000000007E-3</v>
      </c>
      <c r="BI29">
        <v>0.82079999999999997</v>
      </c>
      <c r="BJ29">
        <v>2.8E-3</v>
      </c>
      <c r="BK29">
        <v>0.21540000000000001</v>
      </c>
      <c r="BL29">
        <v>0.15859999999999999</v>
      </c>
      <c r="BM29">
        <v>1.9E-3</v>
      </c>
      <c r="BN29">
        <v>0.4667</v>
      </c>
      <c r="BO29">
        <v>1.1999999999999999E-3</v>
      </c>
      <c r="BP29">
        <v>5303</v>
      </c>
      <c r="BQ29">
        <v>13</v>
      </c>
      <c r="BR29">
        <v>6222</v>
      </c>
      <c r="BS29">
        <v>51</v>
      </c>
      <c r="BT29">
        <v>2976</v>
      </c>
      <c r="BU29">
        <v>33</v>
      </c>
      <c r="BV29">
        <v>5008.8999999999996</v>
      </c>
      <c r="BW29">
        <v>6.2</v>
      </c>
      <c r="BX29">
        <v>53812.5</v>
      </c>
      <c r="BY29">
        <v>875</v>
      </c>
      <c r="BZ29">
        <v>9.0399999999999991</v>
      </c>
      <c r="CA29">
        <v>0.22</v>
      </c>
      <c r="CB29">
        <v>177187.5</v>
      </c>
      <c r="CC29">
        <v>2875</v>
      </c>
      <c r="CD29">
        <v>53312.5</v>
      </c>
      <c r="CE29">
        <v>812.5</v>
      </c>
      <c r="CF29">
        <v>84875</v>
      </c>
      <c r="CG29">
        <v>1312.5</v>
      </c>
      <c r="CH29">
        <v>3843.75</v>
      </c>
      <c r="CI29">
        <v>81.25</v>
      </c>
      <c r="CJ29">
        <v>111.875</v>
      </c>
      <c r="CK29">
        <v>26.25</v>
      </c>
      <c r="CL29">
        <v>22.257629727760609</v>
      </c>
      <c r="CM29">
        <v>0.58294458522618764</v>
      </c>
      <c r="CN29">
        <v>0.49028530092592593</v>
      </c>
      <c r="CO29">
        <v>11.02</v>
      </c>
      <c r="CP29" t="s">
        <v>144</v>
      </c>
      <c r="CQ29">
        <v>2050000</v>
      </c>
      <c r="CR29">
        <v>140000</v>
      </c>
      <c r="CS29">
        <v>85</v>
      </c>
      <c r="CT29">
        <v>280</v>
      </c>
      <c r="CU29">
        <v>10000</v>
      </c>
      <c r="CV29">
        <v>150</v>
      </c>
      <c r="CW29">
        <v>260</v>
      </c>
      <c r="CX29">
        <v>9700</v>
      </c>
      <c r="CY29">
        <v>270</v>
      </c>
      <c r="CZ29">
        <v>260</v>
      </c>
      <c r="DA29">
        <v>9500</v>
      </c>
      <c r="DB29">
        <v>48</v>
      </c>
      <c r="DC29">
        <v>120</v>
      </c>
      <c r="DD29">
        <v>400</v>
      </c>
      <c r="DE29">
        <v>2500</v>
      </c>
      <c r="DF29">
        <v>5200</v>
      </c>
      <c r="DG29">
        <v>400</v>
      </c>
      <c r="DH29">
        <v>1700</v>
      </c>
      <c r="DI29">
        <v>210</v>
      </c>
      <c r="DJ29">
        <v>200</v>
      </c>
      <c r="DK29">
        <v>26</v>
      </c>
      <c r="DL29">
        <v>150</v>
      </c>
      <c r="DM29">
        <v>16</v>
      </c>
      <c r="DN29">
        <v>58</v>
      </c>
      <c r="DO29">
        <v>6.4</v>
      </c>
      <c r="DP29">
        <v>11</v>
      </c>
      <c r="DQ29">
        <v>1</v>
      </c>
      <c r="DR29">
        <v>6.5</v>
      </c>
      <c r="DS29">
        <v>0.72</v>
      </c>
      <c r="DT29">
        <v>548</v>
      </c>
      <c r="DU29">
        <v>43</v>
      </c>
      <c r="DV29">
        <f t="shared" si="0"/>
        <v>23.356598984771573</v>
      </c>
      <c r="DW29">
        <f>Y29/AB29</f>
        <v>11.18483412322275</v>
      </c>
    </row>
    <row r="30" spans="1:127" x14ac:dyDescent="0.25">
      <c r="A30" t="s">
        <v>136</v>
      </c>
      <c r="B30" t="s">
        <v>126</v>
      </c>
      <c r="C30" t="s">
        <v>165</v>
      </c>
      <c r="D30" t="s">
        <v>210</v>
      </c>
      <c r="E30" t="s">
        <v>126</v>
      </c>
      <c r="F30" t="s">
        <v>170</v>
      </c>
      <c r="G30" t="s">
        <v>165</v>
      </c>
      <c r="H30">
        <v>0.8</v>
      </c>
      <c r="I30" t="s">
        <v>198</v>
      </c>
      <c r="J30">
        <v>1</v>
      </c>
      <c r="K30">
        <v>80</v>
      </c>
      <c r="L30">
        <v>90</v>
      </c>
      <c r="M30" t="s">
        <v>200</v>
      </c>
      <c r="N30" t="s">
        <v>204</v>
      </c>
      <c r="O30" t="s">
        <v>205</v>
      </c>
      <c r="P30" s="2">
        <v>166400.44974457298</v>
      </c>
      <c r="Q30" s="2">
        <v>333.94848879772928</v>
      </c>
      <c r="R30" s="2">
        <v>52.78910819483005</v>
      </c>
      <c r="S30" s="2">
        <v>941.02323303827495</v>
      </c>
      <c r="T30" s="2">
        <v>143448.66357290777</v>
      </c>
      <c r="U30" s="2">
        <v>106725.80569824338</v>
      </c>
      <c r="V30" s="2">
        <v>83774.019526578137</v>
      </c>
      <c r="W30" s="2">
        <v>1893.5223591623824</v>
      </c>
      <c r="X30" s="2">
        <v>3890.3277560972588</v>
      </c>
      <c r="Y30" s="2">
        <v>1859.0946799048847</v>
      </c>
      <c r="Z30" s="2">
        <v>1629.576818188232</v>
      </c>
      <c r="AA30" s="2">
        <v>468.21643790197089</v>
      </c>
      <c r="AB30" s="2">
        <v>262.79795166556698</v>
      </c>
      <c r="AC30" s="2">
        <v>25.246964788831765</v>
      </c>
      <c r="AD30" s="2">
        <v>432.64116933588974</v>
      </c>
      <c r="AE30" s="2">
        <v>95.249912612410753</v>
      </c>
      <c r="AF30" s="2">
        <v>173.28598559607258</v>
      </c>
      <c r="AG30" s="3">
        <v>18.361428937332192</v>
      </c>
      <c r="AH30" s="3">
        <v>13.88583063385747</v>
      </c>
      <c r="AI30" s="3">
        <v>32.591536363764646</v>
      </c>
      <c r="AJ30" s="3">
        <v>3.9591831146122538</v>
      </c>
      <c r="AK30" s="3">
        <v>17.213839628748932</v>
      </c>
      <c r="AL30" s="3">
        <v>1.5262937804157386</v>
      </c>
      <c r="AM30" s="2">
        <v>55.428563604571558</v>
      </c>
      <c r="AN30" s="3">
        <v>15.033419942440732</v>
      </c>
      <c r="AO30" s="3">
        <v>8.3659260595719811</v>
      </c>
      <c r="AP30" s="2">
        <v>1744.3357490465582</v>
      </c>
      <c r="AR30">
        <v>1.530611785714286</v>
      </c>
      <c r="AS30">
        <v>3.8931101973306903E-2</v>
      </c>
      <c r="AT30">
        <v>0.79559999999999997</v>
      </c>
      <c r="AU30">
        <v>1.7343636988821E-2</v>
      </c>
      <c r="AV30">
        <v>0.54762202365804802</v>
      </c>
      <c r="AW30">
        <v>0.88</v>
      </c>
      <c r="AX30">
        <v>0.12128379941278231</v>
      </c>
      <c r="AY30">
        <v>280.86505941389009</v>
      </c>
      <c r="AZ30">
        <v>253.24159096327091</v>
      </c>
      <c r="BA30">
        <v>0.65960411840631505</v>
      </c>
      <c r="BB30">
        <v>76.86</v>
      </c>
      <c r="BC30">
        <v>0.89</v>
      </c>
      <c r="BD30">
        <v>0.7</v>
      </c>
      <c r="BE30">
        <v>1.0999999999999999E-2</v>
      </c>
      <c r="BF30">
        <v>0.78363000000000005</v>
      </c>
      <c r="BG30">
        <v>1.428571</v>
      </c>
      <c r="BH30">
        <v>2.244898E-2</v>
      </c>
      <c r="BI30">
        <v>0.79559999999999997</v>
      </c>
      <c r="BJ30">
        <v>6.8999999999999999E-3</v>
      </c>
      <c r="BK30">
        <v>0.54444999999999999</v>
      </c>
      <c r="BL30">
        <v>0.88</v>
      </c>
      <c r="BM30">
        <v>0.12</v>
      </c>
      <c r="BN30">
        <v>0.51200000000000001</v>
      </c>
      <c r="BO30">
        <v>3.0000000000000001E-3</v>
      </c>
      <c r="BP30">
        <v>4424</v>
      </c>
      <c r="BQ30">
        <v>12</v>
      </c>
      <c r="BR30">
        <v>3420</v>
      </c>
      <c r="BS30">
        <v>41</v>
      </c>
      <c r="BT30">
        <v>12500</v>
      </c>
      <c r="BU30">
        <v>1200</v>
      </c>
      <c r="BV30">
        <v>4952</v>
      </c>
      <c r="BW30">
        <v>16</v>
      </c>
      <c r="BX30">
        <v>24906.25</v>
      </c>
      <c r="BY30">
        <v>375</v>
      </c>
      <c r="BZ30">
        <v>0.32200000000000001</v>
      </c>
      <c r="CA30">
        <v>3.9E-2</v>
      </c>
      <c r="CB30">
        <v>32225</v>
      </c>
      <c r="CC30">
        <v>593.75</v>
      </c>
      <c r="CD30">
        <v>10343.75</v>
      </c>
      <c r="CE30">
        <v>156.25</v>
      </c>
      <c r="CF30">
        <v>16950</v>
      </c>
      <c r="CG30">
        <v>281.25</v>
      </c>
      <c r="CH30">
        <v>751.25</v>
      </c>
      <c r="CI30">
        <v>26.875</v>
      </c>
      <c r="CJ30">
        <v>88.125</v>
      </c>
      <c r="CK30">
        <v>15.625</v>
      </c>
      <c r="CL30">
        <v>23.30654384989716</v>
      </c>
      <c r="CM30">
        <v>0.91908296057789984</v>
      </c>
      <c r="CN30">
        <v>0.49076226851851851</v>
      </c>
      <c r="CO30">
        <v>11.048999999999999</v>
      </c>
      <c r="CP30" t="s">
        <v>136</v>
      </c>
      <c r="CQ30">
        <v>2080000</v>
      </c>
      <c r="CR30">
        <v>230000</v>
      </c>
      <c r="CS30">
        <v>29</v>
      </c>
      <c r="CT30">
        <v>150</v>
      </c>
      <c r="CU30">
        <v>14000</v>
      </c>
      <c r="CV30">
        <v>32</v>
      </c>
      <c r="CW30">
        <v>180</v>
      </c>
      <c r="CX30">
        <v>16000</v>
      </c>
      <c r="CY30">
        <v>52</v>
      </c>
      <c r="CZ30">
        <v>290</v>
      </c>
      <c r="DA30">
        <v>11000</v>
      </c>
      <c r="DB30">
        <v>180</v>
      </c>
      <c r="DC30">
        <v>53</v>
      </c>
      <c r="DD30">
        <v>7.2</v>
      </c>
      <c r="DE30">
        <v>200</v>
      </c>
      <c r="DF30">
        <v>400</v>
      </c>
      <c r="DG30">
        <v>45</v>
      </c>
      <c r="DH30">
        <v>160</v>
      </c>
      <c r="DI30">
        <v>48</v>
      </c>
      <c r="DJ30">
        <v>22</v>
      </c>
      <c r="DK30">
        <v>4.3</v>
      </c>
      <c r="DL30">
        <v>27</v>
      </c>
      <c r="DM30">
        <v>2.2000000000000002</v>
      </c>
      <c r="DN30">
        <v>12</v>
      </c>
      <c r="DO30">
        <v>2.2000000000000002</v>
      </c>
      <c r="DP30">
        <v>5.6</v>
      </c>
      <c r="DQ30">
        <v>0.9</v>
      </c>
      <c r="DR30">
        <v>3.1</v>
      </c>
      <c r="DS30">
        <v>0.49</v>
      </c>
      <c r="DT30">
        <v>19</v>
      </c>
      <c r="DU30">
        <v>2</v>
      </c>
      <c r="DV30">
        <f t="shared" si="0"/>
        <v>1.7969821673525375</v>
      </c>
      <c r="DW30">
        <f>Y30/AB30</f>
        <v>7.0742358078602638</v>
      </c>
    </row>
    <row r="32" spans="1:127" x14ac:dyDescent="0.25">
      <c r="O32" t="s">
        <v>208</v>
      </c>
      <c r="P32" s="2">
        <f>MAX(P2:P30)</f>
        <v>173048.51984806973</v>
      </c>
    </row>
    <row r="33" spans="15:42" x14ac:dyDescent="0.25">
      <c r="O33" t="s">
        <v>209</v>
      </c>
      <c r="P33" s="2">
        <f>MIN(P2:P30)</f>
        <v>148679.90211395422</v>
      </c>
    </row>
    <row r="35" spans="15:42" x14ac:dyDescent="0.25">
      <c r="P35" t="s">
        <v>207</v>
      </c>
      <c r="Q35" s="4">
        <v>0.23749856680065803</v>
      </c>
      <c r="R35" s="4">
        <v>6.8560940037744683E-2</v>
      </c>
      <c r="S35" s="4">
        <v>0.11605690897728993</v>
      </c>
      <c r="T35" s="4">
        <v>6.4886661699659051E-2</v>
      </c>
      <c r="U35" s="4">
        <v>6.5523720629235088E-2</v>
      </c>
      <c r="V35" s="4">
        <v>1.0999999999999999E-2</v>
      </c>
      <c r="W35" s="4">
        <v>0.30310906585132336</v>
      </c>
      <c r="X35" s="4">
        <v>8.4000602289955914E-2</v>
      </c>
      <c r="Y35" s="4">
        <v>6.485262660055284E-2</v>
      </c>
      <c r="Z35" s="4">
        <v>8.721538769983482E-2</v>
      </c>
      <c r="AA35" s="4">
        <v>8.9414070147933664E-2</v>
      </c>
      <c r="AB35" s="4">
        <v>0.13441961091874982</v>
      </c>
      <c r="AC35" s="4">
        <v>0.16738336327734557</v>
      </c>
      <c r="AD35" s="4">
        <v>8.2254392748248847E-2</v>
      </c>
      <c r="AE35" s="4">
        <v>0.13413395094271757</v>
      </c>
      <c r="AF35" s="4">
        <v>7.6685540322571494E-2</v>
      </c>
      <c r="AG35" s="4">
        <v>9.3867272159169443E-2</v>
      </c>
      <c r="AH35" s="4">
        <v>6.8968059981705979E-2</v>
      </c>
      <c r="AI35" s="4">
        <v>0.10906053265787341</v>
      </c>
      <c r="AJ35" s="4">
        <v>7.2319934160733304E-2</v>
      </c>
      <c r="AK35" s="4">
        <v>0.11855599701304897</v>
      </c>
      <c r="AL35" s="4">
        <v>7.8642949321664518E-2</v>
      </c>
      <c r="AM35" s="4">
        <v>9.4029056225370763E-2</v>
      </c>
      <c r="AN35" s="4">
        <v>5.5144590017188813E-2</v>
      </c>
      <c r="AO35" s="4">
        <v>4.8079393047584497E-2</v>
      </c>
      <c r="AP35" s="4">
        <v>8.9053167709287423E-2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Kylander-Clark</dc:creator>
  <cp:lastModifiedBy>Esteban</cp:lastModifiedBy>
  <dcterms:created xsi:type="dcterms:W3CDTF">2022-02-17T18:59:49Z</dcterms:created>
  <dcterms:modified xsi:type="dcterms:W3CDTF">2022-07-25T11:22:31Z</dcterms:modified>
</cp:coreProperties>
</file>