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G:\La meva unitat\Roberta_Di_Febo\Gualba_Ceret\Revision\"/>
    </mc:Choice>
  </mc:AlternateContent>
  <xr:revisionPtr revIDLastSave="0" documentId="8_{A8C6CE3F-3B8B-4AC2-9318-CFE8AEA0EB3D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Confusion_matrices" sheetId="17" r:id="rId1"/>
  </sheets>
  <definedNames>
    <definedName name="_xlchart.v1.0" hidden="1">Confusion_matrices!$AR$4</definedName>
    <definedName name="_xlchart.v1.1" hidden="1">Confusion_matrices!$AR$5</definedName>
    <definedName name="_xlchart.v1.10" hidden="1">Confusion_matrices!$AS$8:$BB$8</definedName>
    <definedName name="_xlchart.v1.11" hidden="1">Confusion_matrices!$AS$9:$BB$9</definedName>
    <definedName name="_xlchart.v1.2" hidden="1">Confusion_matrices!$AR$6</definedName>
    <definedName name="_xlchart.v1.3" hidden="1">Confusion_matrices!$AR$7</definedName>
    <definedName name="_xlchart.v1.4" hidden="1">Confusion_matrices!$AR$8</definedName>
    <definedName name="_xlchart.v1.5" hidden="1">Confusion_matrices!$AR$9</definedName>
    <definedName name="_xlchart.v1.6" hidden="1">Confusion_matrices!$AS$4:$BB$4</definedName>
    <definedName name="_xlchart.v1.7" hidden="1">Confusion_matrices!$AS$5:$BB$5</definedName>
    <definedName name="_xlchart.v1.8" hidden="1">Confusion_matrices!$AS$6:$BB$6</definedName>
    <definedName name="_xlchart.v1.9" hidden="1">Confusion_matrices!$AS$7:$BB$7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9" i="17" l="1"/>
  <c r="BE5" i="17"/>
  <c r="BF5" i="17"/>
  <c r="BG5" i="17"/>
  <c r="BH5" i="17"/>
  <c r="BE6" i="17"/>
  <c r="BF6" i="17"/>
  <c r="BG6" i="17"/>
  <c r="BH6" i="17"/>
  <c r="BE7" i="17"/>
  <c r="BF7" i="17"/>
  <c r="BG7" i="17"/>
  <c r="BH7" i="17"/>
  <c r="BE8" i="17"/>
  <c r="BF8" i="17"/>
  <c r="BG8" i="17"/>
  <c r="BH8" i="17"/>
  <c r="BE9" i="17"/>
  <c r="BF9" i="17"/>
  <c r="BG9" i="17"/>
  <c r="BH4" i="17"/>
  <c r="BG4" i="17"/>
  <c r="BF4" i="17"/>
  <c r="BE4" i="17"/>
  <c r="BD5" i="17"/>
  <c r="BD6" i="17"/>
  <c r="BD7" i="17"/>
  <c r="BD8" i="17"/>
  <c r="BD9" i="17"/>
  <c r="BD4" i="17"/>
  <c r="BB9" i="17"/>
  <c r="BA9" i="17"/>
  <c r="AZ9" i="17"/>
  <c r="AY9" i="17"/>
  <c r="AX9" i="17"/>
  <c r="AW9" i="17"/>
  <c r="AV9" i="17"/>
  <c r="AU9" i="17"/>
  <c r="AT9" i="17"/>
  <c r="AS9" i="17"/>
  <c r="AS8" i="17"/>
  <c r="AT8" i="17"/>
  <c r="AU8" i="17"/>
  <c r="AV8" i="17"/>
  <c r="AW8" i="17"/>
  <c r="AX8" i="17"/>
  <c r="AY8" i="17"/>
  <c r="AZ8" i="17"/>
  <c r="BA8" i="17"/>
  <c r="BB8" i="17"/>
  <c r="BB7" i="17"/>
  <c r="BA7" i="17"/>
  <c r="AZ7" i="17"/>
  <c r="AY7" i="17"/>
  <c r="AX7" i="17"/>
  <c r="AW7" i="17"/>
  <c r="AV7" i="17"/>
  <c r="AU7" i="17"/>
  <c r="AT7" i="17"/>
  <c r="AS7" i="17"/>
  <c r="BB6" i="17"/>
  <c r="BA6" i="17"/>
  <c r="AZ6" i="17"/>
  <c r="AY6" i="17"/>
  <c r="AX6" i="17"/>
  <c r="AW6" i="17"/>
  <c r="AV6" i="17"/>
  <c r="AU6" i="17"/>
  <c r="AT6" i="17"/>
  <c r="AS6" i="17"/>
  <c r="BB5" i="17"/>
  <c r="BA5" i="17"/>
  <c r="AZ5" i="17"/>
  <c r="AY5" i="17"/>
  <c r="AX5" i="17"/>
  <c r="AW5" i="17"/>
  <c r="AV5" i="17"/>
  <c r="AU5" i="17"/>
  <c r="AT5" i="17"/>
  <c r="AS5" i="17"/>
  <c r="BB4" i="17"/>
  <c r="BA4" i="17"/>
  <c r="AZ4" i="17"/>
  <c r="AY4" i="17"/>
  <c r="AX4" i="17"/>
  <c r="AW4" i="17"/>
  <c r="AV4" i="17"/>
  <c r="AU4" i="17"/>
  <c r="AT4" i="17"/>
  <c r="AS4" i="17"/>
  <c r="AM25" i="17"/>
  <c r="AI25" i="17"/>
  <c r="AE25" i="17"/>
  <c r="AA25" i="17"/>
  <c r="W25" i="17"/>
  <c r="S25" i="17"/>
  <c r="O25" i="17"/>
  <c r="K25" i="17"/>
  <c r="G25" i="17"/>
  <c r="C25" i="17"/>
  <c r="AM21" i="17"/>
  <c r="AI21" i="17"/>
  <c r="AE21" i="17"/>
  <c r="AA21" i="17"/>
  <c r="W21" i="17"/>
  <c r="S21" i="17"/>
  <c r="O21" i="17"/>
  <c r="K21" i="17"/>
  <c r="G21" i="17"/>
  <c r="C21" i="17"/>
  <c r="AM17" i="17"/>
  <c r="AI17" i="17"/>
  <c r="AE17" i="17"/>
  <c r="AA17" i="17"/>
  <c r="W17" i="17"/>
  <c r="S17" i="17"/>
  <c r="O17" i="17"/>
  <c r="K17" i="17"/>
  <c r="G17" i="17"/>
  <c r="C17" i="17"/>
  <c r="AM13" i="17"/>
  <c r="AI13" i="17"/>
  <c r="AE13" i="17"/>
  <c r="AA13" i="17"/>
  <c r="W13" i="17"/>
  <c r="S13" i="17"/>
  <c r="O13" i="17"/>
  <c r="K13" i="17"/>
  <c r="G13" i="17"/>
  <c r="C13" i="17"/>
  <c r="AM9" i="17"/>
  <c r="AI9" i="17"/>
  <c r="AE9" i="17"/>
  <c r="AA9" i="17"/>
  <c r="W9" i="17"/>
  <c r="S9" i="17"/>
  <c r="O9" i="17"/>
  <c r="K9" i="17"/>
  <c r="G9" i="17"/>
  <c r="C9" i="17"/>
  <c r="AM5" i="17"/>
  <c r="AI5" i="17"/>
  <c r="AE5" i="17"/>
  <c r="AA5" i="17"/>
  <c r="W5" i="17"/>
  <c r="S5" i="17"/>
  <c r="O5" i="17"/>
  <c r="K5" i="17"/>
  <c r="G5" i="17"/>
  <c r="C5" i="17"/>
</calcChain>
</file>

<file path=xl/sharedStrings.xml><?xml version="1.0" encoding="utf-8"?>
<sst xmlns="http://schemas.openxmlformats.org/spreadsheetml/2006/main" count="285" uniqueCount="27">
  <si>
    <t>GLM</t>
  </si>
  <si>
    <t>RF</t>
  </si>
  <si>
    <t>ANN</t>
  </si>
  <si>
    <t>KNN</t>
  </si>
  <si>
    <t>LDA</t>
  </si>
  <si>
    <t>Model</t>
  </si>
  <si>
    <t>split1</t>
  </si>
  <si>
    <t>split2</t>
  </si>
  <si>
    <t>split3</t>
  </si>
  <si>
    <t>split4</t>
  </si>
  <si>
    <t>split5</t>
  </si>
  <si>
    <t>split6</t>
  </si>
  <si>
    <t>split7</t>
  </si>
  <si>
    <t>split8</t>
  </si>
  <si>
    <t>split9</t>
  </si>
  <si>
    <t>split10</t>
  </si>
  <si>
    <t>Gu.</t>
  </si>
  <si>
    <t>Ce.</t>
  </si>
  <si>
    <t>Stacking Cl.</t>
  </si>
  <si>
    <t>Accuracy-&gt;</t>
  </si>
  <si>
    <t>Accuracy distribution</t>
  </si>
  <si>
    <t>min</t>
  </si>
  <si>
    <t>Q1</t>
  </si>
  <si>
    <t>Q2</t>
  </si>
  <si>
    <t>Q3</t>
  </si>
  <si>
    <t>max</t>
  </si>
  <si>
    <t>Stacking Clas.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</si>
</sst>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vertical="center"/>
    </xf>
    <xf numFmtId="0" fontId="0" fillId="0" borderId="3" xfId="0" applyBorder="1"/>
    <xf numFmtId="0" fontId="0" fillId="3" borderId="0" xfId="0" applyFill="1"/>
    <xf numFmtId="0" fontId="0" fillId="4" borderId="0" xfId="0" applyFill="1"/>
    <xf numFmtId="0" fontId="0" fillId="0" borderId="4" xfId="0" applyBorder="1"/>
    <xf numFmtId="0" fontId="0" fillId="0" borderId="6" xfId="0" applyBorder="1"/>
    <xf numFmtId="0" fontId="0" fillId="4" borderId="7" xfId="0" applyFill="1" applyBorder="1"/>
    <xf numFmtId="0" fontId="0" fillId="0" borderId="7" xfId="0" applyBorder="1"/>
    <xf numFmtId="2" fontId="0" fillId="0" borderId="5" xfId="0" applyNumberFormat="1" applyBorder="1"/>
    <xf numFmtId="2" fontId="0" fillId="0" borderId="8" xfId="0" applyNumberFormat="1" applyBorder="1"/>
    <xf numFmtId="2" fontId="0" fillId="0" borderId="4" xfId="0" applyNumberFormat="1" applyBorder="1"/>
    <xf numFmtId="0" fontId="0" fillId="3" borderId="7" xfId="0" applyFill="1" applyBorder="1"/>
    <xf numFmtId="164" fontId="0" fillId="0" borderId="0" xfId="0" applyNumberFormat="1"/>
    <xf numFmtId="16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_xlchart.v1.6</cx:f>
      </cx:numDim>
    </cx:data>
    <cx:data id="1">
      <cx:numDim type="val">
        <cx:f dir="row">_xlchart.v1.7</cx:f>
      </cx:numDim>
    </cx:data>
    <cx:data id="2">
      <cx:numDim type="val">
        <cx:f dir="row">_xlchart.v1.8</cx:f>
      </cx:numDim>
    </cx:data>
    <cx:data id="3">
      <cx:numDim type="val">
        <cx:f dir="row">_xlchart.v1.9</cx:f>
      </cx:numDim>
    </cx:data>
    <cx:data id="4">
      <cx:numDim type="val">
        <cx:f dir="row">_xlchart.v1.10</cx:f>
      </cx:numDim>
    </cx:data>
    <cx:data id="5">
      <cx:numDim type="val">
        <cx:f dir="row">_xlchart.v1.11</cx:f>
      </cx:numDim>
    </cx:data>
  </cx:chartData>
  <cx:chart>
    <cx:title pos="t" align="ctr" overlay="0">
      <cx:tx>
        <cx:txData>
          <cx:v>Accuracy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ca-ES"/>
            <a:t>Accuracy</a:t>
          </a:r>
        </a:p>
      </cx:txPr>
    </cx:title>
    <cx:plotArea>
      <cx:plotAreaRegion>
        <cx:series layoutId="boxWhisker" uniqueId="{C50B4F7F-4CE8-4473-92AB-BC6C8190E133}">
          <cx:tx>
            <cx:txData>
              <cx:f>_xlchart.v1.0</cx:f>
              <cx:v>GLM</cx:v>
            </cx:txData>
          </cx:tx>
          <cx:dataId val="0"/>
          <cx:layoutPr>
            <cx:statistics quartileMethod="exclusive"/>
          </cx:layoutPr>
        </cx:series>
        <cx:series layoutId="boxWhisker" uniqueId="{6BF18678-0C90-47E0-8B51-EED3DD9E9B37}">
          <cx:tx>
            <cx:txData>
              <cx:f>_xlchart.v1.1</cx:f>
              <cx:v>RF</cx:v>
            </cx:txData>
          </cx:tx>
          <cx:dataId val="1"/>
          <cx:layoutPr>
            <cx:statistics quartileMethod="exclusive"/>
          </cx:layoutPr>
        </cx:series>
        <cx:series layoutId="boxWhisker" uniqueId="{0A2B4CF6-4661-4939-9595-3729D84ED766}">
          <cx:tx>
            <cx:txData>
              <cx:f>_xlchart.v1.2</cx:f>
              <cx:v>ANN</cx:v>
            </cx:txData>
          </cx:tx>
          <cx:dataId val="2"/>
          <cx:layoutPr>
            <cx:statistics quartileMethod="exclusive"/>
          </cx:layoutPr>
        </cx:series>
        <cx:series layoutId="boxWhisker" uniqueId="{2AD129A7-1DDB-40D3-B17B-5BF24C74D674}">
          <cx:tx>
            <cx:txData>
              <cx:f>_xlchart.v1.3</cx:f>
              <cx:v>KNN</cx:v>
            </cx:txData>
          </cx:tx>
          <cx:dataId val="3"/>
          <cx:layoutPr>
            <cx:statistics quartileMethod="exclusive"/>
          </cx:layoutPr>
        </cx:series>
        <cx:series layoutId="boxWhisker" uniqueId="{12436CAD-5045-41BF-B44F-CEC935F939F2}">
          <cx:tx>
            <cx:txData>
              <cx:f>_xlchart.v1.4</cx:f>
              <cx:v>LDA</cx:v>
            </cx:txData>
          </cx:tx>
          <cx:dataId val="4"/>
          <cx:layoutPr>
            <cx:statistics quartileMethod="exclusive"/>
          </cx:layoutPr>
        </cx:series>
        <cx:series layoutId="boxWhisker" uniqueId="{D5BF82EF-1423-4EAD-BA2B-ED16E0843A84}">
          <cx:tx>
            <cx:txData>
              <cx:f>_xlchart.v1.5</cx:f>
              <cx:v>Stacking Clas.</cx:v>
            </cx:txData>
          </cx:tx>
          <cx:dataId val="5"/>
          <cx:layoutPr>
            <cx:statistics quartileMethod="exclusive"/>
          </cx:layoutPr>
        </cx:series>
      </cx:plotAreaRegion>
      <cx:axis id="0" hidden="1">
        <cx:catScaling gapWidth="0.0399999991"/>
        <cx:tickLabels/>
      </cx:axis>
      <cx:axis id="1">
        <cx:valScaling max="1" min="0"/>
        <cx:majorGridlines/>
        <cx:tickLabels/>
      </cx:axis>
    </cx:plotArea>
    <cx:legend pos="b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381001</xdr:colOff>
      <xdr:row>10</xdr:row>
      <xdr:rowOff>24494</xdr:rowOff>
    </xdr:from>
    <xdr:to>
      <xdr:col>54</xdr:col>
      <xdr:colOff>38100</xdr:colOff>
      <xdr:row>28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F1335771-3711-4000-87DE-1E9509DEB3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715876" y="1865994"/>
              <a:ext cx="5772149" cy="330608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Aquest gràfic no està disponible en la vostra versió del Excel.
 Si editeu aquesta forma o deseu aquesta llibreta en un format de fitxer diferent, el gràfic quedarà malmès permanentment.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7463D-4783-41E4-9540-2A8FDF9287BC}">
  <dimension ref="A1:BH25"/>
  <sheetViews>
    <sheetView tabSelected="1" workbookViewId="0">
      <selection activeCell="BE19" sqref="BE19"/>
    </sheetView>
  </sheetViews>
  <sheetFormatPr defaultColWidth="10.90625" defaultRowHeight="14.5" x14ac:dyDescent="0.35"/>
  <cols>
    <col min="1" max="1" width="10.08984375" bestFit="1" customWidth="1"/>
    <col min="2" max="2" width="5.26953125" bestFit="1" customWidth="1"/>
    <col min="3" max="3" width="4.36328125" bestFit="1" customWidth="1"/>
    <col min="4" max="4" width="3.7265625" bestFit="1" customWidth="1"/>
    <col min="5" max="5" width="3.54296875" customWidth="1"/>
    <col min="6" max="6" width="5.26953125" bestFit="1" customWidth="1"/>
    <col min="7" max="7" width="4.36328125" bestFit="1" customWidth="1"/>
    <col min="8" max="8" width="3.7265625" bestFit="1" customWidth="1"/>
    <col min="9" max="9" width="3.54296875" customWidth="1"/>
    <col min="10" max="10" width="5.26953125" bestFit="1" customWidth="1"/>
    <col min="11" max="11" width="4.36328125" bestFit="1" customWidth="1"/>
    <col min="12" max="12" width="3.7265625" bestFit="1" customWidth="1"/>
    <col min="13" max="13" width="3.54296875" customWidth="1"/>
    <col min="14" max="14" width="5.26953125" bestFit="1" customWidth="1"/>
    <col min="15" max="15" width="4.36328125" bestFit="1" customWidth="1"/>
    <col min="16" max="16" width="3.7265625" bestFit="1" customWidth="1"/>
    <col min="17" max="17" width="3.54296875" customWidth="1"/>
    <col min="18" max="18" width="5.26953125" bestFit="1" customWidth="1"/>
    <col min="19" max="19" width="4.36328125" bestFit="1" customWidth="1"/>
    <col min="20" max="20" width="3.7265625" bestFit="1" customWidth="1"/>
    <col min="21" max="21" width="3.54296875" customWidth="1"/>
    <col min="22" max="22" width="5.26953125" bestFit="1" customWidth="1"/>
    <col min="23" max="23" width="4.36328125" bestFit="1" customWidth="1"/>
    <col min="24" max="24" width="3.7265625" bestFit="1" customWidth="1"/>
    <col min="25" max="25" width="3.54296875" customWidth="1"/>
    <col min="26" max="26" width="5.26953125" bestFit="1" customWidth="1"/>
    <col min="27" max="27" width="4.36328125" bestFit="1" customWidth="1"/>
    <col min="28" max="28" width="3.7265625" bestFit="1" customWidth="1"/>
    <col min="29" max="29" width="3.54296875" customWidth="1"/>
    <col min="30" max="30" width="5.26953125" bestFit="1" customWidth="1"/>
    <col min="31" max="31" width="4.36328125" bestFit="1" customWidth="1"/>
    <col min="32" max="32" width="3.7265625" bestFit="1" customWidth="1"/>
    <col min="33" max="33" width="3.54296875" customWidth="1"/>
    <col min="34" max="34" width="5.26953125" bestFit="1" customWidth="1"/>
    <col min="35" max="35" width="4.36328125" bestFit="1" customWidth="1"/>
    <col min="36" max="36" width="3.7265625" bestFit="1" customWidth="1"/>
    <col min="37" max="37" width="3.54296875" customWidth="1"/>
    <col min="38" max="38" width="6.26953125" bestFit="1" customWidth="1"/>
    <col min="39" max="39" width="4.36328125" bestFit="1" customWidth="1"/>
    <col min="40" max="40" width="3.7265625" bestFit="1" customWidth="1"/>
    <col min="41" max="41" width="5.6328125" customWidth="1"/>
    <col min="42" max="42" width="6.08984375" bestFit="1" customWidth="1"/>
    <col min="43" max="43" width="5.6328125" customWidth="1"/>
    <col min="44" max="44" width="11.26953125" customWidth="1"/>
    <col min="45" max="47" width="5.36328125" bestFit="1" customWidth="1"/>
    <col min="48" max="52" width="6.26953125" bestFit="1" customWidth="1"/>
    <col min="53" max="53" width="5.36328125" bestFit="1" customWidth="1"/>
    <col min="54" max="55" width="6.26953125" bestFit="1" customWidth="1"/>
    <col min="56" max="56" width="5.36328125" bestFit="1" customWidth="1"/>
    <col min="57" max="57" width="6.54296875" bestFit="1" customWidth="1"/>
    <col min="58" max="58" width="6.90625" bestFit="1" customWidth="1"/>
    <col min="59" max="59" width="5.90625" bestFit="1" customWidth="1"/>
    <col min="60" max="60" width="5.36328125" bestFit="1" customWidth="1"/>
  </cols>
  <sheetData>
    <row r="1" spans="1:60" ht="15" thickBot="1" x14ac:dyDescent="0.4">
      <c r="A1" t="s">
        <v>5</v>
      </c>
      <c r="B1" s="3" t="s">
        <v>6</v>
      </c>
      <c r="C1" s="4"/>
      <c r="D1" s="10"/>
      <c r="F1" s="3" t="s">
        <v>7</v>
      </c>
      <c r="G1" s="4"/>
      <c r="H1" s="10"/>
      <c r="J1" s="3" t="s">
        <v>8</v>
      </c>
      <c r="K1" s="4"/>
      <c r="L1" s="10"/>
      <c r="N1" s="3" t="s">
        <v>9</v>
      </c>
      <c r="O1" s="4"/>
      <c r="P1" s="10"/>
      <c r="R1" s="3" t="s">
        <v>10</v>
      </c>
      <c r="S1" s="4"/>
      <c r="T1" s="10"/>
      <c r="V1" s="3" t="s">
        <v>11</v>
      </c>
      <c r="W1" s="4"/>
      <c r="X1" s="10"/>
      <c r="Z1" s="3" t="s">
        <v>12</v>
      </c>
      <c r="AA1" s="4"/>
      <c r="AB1" s="10"/>
      <c r="AD1" s="3" t="s">
        <v>13</v>
      </c>
      <c r="AE1" s="4"/>
      <c r="AF1" s="10"/>
      <c r="AH1" s="3" t="s">
        <v>14</v>
      </c>
      <c r="AI1" s="4"/>
      <c r="AJ1" s="10"/>
      <c r="AK1" s="10"/>
      <c r="AL1" s="3" t="s">
        <v>15</v>
      </c>
      <c r="AM1" s="4"/>
      <c r="AN1" s="10"/>
    </row>
    <row r="2" spans="1:60" x14ac:dyDescent="0.35">
      <c r="A2" s="3" t="s">
        <v>0</v>
      </c>
      <c r="B2" s="3"/>
      <c r="C2" s="4" t="s">
        <v>17</v>
      </c>
      <c r="D2" s="10" t="s">
        <v>16</v>
      </c>
      <c r="E2" s="4"/>
      <c r="F2" s="3"/>
      <c r="G2" s="4" t="s">
        <v>17</v>
      </c>
      <c r="H2" s="10" t="s">
        <v>16</v>
      </c>
      <c r="I2" s="5"/>
      <c r="J2" s="3"/>
      <c r="K2" s="4" t="s">
        <v>17</v>
      </c>
      <c r="L2" s="10" t="s">
        <v>16</v>
      </c>
      <c r="M2" s="4"/>
      <c r="N2" s="3"/>
      <c r="O2" s="4" t="s">
        <v>17</v>
      </c>
      <c r="P2" s="10" t="s">
        <v>16</v>
      </c>
      <c r="Q2" s="4"/>
      <c r="R2" s="3"/>
      <c r="S2" s="4" t="s">
        <v>17</v>
      </c>
      <c r="T2" s="10" t="s">
        <v>16</v>
      </c>
      <c r="U2" s="4"/>
      <c r="V2" s="3"/>
      <c r="W2" s="4" t="s">
        <v>17</v>
      </c>
      <c r="X2" s="10" t="s">
        <v>16</v>
      </c>
      <c r="Y2" s="4"/>
      <c r="Z2" s="3"/>
      <c r="AA2" s="4" t="s">
        <v>17</v>
      </c>
      <c r="AB2" s="10" t="s">
        <v>16</v>
      </c>
      <c r="AC2" s="4"/>
      <c r="AD2" s="3"/>
      <c r="AE2" s="4" t="s">
        <v>17</v>
      </c>
      <c r="AF2" s="10" t="s">
        <v>16</v>
      </c>
      <c r="AG2" s="4"/>
      <c r="AH2" s="3"/>
      <c r="AI2" s="4" t="s">
        <v>17</v>
      </c>
      <c r="AJ2" s="10" t="s">
        <v>16</v>
      </c>
      <c r="AK2" s="10"/>
      <c r="AL2" s="3"/>
      <c r="AM2" s="4" t="s">
        <v>17</v>
      </c>
      <c r="AN2" s="10" t="s">
        <v>16</v>
      </c>
      <c r="AR2" t="s">
        <v>20</v>
      </c>
    </row>
    <row r="3" spans="1:60" x14ac:dyDescent="0.35">
      <c r="A3" s="6"/>
      <c r="B3" s="6" t="s">
        <v>17</v>
      </c>
      <c r="C3" s="7">
        <v>4</v>
      </c>
      <c r="D3" s="11">
        <v>0</v>
      </c>
      <c r="F3" s="6" t="s">
        <v>17</v>
      </c>
      <c r="G3" s="7">
        <v>4</v>
      </c>
      <c r="H3" s="11">
        <v>1</v>
      </c>
      <c r="J3" s="6" t="s">
        <v>17</v>
      </c>
      <c r="K3" s="7">
        <v>4</v>
      </c>
      <c r="L3" s="11">
        <v>0</v>
      </c>
      <c r="N3" s="6" t="s">
        <v>17</v>
      </c>
      <c r="O3" s="7">
        <v>3</v>
      </c>
      <c r="P3" s="11">
        <v>0</v>
      </c>
      <c r="R3" s="6" t="s">
        <v>17</v>
      </c>
      <c r="S3" s="7">
        <v>3</v>
      </c>
      <c r="T3" s="11">
        <v>1</v>
      </c>
      <c r="V3" s="6" t="s">
        <v>17</v>
      </c>
      <c r="W3" s="7">
        <v>4</v>
      </c>
      <c r="X3" s="11">
        <v>0</v>
      </c>
      <c r="Z3" s="6" t="s">
        <v>17</v>
      </c>
      <c r="AA3" s="7">
        <v>4</v>
      </c>
      <c r="AB3" s="11">
        <v>0</v>
      </c>
      <c r="AD3" s="6" t="s">
        <v>17</v>
      </c>
      <c r="AE3" s="7">
        <v>4</v>
      </c>
      <c r="AF3" s="11">
        <v>0</v>
      </c>
      <c r="AH3" s="6" t="s">
        <v>17</v>
      </c>
      <c r="AI3" s="7">
        <v>4</v>
      </c>
      <c r="AJ3" s="11">
        <v>1</v>
      </c>
      <c r="AK3" s="12"/>
      <c r="AL3" s="6" t="s">
        <v>17</v>
      </c>
      <c r="AM3" s="7">
        <v>3</v>
      </c>
      <c r="AN3" s="11">
        <v>1</v>
      </c>
      <c r="AO3" s="1"/>
      <c r="AS3" t="s">
        <v>6</v>
      </c>
      <c r="AT3" t="s">
        <v>7</v>
      </c>
      <c r="AU3" t="s">
        <v>8</v>
      </c>
      <c r="AV3" t="s">
        <v>9</v>
      </c>
      <c r="AW3" t="s">
        <v>10</v>
      </c>
      <c r="AX3" t="s">
        <v>11</v>
      </c>
      <c r="AY3" t="s">
        <v>12</v>
      </c>
      <c r="AZ3" t="s">
        <v>13</v>
      </c>
      <c r="BA3" t="s">
        <v>14</v>
      </c>
      <c r="BB3" t="s">
        <v>15</v>
      </c>
      <c r="BD3" t="s">
        <v>21</v>
      </c>
      <c r="BE3" t="s">
        <v>22</v>
      </c>
      <c r="BF3" t="s">
        <v>23</v>
      </c>
      <c r="BG3" t="s">
        <v>24</v>
      </c>
      <c r="BH3" t="s">
        <v>25</v>
      </c>
    </row>
    <row r="4" spans="1:60" x14ac:dyDescent="0.35">
      <c r="A4" s="6"/>
      <c r="B4" s="6" t="s">
        <v>16</v>
      </c>
      <c r="C4" s="8">
        <v>0</v>
      </c>
      <c r="D4" s="16">
        <v>4</v>
      </c>
      <c r="F4" s="6" t="s">
        <v>16</v>
      </c>
      <c r="G4" s="8">
        <v>0</v>
      </c>
      <c r="H4" s="16">
        <v>3</v>
      </c>
      <c r="J4" s="6" t="s">
        <v>16</v>
      </c>
      <c r="K4" s="8">
        <v>0</v>
      </c>
      <c r="L4" s="16">
        <v>4</v>
      </c>
      <c r="N4" s="6" t="s">
        <v>16</v>
      </c>
      <c r="O4" s="8">
        <v>1</v>
      </c>
      <c r="P4" s="16">
        <v>4</v>
      </c>
      <c r="R4" s="6" t="s">
        <v>16</v>
      </c>
      <c r="S4" s="8">
        <v>1</v>
      </c>
      <c r="T4" s="16">
        <v>3</v>
      </c>
      <c r="V4" s="6" t="s">
        <v>16</v>
      </c>
      <c r="W4" s="8">
        <v>0</v>
      </c>
      <c r="X4" s="16">
        <v>4</v>
      </c>
      <c r="Z4" s="6" t="s">
        <v>16</v>
      </c>
      <c r="AA4" s="8">
        <v>0</v>
      </c>
      <c r="AB4" s="16">
        <v>4</v>
      </c>
      <c r="AD4" s="6" t="s">
        <v>16</v>
      </c>
      <c r="AE4" s="8">
        <v>0</v>
      </c>
      <c r="AF4" s="16">
        <v>4</v>
      </c>
      <c r="AH4" s="6" t="s">
        <v>16</v>
      </c>
      <c r="AI4" s="8">
        <v>0</v>
      </c>
      <c r="AJ4" s="16">
        <v>3</v>
      </c>
      <c r="AK4" s="12"/>
      <c r="AL4" s="6" t="s">
        <v>16</v>
      </c>
      <c r="AM4" s="8">
        <v>1</v>
      </c>
      <c r="AN4" s="16">
        <v>4</v>
      </c>
      <c r="AO4" s="2"/>
      <c r="AR4" t="s">
        <v>0</v>
      </c>
      <c r="AS4" s="17">
        <f>C5</f>
        <v>1</v>
      </c>
      <c r="AT4" s="18">
        <f>G5</f>
        <v>0.875</v>
      </c>
      <c r="AU4" s="17">
        <f>K5</f>
        <v>1</v>
      </c>
      <c r="AV4" s="18">
        <f>O5</f>
        <v>0.875</v>
      </c>
      <c r="AW4" s="18">
        <f>S5</f>
        <v>0.75</v>
      </c>
      <c r="AX4" s="18">
        <f>W5</f>
        <v>1</v>
      </c>
      <c r="AY4" s="18">
        <f>AA5</f>
        <v>1</v>
      </c>
      <c r="AZ4" s="18">
        <f>AE5</f>
        <v>1</v>
      </c>
      <c r="BA4" s="18">
        <f>AI5</f>
        <v>0.875</v>
      </c>
      <c r="BB4" s="18">
        <f>AM5</f>
        <v>0.77777777777777779</v>
      </c>
      <c r="BD4" s="17">
        <f t="shared" ref="BD4:BD9" si="0">MIN(AS4:BB4)</f>
        <v>0.75</v>
      </c>
      <c r="BE4" s="17">
        <f t="shared" ref="BE4:BE9" si="1">_xlfn.QUARTILE.INC(AS4:BB4,1)</f>
        <v>0.875</v>
      </c>
      <c r="BF4" s="17">
        <f t="shared" ref="BF4:BF9" si="2">_xlfn.QUARTILE.INC(AS4:BB4,2)</f>
        <v>0.9375</v>
      </c>
      <c r="BG4" s="17">
        <f t="shared" ref="BG4:BG9" si="3">_xlfn.QUARTILE.INC(AS4:BB4,3)</f>
        <v>1</v>
      </c>
      <c r="BH4" s="17">
        <f t="shared" ref="BH4:BH9" si="4">MAX(AS4:BB4)</f>
        <v>1</v>
      </c>
    </row>
    <row r="5" spans="1:60" ht="15" thickBot="1" x14ac:dyDescent="0.4">
      <c r="A5" s="9" t="s">
        <v>19</v>
      </c>
      <c r="B5" s="9"/>
      <c r="C5" s="13">
        <f>(C3+D4)/(C3+D3+C4+D4)</f>
        <v>1</v>
      </c>
      <c r="D5" s="14"/>
      <c r="E5" s="13"/>
      <c r="F5" s="15"/>
      <c r="G5" s="13">
        <f>(G3+H4)/(G3+H3+G4+H4)</f>
        <v>0.875</v>
      </c>
      <c r="H5" s="14"/>
      <c r="I5" s="13"/>
      <c r="J5" s="15"/>
      <c r="K5" s="13">
        <f>(K3+L4)/(K3+L3+K4+L4)</f>
        <v>1</v>
      </c>
      <c r="L5" s="14"/>
      <c r="M5" s="13"/>
      <c r="N5" s="15"/>
      <c r="O5" s="13">
        <f>(O3+P4)/(O3+P3+O4+P4)</f>
        <v>0.875</v>
      </c>
      <c r="P5" s="14"/>
      <c r="Q5" s="13"/>
      <c r="R5" s="15"/>
      <c r="S5" s="13">
        <f>(S3+T4)/(S3+T3+S4+T4)</f>
        <v>0.75</v>
      </c>
      <c r="T5" s="14"/>
      <c r="U5" s="13"/>
      <c r="V5" s="15"/>
      <c r="W5" s="13">
        <f>(W3+X4)/(W3+X3+W4+X4)</f>
        <v>1</v>
      </c>
      <c r="X5" s="14"/>
      <c r="Y5" s="13"/>
      <c r="Z5" s="15"/>
      <c r="AA5" s="13">
        <f>(AA3+AB4)/(AA3+AB3+AA4+AB4)</f>
        <v>1</v>
      </c>
      <c r="AB5" s="14"/>
      <c r="AC5" s="13"/>
      <c r="AD5" s="15"/>
      <c r="AE5" s="13">
        <f>(AE3+AF4)/(AE3+AF3+AE4+AF4)</f>
        <v>1</v>
      </c>
      <c r="AF5" s="14"/>
      <c r="AG5" s="13"/>
      <c r="AH5" s="15"/>
      <c r="AI5" s="13">
        <f>(AI3+AJ4)/(AI3+AJ3+AI4+AJ4)</f>
        <v>0.875</v>
      </c>
      <c r="AJ5" s="14"/>
      <c r="AK5" s="14"/>
      <c r="AL5" s="15"/>
      <c r="AM5" s="13">
        <f>(AM3+AN4)/(AM3+AN3+AM4+AN4)</f>
        <v>0.77777777777777779</v>
      </c>
      <c r="AN5" s="14"/>
      <c r="AR5" t="s">
        <v>1</v>
      </c>
      <c r="AS5" s="18">
        <f>C9</f>
        <v>0.875</v>
      </c>
      <c r="AT5" s="18">
        <f>G9</f>
        <v>0.875</v>
      </c>
      <c r="AU5" s="18">
        <f>K9</f>
        <v>0.875</v>
      </c>
      <c r="AV5" s="18">
        <f>O9</f>
        <v>1</v>
      </c>
      <c r="AW5" s="18">
        <f>S9</f>
        <v>0.875</v>
      </c>
      <c r="AX5" s="18">
        <f>W9</f>
        <v>1</v>
      </c>
      <c r="AY5" s="18">
        <f>AA9</f>
        <v>1</v>
      </c>
      <c r="AZ5" s="18">
        <f>AE9</f>
        <v>0.875</v>
      </c>
      <c r="BA5" s="18">
        <f>AI9</f>
        <v>0.75</v>
      </c>
      <c r="BB5" s="18">
        <f>AM9</f>
        <v>1</v>
      </c>
      <c r="BD5" s="17">
        <f t="shared" si="0"/>
        <v>0.75</v>
      </c>
      <c r="BE5" s="17">
        <f t="shared" si="1"/>
        <v>0.875</v>
      </c>
      <c r="BF5" s="17">
        <f t="shared" si="2"/>
        <v>0.875</v>
      </c>
      <c r="BG5" s="17">
        <f t="shared" si="3"/>
        <v>1</v>
      </c>
      <c r="BH5" s="17">
        <f t="shared" si="4"/>
        <v>1</v>
      </c>
    </row>
    <row r="6" spans="1:60" x14ac:dyDescent="0.35">
      <c r="A6" s="3" t="s">
        <v>1</v>
      </c>
      <c r="B6" s="3"/>
      <c r="C6" s="4" t="s">
        <v>17</v>
      </c>
      <c r="D6" s="10" t="s">
        <v>16</v>
      </c>
      <c r="E6" s="4"/>
      <c r="F6" s="3"/>
      <c r="G6" s="4" t="s">
        <v>17</v>
      </c>
      <c r="H6" s="10" t="s">
        <v>16</v>
      </c>
      <c r="I6" s="5"/>
      <c r="J6" s="3"/>
      <c r="K6" s="4" t="s">
        <v>17</v>
      </c>
      <c r="L6" s="10" t="s">
        <v>16</v>
      </c>
      <c r="M6" s="4"/>
      <c r="N6" s="3"/>
      <c r="O6" s="4" t="s">
        <v>17</v>
      </c>
      <c r="P6" s="10" t="s">
        <v>16</v>
      </c>
      <c r="Q6" s="4"/>
      <c r="R6" s="3"/>
      <c r="S6" s="4" t="s">
        <v>17</v>
      </c>
      <c r="T6" s="10" t="s">
        <v>16</v>
      </c>
      <c r="U6" s="4"/>
      <c r="V6" s="3"/>
      <c r="W6" s="4" t="s">
        <v>17</v>
      </c>
      <c r="X6" s="10" t="s">
        <v>16</v>
      </c>
      <c r="Y6" s="4"/>
      <c r="Z6" s="3"/>
      <c r="AA6" s="4" t="s">
        <v>17</v>
      </c>
      <c r="AB6" s="10" t="s">
        <v>16</v>
      </c>
      <c r="AC6" s="4"/>
      <c r="AD6" s="3"/>
      <c r="AE6" s="4" t="s">
        <v>17</v>
      </c>
      <c r="AF6" s="10" t="s">
        <v>16</v>
      </c>
      <c r="AG6" s="4"/>
      <c r="AH6" s="3"/>
      <c r="AI6" s="4" t="s">
        <v>17</v>
      </c>
      <c r="AJ6" s="10" t="s">
        <v>16</v>
      </c>
      <c r="AK6" s="10"/>
      <c r="AL6" s="3"/>
      <c r="AM6" s="4" t="s">
        <v>17</v>
      </c>
      <c r="AN6" s="10" t="s">
        <v>16</v>
      </c>
      <c r="AO6" s="1"/>
      <c r="AR6" t="s">
        <v>2</v>
      </c>
      <c r="AS6" s="18">
        <f>C13</f>
        <v>1</v>
      </c>
      <c r="AT6" s="18">
        <f>G13</f>
        <v>0.875</v>
      </c>
      <c r="AU6" s="18">
        <f>K13</f>
        <v>1</v>
      </c>
      <c r="AV6" s="18">
        <f>O13</f>
        <v>0.875</v>
      </c>
      <c r="AW6" s="18">
        <f>S13</f>
        <v>0.75</v>
      </c>
      <c r="AX6" s="18">
        <f>W13</f>
        <v>0.875</v>
      </c>
      <c r="AY6" s="18">
        <f>AA13</f>
        <v>1</v>
      </c>
      <c r="AZ6" s="18">
        <f>AE13</f>
        <v>1</v>
      </c>
      <c r="BA6" s="18">
        <f>AI13</f>
        <v>0.75</v>
      </c>
      <c r="BB6" s="18">
        <f>AM13</f>
        <v>0.875</v>
      </c>
      <c r="BD6" s="17">
        <f t="shared" si="0"/>
        <v>0.75</v>
      </c>
      <c r="BE6" s="17">
        <f t="shared" si="1"/>
        <v>0.875</v>
      </c>
      <c r="BF6" s="17">
        <f t="shared" si="2"/>
        <v>0.875</v>
      </c>
      <c r="BG6" s="17">
        <f t="shared" si="3"/>
        <v>1</v>
      </c>
      <c r="BH6" s="17">
        <f t="shared" si="4"/>
        <v>1</v>
      </c>
    </row>
    <row r="7" spans="1:60" x14ac:dyDescent="0.35">
      <c r="A7" s="6"/>
      <c r="B7" s="6" t="s">
        <v>17</v>
      </c>
      <c r="C7" s="7">
        <v>3</v>
      </c>
      <c r="D7" s="11">
        <v>0</v>
      </c>
      <c r="F7" s="6" t="s">
        <v>17</v>
      </c>
      <c r="G7" s="7">
        <v>3</v>
      </c>
      <c r="H7" s="11">
        <v>0</v>
      </c>
      <c r="J7" s="6" t="s">
        <v>17</v>
      </c>
      <c r="K7" s="7">
        <v>3</v>
      </c>
      <c r="L7" s="11">
        <v>0</v>
      </c>
      <c r="N7" s="6" t="s">
        <v>17</v>
      </c>
      <c r="O7" s="7">
        <v>4</v>
      </c>
      <c r="P7" s="11">
        <v>0</v>
      </c>
      <c r="R7" s="6" t="s">
        <v>17</v>
      </c>
      <c r="S7" s="7">
        <v>4</v>
      </c>
      <c r="T7" s="11">
        <v>1</v>
      </c>
      <c r="V7" s="6" t="s">
        <v>17</v>
      </c>
      <c r="W7" s="7">
        <v>4</v>
      </c>
      <c r="X7" s="11">
        <v>0</v>
      </c>
      <c r="Z7" s="6" t="s">
        <v>17</v>
      </c>
      <c r="AA7" s="7">
        <v>4</v>
      </c>
      <c r="AB7" s="11">
        <v>0</v>
      </c>
      <c r="AD7" s="6" t="s">
        <v>17</v>
      </c>
      <c r="AE7" s="7">
        <v>4</v>
      </c>
      <c r="AF7" s="11">
        <v>1</v>
      </c>
      <c r="AH7" s="6" t="s">
        <v>17</v>
      </c>
      <c r="AI7" s="7">
        <v>4</v>
      </c>
      <c r="AJ7" s="11">
        <v>2</v>
      </c>
      <c r="AK7" s="12"/>
      <c r="AL7" s="6" t="s">
        <v>17</v>
      </c>
      <c r="AM7" s="7">
        <v>4</v>
      </c>
      <c r="AN7" s="11">
        <v>0</v>
      </c>
      <c r="AO7" s="1"/>
      <c r="AR7" t="s">
        <v>3</v>
      </c>
      <c r="AS7" s="17">
        <f>C17</f>
        <v>0.875</v>
      </c>
      <c r="AT7" s="18">
        <f>G17</f>
        <v>0.75</v>
      </c>
      <c r="AU7" s="18">
        <f>K17</f>
        <v>0.875</v>
      </c>
      <c r="AV7" s="18">
        <f>O17</f>
        <v>0.875</v>
      </c>
      <c r="AW7" s="18">
        <f>S17</f>
        <v>0.625</v>
      </c>
      <c r="AX7" s="18">
        <f>W17</f>
        <v>1</v>
      </c>
      <c r="AY7" s="18">
        <f>AA17</f>
        <v>1</v>
      </c>
      <c r="AZ7" s="18">
        <f>AE17</f>
        <v>0.875</v>
      </c>
      <c r="BA7" s="18">
        <f>AI17</f>
        <v>0.75</v>
      </c>
      <c r="BB7" s="18">
        <f>AM17</f>
        <v>0.75</v>
      </c>
      <c r="BD7" s="17">
        <f t="shared" si="0"/>
        <v>0.625</v>
      </c>
      <c r="BE7" s="17">
        <f t="shared" si="1"/>
        <v>0.75</v>
      </c>
      <c r="BF7" s="17">
        <f t="shared" si="2"/>
        <v>0.875</v>
      </c>
      <c r="BG7" s="17">
        <f t="shared" si="3"/>
        <v>0.875</v>
      </c>
      <c r="BH7" s="17">
        <f t="shared" si="4"/>
        <v>1</v>
      </c>
    </row>
    <row r="8" spans="1:60" x14ac:dyDescent="0.35">
      <c r="A8" s="6"/>
      <c r="B8" s="6" t="s">
        <v>16</v>
      </c>
      <c r="C8" s="8">
        <v>1</v>
      </c>
      <c r="D8" s="16">
        <v>4</v>
      </c>
      <c r="F8" s="6" t="s">
        <v>16</v>
      </c>
      <c r="G8" s="8">
        <v>1</v>
      </c>
      <c r="H8" s="16">
        <v>4</v>
      </c>
      <c r="J8" s="6" t="s">
        <v>16</v>
      </c>
      <c r="K8" s="8">
        <v>1</v>
      </c>
      <c r="L8" s="16">
        <v>4</v>
      </c>
      <c r="N8" s="6" t="s">
        <v>16</v>
      </c>
      <c r="O8" s="8">
        <v>0</v>
      </c>
      <c r="P8" s="16">
        <v>4</v>
      </c>
      <c r="R8" s="6" t="s">
        <v>16</v>
      </c>
      <c r="S8" s="8">
        <v>0</v>
      </c>
      <c r="T8" s="16">
        <v>3</v>
      </c>
      <c r="V8" s="6" t="s">
        <v>16</v>
      </c>
      <c r="W8" s="8">
        <v>0</v>
      </c>
      <c r="X8" s="16">
        <v>4</v>
      </c>
      <c r="Z8" s="6" t="s">
        <v>16</v>
      </c>
      <c r="AA8" s="8">
        <v>0</v>
      </c>
      <c r="AB8" s="16">
        <v>4</v>
      </c>
      <c r="AD8" s="6" t="s">
        <v>16</v>
      </c>
      <c r="AE8" s="8">
        <v>0</v>
      </c>
      <c r="AF8" s="16">
        <v>3</v>
      </c>
      <c r="AH8" s="6" t="s">
        <v>16</v>
      </c>
      <c r="AI8" s="8">
        <v>0</v>
      </c>
      <c r="AJ8" s="16">
        <v>2</v>
      </c>
      <c r="AK8" s="12"/>
      <c r="AL8" s="6" t="s">
        <v>16</v>
      </c>
      <c r="AM8" s="8">
        <v>0</v>
      </c>
      <c r="AN8" s="16">
        <v>4</v>
      </c>
      <c r="AO8" s="2"/>
      <c r="AR8" t="s">
        <v>4</v>
      </c>
      <c r="AS8" s="17">
        <f>C21</f>
        <v>1</v>
      </c>
      <c r="AT8" s="18">
        <f>G21</f>
        <v>0.875</v>
      </c>
      <c r="AU8" s="18">
        <f>K21</f>
        <v>1</v>
      </c>
      <c r="AV8" s="18">
        <f>O21</f>
        <v>0.875</v>
      </c>
      <c r="AW8" s="18">
        <f>S21</f>
        <v>0.75</v>
      </c>
      <c r="AX8" s="18">
        <f>W21</f>
        <v>0.875</v>
      </c>
      <c r="AY8" s="18">
        <f>AA21</f>
        <v>1</v>
      </c>
      <c r="AZ8" s="18">
        <f>AE21</f>
        <v>1</v>
      </c>
      <c r="BA8" s="18">
        <f>AI21</f>
        <v>0.875</v>
      </c>
      <c r="BB8" s="18">
        <f>AM21</f>
        <v>0.875</v>
      </c>
      <c r="BD8" s="17">
        <f t="shared" si="0"/>
        <v>0.75</v>
      </c>
      <c r="BE8" s="17">
        <f t="shared" si="1"/>
        <v>0.875</v>
      </c>
      <c r="BF8" s="17">
        <f t="shared" si="2"/>
        <v>0.875</v>
      </c>
      <c r="BG8" s="17">
        <f t="shared" si="3"/>
        <v>1</v>
      </c>
      <c r="BH8" s="17">
        <f t="shared" si="4"/>
        <v>1</v>
      </c>
    </row>
    <row r="9" spans="1:60" ht="15" thickBot="1" x14ac:dyDescent="0.4">
      <c r="A9" s="9" t="s">
        <v>19</v>
      </c>
      <c r="B9" s="9"/>
      <c r="C9" s="13">
        <f>(C7+D8)/(C7+D7+C8+D8)</f>
        <v>0.875</v>
      </c>
      <c r="D9" s="14"/>
      <c r="E9" s="13"/>
      <c r="F9" s="15"/>
      <c r="G9" s="13">
        <f>(G7+H8)/(G7+H7+G8+H8)</f>
        <v>0.875</v>
      </c>
      <c r="H9" s="14"/>
      <c r="I9" s="13"/>
      <c r="J9" s="15"/>
      <c r="K9" s="13">
        <f>(K7+L8)/(K7+L7+K8+L8)</f>
        <v>0.875</v>
      </c>
      <c r="L9" s="14"/>
      <c r="M9" s="13"/>
      <c r="N9" s="15"/>
      <c r="O9" s="13">
        <f>(O7+P8)/(O7+P7+O8+P8)</f>
        <v>1</v>
      </c>
      <c r="P9" s="14"/>
      <c r="Q9" s="13"/>
      <c r="R9" s="15"/>
      <c r="S9" s="13">
        <f>(S7+T8)/(S7+T7+S8+T8)</f>
        <v>0.875</v>
      </c>
      <c r="T9" s="14"/>
      <c r="U9" s="13"/>
      <c r="V9" s="15"/>
      <c r="W9" s="13">
        <f>(W7+X8)/(W7+X7+W8+X8)</f>
        <v>1</v>
      </c>
      <c r="X9" s="14"/>
      <c r="Y9" s="13"/>
      <c r="Z9" s="15"/>
      <c r="AA9" s="13">
        <f>(AA7+AB8)/(AA7+AB7+AA8+AB8)</f>
        <v>1</v>
      </c>
      <c r="AB9" s="14"/>
      <c r="AC9" s="13"/>
      <c r="AD9" s="15"/>
      <c r="AE9" s="13">
        <f>(AE7+AF8)/(AE7+AF7+AE8+AF8)</f>
        <v>0.875</v>
      </c>
      <c r="AF9" s="14"/>
      <c r="AG9" s="13"/>
      <c r="AH9" s="15"/>
      <c r="AI9" s="13">
        <f>(AI7+AJ8)/(AI7+AJ7+AI8+AJ8)</f>
        <v>0.75</v>
      </c>
      <c r="AJ9" s="14"/>
      <c r="AK9" s="14"/>
      <c r="AL9" s="15"/>
      <c r="AM9" s="13">
        <f>(AM7+AN8)/(AM7+AN7+AM8+AN8)</f>
        <v>1</v>
      </c>
      <c r="AN9" s="14"/>
      <c r="AR9" t="s">
        <v>26</v>
      </c>
      <c r="AS9" s="17">
        <f>C25</f>
        <v>1</v>
      </c>
      <c r="AT9" s="17">
        <f>G25</f>
        <v>0.75</v>
      </c>
      <c r="AU9" s="17">
        <f>K25</f>
        <v>0.875</v>
      </c>
      <c r="AV9" s="17">
        <f>O25</f>
        <v>0.875</v>
      </c>
      <c r="AW9" s="17">
        <f>S25</f>
        <v>0.75</v>
      </c>
      <c r="AX9" s="17">
        <f>W25</f>
        <v>1</v>
      </c>
      <c r="AY9" s="17">
        <f>AA25</f>
        <v>1</v>
      </c>
      <c r="AZ9" s="17">
        <f>AE25</f>
        <v>1</v>
      </c>
      <c r="BA9" s="17">
        <f>AI25</f>
        <v>0.875</v>
      </c>
      <c r="BB9" s="17">
        <f>AM25</f>
        <v>0.875</v>
      </c>
      <c r="BD9" s="17">
        <f t="shared" si="0"/>
        <v>0.75</v>
      </c>
      <c r="BE9" s="17">
        <f t="shared" si="1"/>
        <v>0.875</v>
      </c>
      <c r="BF9" s="17">
        <f t="shared" si="2"/>
        <v>0.875</v>
      </c>
      <c r="BG9" s="17">
        <f t="shared" si="3"/>
        <v>1</v>
      </c>
      <c r="BH9" s="17">
        <f t="shared" si="4"/>
        <v>1</v>
      </c>
    </row>
    <row r="10" spans="1:60" x14ac:dyDescent="0.35">
      <c r="A10" s="3" t="s">
        <v>2</v>
      </c>
      <c r="B10" s="3"/>
      <c r="C10" s="4" t="s">
        <v>17</v>
      </c>
      <c r="D10" s="10" t="s">
        <v>16</v>
      </c>
      <c r="E10" s="4"/>
      <c r="F10" s="3"/>
      <c r="G10" s="4" t="s">
        <v>17</v>
      </c>
      <c r="H10" s="10" t="s">
        <v>16</v>
      </c>
      <c r="I10" s="5"/>
      <c r="J10" s="3"/>
      <c r="K10" s="4" t="s">
        <v>17</v>
      </c>
      <c r="L10" s="10" t="s">
        <v>16</v>
      </c>
      <c r="M10" s="4"/>
      <c r="N10" s="3"/>
      <c r="O10" s="4" t="s">
        <v>17</v>
      </c>
      <c r="P10" s="10" t="s">
        <v>16</v>
      </c>
      <c r="Q10" s="4"/>
      <c r="R10" s="3"/>
      <c r="S10" s="4" t="s">
        <v>17</v>
      </c>
      <c r="T10" s="10" t="s">
        <v>16</v>
      </c>
      <c r="U10" s="4"/>
      <c r="V10" s="3"/>
      <c r="W10" s="4" t="s">
        <v>17</v>
      </c>
      <c r="X10" s="10" t="s">
        <v>16</v>
      </c>
      <c r="Y10" s="4"/>
      <c r="Z10" s="3"/>
      <c r="AA10" s="4" t="s">
        <v>17</v>
      </c>
      <c r="AB10" s="10" t="s">
        <v>16</v>
      </c>
      <c r="AC10" s="4"/>
      <c r="AD10" s="3"/>
      <c r="AE10" s="4" t="s">
        <v>17</v>
      </c>
      <c r="AF10" s="10" t="s">
        <v>16</v>
      </c>
      <c r="AG10" s="4"/>
      <c r="AH10" s="3"/>
      <c r="AI10" s="4" t="s">
        <v>17</v>
      </c>
      <c r="AJ10" s="10" t="s">
        <v>16</v>
      </c>
      <c r="AK10" s="10"/>
      <c r="AL10" s="3"/>
      <c r="AM10" s="4" t="s">
        <v>17</v>
      </c>
      <c r="AN10" s="10" t="s">
        <v>16</v>
      </c>
      <c r="AO10" s="1"/>
    </row>
    <row r="11" spans="1:60" x14ac:dyDescent="0.35">
      <c r="A11" s="6"/>
      <c r="B11" s="6" t="s">
        <v>17</v>
      </c>
      <c r="C11" s="7">
        <v>4</v>
      </c>
      <c r="D11" s="11">
        <v>0</v>
      </c>
      <c r="F11" s="6" t="s">
        <v>17</v>
      </c>
      <c r="G11" s="7">
        <v>4</v>
      </c>
      <c r="H11" s="11">
        <v>1</v>
      </c>
      <c r="J11" s="6" t="s">
        <v>17</v>
      </c>
      <c r="K11" s="7">
        <v>4</v>
      </c>
      <c r="L11" s="11">
        <v>0</v>
      </c>
      <c r="N11" s="6" t="s">
        <v>17</v>
      </c>
      <c r="O11" s="7">
        <v>4</v>
      </c>
      <c r="P11" s="11">
        <v>1</v>
      </c>
      <c r="R11" s="6" t="s">
        <v>17</v>
      </c>
      <c r="S11" s="7">
        <v>3</v>
      </c>
      <c r="T11" s="11">
        <v>1</v>
      </c>
      <c r="V11" s="6" t="s">
        <v>17</v>
      </c>
      <c r="W11" s="7">
        <v>4</v>
      </c>
      <c r="X11" s="11">
        <v>1</v>
      </c>
      <c r="Z11" s="6" t="s">
        <v>17</v>
      </c>
      <c r="AA11" s="7">
        <v>4</v>
      </c>
      <c r="AB11" s="11">
        <v>0</v>
      </c>
      <c r="AD11" s="6" t="s">
        <v>17</v>
      </c>
      <c r="AE11" s="7">
        <v>4</v>
      </c>
      <c r="AF11" s="11">
        <v>0</v>
      </c>
      <c r="AH11" s="6" t="s">
        <v>17</v>
      </c>
      <c r="AI11" s="7">
        <v>3</v>
      </c>
      <c r="AJ11" s="11">
        <v>1</v>
      </c>
      <c r="AK11" s="12"/>
      <c r="AL11" s="6" t="s">
        <v>17</v>
      </c>
      <c r="AM11" s="7">
        <v>3</v>
      </c>
      <c r="AN11" s="11">
        <v>0</v>
      </c>
      <c r="AO11" s="1"/>
    </row>
    <row r="12" spans="1:60" x14ac:dyDescent="0.35">
      <c r="A12" s="6"/>
      <c r="B12" s="6" t="s">
        <v>16</v>
      </c>
      <c r="C12" s="8">
        <v>0</v>
      </c>
      <c r="D12" s="16">
        <v>4</v>
      </c>
      <c r="F12" s="6" t="s">
        <v>16</v>
      </c>
      <c r="G12" s="8">
        <v>0</v>
      </c>
      <c r="H12" s="16">
        <v>3</v>
      </c>
      <c r="J12" s="6" t="s">
        <v>16</v>
      </c>
      <c r="K12" s="8">
        <v>0</v>
      </c>
      <c r="L12" s="16">
        <v>4</v>
      </c>
      <c r="N12" s="6" t="s">
        <v>16</v>
      </c>
      <c r="O12" s="8">
        <v>0</v>
      </c>
      <c r="P12" s="16">
        <v>3</v>
      </c>
      <c r="R12" s="6" t="s">
        <v>16</v>
      </c>
      <c r="S12" s="8">
        <v>1</v>
      </c>
      <c r="T12" s="16">
        <v>3</v>
      </c>
      <c r="V12" s="6" t="s">
        <v>16</v>
      </c>
      <c r="W12" s="8">
        <v>0</v>
      </c>
      <c r="X12" s="16">
        <v>3</v>
      </c>
      <c r="Z12" s="6" t="s">
        <v>16</v>
      </c>
      <c r="AA12" s="8">
        <v>0</v>
      </c>
      <c r="AB12" s="16">
        <v>4</v>
      </c>
      <c r="AD12" s="6" t="s">
        <v>16</v>
      </c>
      <c r="AE12" s="8">
        <v>0</v>
      </c>
      <c r="AF12" s="16">
        <v>4</v>
      </c>
      <c r="AH12" s="6" t="s">
        <v>16</v>
      </c>
      <c r="AI12" s="8">
        <v>1</v>
      </c>
      <c r="AJ12" s="16">
        <v>3</v>
      </c>
      <c r="AK12" s="12"/>
      <c r="AL12" s="6" t="s">
        <v>16</v>
      </c>
      <c r="AM12" s="8">
        <v>1</v>
      </c>
      <c r="AN12" s="16">
        <v>4</v>
      </c>
      <c r="AO12" s="2"/>
    </row>
    <row r="13" spans="1:60" ht="15" thickBot="1" x14ac:dyDescent="0.4">
      <c r="A13" s="9" t="s">
        <v>19</v>
      </c>
      <c r="B13" s="9"/>
      <c r="C13" s="13">
        <f>(C11+D12)/(C11+D11+C12+D12)</f>
        <v>1</v>
      </c>
      <c r="D13" s="14"/>
      <c r="E13" s="13"/>
      <c r="F13" s="15"/>
      <c r="G13" s="13">
        <f>(G11+H12)/(G11+H11+G12+H12)</f>
        <v>0.875</v>
      </c>
      <c r="H13" s="14"/>
      <c r="I13" s="13"/>
      <c r="J13" s="15"/>
      <c r="K13" s="13">
        <f>(K11+L12)/(K11+L11+K12+L12)</f>
        <v>1</v>
      </c>
      <c r="L13" s="14"/>
      <c r="M13" s="13"/>
      <c r="N13" s="15"/>
      <c r="O13" s="13">
        <f>(O11+P12)/(O11+P11+O12+P12)</f>
        <v>0.875</v>
      </c>
      <c r="P13" s="14"/>
      <c r="Q13" s="13"/>
      <c r="R13" s="15"/>
      <c r="S13" s="13">
        <f>(S11+T12)/(S11+T11+S12+T12)</f>
        <v>0.75</v>
      </c>
      <c r="T13" s="14"/>
      <c r="U13" s="13"/>
      <c r="V13" s="15"/>
      <c r="W13" s="13">
        <f>(W11+X12)/(W11+X11+W12+X12)</f>
        <v>0.875</v>
      </c>
      <c r="X13" s="14"/>
      <c r="Y13" s="13"/>
      <c r="Z13" s="15"/>
      <c r="AA13" s="13">
        <f>(AA11+AB12)/(AA11+AB11+AA12+AB12)</f>
        <v>1</v>
      </c>
      <c r="AB13" s="14"/>
      <c r="AC13" s="13"/>
      <c r="AD13" s="15"/>
      <c r="AE13" s="13">
        <f>(AE11+AF12)/(AE11+AF11+AE12+AF12)</f>
        <v>1</v>
      </c>
      <c r="AF13" s="14"/>
      <c r="AG13" s="13"/>
      <c r="AH13" s="15"/>
      <c r="AI13" s="13">
        <f>(AI11+AJ12)/(AI11+AJ11+AI12+AJ12)</f>
        <v>0.75</v>
      </c>
      <c r="AJ13" s="14"/>
      <c r="AK13" s="14"/>
      <c r="AL13" s="15"/>
      <c r="AM13" s="13">
        <f>(AM11+AN12)/(AM11+AN11+AM12+AN12)</f>
        <v>0.875</v>
      </c>
      <c r="AN13" s="14"/>
    </row>
    <row r="14" spans="1:60" x14ac:dyDescent="0.35">
      <c r="A14" s="3" t="s">
        <v>3</v>
      </c>
      <c r="B14" s="3"/>
      <c r="C14" s="4" t="s">
        <v>17</v>
      </c>
      <c r="D14" s="10" t="s">
        <v>16</v>
      </c>
      <c r="E14" s="4"/>
      <c r="F14" s="3"/>
      <c r="G14" s="4" t="s">
        <v>17</v>
      </c>
      <c r="H14" s="10" t="s">
        <v>16</v>
      </c>
      <c r="I14" s="5"/>
      <c r="J14" s="3"/>
      <c r="K14" s="4" t="s">
        <v>17</v>
      </c>
      <c r="L14" s="10" t="s">
        <v>16</v>
      </c>
      <c r="M14" s="4"/>
      <c r="N14" s="3"/>
      <c r="O14" s="4" t="s">
        <v>17</v>
      </c>
      <c r="P14" s="10" t="s">
        <v>16</v>
      </c>
      <c r="Q14" s="4"/>
      <c r="R14" s="3"/>
      <c r="S14" s="4" t="s">
        <v>17</v>
      </c>
      <c r="T14" s="10" t="s">
        <v>16</v>
      </c>
      <c r="U14" s="4"/>
      <c r="V14" s="3"/>
      <c r="W14" s="4" t="s">
        <v>17</v>
      </c>
      <c r="X14" s="10" t="s">
        <v>16</v>
      </c>
      <c r="Y14" s="4"/>
      <c r="Z14" s="3"/>
      <c r="AA14" s="4" t="s">
        <v>17</v>
      </c>
      <c r="AB14" s="10" t="s">
        <v>16</v>
      </c>
      <c r="AC14" s="4"/>
      <c r="AD14" s="3"/>
      <c r="AE14" s="4" t="s">
        <v>17</v>
      </c>
      <c r="AF14" s="10" t="s">
        <v>16</v>
      </c>
      <c r="AG14" s="4"/>
      <c r="AH14" s="3"/>
      <c r="AI14" s="4" t="s">
        <v>17</v>
      </c>
      <c r="AJ14" s="10" t="s">
        <v>16</v>
      </c>
      <c r="AK14" s="10"/>
      <c r="AL14" s="3"/>
      <c r="AM14" s="4" t="s">
        <v>17</v>
      </c>
      <c r="AN14" s="10" t="s">
        <v>16</v>
      </c>
      <c r="AO14" s="1"/>
    </row>
    <row r="15" spans="1:60" x14ac:dyDescent="0.35">
      <c r="A15" s="6"/>
      <c r="B15" s="6" t="s">
        <v>17</v>
      </c>
      <c r="C15" s="7">
        <v>4</v>
      </c>
      <c r="D15" s="11">
        <v>1</v>
      </c>
      <c r="F15" s="6" t="s">
        <v>17</v>
      </c>
      <c r="G15" s="7">
        <v>3</v>
      </c>
      <c r="H15" s="11">
        <v>1</v>
      </c>
      <c r="J15" s="6" t="s">
        <v>17</v>
      </c>
      <c r="K15" s="7">
        <v>3</v>
      </c>
      <c r="L15" s="11">
        <v>0</v>
      </c>
      <c r="N15" s="6" t="s">
        <v>17</v>
      </c>
      <c r="O15" s="7">
        <v>4</v>
      </c>
      <c r="P15" s="11">
        <v>1</v>
      </c>
      <c r="R15" s="6" t="s">
        <v>17</v>
      </c>
      <c r="S15" s="7">
        <v>2</v>
      </c>
      <c r="T15" s="11">
        <v>1</v>
      </c>
      <c r="V15" s="6" t="s">
        <v>17</v>
      </c>
      <c r="W15" s="7">
        <v>4</v>
      </c>
      <c r="X15" s="11">
        <v>0</v>
      </c>
      <c r="Z15" s="6" t="s">
        <v>17</v>
      </c>
      <c r="AA15" s="7">
        <v>4</v>
      </c>
      <c r="AB15" s="11">
        <v>0</v>
      </c>
      <c r="AD15" s="6" t="s">
        <v>17</v>
      </c>
      <c r="AE15" s="7">
        <v>3</v>
      </c>
      <c r="AF15" s="11">
        <v>0</v>
      </c>
      <c r="AH15" s="6" t="s">
        <v>17</v>
      </c>
      <c r="AI15" s="7">
        <v>4</v>
      </c>
      <c r="AJ15" s="11">
        <v>2</v>
      </c>
      <c r="AK15" s="12"/>
      <c r="AL15" s="6" t="s">
        <v>17</v>
      </c>
      <c r="AM15" s="7">
        <v>2</v>
      </c>
      <c r="AN15" s="11">
        <v>0</v>
      </c>
      <c r="AO15" s="1"/>
    </row>
    <row r="16" spans="1:60" x14ac:dyDescent="0.35">
      <c r="A16" s="6"/>
      <c r="B16" s="6" t="s">
        <v>16</v>
      </c>
      <c r="C16" s="8">
        <v>0</v>
      </c>
      <c r="D16" s="16">
        <v>3</v>
      </c>
      <c r="F16" s="6" t="s">
        <v>16</v>
      </c>
      <c r="G16" s="8">
        <v>1</v>
      </c>
      <c r="H16" s="16">
        <v>3</v>
      </c>
      <c r="J16" s="6" t="s">
        <v>16</v>
      </c>
      <c r="K16" s="8">
        <v>1</v>
      </c>
      <c r="L16" s="16">
        <v>4</v>
      </c>
      <c r="N16" s="6" t="s">
        <v>16</v>
      </c>
      <c r="O16" s="8">
        <v>0</v>
      </c>
      <c r="P16" s="16">
        <v>3</v>
      </c>
      <c r="R16" s="6" t="s">
        <v>16</v>
      </c>
      <c r="S16" s="8">
        <v>2</v>
      </c>
      <c r="T16" s="16">
        <v>3</v>
      </c>
      <c r="V16" s="6" t="s">
        <v>16</v>
      </c>
      <c r="W16" s="8">
        <v>0</v>
      </c>
      <c r="X16" s="16">
        <v>4</v>
      </c>
      <c r="Z16" s="6" t="s">
        <v>16</v>
      </c>
      <c r="AA16" s="8">
        <v>0</v>
      </c>
      <c r="AB16" s="16">
        <v>4</v>
      </c>
      <c r="AD16" s="6" t="s">
        <v>16</v>
      </c>
      <c r="AE16" s="8">
        <v>1</v>
      </c>
      <c r="AF16" s="16">
        <v>4</v>
      </c>
      <c r="AH16" s="6" t="s">
        <v>16</v>
      </c>
      <c r="AI16" s="8">
        <v>0</v>
      </c>
      <c r="AJ16" s="16">
        <v>2</v>
      </c>
      <c r="AK16" s="12"/>
      <c r="AL16" s="6" t="s">
        <v>16</v>
      </c>
      <c r="AM16" s="8">
        <v>2</v>
      </c>
      <c r="AN16" s="16">
        <v>4</v>
      </c>
      <c r="AO16" s="2"/>
    </row>
    <row r="17" spans="1:41" ht="15" thickBot="1" x14ac:dyDescent="0.4">
      <c r="A17" s="9" t="s">
        <v>19</v>
      </c>
      <c r="B17" s="9"/>
      <c r="C17" s="13">
        <f>(C15+D16)/(C15+D15+C16+D16)</f>
        <v>0.875</v>
      </c>
      <c r="D17" s="14"/>
      <c r="E17" s="13"/>
      <c r="F17" s="15"/>
      <c r="G17" s="13">
        <f>(G15+H16)/(G15+H15+G16+H16)</f>
        <v>0.75</v>
      </c>
      <c r="H17" s="14"/>
      <c r="I17" s="13"/>
      <c r="J17" s="15"/>
      <c r="K17" s="13">
        <f>(K15+L16)/(K15+L15+K16+L16)</f>
        <v>0.875</v>
      </c>
      <c r="L17" s="14"/>
      <c r="M17" s="13"/>
      <c r="N17" s="15"/>
      <c r="O17" s="13">
        <f>(O15+P16)/(O15+P15+O16+P16)</f>
        <v>0.875</v>
      </c>
      <c r="P17" s="14"/>
      <c r="Q17" s="13"/>
      <c r="R17" s="15"/>
      <c r="S17" s="13">
        <f>(S15+T16)/(S15+T15+S16+T16)</f>
        <v>0.625</v>
      </c>
      <c r="T17" s="14"/>
      <c r="U17" s="13"/>
      <c r="V17" s="15"/>
      <c r="W17" s="13">
        <f>(W15+X16)/(W15+X15+W16+X16)</f>
        <v>1</v>
      </c>
      <c r="X17" s="14"/>
      <c r="Y17" s="13"/>
      <c r="Z17" s="15"/>
      <c r="AA17" s="13">
        <f>(AA15+AB16)/(AA15+AB15+AA16+AB16)</f>
        <v>1</v>
      </c>
      <c r="AB17" s="14"/>
      <c r="AC17" s="13"/>
      <c r="AD17" s="15"/>
      <c r="AE17" s="13">
        <f>(AE15+AF16)/(AE15+AF15+AE16+AF16)</f>
        <v>0.875</v>
      </c>
      <c r="AF17" s="14"/>
      <c r="AG17" s="13"/>
      <c r="AH17" s="15"/>
      <c r="AI17" s="13">
        <f>(AI15+AJ16)/(AI15+AJ15+AI16+AJ16)</f>
        <v>0.75</v>
      </c>
      <c r="AJ17" s="14"/>
      <c r="AK17" s="14"/>
      <c r="AL17" s="15"/>
      <c r="AM17" s="13">
        <f>(AM15+AN16)/(AM15+AN15+AM16+AN16)</f>
        <v>0.75</v>
      </c>
      <c r="AN17" s="14"/>
    </row>
    <row r="18" spans="1:41" x14ac:dyDescent="0.35">
      <c r="A18" s="3" t="s">
        <v>4</v>
      </c>
      <c r="B18" s="3"/>
      <c r="C18" s="4" t="s">
        <v>17</v>
      </c>
      <c r="D18" s="10" t="s">
        <v>16</v>
      </c>
      <c r="E18" s="4"/>
      <c r="F18" s="3"/>
      <c r="G18" s="4" t="s">
        <v>17</v>
      </c>
      <c r="H18" s="10" t="s">
        <v>16</v>
      </c>
      <c r="I18" s="5"/>
      <c r="J18" s="3"/>
      <c r="K18" s="4" t="s">
        <v>17</v>
      </c>
      <c r="L18" s="10" t="s">
        <v>16</v>
      </c>
      <c r="M18" s="4"/>
      <c r="N18" s="3"/>
      <c r="O18" s="4" t="s">
        <v>17</v>
      </c>
      <c r="P18" s="10" t="s">
        <v>16</v>
      </c>
      <c r="Q18" s="4"/>
      <c r="R18" s="3"/>
      <c r="S18" s="4" t="s">
        <v>17</v>
      </c>
      <c r="T18" s="10" t="s">
        <v>16</v>
      </c>
      <c r="U18" s="4"/>
      <c r="V18" s="3"/>
      <c r="W18" s="4" t="s">
        <v>17</v>
      </c>
      <c r="X18" s="10" t="s">
        <v>16</v>
      </c>
      <c r="Y18" s="4"/>
      <c r="Z18" s="3"/>
      <c r="AA18" s="4" t="s">
        <v>17</v>
      </c>
      <c r="AB18" s="10" t="s">
        <v>16</v>
      </c>
      <c r="AC18" s="4"/>
      <c r="AD18" s="3"/>
      <c r="AE18" s="4" t="s">
        <v>17</v>
      </c>
      <c r="AF18" s="10" t="s">
        <v>16</v>
      </c>
      <c r="AG18" s="4"/>
      <c r="AH18" s="3"/>
      <c r="AI18" s="4" t="s">
        <v>17</v>
      </c>
      <c r="AJ18" s="10" t="s">
        <v>16</v>
      </c>
      <c r="AK18" s="10"/>
      <c r="AL18" s="3"/>
      <c r="AM18" s="4" t="s">
        <v>17</v>
      </c>
      <c r="AN18" s="10" t="s">
        <v>16</v>
      </c>
      <c r="AO18" s="1"/>
    </row>
    <row r="19" spans="1:41" x14ac:dyDescent="0.35">
      <c r="A19" s="6"/>
      <c r="B19" s="6" t="s">
        <v>17</v>
      </c>
      <c r="C19" s="7">
        <v>4</v>
      </c>
      <c r="D19" s="11">
        <v>0</v>
      </c>
      <c r="F19" s="6" t="s">
        <v>17</v>
      </c>
      <c r="G19" s="7">
        <v>4</v>
      </c>
      <c r="H19" s="11">
        <v>1</v>
      </c>
      <c r="J19" s="6" t="s">
        <v>17</v>
      </c>
      <c r="K19" s="7">
        <v>4</v>
      </c>
      <c r="L19" s="11">
        <v>0</v>
      </c>
      <c r="N19" s="6" t="s">
        <v>17</v>
      </c>
      <c r="O19" s="7">
        <v>4</v>
      </c>
      <c r="P19" s="11">
        <v>1</v>
      </c>
      <c r="R19" s="6" t="s">
        <v>17</v>
      </c>
      <c r="S19" s="7">
        <v>3</v>
      </c>
      <c r="T19" s="11">
        <v>1</v>
      </c>
      <c r="V19" s="6" t="s">
        <v>17</v>
      </c>
      <c r="W19" s="7">
        <v>4</v>
      </c>
      <c r="X19" s="11">
        <v>1</v>
      </c>
      <c r="Z19" s="6" t="s">
        <v>17</v>
      </c>
      <c r="AA19" s="7">
        <v>4</v>
      </c>
      <c r="AB19" s="11">
        <v>0</v>
      </c>
      <c r="AD19" s="6" t="s">
        <v>17</v>
      </c>
      <c r="AE19" s="7">
        <v>4</v>
      </c>
      <c r="AF19" s="11">
        <v>0</v>
      </c>
      <c r="AH19" s="6" t="s">
        <v>17</v>
      </c>
      <c r="AI19" s="7">
        <v>4</v>
      </c>
      <c r="AJ19" s="11">
        <v>1</v>
      </c>
      <c r="AK19" s="12"/>
      <c r="AL19" s="6" t="s">
        <v>17</v>
      </c>
      <c r="AM19" s="7">
        <v>3</v>
      </c>
      <c r="AN19" s="11">
        <v>0</v>
      </c>
      <c r="AO19" s="1"/>
    </row>
    <row r="20" spans="1:41" x14ac:dyDescent="0.35">
      <c r="A20" s="6"/>
      <c r="B20" s="6" t="s">
        <v>16</v>
      </c>
      <c r="C20" s="8">
        <v>0</v>
      </c>
      <c r="D20" s="16">
        <v>4</v>
      </c>
      <c r="F20" s="6" t="s">
        <v>16</v>
      </c>
      <c r="G20" s="8">
        <v>0</v>
      </c>
      <c r="H20" s="16">
        <v>3</v>
      </c>
      <c r="J20" s="6" t="s">
        <v>16</v>
      </c>
      <c r="K20" s="8">
        <v>0</v>
      </c>
      <c r="L20" s="16">
        <v>4</v>
      </c>
      <c r="N20" s="6" t="s">
        <v>16</v>
      </c>
      <c r="O20" s="8">
        <v>0</v>
      </c>
      <c r="P20" s="16">
        <v>3</v>
      </c>
      <c r="R20" s="6" t="s">
        <v>16</v>
      </c>
      <c r="S20" s="8">
        <v>1</v>
      </c>
      <c r="T20" s="16">
        <v>3</v>
      </c>
      <c r="V20" s="6" t="s">
        <v>16</v>
      </c>
      <c r="W20" s="8">
        <v>0</v>
      </c>
      <c r="X20" s="16">
        <v>3</v>
      </c>
      <c r="Z20" s="6" t="s">
        <v>16</v>
      </c>
      <c r="AA20" s="8">
        <v>0</v>
      </c>
      <c r="AB20" s="16">
        <v>4</v>
      </c>
      <c r="AD20" s="6" t="s">
        <v>16</v>
      </c>
      <c r="AE20" s="8">
        <v>0</v>
      </c>
      <c r="AF20" s="16">
        <v>4</v>
      </c>
      <c r="AH20" s="6" t="s">
        <v>16</v>
      </c>
      <c r="AI20" s="8">
        <v>0</v>
      </c>
      <c r="AJ20" s="16">
        <v>3</v>
      </c>
      <c r="AK20" s="12"/>
      <c r="AL20" s="6" t="s">
        <v>16</v>
      </c>
      <c r="AM20" s="8">
        <v>1</v>
      </c>
      <c r="AN20" s="16">
        <v>4</v>
      </c>
      <c r="AO20" s="2"/>
    </row>
    <row r="21" spans="1:41" ht="15" thickBot="1" x14ac:dyDescent="0.4">
      <c r="A21" s="9" t="s">
        <v>19</v>
      </c>
      <c r="B21" s="9"/>
      <c r="C21" s="13">
        <f>(C19+D20)/(C19+D19+C20+D20)</f>
        <v>1</v>
      </c>
      <c r="D21" s="14"/>
      <c r="E21" s="13"/>
      <c r="F21" s="15"/>
      <c r="G21" s="13">
        <f>(G19+H20)/(G19+H19+G20+H20)</f>
        <v>0.875</v>
      </c>
      <c r="H21" s="14"/>
      <c r="I21" s="13"/>
      <c r="J21" s="15"/>
      <c r="K21" s="13">
        <f>(K19+L20)/(K19+L19+K20+L20)</f>
        <v>1</v>
      </c>
      <c r="L21" s="14"/>
      <c r="M21" s="13"/>
      <c r="N21" s="15"/>
      <c r="O21" s="13">
        <f>(O19+P20)/(O19+P19+O20+P20)</f>
        <v>0.875</v>
      </c>
      <c r="P21" s="14"/>
      <c r="Q21" s="13"/>
      <c r="R21" s="15"/>
      <c r="S21" s="13">
        <f>(S19+T20)/(S19+T19+S20+T20)</f>
        <v>0.75</v>
      </c>
      <c r="T21" s="14"/>
      <c r="U21" s="13"/>
      <c r="V21" s="15"/>
      <c r="W21" s="13">
        <f>(W19+X20)/(W19+X19+W20+X20)</f>
        <v>0.875</v>
      </c>
      <c r="X21" s="14"/>
      <c r="Y21" s="13"/>
      <c r="Z21" s="15"/>
      <c r="AA21" s="13">
        <f>(AA19+AB20)/(AA19+AB19+AA20+AB20)</f>
        <v>1</v>
      </c>
      <c r="AB21" s="14"/>
      <c r="AC21" s="13"/>
      <c r="AD21" s="15"/>
      <c r="AE21" s="13">
        <f>(AE19+AF20)/(AE19+AF19+AE20+AF20)</f>
        <v>1</v>
      </c>
      <c r="AF21" s="14"/>
      <c r="AG21" s="13"/>
      <c r="AH21" s="15"/>
      <c r="AI21" s="13">
        <f>(AI19+AJ20)/(AI19+AJ19+AI20+AJ20)</f>
        <v>0.875</v>
      </c>
      <c r="AJ21" s="14"/>
      <c r="AK21" s="14"/>
      <c r="AL21" s="15"/>
      <c r="AM21" s="13">
        <f>(AM19+AN20)/(AM19+AN19+AM20+AN20)</f>
        <v>0.875</v>
      </c>
      <c r="AN21" s="14"/>
    </row>
    <row r="22" spans="1:41" x14ac:dyDescent="0.35">
      <c r="A22" s="3" t="s">
        <v>18</v>
      </c>
      <c r="B22" s="3"/>
      <c r="C22" s="4" t="s">
        <v>17</v>
      </c>
      <c r="D22" s="10" t="s">
        <v>16</v>
      </c>
      <c r="E22" s="4"/>
      <c r="F22" s="3"/>
      <c r="G22" s="4" t="s">
        <v>17</v>
      </c>
      <c r="H22" s="10" t="s">
        <v>16</v>
      </c>
      <c r="I22" s="5"/>
      <c r="J22" s="3"/>
      <c r="K22" s="4" t="s">
        <v>17</v>
      </c>
      <c r="L22" s="10" t="s">
        <v>16</v>
      </c>
      <c r="M22" s="4"/>
      <c r="N22" s="3"/>
      <c r="O22" s="4" t="s">
        <v>17</v>
      </c>
      <c r="P22" s="10" t="s">
        <v>16</v>
      </c>
      <c r="Q22" s="4"/>
      <c r="R22" s="3"/>
      <c r="S22" s="4" t="s">
        <v>17</v>
      </c>
      <c r="T22" s="10" t="s">
        <v>16</v>
      </c>
      <c r="U22" s="4"/>
      <c r="V22" s="3"/>
      <c r="W22" s="4" t="s">
        <v>17</v>
      </c>
      <c r="X22" s="10" t="s">
        <v>16</v>
      </c>
      <c r="Y22" s="4"/>
      <c r="Z22" s="3"/>
      <c r="AA22" s="4" t="s">
        <v>17</v>
      </c>
      <c r="AB22" s="10" t="s">
        <v>16</v>
      </c>
      <c r="AC22" s="4"/>
      <c r="AD22" s="3"/>
      <c r="AE22" s="4" t="s">
        <v>17</v>
      </c>
      <c r="AF22" s="10" t="s">
        <v>16</v>
      </c>
      <c r="AG22" s="4"/>
      <c r="AH22" s="3"/>
      <c r="AI22" s="4" t="s">
        <v>17</v>
      </c>
      <c r="AJ22" s="10" t="s">
        <v>16</v>
      </c>
      <c r="AK22" s="10"/>
      <c r="AL22" s="3"/>
      <c r="AM22" s="4" t="s">
        <v>17</v>
      </c>
      <c r="AN22" s="10" t="s">
        <v>16</v>
      </c>
      <c r="AO22" s="1"/>
    </row>
    <row r="23" spans="1:41" x14ac:dyDescent="0.35">
      <c r="A23" s="6"/>
      <c r="B23" s="6" t="s">
        <v>17</v>
      </c>
      <c r="C23" s="7">
        <v>4</v>
      </c>
      <c r="D23" s="11">
        <v>0</v>
      </c>
      <c r="F23" s="6" t="s">
        <v>17</v>
      </c>
      <c r="G23" s="7">
        <v>3</v>
      </c>
      <c r="H23" s="11">
        <v>1</v>
      </c>
      <c r="J23" s="6" t="s">
        <v>17</v>
      </c>
      <c r="K23" s="7">
        <v>3</v>
      </c>
      <c r="L23" s="11">
        <v>0</v>
      </c>
      <c r="N23" s="6" t="s">
        <v>17</v>
      </c>
      <c r="O23" s="7">
        <v>4</v>
      </c>
      <c r="P23" s="11">
        <v>1</v>
      </c>
      <c r="R23" s="6" t="s">
        <v>17</v>
      </c>
      <c r="S23" s="7">
        <v>3</v>
      </c>
      <c r="T23" s="11">
        <v>1</v>
      </c>
      <c r="V23" s="6" t="s">
        <v>17</v>
      </c>
      <c r="W23" s="7">
        <v>4</v>
      </c>
      <c r="X23" s="11">
        <v>0</v>
      </c>
      <c r="Z23" s="6" t="s">
        <v>17</v>
      </c>
      <c r="AA23" s="7">
        <v>4</v>
      </c>
      <c r="AB23" s="11">
        <v>0</v>
      </c>
      <c r="AD23" s="6" t="s">
        <v>17</v>
      </c>
      <c r="AE23" s="7">
        <v>4</v>
      </c>
      <c r="AF23" s="11">
        <v>0</v>
      </c>
      <c r="AH23" s="6" t="s">
        <v>17</v>
      </c>
      <c r="AI23" s="7">
        <v>4</v>
      </c>
      <c r="AJ23" s="11">
        <v>1</v>
      </c>
      <c r="AK23" s="12"/>
      <c r="AL23" s="6" t="s">
        <v>17</v>
      </c>
      <c r="AM23" s="7">
        <v>3</v>
      </c>
      <c r="AN23" s="11">
        <v>0</v>
      </c>
      <c r="AO23" s="1"/>
    </row>
    <row r="24" spans="1:41" x14ac:dyDescent="0.35">
      <c r="A24" s="6"/>
      <c r="B24" s="6" t="s">
        <v>16</v>
      </c>
      <c r="C24" s="8">
        <v>0</v>
      </c>
      <c r="D24" s="16">
        <v>4</v>
      </c>
      <c r="F24" s="6" t="s">
        <v>16</v>
      </c>
      <c r="G24" s="8">
        <v>1</v>
      </c>
      <c r="H24" s="16">
        <v>3</v>
      </c>
      <c r="J24" s="6" t="s">
        <v>16</v>
      </c>
      <c r="K24" s="8">
        <v>1</v>
      </c>
      <c r="L24" s="16">
        <v>4</v>
      </c>
      <c r="N24" s="6" t="s">
        <v>16</v>
      </c>
      <c r="O24" s="8">
        <v>0</v>
      </c>
      <c r="P24" s="16">
        <v>3</v>
      </c>
      <c r="R24" s="6" t="s">
        <v>16</v>
      </c>
      <c r="S24" s="8">
        <v>1</v>
      </c>
      <c r="T24" s="16">
        <v>3</v>
      </c>
      <c r="V24" s="6" t="s">
        <v>16</v>
      </c>
      <c r="W24" s="8">
        <v>0</v>
      </c>
      <c r="X24" s="16">
        <v>4</v>
      </c>
      <c r="Z24" s="6" t="s">
        <v>16</v>
      </c>
      <c r="AA24" s="8">
        <v>0</v>
      </c>
      <c r="AB24" s="16">
        <v>4</v>
      </c>
      <c r="AD24" s="6" t="s">
        <v>16</v>
      </c>
      <c r="AE24" s="8">
        <v>0</v>
      </c>
      <c r="AF24" s="16">
        <v>4</v>
      </c>
      <c r="AH24" s="6" t="s">
        <v>16</v>
      </c>
      <c r="AI24" s="8">
        <v>0</v>
      </c>
      <c r="AJ24" s="16">
        <v>3</v>
      </c>
      <c r="AK24" s="12"/>
      <c r="AL24" s="6" t="s">
        <v>16</v>
      </c>
      <c r="AM24" s="8">
        <v>1</v>
      </c>
      <c r="AN24" s="16">
        <v>4</v>
      </c>
      <c r="AO24" s="2"/>
    </row>
    <row r="25" spans="1:41" ht="15" thickBot="1" x14ac:dyDescent="0.4">
      <c r="A25" s="9" t="s">
        <v>19</v>
      </c>
      <c r="B25" s="9"/>
      <c r="C25" s="13">
        <f>(C23+D24)/(C23+D23+C24+D24)</f>
        <v>1</v>
      </c>
      <c r="D25" s="14"/>
      <c r="E25" s="13"/>
      <c r="F25" s="15"/>
      <c r="G25" s="13">
        <f>(G23+H24)/(G23+H23+G24+H24)</f>
        <v>0.75</v>
      </c>
      <c r="H25" s="14"/>
      <c r="I25" s="13"/>
      <c r="J25" s="15"/>
      <c r="K25" s="13">
        <f>(K23+L24)/(K23+L23+K24+L24)</f>
        <v>0.875</v>
      </c>
      <c r="L25" s="14"/>
      <c r="M25" s="13"/>
      <c r="N25" s="15"/>
      <c r="O25" s="13">
        <f>(O23+P24)/(O23+P23+O24+P24)</f>
        <v>0.875</v>
      </c>
      <c r="P25" s="14"/>
      <c r="Q25" s="13"/>
      <c r="R25" s="15"/>
      <c r="S25" s="13">
        <f>(S23+T24)/(S23+T23+S24+T24)</f>
        <v>0.75</v>
      </c>
      <c r="T25" s="14"/>
      <c r="U25" s="13"/>
      <c r="V25" s="15"/>
      <c r="W25" s="13">
        <f>(W23+X24)/(W23+X23+W24+X24)</f>
        <v>1</v>
      </c>
      <c r="X25" s="14"/>
      <c r="Y25" s="13"/>
      <c r="Z25" s="15"/>
      <c r="AA25" s="13">
        <f>(AA23+AB24)/(AA23+AB23+AA24+AB24)</f>
        <v>1</v>
      </c>
      <c r="AB25" s="14"/>
      <c r="AC25" s="13"/>
      <c r="AD25" s="15"/>
      <c r="AE25" s="13">
        <f>(AE23+AF24)/(AE23+AF23+AE24+AF24)</f>
        <v>1</v>
      </c>
      <c r="AF25" s="14"/>
      <c r="AG25" s="13"/>
      <c r="AH25" s="15"/>
      <c r="AI25" s="13">
        <f>(AI23+AJ24)/(AI23+AJ23+AI24+AJ24)</f>
        <v>0.875</v>
      </c>
      <c r="AJ25" s="14"/>
      <c r="AK25" s="14"/>
      <c r="AL25" s="15"/>
      <c r="AM25" s="13">
        <f>(AM23+AN24)/(AM23+AN23+AM24+AN24)</f>
        <v>0.875</v>
      </c>
      <c r="AN25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Confusion_matrices</vt:lpstr>
    </vt:vector>
  </TitlesOfParts>
  <Company>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Lluís</cp:lastModifiedBy>
  <dcterms:created xsi:type="dcterms:W3CDTF">2022-08-15T08:44:44Z</dcterms:created>
  <dcterms:modified xsi:type="dcterms:W3CDTF">2023-06-12T21:56:26Z</dcterms:modified>
</cp:coreProperties>
</file>