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Disk 1\LXP\Papers\学生和其他论文\2022 陈妍蓉 Minerals\tables\"/>
    </mc:Choice>
  </mc:AlternateContent>
  <bookViews>
    <workbookView xWindow="0" yWindow="0" windowWidth="19200" windowHeight="7125" activeTab="4"/>
  </bookViews>
  <sheets>
    <sheet name="Table S1" sheetId="1" r:id="rId1"/>
    <sheet name="Table S2" sheetId="4" r:id="rId2"/>
    <sheet name="Table 3" sheetId="5" r:id="rId3"/>
    <sheet name="Table S4" sheetId="6" r:id="rId4"/>
    <sheet name="Table S5" sheetId="2" r:id="rId5"/>
  </sheets>
  <calcPr calcId="162913"/>
</workbook>
</file>

<file path=xl/calcChain.xml><?xml version="1.0" encoding="utf-8"?>
<calcChain xmlns="http://schemas.openxmlformats.org/spreadsheetml/2006/main">
  <c r="N33" i="4" l="1"/>
  <c r="M33" i="4"/>
  <c r="H17" i="4"/>
  <c r="G17" i="4"/>
  <c r="F17" i="4"/>
  <c r="B17" i="4"/>
  <c r="N33" i="1"/>
  <c r="M33" i="1"/>
  <c r="G29" i="1"/>
  <c r="G28" i="1"/>
  <c r="G27" i="1"/>
  <c r="G26" i="1"/>
  <c r="G25" i="1"/>
  <c r="G24" i="1"/>
  <c r="G23" i="1"/>
  <c r="G22" i="1"/>
  <c r="G21" i="1"/>
  <c r="G20" i="1"/>
  <c r="G19" i="1"/>
  <c r="G17" i="1"/>
  <c r="G16" i="1"/>
  <c r="G15" i="1"/>
  <c r="G14" i="1"/>
  <c r="G13" i="1"/>
  <c r="G12" i="1"/>
  <c r="G11" i="1"/>
  <c r="G9" i="1"/>
  <c r="G8" i="1"/>
  <c r="G7" i="1"/>
  <c r="G6" i="1"/>
</calcChain>
</file>

<file path=xl/sharedStrings.xml><?xml version="1.0" encoding="utf-8"?>
<sst xmlns="http://schemas.openxmlformats.org/spreadsheetml/2006/main" count="224" uniqueCount="134">
  <si>
    <t>Mineral /Stage</t>
  </si>
  <si>
    <t>Plagioclase</t>
  </si>
  <si>
    <t xml:space="preserve">K-feldspar         </t>
  </si>
  <si>
    <t>Orthopyroxene</t>
  </si>
  <si>
    <t>Quartz</t>
  </si>
  <si>
    <t xml:space="preserve"> perthite composition pair in different domains</t>
  </si>
  <si>
    <t>Average
(7 anal.)</t>
  </si>
  <si>
    <t>Average
(5 anal.)</t>
  </si>
  <si>
    <t>CY18-1</t>
  </si>
  <si>
    <t>CY18-2</t>
  </si>
  <si>
    <t>CY18-3</t>
  </si>
  <si>
    <t>anal. 1</t>
  </si>
  <si>
    <t>anal. 2</t>
  </si>
  <si>
    <t>CY18-4</t>
  </si>
  <si>
    <t>CY18-2.1</t>
  </si>
  <si>
    <t>CY18-2.2</t>
  </si>
  <si>
    <t>CY18-3.1</t>
  </si>
  <si>
    <t>CY18-3.2</t>
  </si>
  <si>
    <t>Pl</t>
  </si>
  <si>
    <t>Kfs</t>
  </si>
  <si>
    <r>
      <rPr>
        <sz val="10"/>
        <color rgb="FF000000"/>
        <rFont val="Times New Roman"/>
        <family val="1"/>
      </rPr>
      <t>SiO</t>
    </r>
    <r>
      <rPr>
        <vertAlign val="subscript"/>
        <sz val="10"/>
        <color rgb="FF000000"/>
        <rFont val="Times New Roman"/>
        <family val="1"/>
      </rPr>
      <t>2</t>
    </r>
  </si>
  <si>
    <r>
      <rPr>
        <sz val="10"/>
        <color rgb="FF000000"/>
        <rFont val="Times New Roman"/>
        <family val="1"/>
      </rPr>
      <t>TiO</t>
    </r>
    <r>
      <rPr>
        <vertAlign val="subscript"/>
        <sz val="10"/>
        <color rgb="FF000000"/>
        <rFont val="Times New Roman"/>
        <family val="1"/>
      </rPr>
      <t>2</t>
    </r>
  </si>
  <si>
    <r>
      <rPr>
        <sz val="10"/>
        <color rgb="FF000000"/>
        <rFont val="Times New Roman"/>
        <family val="1"/>
      </rP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</si>
  <si>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rPr>
        <sz val="10"/>
        <color rgb="FF000000"/>
        <rFont val="Times New Roman"/>
        <family val="1"/>
      </rPr>
      <t>Cr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</si>
  <si>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t>FeO</t>
  </si>
  <si>
    <t>MnO</t>
  </si>
  <si>
    <t>MgO</t>
  </si>
  <si>
    <t>CaO</t>
  </si>
  <si>
    <r>
      <rPr>
        <sz val="10"/>
        <color rgb="FF000000"/>
        <rFont val="Times New Roman"/>
        <family val="1"/>
      </rPr>
      <t>Na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</si>
  <si>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r>
      <rPr>
        <sz val="10"/>
        <color rgb="FF000000"/>
        <rFont val="Times New Roman"/>
        <family val="1"/>
      </rPr>
      <t>K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</si>
  <si>
    <t>Total</t>
  </si>
  <si>
    <t>Oxygens</t>
  </si>
  <si>
    <t>Si</t>
  </si>
  <si>
    <t xml:space="preserve"> Ti</t>
  </si>
  <si>
    <t>Al</t>
  </si>
  <si>
    <t xml:space="preserve"> Cr</t>
  </si>
  <si>
    <r>
      <rPr>
        <sz val="10"/>
        <color theme="1"/>
        <rFont val="Times New Roman"/>
        <family val="1"/>
      </rPr>
      <t>Fe</t>
    </r>
    <r>
      <rPr>
        <vertAlign val="superscript"/>
        <sz val="10"/>
        <color theme="1"/>
        <rFont val="Times New Roman"/>
        <family val="1"/>
      </rPr>
      <t>3+</t>
    </r>
  </si>
  <si>
    <r>
      <rPr>
        <sz val="10"/>
        <color theme="1"/>
        <rFont val="Times New Roman"/>
        <family val="1"/>
      </rPr>
      <t>Fe</t>
    </r>
    <r>
      <rPr>
        <vertAlign val="superscript"/>
        <sz val="10"/>
        <color theme="1"/>
        <rFont val="Times New Roman"/>
        <family val="1"/>
      </rPr>
      <t>2+</t>
    </r>
  </si>
  <si>
    <t>Mn</t>
  </si>
  <si>
    <t>Mg</t>
  </si>
  <si>
    <t xml:space="preserve"> Ca</t>
  </si>
  <si>
    <t>Na</t>
  </si>
  <si>
    <t>K</t>
  </si>
  <si>
    <r>
      <rPr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An</t>
    </r>
  </si>
  <si>
    <r>
      <rPr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Ab</t>
    </r>
  </si>
  <si>
    <r>
      <rPr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Or</t>
    </r>
  </si>
  <si>
    <r>
      <rPr>
        <sz val="10"/>
        <color theme="1"/>
        <rFont val="Times New Roman"/>
        <family val="1"/>
      </rPr>
      <t>Mg</t>
    </r>
    <r>
      <rPr>
        <vertAlign val="superscript"/>
        <sz val="10"/>
        <color theme="1"/>
        <rFont val="Times New Roman"/>
        <family val="1"/>
      </rPr>
      <t>#</t>
    </r>
  </si>
  <si>
    <t>Magnetite</t>
  </si>
  <si>
    <t>Biotite</t>
  </si>
  <si>
    <t>Amphibole</t>
  </si>
  <si>
    <t>Epidote</t>
  </si>
  <si>
    <t xml:space="preserve"> Mag rich domain</t>
  </si>
  <si>
    <t>Average</t>
  </si>
  <si>
    <t>felsic– rich domain</t>
  </si>
  <si>
    <r>
      <rPr>
        <sz val="10"/>
        <color theme="1"/>
        <rFont val="Times New Roman"/>
        <family val="1"/>
      </rPr>
      <t>Min-Mg</t>
    </r>
    <r>
      <rPr>
        <vertAlign val="superscript"/>
        <sz val="10"/>
        <color theme="1"/>
        <rFont val="Times New Roman"/>
        <family val="1"/>
      </rPr>
      <t>#</t>
    </r>
  </si>
  <si>
    <t>Max-Mg#</t>
  </si>
  <si>
    <t>Average
(8 anal.)</t>
  </si>
  <si>
    <t>early Mg-Hbl</t>
  </si>
  <si>
    <t xml:space="preserve">late Act </t>
  </si>
  <si>
    <t>analy.1</t>
  </si>
  <si>
    <t>analy.2</t>
  </si>
  <si>
    <t>analy.3</t>
  </si>
  <si>
    <t>(5anal.)</t>
  </si>
  <si>
    <r>
      <rPr>
        <sz val="10"/>
        <color theme="1"/>
        <rFont val="Times New Roman"/>
        <family val="1"/>
      </rPr>
      <t>Max-Mg</t>
    </r>
    <r>
      <rPr>
        <vertAlign val="superscript"/>
        <sz val="10"/>
        <color theme="1"/>
        <rFont val="Times New Roman"/>
        <family val="1"/>
      </rPr>
      <t>#</t>
    </r>
  </si>
  <si>
    <r>
      <rPr>
        <sz val="9"/>
        <color rgb="FF000000"/>
        <rFont val="Times New Roman"/>
        <family val="1"/>
      </rPr>
      <t>Fe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  <r>
      <rPr>
        <vertAlign val="subscript"/>
        <sz val="9"/>
        <color rgb="FF000000"/>
        <rFont val="Times New Roman"/>
        <family val="1"/>
      </rPr>
      <t>3</t>
    </r>
  </si>
  <si>
    <t xml:space="preserve">Test point </t>
  </si>
  <si>
    <t>Area ratio (%)</t>
  </si>
  <si>
    <t>EPMA data (mol%)</t>
  </si>
  <si>
    <t>Reintergrated ternary feldspar composition</t>
  </si>
  <si>
    <t>Temperature</t>
  </si>
  <si>
    <t>No.</t>
  </si>
  <si>
    <t>Pl domain</t>
  </si>
  <si>
    <t>Kfs domain</t>
  </si>
  <si>
    <t>(mol%)</t>
  </si>
  <si>
    <t>(°C) / 5kbar</t>
  </si>
  <si>
    <t>(°C) / 7kbar</t>
  </si>
  <si>
    <t>An</t>
  </si>
  <si>
    <t>Ab</t>
  </si>
  <si>
    <t>Or</t>
  </si>
  <si>
    <t>T(FL)</t>
  </si>
  <si>
    <t>T(BN)</t>
  </si>
  <si>
    <t>CY18–1</t>
  </si>
  <si>
    <t>CY18–2</t>
  </si>
  <si>
    <t>CY18–3</t>
  </si>
  <si>
    <t>CY18–4</t>
  </si>
  <si>
    <r>
      <t>Pl</t>
    </r>
    <r>
      <rPr>
        <vertAlign val="subscript"/>
        <sz val="10"/>
        <rFont val="Times New Roman"/>
        <family val="1"/>
      </rPr>
      <t>2</t>
    </r>
  </si>
  <si>
    <r>
      <t>Pl</t>
    </r>
    <r>
      <rPr>
        <vertAlign val="subscript"/>
        <sz val="10"/>
        <rFont val="Times New Roman"/>
        <family val="1"/>
      </rPr>
      <t>3</t>
    </r>
  </si>
  <si>
    <r>
      <t>Min-X</t>
    </r>
    <r>
      <rPr>
        <vertAlign val="subscript"/>
        <sz val="10"/>
        <rFont val="Times New Roman"/>
        <family val="1"/>
      </rPr>
      <t>An</t>
    </r>
  </si>
  <si>
    <r>
      <t>Max-X</t>
    </r>
    <r>
      <rPr>
        <vertAlign val="subscript"/>
        <sz val="10"/>
        <rFont val="Times New Roman"/>
        <family val="1"/>
      </rPr>
      <t>An</t>
    </r>
  </si>
  <si>
    <r>
      <t>SiO</t>
    </r>
    <r>
      <rPr>
        <vertAlign val="subscript"/>
        <sz val="10"/>
        <rFont val="Times New Roman"/>
        <family val="1"/>
      </rPr>
      <t>2</t>
    </r>
  </si>
  <si>
    <r>
      <t>TiO</t>
    </r>
    <r>
      <rPr>
        <vertAlign val="subscript"/>
        <sz val="10"/>
        <rFont val="Times New Roman"/>
        <family val="1"/>
      </rPr>
      <t>2</t>
    </r>
  </si>
  <si>
    <r>
      <t>Al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</si>
  <si>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Cr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</si>
  <si>
    <r>
      <t>Na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</si>
  <si>
    <r>
      <t>K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</si>
  <si>
    <r>
      <t>Fe</t>
    </r>
    <r>
      <rPr>
        <vertAlign val="superscript"/>
        <sz val="10"/>
        <rFont val="Times New Roman"/>
        <family val="1"/>
      </rPr>
      <t>3+</t>
    </r>
  </si>
  <si>
    <r>
      <t>Fe</t>
    </r>
    <r>
      <rPr>
        <vertAlign val="superscript"/>
        <sz val="10"/>
        <rFont val="Times New Roman"/>
        <family val="1"/>
      </rPr>
      <t>2+</t>
    </r>
  </si>
  <si>
    <r>
      <t>X</t>
    </r>
    <r>
      <rPr>
        <vertAlign val="subscript"/>
        <sz val="10"/>
        <rFont val="Times New Roman"/>
        <family val="1"/>
      </rPr>
      <t>An</t>
    </r>
  </si>
  <si>
    <r>
      <t>X</t>
    </r>
    <r>
      <rPr>
        <vertAlign val="subscript"/>
        <sz val="10"/>
        <rFont val="Times New Roman"/>
        <family val="1"/>
      </rPr>
      <t>Ab</t>
    </r>
  </si>
  <si>
    <r>
      <t>X</t>
    </r>
    <r>
      <rPr>
        <vertAlign val="subscript"/>
        <sz val="10"/>
        <rFont val="Times New Roman"/>
        <family val="1"/>
      </rPr>
      <t>Or</t>
    </r>
  </si>
  <si>
    <r>
      <t>Mg</t>
    </r>
    <r>
      <rPr>
        <vertAlign val="superscript"/>
        <sz val="10"/>
        <rFont val="Times New Roman"/>
        <family val="1"/>
      </rPr>
      <t>#</t>
    </r>
  </si>
  <si>
    <t>Rocks</t>
  </si>
  <si>
    <t>Samples</t>
  </si>
  <si>
    <t>LOI</t>
  </si>
  <si>
    <t>*FeO</t>
  </si>
  <si>
    <t>19CY08</t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</si>
  <si>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17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</si>
  <si>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17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</si>
  <si>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7" type="noConversion"/>
  </si>
  <si>
    <r>
      <t>TFe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7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</si>
  <si>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7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</si>
  <si>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7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</si>
  <si>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17" type="noConversion"/>
  </si>
  <si>
    <t>Total</t>
    <phoneticPr fontId="17" type="noConversion"/>
  </si>
  <si>
    <t>Sample</t>
  </si>
  <si>
    <t>Texture</t>
  </si>
  <si>
    <t>Antiperthite</t>
  </si>
  <si>
    <t>Mesoperthite</t>
  </si>
  <si>
    <t>Domain</t>
  </si>
  <si>
    <t>Pl(host)</t>
  </si>
  <si>
    <t>Kfs(lamellae)</t>
  </si>
  <si>
    <t>Ti</t>
  </si>
  <si>
    <t>Cr</t>
  </si>
  <si>
    <r>
      <rPr>
        <sz val="10"/>
        <color rgb="FF000000"/>
        <rFont val="Times New Roman"/>
        <family val="1"/>
      </rPr>
      <t>Fe</t>
    </r>
    <r>
      <rPr>
        <vertAlign val="superscript"/>
        <sz val="10"/>
        <color rgb="FF000000"/>
        <rFont val="Times New Roman"/>
        <family val="1"/>
      </rPr>
      <t>3+</t>
    </r>
  </si>
  <si>
    <r>
      <rPr>
        <sz val="10"/>
        <color rgb="FF000000"/>
        <rFont val="Times New Roman"/>
        <family val="1"/>
      </rPr>
      <t>Fe</t>
    </r>
    <r>
      <rPr>
        <vertAlign val="superscript"/>
        <sz val="10"/>
        <color rgb="FF000000"/>
        <rFont val="Times New Roman"/>
        <family val="1"/>
      </rPr>
      <t>2+</t>
    </r>
  </si>
  <si>
    <t>Ca</t>
  </si>
  <si>
    <r>
      <rPr>
        <sz val="10"/>
        <rFont val="Times New Roman"/>
        <family val="1"/>
      </rPr>
      <t>X</t>
    </r>
    <r>
      <rPr>
        <vertAlign val="subscript"/>
        <sz val="10"/>
        <rFont val="Times New Roman"/>
        <family val="1"/>
      </rPr>
      <t>An</t>
    </r>
  </si>
  <si>
    <r>
      <rPr>
        <sz val="10"/>
        <rFont val="Times New Roman"/>
        <family val="1"/>
      </rPr>
      <t>X</t>
    </r>
    <r>
      <rPr>
        <vertAlign val="subscript"/>
        <sz val="10"/>
        <rFont val="Times New Roman"/>
        <family val="1"/>
      </rPr>
      <t>Ab</t>
    </r>
  </si>
  <si>
    <r>
      <rPr>
        <sz val="10"/>
        <rFont val="Times New Roman"/>
        <family val="1"/>
      </rPr>
      <t>X</t>
    </r>
    <r>
      <rPr>
        <vertAlign val="subscript"/>
        <sz val="10"/>
        <rFont val="Times New Roman"/>
        <family val="1"/>
      </rPr>
      <t>Or</t>
    </r>
  </si>
  <si>
    <t>Table S1 The mineral compositions (wt.%) of assemblage used to calculate peak temperature conditions for sample 19CY18 in the Zhengjiapo BIF iron deposit of the Changyi district.</t>
  </si>
  <si>
    <t>Table S2 Other mineral compositions (wt.%) for the sample 19CY18 in the Zhengjiapo BIF iron deposit of Changyi district.</t>
  </si>
  <si>
    <t>Table S3 Major compositions (wt.%) of the BIF iron ore sample (19CY18)</t>
  </si>
  <si>
    <t>Table S4 Representative EMP analyses of antiperthite/mesoperthite in the BIF iron ore sample (19CY18)</t>
    <phoneticPr fontId="11" type="noConversion"/>
  </si>
  <si>
    <t>Table S5 Reintergrated compositions of feldspar with area proportion and chemical compositions of lamellae and host domains.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</si>
</sst>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_ "/>
    <numFmt numFmtId="178" formatCode="0.000_ "/>
    <numFmt numFmtId="179" formatCode="0.000"/>
  </numFmts>
  <fonts count="24" x14ac:knownFonts="1">
    <font>
      <sz val="11"/>
      <color theme="1"/>
      <name val="宋体"/>
      <charset val="134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0"/>
      <color theme="1"/>
      <name val="宋体"/>
      <family val="3"/>
      <charset val="134"/>
      <scheme val="minor"/>
    </font>
    <font>
      <sz val="10"/>
      <color rgb="FF333333"/>
      <name val="Times New Roman"/>
      <family val="1"/>
    </font>
    <font>
      <sz val="9"/>
      <color rgb="FF000000"/>
      <name val="Times New Roman"/>
      <family val="1"/>
    </font>
    <font>
      <vertAlign val="superscript"/>
      <sz val="10"/>
      <color theme="1"/>
      <name val="Times New Roman"/>
      <family val="1"/>
    </font>
    <font>
      <vertAlign val="subscript"/>
      <sz val="10"/>
      <color rgb="FF000000"/>
      <name val="Times New Roman"/>
      <family val="1"/>
    </font>
    <font>
      <vertAlign val="subscript"/>
      <sz val="9"/>
      <color rgb="FF000000"/>
      <name val="Times New Roman"/>
      <family val="1"/>
    </font>
    <font>
      <vertAlign val="subscript"/>
      <sz val="10"/>
      <color theme="1"/>
      <name val="Times New Roman"/>
      <family val="1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Times New Roman"/>
      <family val="1"/>
    </font>
    <font>
      <vertAlign val="subscript"/>
      <sz val="10"/>
      <name val="Times New Roman"/>
      <family val="1"/>
    </font>
    <font>
      <sz val="11"/>
      <name val="宋体"/>
      <family val="3"/>
      <charset val="134"/>
      <scheme val="minor"/>
    </font>
    <font>
      <vertAlign val="superscript"/>
      <sz val="1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0"/>
      <color rgb="FFFF0000"/>
      <name val="Times New Roman"/>
      <family val="1"/>
    </font>
    <font>
      <vertAlign val="superscript"/>
      <sz val="10"/>
      <color rgb="FF000000"/>
      <name val="Times New Roman"/>
      <family val="1"/>
    </font>
    <font>
      <sz val="10"/>
      <color theme="1"/>
      <name val="等线"/>
      <family val="3"/>
      <charset val="134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vertical="center" wrapText="1"/>
    </xf>
    <xf numFmtId="176" fontId="1" fillId="0" borderId="4" xfId="0" applyNumberFormat="1" applyFont="1" applyFill="1" applyBorder="1" applyAlignment="1">
      <alignment vertical="center"/>
    </xf>
    <xf numFmtId="176" fontId="3" fillId="0" borderId="0" xfId="0" applyNumberFormat="1" applyFont="1" applyFill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4" fillId="0" borderId="0" xfId="0" applyNumberFormat="1" applyFont="1" applyFill="1" applyAlignment="1">
      <alignment vertical="center"/>
    </xf>
    <xf numFmtId="178" fontId="3" fillId="0" borderId="0" xfId="0" applyNumberFormat="1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2" fontId="15" fillId="0" borderId="5" xfId="0" applyNumberFormat="1" applyFont="1" applyBorder="1">
      <alignment vertical="center"/>
    </xf>
    <xf numFmtId="2" fontId="15" fillId="0" borderId="0" xfId="0" applyNumberFormat="1" applyFont="1" applyBorder="1">
      <alignment vertical="center"/>
    </xf>
    <xf numFmtId="178" fontId="3" fillId="0" borderId="0" xfId="0" applyNumberFormat="1" applyFont="1" applyFill="1" applyBorder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78" fontId="12" fillId="0" borderId="0" xfId="0" applyNumberFormat="1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top" wrapText="1"/>
    </xf>
    <xf numFmtId="176" fontId="20" fillId="0" borderId="0" xfId="0" applyNumberFormat="1" applyFont="1" applyFill="1" applyBorder="1" applyAlignment="1">
      <alignment horizontal="center" vertical="center"/>
    </xf>
    <xf numFmtId="176" fontId="20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176" fontId="2" fillId="0" borderId="0" xfId="0" applyNumberFormat="1" applyFont="1" applyAlignment="1">
      <alignment horizontal="center" vertical="top" wrapText="1"/>
    </xf>
    <xf numFmtId="176" fontId="3" fillId="0" borderId="0" xfId="0" applyNumberFormat="1" applyFont="1" applyAlignment="1">
      <alignment horizontal="center" vertical="top" wrapText="1"/>
    </xf>
    <xf numFmtId="176" fontId="3" fillId="0" borderId="0" xfId="0" applyNumberFormat="1" applyFont="1" applyFill="1" applyAlignment="1">
      <alignment horizontal="center" vertical="top" wrapText="1"/>
    </xf>
    <xf numFmtId="176" fontId="4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7" fontId="20" fillId="0" borderId="0" xfId="0" applyNumberFormat="1" applyFont="1" applyFill="1" applyAlignment="1">
      <alignment horizontal="center" vertical="center"/>
    </xf>
    <xf numFmtId="176" fontId="22" fillId="0" borderId="0" xfId="0" applyNumberFormat="1" applyFont="1" applyFill="1" applyAlignment="1">
      <alignment horizontal="center" vertical="center"/>
    </xf>
    <xf numFmtId="178" fontId="20" fillId="0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78" fontId="3" fillId="0" borderId="1" xfId="0" applyNumberFormat="1" applyFont="1" applyFill="1" applyBorder="1" applyAlignment="1">
      <alignment horizontal="center"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3" fillId="0" borderId="5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" fontId="13" fillId="0" borderId="4" xfId="0" applyNumberFormat="1" applyFont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7" fontId="1" fillId="0" borderId="5" xfId="0" applyNumberFormat="1" applyFont="1" applyFill="1" applyBorder="1" applyAlignment="1">
      <alignment horizontal="center" vertical="center"/>
    </xf>
    <xf numFmtId="177" fontId="1" fillId="0" borderId="6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"/>
  <sheetViews>
    <sheetView workbookViewId="0">
      <selection activeCell="G7" sqref="G7"/>
    </sheetView>
  </sheetViews>
  <sheetFormatPr defaultColWidth="8.75" defaultRowHeight="12" x14ac:dyDescent="0.15"/>
  <cols>
    <col min="1" max="1" width="8.125" style="57" customWidth="1"/>
    <col min="2" max="7" width="7" style="57" customWidth="1"/>
    <col min="8" max="8" width="0.625" style="57" customWidth="1"/>
    <col min="9" max="9" width="6.375" style="57" customWidth="1"/>
    <col min="10" max="11" width="5.625" style="57" customWidth="1"/>
    <col min="12" max="12" width="0.625" style="57" customWidth="1"/>
    <col min="13" max="14" width="6.25" style="58" customWidth="1"/>
    <col min="15" max="15" width="0.75" style="58" customWidth="1"/>
    <col min="16" max="21" width="6.125" style="58" customWidth="1"/>
    <col min="22" max="22" width="0.625" style="57" customWidth="1"/>
    <col min="23" max="28" width="5.625" style="57" customWidth="1"/>
    <col min="29" max="29" width="0.75" style="57" customWidth="1"/>
    <col min="30" max="31" width="5.625" style="57" customWidth="1"/>
    <col min="32" max="32" width="0.625" style="57" customWidth="1"/>
    <col min="33" max="34" width="5.625" style="57" customWidth="1"/>
    <col min="35" max="35" width="0.75" style="57" customWidth="1"/>
    <col min="36" max="39" width="5.625" style="57" customWidth="1"/>
    <col min="40" max="16384" width="8.75" style="57"/>
  </cols>
  <sheetData>
    <row r="1" spans="1:39" ht="13.5" x14ac:dyDescent="0.15">
      <c r="A1" s="108" t="s">
        <v>129</v>
      </c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39" ht="3.75" customHeight="1" thickBot="1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</row>
    <row r="3" spans="1:39" ht="15" customHeight="1" x14ac:dyDescent="0.15">
      <c r="A3" s="113" t="s">
        <v>0</v>
      </c>
      <c r="B3" s="119" t="s">
        <v>1</v>
      </c>
      <c r="C3" s="119"/>
      <c r="D3" s="119"/>
      <c r="E3" s="119"/>
      <c r="F3" s="119"/>
      <c r="G3" s="119"/>
      <c r="H3" s="60"/>
      <c r="I3" s="120" t="s">
        <v>2</v>
      </c>
      <c r="J3" s="120"/>
      <c r="K3" s="120"/>
      <c r="L3" s="61"/>
      <c r="M3" s="121" t="s">
        <v>3</v>
      </c>
      <c r="N3" s="121"/>
      <c r="O3" s="62"/>
      <c r="P3" s="122" t="s">
        <v>4</v>
      </c>
      <c r="Q3" s="122"/>
      <c r="R3" s="122"/>
      <c r="S3" s="122"/>
      <c r="T3" s="122"/>
      <c r="U3" s="122"/>
      <c r="W3" s="120" t="s">
        <v>5</v>
      </c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</row>
    <row r="4" spans="1:39" ht="17.100000000000001" customHeight="1" x14ac:dyDescent="0.15">
      <c r="A4" s="114"/>
      <c r="B4" s="117" t="s">
        <v>85</v>
      </c>
      <c r="C4" s="117"/>
      <c r="D4" s="113" t="s">
        <v>6</v>
      </c>
      <c r="E4" s="117" t="s">
        <v>86</v>
      </c>
      <c r="F4" s="117"/>
      <c r="G4" s="113" t="s">
        <v>7</v>
      </c>
      <c r="H4" s="63"/>
      <c r="I4" s="116" t="s">
        <v>8</v>
      </c>
      <c r="J4" s="116" t="s">
        <v>9</v>
      </c>
      <c r="K4" s="116" t="s">
        <v>10</v>
      </c>
      <c r="L4" s="64"/>
      <c r="M4" s="118" t="s">
        <v>11</v>
      </c>
      <c r="N4" s="118" t="s">
        <v>12</v>
      </c>
      <c r="O4" s="65"/>
      <c r="P4" s="118" t="s">
        <v>8</v>
      </c>
      <c r="Q4" s="118" t="s">
        <v>13</v>
      </c>
      <c r="R4" s="118" t="s">
        <v>14</v>
      </c>
      <c r="S4" s="118" t="s">
        <v>15</v>
      </c>
      <c r="T4" s="118" t="s">
        <v>16</v>
      </c>
      <c r="U4" s="118" t="s">
        <v>17</v>
      </c>
      <c r="W4" s="109" t="s">
        <v>8</v>
      </c>
      <c r="X4" s="109"/>
      <c r="Y4" s="109"/>
      <c r="Z4" s="109"/>
      <c r="AA4" s="109"/>
      <c r="AB4" s="109"/>
      <c r="AC4" s="54"/>
      <c r="AD4" s="109" t="s">
        <v>9</v>
      </c>
      <c r="AE4" s="109"/>
      <c r="AF4" s="54"/>
      <c r="AG4" s="109" t="s">
        <v>10</v>
      </c>
      <c r="AH4" s="109"/>
      <c r="AI4" s="54"/>
      <c r="AJ4" s="109" t="s">
        <v>13</v>
      </c>
      <c r="AK4" s="109"/>
      <c r="AL4" s="109"/>
      <c r="AM4" s="109"/>
    </row>
    <row r="5" spans="1:39" ht="15.6" customHeight="1" x14ac:dyDescent="0.15">
      <c r="A5" s="64"/>
      <c r="B5" s="53" t="s">
        <v>87</v>
      </c>
      <c r="C5" s="53" t="s">
        <v>88</v>
      </c>
      <c r="D5" s="115"/>
      <c r="E5" s="53" t="s">
        <v>87</v>
      </c>
      <c r="F5" s="53" t="s">
        <v>88</v>
      </c>
      <c r="G5" s="115"/>
      <c r="H5" s="63"/>
      <c r="I5" s="117"/>
      <c r="J5" s="117"/>
      <c r="K5" s="117"/>
      <c r="L5" s="66"/>
      <c r="M5" s="117"/>
      <c r="N5" s="117"/>
      <c r="O5" s="67"/>
      <c r="P5" s="117"/>
      <c r="Q5" s="117"/>
      <c r="R5" s="117"/>
      <c r="S5" s="117"/>
      <c r="T5" s="117"/>
      <c r="U5" s="117"/>
      <c r="W5" s="53" t="s">
        <v>18</v>
      </c>
      <c r="X5" s="53" t="s">
        <v>19</v>
      </c>
      <c r="Y5" s="53" t="s">
        <v>18</v>
      </c>
      <c r="Z5" s="53" t="s">
        <v>19</v>
      </c>
      <c r="AA5" s="53" t="s">
        <v>18</v>
      </c>
      <c r="AB5" s="53" t="s">
        <v>19</v>
      </c>
      <c r="AC5" s="55"/>
      <c r="AD5" s="53" t="s">
        <v>18</v>
      </c>
      <c r="AE5" s="53" t="s">
        <v>19</v>
      </c>
      <c r="AF5" s="55"/>
      <c r="AG5" s="53" t="s">
        <v>18</v>
      </c>
      <c r="AH5" s="53" t="s">
        <v>19</v>
      </c>
      <c r="AI5" s="55"/>
      <c r="AJ5" s="53" t="s">
        <v>18</v>
      </c>
      <c r="AK5" s="53" t="s">
        <v>19</v>
      </c>
      <c r="AL5" s="53" t="s">
        <v>18</v>
      </c>
      <c r="AM5" s="53" t="s">
        <v>19</v>
      </c>
    </row>
    <row r="6" spans="1:39" ht="15" customHeight="1" x14ac:dyDescent="0.15">
      <c r="A6" s="54" t="s">
        <v>89</v>
      </c>
      <c r="B6" s="42">
        <v>58.704000000000001</v>
      </c>
      <c r="C6" s="42">
        <v>56.526029999999999</v>
      </c>
      <c r="D6" s="42">
        <v>58.237000000000002</v>
      </c>
      <c r="E6" s="42">
        <v>59.134</v>
      </c>
      <c r="F6" s="42">
        <v>61.5</v>
      </c>
      <c r="G6" s="42">
        <f t="shared" ref="G6:G17" si="0">AVERAGE(B6:F6)</f>
        <v>58.820205999999999</v>
      </c>
      <c r="H6" s="42"/>
      <c r="I6" s="42">
        <v>65.201999999999998</v>
      </c>
      <c r="J6" s="42">
        <v>63.624949999999998</v>
      </c>
      <c r="K6" s="47">
        <v>65.0642</v>
      </c>
      <c r="L6" s="42"/>
      <c r="M6" s="42">
        <v>51.218009000000002</v>
      </c>
      <c r="N6" s="42">
        <v>51.863500000000002</v>
      </c>
      <c r="O6" s="42"/>
      <c r="P6" s="42">
        <v>98.376000000000005</v>
      </c>
      <c r="Q6" s="42">
        <v>99.697999999999993</v>
      </c>
      <c r="R6" s="42">
        <v>98.867999999999995</v>
      </c>
      <c r="S6" s="42">
        <v>98.6</v>
      </c>
      <c r="T6" s="42">
        <v>99.817999999999998</v>
      </c>
      <c r="U6" s="42">
        <v>99.566999999999993</v>
      </c>
      <c r="W6" s="68">
        <v>61.250999999999998</v>
      </c>
      <c r="X6" s="68">
        <v>64.657691999999997</v>
      </c>
      <c r="Y6" s="68">
        <v>65.433584303999993</v>
      </c>
      <c r="Z6" s="68">
        <v>63.896949999999997</v>
      </c>
      <c r="AA6" s="68">
        <v>58.74</v>
      </c>
      <c r="AB6" s="68">
        <v>65.399000000000001</v>
      </c>
      <c r="AC6" s="68"/>
      <c r="AD6" s="68">
        <v>60.280029999999996</v>
      </c>
      <c r="AE6" s="68">
        <v>65.822749999999999</v>
      </c>
      <c r="AF6" s="68"/>
      <c r="AG6" s="68">
        <v>63.980674999999998</v>
      </c>
      <c r="AH6" s="68">
        <v>65.317999999999998</v>
      </c>
      <c r="AI6" s="68"/>
      <c r="AJ6" s="68">
        <v>61.933</v>
      </c>
      <c r="AK6" s="68">
        <v>64.655000000000001</v>
      </c>
      <c r="AL6" s="68">
        <v>59.548999999999999</v>
      </c>
      <c r="AM6" s="68">
        <v>65.081999999999994</v>
      </c>
    </row>
    <row r="7" spans="1:39" ht="15" customHeight="1" x14ac:dyDescent="0.15">
      <c r="A7" s="61" t="s">
        <v>90</v>
      </c>
      <c r="B7" s="42">
        <v>1.9E-2</v>
      </c>
      <c r="C7" s="42">
        <v>3.168E-2</v>
      </c>
      <c r="D7" s="42">
        <v>1.8285714285714301E-2</v>
      </c>
      <c r="E7" s="42">
        <v>0</v>
      </c>
      <c r="F7" s="42">
        <v>5.3999999999999999E-2</v>
      </c>
      <c r="G7" s="42">
        <f t="shared" si="0"/>
        <v>2.4593142857142859E-2</v>
      </c>
      <c r="H7" s="42"/>
      <c r="I7" s="42">
        <v>0</v>
      </c>
      <c r="J7" s="42">
        <v>4.8480000000000002E-2</v>
      </c>
      <c r="K7" s="47">
        <v>0</v>
      </c>
      <c r="L7" s="42"/>
      <c r="M7" s="42">
        <v>0</v>
      </c>
      <c r="N7" s="42">
        <v>0</v>
      </c>
      <c r="O7" s="42"/>
      <c r="P7" s="42">
        <v>5.7000000000000002E-2</v>
      </c>
      <c r="Q7" s="42">
        <v>6.0999999999999999E-2</v>
      </c>
      <c r="R7" s="42">
        <v>6.3E-2</v>
      </c>
      <c r="S7" s="42">
        <v>6.5000000000000002E-2</v>
      </c>
      <c r="T7" s="42">
        <v>0.08</v>
      </c>
      <c r="U7" s="42">
        <v>8.6999999999999994E-2</v>
      </c>
      <c r="W7" s="69">
        <v>0</v>
      </c>
      <c r="X7" s="69">
        <v>0</v>
      </c>
      <c r="Y7" s="69">
        <v>0</v>
      </c>
      <c r="Z7" s="69">
        <v>4.2354999999999997E-2</v>
      </c>
      <c r="AA7" s="69">
        <v>0</v>
      </c>
      <c r="AB7" s="69">
        <v>0.1</v>
      </c>
      <c r="AC7" s="69"/>
      <c r="AD7" s="69">
        <v>1.4775E-2</v>
      </c>
      <c r="AE7" s="69">
        <v>4.1614999999999999E-2</v>
      </c>
      <c r="AF7" s="69"/>
      <c r="AG7" s="69">
        <v>0</v>
      </c>
      <c r="AH7" s="69">
        <v>2.5000000000000001E-2</v>
      </c>
      <c r="AI7" s="69"/>
      <c r="AJ7" s="69">
        <v>0</v>
      </c>
      <c r="AK7" s="69">
        <v>2.1999999999999999E-2</v>
      </c>
      <c r="AL7" s="69">
        <v>2.5000000000000001E-2</v>
      </c>
      <c r="AM7" s="69">
        <v>0</v>
      </c>
    </row>
    <row r="8" spans="1:39" ht="15" customHeight="1" x14ac:dyDescent="0.15">
      <c r="A8" s="61" t="s">
        <v>91</v>
      </c>
      <c r="B8" s="42">
        <v>25.759</v>
      </c>
      <c r="C8" s="42">
        <v>27.851669999999999</v>
      </c>
      <c r="D8" s="42">
        <v>27.014571428571401</v>
      </c>
      <c r="E8" s="42">
        <v>26.16</v>
      </c>
      <c r="F8" s="42">
        <v>25.998000000000001</v>
      </c>
      <c r="G8" s="42">
        <f t="shared" si="0"/>
        <v>26.556648285714278</v>
      </c>
      <c r="H8" s="42"/>
      <c r="I8" s="42">
        <v>18.827000000000002</v>
      </c>
      <c r="J8" s="42">
        <v>19.246559999999999</v>
      </c>
      <c r="K8" s="47">
        <v>19.43543</v>
      </c>
      <c r="L8" s="42"/>
      <c r="M8" s="42">
        <v>1.0082546796</v>
      </c>
      <c r="N8" s="42">
        <v>0.88501452000000003</v>
      </c>
      <c r="O8" s="42"/>
      <c r="P8" s="42">
        <v>3.2000000000000001E-2</v>
      </c>
      <c r="Q8" s="42">
        <v>0</v>
      </c>
      <c r="R8" s="42">
        <v>0</v>
      </c>
      <c r="S8" s="42">
        <v>0</v>
      </c>
      <c r="T8" s="42">
        <v>1E-3</v>
      </c>
      <c r="U8" s="42">
        <v>0</v>
      </c>
      <c r="W8" s="69">
        <v>24.762</v>
      </c>
      <c r="X8" s="69">
        <v>18.919339999999998</v>
      </c>
      <c r="Y8" s="69">
        <v>19.146372079999999</v>
      </c>
      <c r="Z8" s="69">
        <v>22.266909999999999</v>
      </c>
      <c r="AA8" s="69">
        <v>26.376000000000001</v>
      </c>
      <c r="AB8" s="69">
        <v>18.466999999999999</v>
      </c>
      <c r="AC8" s="69"/>
      <c r="AD8" s="69">
        <v>24.750095000000002</v>
      </c>
      <c r="AE8" s="69">
        <v>18.642505</v>
      </c>
      <c r="AF8" s="69"/>
      <c r="AG8" s="69">
        <v>23.337605</v>
      </c>
      <c r="AH8" s="69">
        <v>18.385999999999999</v>
      </c>
      <c r="AI8" s="69"/>
      <c r="AJ8" s="69">
        <v>23.914999999999999</v>
      </c>
      <c r="AK8" s="69">
        <v>18.524000000000001</v>
      </c>
      <c r="AL8" s="69">
        <v>26.64</v>
      </c>
      <c r="AM8" s="69">
        <v>18.547000000000001</v>
      </c>
    </row>
    <row r="9" spans="1:39" ht="15" customHeight="1" x14ac:dyDescent="0.15">
      <c r="A9" s="61" t="s">
        <v>92</v>
      </c>
      <c r="B9" s="42">
        <v>0</v>
      </c>
      <c r="C9" s="42">
        <v>5.3460000000000001E-2</v>
      </c>
      <c r="D9" s="42">
        <v>1.5714285714285701E-2</v>
      </c>
      <c r="E9" s="42">
        <v>0</v>
      </c>
      <c r="F9" s="42">
        <v>0</v>
      </c>
      <c r="G9" s="42">
        <f t="shared" si="0"/>
        <v>1.383485714285714E-2</v>
      </c>
      <c r="H9" s="42"/>
      <c r="I9" s="42">
        <v>2E-3</v>
      </c>
      <c r="J9" s="42">
        <v>0</v>
      </c>
      <c r="K9" s="47">
        <v>0</v>
      </c>
      <c r="L9" s="42"/>
      <c r="M9" s="42">
        <v>0.16283135160000001</v>
      </c>
      <c r="N9" s="42">
        <v>0.25516842000000001</v>
      </c>
      <c r="O9" s="42"/>
      <c r="P9" s="42">
        <v>2.5999999999999999E-2</v>
      </c>
      <c r="Q9" s="42">
        <v>0</v>
      </c>
      <c r="R9" s="42">
        <v>7.0000000000000001E-3</v>
      </c>
      <c r="S9" s="42">
        <v>2.1999999999999999E-2</v>
      </c>
      <c r="T9" s="42">
        <v>3.6999999999999998E-2</v>
      </c>
      <c r="U9" s="42">
        <v>0</v>
      </c>
      <c r="W9" s="69">
        <v>1.2E-2</v>
      </c>
      <c r="X9" s="69">
        <v>0</v>
      </c>
      <c r="Y9" s="69">
        <v>0</v>
      </c>
      <c r="Z9" s="69">
        <v>2.1669999999999998E-2</v>
      </c>
      <c r="AA9" s="69">
        <v>5.0000000000000001E-3</v>
      </c>
      <c r="AB9" s="69">
        <v>4.1000000000000002E-2</v>
      </c>
      <c r="AC9" s="69"/>
      <c r="AD9" s="69">
        <v>0</v>
      </c>
      <c r="AE9" s="69">
        <v>0</v>
      </c>
      <c r="AF9" s="69"/>
      <c r="AG9" s="69">
        <v>3.2504999999999999E-2</v>
      </c>
      <c r="AH9" s="69">
        <v>0</v>
      </c>
      <c r="AI9" s="69"/>
      <c r="AJ9" s="69">
        <v>1.4E-2</v>
      </c>
      <c r="AK9" s="69">
        <v>0</v>
      </c>
      <c r="AL9" s="69">
        <v>1.6E-2</v>
      </c>
      <c r="AM9" s="69">
        <v>1.0999999999999999E-2</v>
      </c>
    </row>
    <row r="10" spans="1:39" ht="15" customHeight="1" x14ac:dyDescent="0.15">
      <c r="A10" s="61"/>
      <c r="B10" s="42"/>
      <c r="C10" s="42"/>
      <c r="D10" s="42"/>
      <c r="E10" s="42"/>
      <c r="F10" s="42"/>
      <c r="G10" s="42"/>
      <c r="H10" s="42"/>
      <c r="I10" s="42"/>
      <c r="J10" s="42"/>
      <c r="K10" s="47"/>
      <c r="L10" s="42"/>
      <c r="M10" s="42"/>
      <c r="N10" s="42"/>
      <c r="O10" s="42"/>
      <c r="P10" s="42"/>
      <c r="Q10" s="42"/>
      <c r="R10" s="42"/>
      <c r="S10" s="42"/>
      <c r="T10" s="42"/>
      <c r="U10" s="42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pans="1:39" ht="15" customHeight="1" x14ac:dyDescent="0.15">
      <c r="A11" s="61" t="s">
        <v>24</v>
      </c>
      <c r="B11" s="42">
        <v>0.13600000000000001</v>
      </c>
      <c r="C11" s="42">
        <v>1.3137300000000001</v>
      </c>
      <c r="D11" s="42">
        <v>0.28371428571428597</v>
      </c>
      <c r="E11" s="42">
        <v>0.34899999999999998</v>
      </c>
      <c r="F11" s="42">
        <v>0.08</v>
      </c>
      <c r="G11" s="42">
        <f t="shared" si="0"/>
        <v>0.43248885714285723</v>
      </c>
      <c r="H11" s="42"/>
      <c r="I11" s="42">
        <v>1.23</v>
      </c>
      <c r="J11" s="42">
        <v>0.12625</v>
      </c>
      <c r="K11" s="47">
        <v>0.14948</v>
      </c>
      <c r="L11" s="42"/>
      <c r="M11" s="42">
        <v>30.399491867999998</v>
      </c>
      <c r="N11" s="42">
        <v>27.936097019999998</v>
      </c>
      <c r="O11" s="42"/>
      <c r="P11" s="42">
        <v>6.7000000000000004E-2</v>
      </c>
      <c r="Q11" s="42">
        <v>4.4999999999999998E-2</v>
      </c>
      <c r="R11" s="42">
        <v>0.20599999999999999</v>
      </c>
      <c r="S11" s="42">
        <v>2.9000000000000001E-2</v>
      </c>
      <c r="T11" s="42">
        <v>0.22500000000000001</v>
      </c>
      <c r="U11" s="42">
        <v>0.113</v>
      </c>
      <c r="W11" s="69">
        <v>0.15</v>
      </c>
      <c r="X11" s="69">
        <v>0.194304</v>
      </c>
      <c r="Y11" s="69">
        <v>0.196635648</v>
      </c>
      <c r="Z11" s="69">
        <v>0.117215</v>
      </c>
      <c r="AA11" s="69">
        <v>0.14799999999999999</v>
      </c>
      <c r="AB11" s="69">
        <v>0.4</v>
      </c>
      <c r="AC11" s="69"/>
      <c r="AD11" s="69">
        <v>8.8650000000000007E-2</v>
      </c>
      <c r="AE11" s="69">
        <v>8.3229999999999998E-2</v>
      </c>
      <c r="AF11" s="69"/>
      <c r="AG11" s="69">
        <v>4.9250000000000002E-2</v>
      </c>
      <c r="AH11" s="69">
        <v>4.5999999999999999E-2</v>
      </c>
      <c r="AI11" s="69"/>
      <c r="AJ11" s="69">
        <v>0.105</v>
      </c>
      <c r="AK11" s="69">
        <v>0.39500000000000002</v>
      </c>
      <c r="AL11" s="69">
        <v>0.70699999999999996</v>
      </c>
      <c r="AM11" s="69">
        <v>3.7999999999999999E-2</v>
      </c>
    </row>
    <row r="12" spans="1:39" ht="15" customHeight="1" x14ac:dyDescent="0.15">
      <c r="A12" s="61" t="s">
        <v>25</v>
      </c>
      <c r="B12" s="42">
        <v>0.06</v>
      </c>
      <c r="C12" s="42">
        <v>0</v>
      </c>
      <c r="D12" s="42">
        <v>1.4E-2</v>
      </c>
      <c r="E12" s="42">
        <v>3.0000000000000001E-3</v>
      </c>
      <c r="F12" s="42">
        <v>0</v>
      </c>
      <c r="G12" s="42">
        <f t="shared" si="0"/>
        <v>1.54E-2</v>
      </c>
      <c r="H12" s="42"/>
      <c r="I12" s="42">
        <v>0</v>
      </c>
      <c r="J12" s="42">
        <v>4.0399999999999998E-2</v>
      </c>
      <c r="K12" s="47">
        <v>1.01E-2</v>
      </c>
      <c r="L12" s="42"/>
      <c r="M12" s="42">
        <v>0.22437034859999999</v>
      </c>
      <c r="N12" s="42">
        <v>0.32945795999999999</v>
      </c>
      <c r="O12" s="42"/>
      <c r="P12" s="42">
        <v>0.03</v>
      </c>
      <c r="Q12" s="42">
        <v>0</v>
      </c>
      <c r="R12" s="42">
        <v>5.7000000000000002E-2</v>
      </c>
      <c r="S12" s="42">
        <v>0</v>
      </c>
      <c r="T12" s="42">
        <v>1.4E-2</v>
      </c>
      <c r="U12" s="42">
        <v>0</v>
      </c>
      <c r="W12" s="69">
        <v>1.2999999999999999E-2</v>
      </c>
      <c r="X12" s="69">
        <v>3.3396000000000002E-2</v>
      </c>
      <c r="Y12" s="69">
        <v>3.3796751999999999E-2</v>
      </c>
      <c r="Z12" s="69">
        <v>0</v>
      </c>
      <c r="AA12" s="69">
        <v>3.3000000000000002E-2</v>
      </c>
      <c r="AB12" s="69">
        <v>0</v>
      </c>
      <c r="AC12" s="69"/>
      <c r="AD12" s="69">
        <v>0</v>
      </c>
      <c r="AE12" s="69">
        <v>0</v>
      </c>
      <c r="AF12" s="69"/>
      <c r="AG12" s="69">
        <v>4.2354999999999997E-2</v>
      </c>
      <c r="AH12" s="69">
        <v>6.0000000000000001E-3</v>
      </c>
      <c r="AI12" s="69"/>
      <c r="AJ12" s="69">
        <v>4.9000000000000002E-2</v>
      </c>
      <c r="AK12" s="69">
        <v>0</v>
      </c>
      <c r="AL12" s="69">
        <v>0</v>
      </c>
      <c r="AM12" s="69">
        <v>0</v>
      </c>
    </row>
    <row r="13" spans="1:39" ht="15" customHeight="1" x14ac:dyDescent="0.15">
      <c r="A13" s="61" t="s">
        <v>26</v>
      </c>
      <c r="B13" s="42">
        <v>0</v>
      </c>
      <c r="C13" s="42">
        <v>9.8999999999999999E-4</v>
      </c>
      <c r="D13" s="42">
        <v>1.4285714285714301E-3</v>
      </c>
      <c r="E13" s="42">
        <v>6.5000000000000002E-2</v>
      </c>
      <c r="F13" s="42">
        <v>0</v>
      </c>
      <c r="G13" s="42">
        <f t="shared" si="0"/>
        <v>1.3483714285714288E-2</v>
      </c>
      <c r="H13" s="42"/>
      <c r="I13" s="42">
        <v>0</v>
      </c>
      <c r="J13" s="42">
        <v>0</v>
      </c>
      <c r="K13" s="47">
        <v>8.0800000000000004E-3</v>
      </c>
      <c r="L13" s="42"/>
      <c r="M13" s="42">
        <v>15.931092468799999</v>
      </c>
      <c r="N13" s="42">
        <v>17.205026799999999</v>
      </c>
      <c r="O13" s="42"/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v>1E-3</v>
      </c>
      <c r="AC13" s="69"/>
      <c r="AD13" s="69">
        <v>0</v>
      </c>
      <c r="AE13" s="69">
        <v>2.5375000000000002E-2</v>
      </c>
      <c r="AF13" s="69"/>
      <c r="AG13" s="69">
        <v>6.8950000000000001E-3</v>
      </c>
      <c r="AH13" s="69">
        <v>0</v>
      </c>
      <c r="AI13" s="69"/>
      <c r="AJ13" s="69">
        <v>0</v>
      </c>
      <c r="AK13" s="69">
        <v>0.01</v>
      </c>
      <c r="AL13" s="69">
        <v>8.9999999999999993E-3</v>
      </c>
      <c r="AM13" s="69">
        <v>0</v>
      </c>
    </row>
    <row r="14" spans="1:39" ht="15" customHeight="1" x14ac:dyDescent="0.15">
      <c r="A14" s="61" t="s">
        <v>27</v>
      </c>
      <c r="B14" s="42">
        <v>7.4880000000000004</v>
      </c>
      <c r="C14" s="42">
        <v>8.5328099999999996</v>
      </c>
      <c r="D14" s="42">
        <v>8.1161428571428598</v>
      </c>
      <c r="E14" s="42">
        <v>5.2439999999999998</v>
      </c>
      <c r="F14" s="42">
        <v>6.0709999999999997</v>
      </c>
      <c r="G14" s="42">
        <f t="shared" si="0"/>
        <v>7.0903905714285713</v>
      </c>
      <c r="H14" s="42"/>
      <c r="I14" s="42">
        <v>0.38300000000000001</v>
      </c>
      <c r="J14" s="42">
        <v>0.66356999999999999</v>
      </c>
      <c r="K14" s="47">
        <v>0.76658999999999999</v>
      </c>
      <c r="L14" s="42"/>
      <c r="M14" s="42">
        <v>0.78513568060000005</v>
      </c>
      <c r="N14" s="42">
        <v>0.92808091999999998</v>
      </c>
      <c r="O14" s="42"/>
      <c r="P14" s="42">
        <v>4.9000000000000002E-2</v>
      </c>
      <c r="Q14" s="42">
        <v>7.0000000000000001E-3</v>
      </c>
      <c r="R14" s="42">
        <v>6.0000000000000001E-3</v>
      </c>
      <c r="S14" s="42">
        <v>1.7000000000000001E-2</v>
      </c>
      <c r="T14" s="42">
        <v>1.2999999999999999E-2</v>
      </c>
      <c r="U14" s="42">
        <v>0</v>
      </c>
      <c r="W14" s="69">
        <v>6.2729999999999997</v>
      </c>
      <c r="X14" s="69">
        <v>0.62642799999999998</v>
      </c>
      <c r="Y14" s="69">
        <v>0.63394513600000002</v>
      </c>
      <c r="Z14" s="69">
        <v>3.6444999999999998E-2</v>
      </c>
      <c r="AA14" s="69">
        <v>7.4969999999999999</v>
      </c>
      <c r="AB14" s="69">
        <v>0</v>
      </c>
      <c r="AC14" s="69"/>
      <c r="AD14" s="69">
        <v>6.7088349999999997</v>
      </c>
      <c r="AE14" s="69">
        <v>3.1465E-2</v>
      </c>
      <c r="AF14" s="69"/>
      <c r="AG14" s="69">
        <v>5.7957400000000003</v>
      </c>
      <c r="AH14" s="69">
        <v>7.6999999999999999E-2</v>
      </c>
      <c r="AI14" s="69"/>
      <c r="AJ14" s="69">
        <v>5.8689999999999998</v>
      </c>
      <c r="AK14" s="69">
        <v>0</v>
      </c>
      <c r="AL14" s="69">
        <v>6.9480000000000004</v>
      </c>
      <c r="AM14" s="69">
        <v>3.3000000000000002E-2</v>
      </c>
    </row>
    <row r="15" spans="1:39" ht="15" customHeight="1" x14ac:dyDescent="0.15">
      <c r="A15" s="61" t="s">
        <v>93</v>
      </c>
      <c r="B15" s="42">
        <v>6.9260000000000002</v>
      </c>
      <c r="C15" s="42">
        <v>6.3191699999999997</v>
      </c>
      <c r="D15" s="42">
        <v>6.79</v>
      </c>
      <c r="E15" s="42">
        <v>7.625</v>
      </c>
      <c r="F15" s="42">
        <v>7.9820000000000002</v>
      </c>
      <c r="G15" s="42">
        <f t="shared" si="0"/>
        <v>7.1284340000000004</v>
      </c>
      <c r="H15" s="42"/>
      <c r="I15" s="42">
        <v>1.0569999999999999</v>
      </c>
      <c r="J15" s="42">
        <v>0.85041999999999995</v>
      </c>
      <c r="K15" s="47">
        <v>0.85546999999999995</v>
      </c>
      <c r="L15" s="42"/>
      <c r="M15" s="42">
        <v>9.3742362199999998E-2</v>
      </c>
      <c r="N15" s="42">
        <v>0.18626218</v>
      </c>
      <c r="O15" s="42"/>
      <c r="P15" s="42">
        <v>1.0999999999999999E-2</v>
      </c>
      <c r="Q15" s="42">
        <v>2.4E-2</v>
      </c>
      <c r="R15" s="42">
        <v>0</v>
      </c>
      <c r="S15" s="42">
        <v>0</v>
      </c>
      <c r="T15" s="42">
        <v>1.9E-2</v>
      </c>
      <c r="U15" s="42">
        <v>1.2999999999999999E-2</v>
      </c>
      <c r="W15" s="69">
        <v>6.7080000000000002</v>
      </c>
      <c r="X15" s="69">
        <v>0.94925599999999999</v>
      </c>
      <c r="Y15" s="69">
        <v>0.96064707199999999</v>
      </c>
      <c r="Z15" s="69">
        <v>0.2364</v>
      </c>
      <c r="AA15" s="69">
        <v>7.3449999999999998</v>
      </c>
      <c r="AB15" s="69">
        <v>0.28000000000000003</v>
      </c>
      <c r="AC15" s="69"/>
      <c r="AD15" s="69">
        <v>7.75589</v>
      </c>
      <c r="AE15" s="69">
        <v>0.35423500000000002</v>
      </c>
      <c r="AF15" s="69"/>
      <c r="AG15" s="69">
        <v>6.7896049999999999</v>
      </c>
      <c r="AH15" s="69">
        <v>0.504</v>
      </c>
      <c r="AI15" s="69"/>
      <c r="AJ15" s="69">
        <v>8.5719999999999992</v>
      </c>
      <c r="AK15" s="69">
        <v>0.309</v>
      </c>
      <c r="AL15" s="69">
        <v>7.5570000000000004</v>
      </c>
      <c r="AM15" s="69">
        <v>0.442</v>
      </c>
    </row>
    <row r="16" spans="1:39" ht="15" customHeight="1" x14ac:dyDescent="0.15">
      <c r="A16" s="61" t="s">
        <v>94</v>
      </c>
      <c r="B16" s="42">
        <v>8.4000000000000005E-2</v>
      </c>
      <c r="C16" s="42">
        <v>0.10989</v>
      </c>
      <c r="D16" s="42">
        <v>8.2571428571428601E-2</v>
      </c>
      <c r="E16" s="42">
        <v>1.1040000000000001</v>
      </c>
      <c r="F16" s="42">
        <v>4.9000000000000002E-2</v>
      </c>
      <c r="G16" s="42">
        <f t="shared" si="0"/>
        <v>0.28589228571428571</v>
      </c>
      <c r="H16" s="42"/>
      <c r="I16" s="42">
        <v>13.452999999999999</v>
      </c>
      <c r="J16" s="42">
        <v>15.159090000000001</v>
      </c>
      <c r="K16" s="47">
        <v>13.32493</v>
      </c>
      <c r="L16" s="42"/>
      <c r="M16" s="42">
        <v>0</v>
      </c>
      <c r="N16" s="42">
        <v>0</v>
      </c>
      <c r="O16" s="42"/>
      <c r="P16" s="42">
        <v>7.0000000000000001E-3</v>
      </c>
      <c r="Q16" s="42">
        <v>7.0000000000000001E-3</v>
      </c>
      <c r="R16" s="42">
        <v>0</v>
      </c>
      <c r="S16" s="42">
        <v>0</v>
      </c>
      <c r="T16" s="42">
        <v>0</v>
      </c>
      <c r="U16" s="42">
        <v>7.0000000000000001E-3</v>
      </c>
      <c r="W16" s="69">
        <v>1.6319999999999999</v>
      </c>
      <c r="X16" s="69">
        <v>13.714624000000001</v>
      </c>
      <c r="Y16" s="69">
        <v>13.879199487999999</v>
      </c>
      <c r="Z16" s="69">
        <v>13.73484</v>
      </c>
      <c r="AA16" s="69">
        <v>0.106</v>
      </c>
      <c r="AB16" s="69">
        <v>16.018000000000001</v>
      </c>
      <c r="AC16" s="69"/>
      <c r="AD16" s="69">
        <v>0.14085500000000001</v>
      </c>
      <c r="AE16" s="69">
        <v>15.100155000000001</v>
      </c>
      <c r="AF16" s="69"/>
      <c r="AG16" s="69">
        <v>9.1605000000000006E-2</v>
      </c>
      <c r="AH16" s="69">
        <v>16.361999999999998</v>
      </c>
      <c r="AI16" s="69"/>
      <c r="AJ16" s="69">
        <v>0.09</v>
      </c>
      <c r="AK16" s="69">
        <v>15.071</v>
      </c>
      <c r="AL16" s="69">
        <v>5.1999999999999998E-2</v>
      </c>
      <c r="AM16" s="69">
        <v>14.894</v>
      </c>
    </row>
    <row r="17" spans="1:39" ht="15" customHeight="1" x14ac:dyDescent="0.15">
      <c r="A17" s="53" t="s">
        <v>30</v>
      </c>
      <c r="B17" s="43">
        <v>99.176000000000002</v>
      </c>
      <c r="C17" s="43">
        <v>100.73943</v>
      </c>
      <c r="D17" s="43">
        <v>100.57342857142901</v>
      </c>
      <c r="E17" s="43">
        <v>99.683999999999997</v>
      </c>
      <c r="F17" s="43">
        <v>101.73399999999999</v>
      </c>
      <c r="G17" s="43">
        <f t="shared" si="0"/>
        <v>100.38137171428581</v>
      </c>
      <c r="H17" s="47"/>
      <c r="I17" s="43">
        <v>100.154</v>
      </c>
      <c r="J17" s="43">
        <v>99.759720000000002</v>
      </c>
      <c r="K17" s="43">
        <v>99.614279999999994</v>
      </c>
      <c r="L17" s="47"/>
      <c r="M17" s="42">
        <v>99.822927759400002</v>
      </c>
      <c r="N17" s="42">
        <v>99.588607819999993</v>
      </c>
      <c r="O17" s="42"/>
      <c r="P17" s="43">
        <v>98.655000000000001</v>
      </c>
      <c r="Q17" s="43">
        <v>99.841999999999999</v>
      </c>
      <c r="R17" s="43">
        <v>99.206999999999994</v>
      </c>
      <c r="S17" s="43">
        <v>98.733000000000004</v>
      </c>
      <c r="T17" s="43">
        <v>100.20699999999999</v>
      </c>
      <c r="U17" s="43">
        <v>99.787000000000006</v>
      </c>
      <c r="W17" s="70">
        <v>100.801</v>
      </c>
      <c r="X17" s="70">
        <v>99.095039999999997</v>
      </c>
      <c r="Y17" s="70">
        <v>99.762770000000003</v>
      </c>
      <c r="Z17" s="70">
        <v>100.352785</v>
      </c>
      <c r="AA17" s="70">
        <v>100.25</v>
      </c>
      <c r="AB17" s="70">
        <v>100.706</v>
      </c>
      <c r="AC17" s="70"/>
      <c r="AD17" s="70">
        <v>99.739130000000003</v>
      </c>
      <c r="AE17" s="70">
        <v>100.10133</v>
      </c>
      <c r="AF17" s="70"/>
      <c r="AG17" s="70">
        <v>100.12623499999999</v>
      </c>
      <c r="AH17" s="70">
        <v>100.724</v>
      </c>
      <c r="AI17" s="70"/>
      <c r="AJ17" s="70">
        <v>100.547</v>
      </c>
      <c r="AK17" s="70">
        <v>98.986000000000004</v>
      </c>
      <c r="AL17" s="70">
        <v>101.503</v>
      </c>
      <c r="AM17" s="70">
        <v>99.046999999999997</v>
      </c>
    </row>
    <row r="18" spans="1:39" ht="15" customHeight="1" x14ac:dyDescent="0.15">
      <c r="A18" s="53" t="s">
        <v>31</v>
      </c>
      <c r="B18" s="110">
        <v>8</v>
      </c>
      <c r="C18" s="110"/>
      <c r="D18" s="110"/>
      <c r="E18" s="110"/>
      <c r="F18" s="110"/>
      <c r="G18" s="110"/>
      <c r="H18" s="110"/>
      <c r="I18" s="110"/>
      <c r="J18" s="110"/>
      <c r="K18" s="110"/>
      <c r="L18" s="71"/>
      <c r="M18" s="72"/>
      <c r="N18" s="72"/>
      <c r="O18" s="73"/>
      <c r="P18" s="111">
        <v>2</v>
      </c>
      <c r="Q18" s="111"/>
      <c r="R18" s="111"/>
      <c r="S18" s="111"/>
      <c r="T18" s="111"/>
      <c r="U18" s="111"/>
      <c r="W18" s="112">
        <v>8</v>
      </c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</row>
    <row r="19" spans="1:39" ht="15" customHeight="1" x14ac:dyDescent="0.15">
      <c r="A19" s="61" t="s">
        <v>32</v>
      </c>
      <c r="B19" s="42">
        <v>2.6379999999999999</v>
      </c>
      <c r="C19" s="42">
        <v>2.5209999999999999</v>
      </c>
      <c r="D19" s="42">
        <v>2.5884285714285702</v>
      </c>
      <c r="E19" s="42">
        <v>2.6459999999999999</v>
      </c>
      <c r="F19" s="42">
        <v>2.6819999999999999</v>
      </c>
      <c r="G19" s="42">
        <f t="shared" ref="G19:G29" si="1">AVERAGE(B19:F19)</f>
        <v>2.6150857142857138</v>
      </c>
      <c r="H19" s="42"/>
      <c r="I19" s="42">
        <v>2.976</v>
      </c>
      <c r="J19" s="42">
        <v>2.9460000000000002</v>
      </c>
      <c r="K19" s="47">
        <v>2.9769999999999999</v>
      </c>
      <c r="L19" s="42"/>
      <c r="M19" s="42">
        <v>1.9865299999999999</v>
      </c>
      <c r="N19" s="42">
        <v>1.994</v>
      </c>
      <c r="O19" s="42"/>
      <c r="P19" s="42">
        <v>0.99828295862068595</v>
      </c>
      <c r="Q19" s="42">
        <v>0.99826280232766795</v>
      </c>
      <c r="R19" s="42">
        <v>0.99827602874665899</v>
      </c>
      <c r="S19" s="42">
        <v>0.99828439107259404</v>
      </c>
      <c r="T19" s="42">
        <v>0.99800848892545202</v>
      </c>
      <c r="U19" s="42">
        <v>0.99878395679054999</v>
      </c>
      <c r="W19" s="69">
        <v>2.7109999999999999</v>
      </c>
      <c r="X19" s="69">
        <v>2.9830000000000001</v>
      </c>
      <c r="Y19" s="69">
        <v>2.742</v>
      </c>
      <c r="Z19" s="69">
        <v>2.8969999999999998</v>
      </c>
      <c r="AA19" s="69">
        <v>2.617</v>
      </c>
      <c r="AB19" s="69">
        <v>2.996</v>
      </c>
      <c r="AC19" s="69"/>
      <c r="AD19" s="69">
        <v>2.69</v>
      </c>
      <c r="AE19" s="69">
        <v>3.012</v>
      </c>
      <c r="AF19" s="69"/>
      <c r="AG19" s="69">
        <v>2.8090000000000002</v>
      </c>
      <c r="AH19" s="69">
        <v>2.9990000000000001</v>
      </c>
      <c r="AI19" s="69"/>
      <c r="AJ19" s="69">
        <v>2.7370000000000001</v>
      </c>
      <c r="AK19" s="69">
        <v>2.9980000000000002</v>
      </c>
      <c r="AL19" s="69">
        <v>2.6179999999999999</v>
      </c>
      <c r="AM19" s="69">
        <v>3.01</v>
      </c>
    </row>
    <row r="20" spans="1:39" ht="15" customHeight="1" x14ac:dyDescent="0.15">
      <c r="A20" s="61" t="s">
        <v>33</v>
      </c>
      <c r="B20" s="42">
        <v>1E-3</v>
      </c>
      <c r="C20" s="42">
        <v>1E-3</v>
      </c>
      <c r="D20" s="42">
        <v>7.1428571428571396E-4</v>
      </c>
      <c r="E20" s="42">
        <v>0</v>
      </c>
      <c r="F20" s="42">
        <v>2E-3</v>
      </c>
      <c r="G20" s="42">
        <f t="shared" si="1"/>
        <v>9.4285714285714285E-4</v>
      </c>
      <c r="H20" s="42"/>
      <c r="I20" s="42">
        <v>0</v>
      </c>
      <c r="J20" s="42">
        <v>2E-3</v>
      </c>
      <c r="K20" s="47">
        <v>0</v>
      </c>
      <c r="L20" s="42"/>
      <c r="M20" s="42">
        <v>0</v>
      </c>
      <c r="N20" s="42">
        <v>0</v>
      </c>
      <c r="O20" s="42"/>
      <c r="P20" s="42">
        <v>4.3511543995486618E-4</v>
      </c>
      <c r="Q20" s="42">
        <v>4.5984813952733994E-4</v>
      </c>
      <c r="R20" s="42">
        <v>4.7850882441011851E-4</v>
      </c>
      <c r="S20" s="42">
        <v>4.9544988585441306E-4</v>
      </c>
      <c r="T20" s="42">
        <v>6.0165126253897681E-4</v>
      </c>
      <c r="U20" s="42">
        <v>6.5645485178067442E-4</v>
      </c>
      <c r="W20" s="69">
        <v>0</v>
      </c>
      <c r="X20" s="69">
        <v>0</v>
      </c>
      <c r="Y20" s="69">
        <v>1E-3</v>
      </c>
      <c r="Z20" s="69">
        <v>1E-3</v>
      </c>
      <c r="AA20" s="69">
        <v>0</v>
      </c>
      <c r="AB20" s="69">
        <v>3.0000000000000001E-3</v>
      </c>
      <c r="AC20" s="69"/>
      <c r="AD20" s="69">
        <v>0</v>
      </c>
      <c r="AE20" s="69">
        <v>1E-3</v>
      </c>
      <c r="AF20" s="69"/>
      <c r="AG20" s="69">
        <v>0</v>
      </c>
      <c r="AH20" s="69">
        <v>1E-3</v>
      </c>
      <c r="AI20" s="69"/>
      <c r="AJ20" s="69">
        <v>0</v>
      </c>
      <c r="AK20" s="69">
        <v>1E-3</v>
      </c>
      <c r="AL20" s="69">
        <v>1E-3</v>
      </c>
      <c r="AM20" s="69">
        <v>0</v>
      </c>
    </row>
    <row r="21" spans="1:39" ht="15" customHeight="1" x14ac:dyDescent="0.15">
      <c r="A21" s="61" t="s">
        <v>34</v>
      </c>
      <c r="B21" s="42">
        <v>1.365</v>
      </c>
      <c r="C21" s="42">
        <v>1.464</v>
      </c>
      <c r="D21" s="42">
        <v>1.41557142857143</v>
      </c>
      <c r="E21" s="42">
        <v>1.38</v>
      </c>
      <c r="F21" s="42">
        <v>1.337</v>
      </c>
      <c r="G21" s="42">
        <f t="shared" si="1"/>
        <v>1.3923142857142858</v>
      </c>
      <c r="H21" s="42"/>
      <c r="I21" s="42">
        <v>1.0129999999999999</v>
      </c>
      <c r="J21" s="42">
        <v>1.0509999999999999</v>
      </c>
      <c r="K21" s="47">
        <v>1.048</v>
      </c>
      <c r="L21" s="42"/>
      <c r="M21" s="42">
        <v>4.5809999999999997E-2</v>
      </c>
      <c r="N21" s="42">
        <v>0.04</v>
      </c>
      <c r="O21" s="42"/>
      <c r="P21" s="42">
        <v>1.71338110818797E-3</v>
      </c>
      <c r="Q21" s="42">
        <v>1.73512327458347E-3</v>
      </c>
      <c r="R21" s="42">
        <v>1.7195849584762E-3</v>
      </c>
      <c r="S21" s="42">
        <v>1.71370755799934E-3</v>
      </c>
      <c r="T21" s="42">
        <v>6.0165126253897703E-4</v>
      </c>
      <c r="U21" s="42">
        <v>6.5645485178067399E-4</v>
      </c>
      <c r="W21" s="69">
        <v>1.292</v>
      </c>
      <c r="X21" s="69">
        <v>1.0289999999999999</v>
      </c>
      <c r="Y21" s="69">
        <v>1.256</v>
      </c>
      <c r="Z21" s="69">
        <v>1.19</v>
      </c>
      <c r="AA21" s="69">
        <v>1.385</v>
      </c>
      <c r="AB21" s="69">
        <v>0.997</v>
      </c>
      <c r="AC21" s="69"/>
      <c r="AD21" s="69">
        <v>1.302</v>
      </c>
      <c r="AE21" s="69">
        <v>1.006</v>
      </c>
      <c r="AF21" s="69"/>
      <c r="AG21" s="69">
        <v>1.208</v>
      </c>
      <c r="AH21" s="69">
        <v>0.995</v>
      </c>
      <c r="AI21" s="69"/>
      <c r="AJ21" s="69">
        <v>1.246</v>
      </c>
      <c r="AK21" s="69">
        <v>1.0129999999999999</v>
      </c>
      <c r="AL21" s="69">
        <v>1.381</v>
      </c>
      <c r="AM21" s="69">
        <v>1.0109999999999999</v>
      </c>
    </row>
    <row r="22" spans="1:39" ht="15" customHeight="1" x14ac:dyDescent="0.15">
      <c r="A22" s="61" t="s">
        <v>35</v>
      </c>
      <c r="B22" s="42">
        <v>0</v>
      </c>
      <c r="C22" s="42">
        <v>2E-3</v>
      </c>
      <c r="D22" s="42">
        <v>5.7142857142857104E-4</v>
      </c>
      <c r="E22" s="42">
        <v>0</v>
      </c>
      <c r="F22" s="42">
        <v>0</v>
      </c>
      <c r="G22" s="42">
        <f t="shared" si="1"/>
        <v>5.1428571428571419E-4</v>
      </c>
      <c r="H22" s="42"/>
      <c r="I22" s="42">
        <v>0</v>
      </c>
      <c r="J22" s="42">
        <v>0</v>
      </c>
      <c r="K22" s="47">
        <v>0</v>
      </c>
      <c r="L22" s="42"/>
      <c r="M22" s="42">
        <v>4.6800000000000001E-3</v>
      </c>
      <c r="N22" s="42">
        <v>8.0000000000000002E-3</v>
      </c>
      <c r="O22" s="42"/>
      <c r="P22" s="42">
        <v>5.8581533144309902E-7</v>
      </c>
      <c r="Q22" s="42">
        <v>0</v>
      </c>
      <c r="R22" s="42">
        <v>0</v>
      </c>
      <c r="S22" s="42">
        <v>0</v>
      </c>
      <c r="T22" s="42">
        <v>2.9248426743856497E-4</v>
      </c>
      <c r="U22" s="42">
        <v>0</v>
      </c>
      <c r="W22" s="69">
        <v>0</v>
      </c>
      <c r="X22" s="69">
        <v>0</v>
      </c>
      <c r="Y22" s="69">
        <v>0</v>
      </c>
      <c r="Z22" s="69">
        <v>1E-3</v>
      </c>
      <c r="AA22" s="69">
        <v>0</v>
      </c>
      <c r="AB22" s="69">
        <v>1E-3</v>
      </c>
      <c r="AC22" s="69"/>
      <c r="AD22" s="69">
        <v>0</v>
      </c>
      <c r="AE22" s="69">
        <v>0</v>
      </c>
      <c r="AF22" s="69"/>
      <c r="AG22" s="69">
        <v>1E-3</v>
      </c>
      <c r="AH22" s="69">
        <v>0</v>
      </c>
      <c r="AI22" s="69"/>
      <c r="AJ22" s="69">
        <v>0</v>
      </c>
      <c r="AK22" s="69">
        <v>0</v>
      </c>
      <c r="AL22" s="69">
        <v>1E-3</v>
      </c>
      <c r="AM22" s="69">
        <v>0</v>
      </c>
    </row>
    <row r="23" spans="1:39" ht="15" customHeight="1" x14ac:dyDescent="0.15">
      <c r="A23" s="55" t="s">
        <v>95</v>
      </c>
      <c r="B23" s="42">
        <v>5.0000000000000001E-3</v>
      </c>
      <c r="C23" s="42">
        <v>4.9000000000000002E-2</v>
      </c>
      <c r="D23" s="42">
        <v>1.04285714285714E-2</v>
      </c>
      <c r="E23" s="42">
        <v>1.2999999999999999E-2</v>
      </c>
      <c r="F23" s="42">
        <v>3.0000000000000001E-3</v>
      </c>
      <c r="G23" s="42">
        <f t="shared" si="1"/>
        <v>1.608571428571428E-2</v>
      </c>
      <c r="H23" s="42"/>
      <c r="I23" s="42">
        <v>4.7E-2</v>
      </c>
      <c r="J23" s="42">
        <v>5.0000000000000001E-3</v>
      </c>
      <c r="K23" s="47">
        <v>6.0000000000000001E-3</v>
      </c>
      <c r="L23" s="42"/>
      <c r="M23" s="42">
        <v>0</v>
      </c>
      <c r="N23" s="42">
        <v>0</v>
      </c>
      <c r="O23" s="42"/>
      <c r="P23" s="42">
        <v>2.3592332663268401E-7</v>
      </c>
      <c r="Q23" s="42">
        <v>0</v>
      </c>
      <c r="R23" s="42">
        <v>6.3430575259069303E-8</v>
      </c>
      <c r="S23" s="42">
        <v>1.9921186410465201E-7</v>
      </c>
      <c r="T23" s="42">
        <v>0</v>
      </c>
      <c r="U23" s="42">
        <v>0</v>
      </c>
      <c r="W23" s="68">
        <v>6.0000000000000001E-3</v>
      </c>
      <c r="X23" s="68">
        <v>7.0000000000000001E-3</v>
      </c>
      <c r="Y23" s="68">
        <v>6.0000000000000001E-3</v>
      </c>
      <c r="Z23" s="68">
        <v>4.0000000000000001E-3</v>
      </c>
      <c r="AA23" s="68">
        <v>6.0000000000000001E-3</v>
      </c>
      <c r="AB23" s="68">
        <v>1.4999999999999999E-2</v>
      </c>
      <c r="AC23" s="68"/>
      <c r="AD23" s="68">
        <v>3.0000000000000001E-3</v>
      </c>
      <c r="AE23" s="68">
        <v>3.0000000000000001E-3</v>
      </c>
      <c r="AF23" s="68"/>
      <c r="AG23" s="68">
        <v>2E-3</v>
      </c>
      <c r="AH23" s="68">
        <v>2E-3</v>
      </c>
      <c r="AI23" s="68"/>
      <c r="AJ23" s="68">
        <v>4.0000000000000001E-3</v>
      </c>
      <c r="AK23" s="68">
        <v>1.4999999999999999E-2</v>
      </c>
      <c r="AL23" s="68">
        <v>2.5999999999999999E-2</v>
      </c>
      <c r="AM23" s="68">
        <v>1E-3</v>
      </c>
    </row>
    <row r="24" spans="1:39" ht="15" customHeight="1" x14ac:dyDescent="0.15">
      <c r="A24" s="55" t="s">
        <v>96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  <c r="G24" s="42">
        <f t="shared" si="1"/>
        <v>0</v>
      </c>
      <c r="H24" s="42"/>
      <c r="I24" s="42">
        <v>0</v>
      </c>
      <c r="J24" s="42">
        <v>0</v>
      </c>
      <c r="K24" s="47">
        <v>0</v>
      </c>
      <c r="L24" s="42"/>
      <c r="M24" s="42">
        <v>0.98597999999999997</v>
      </c>
      <c r="N24" s="42">
        <v>0.89800000000000002</v>
      </c>
      <c r="O24" s="42"/>
      <c r="P24" s="42">
        <v>0</v>
      </c>
      <c r="Q24" s="42">
        <v>0</v>
      </c>
      <c r="R24" s="42">
        <v>0</v>
      </c>
      <c r="S24" s="42">
        <v>0</v>
      </c>
      <c r="T24" s="42">
        <v>1.88133572080772E-3</v>
      </c>
      <c r="U24" s="42">
        <v>9.4796650259115105E-4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8"/>
      <c r="AD24" s="68">
        <v>0</v>
      </c>
      <c r="AE24" s="68">
        <v>0</v>
      </c>
      <c r="AF24" s="68"/>
      <c r="AG24" s="68">
        <v>0</v>
      </c>
      <c r="AH24" s="68">
        <v>0</v>
      </c>
      <c r="AI24" s="68"/>
      <c r="AJ24" s="68">
        <v>0</v>
      </c>
      <c r="AK24" s="68">
        <v>0</v>
      </c>
      <c r="AL24" s="68">
        <v>0</v>
      </c>
      <c r="AM24" s="68">
        <v>0</v>
      </c>
    </row>
    <row r="25" spans="1:39" ht="15" customHeight="1" x14ac:dyDescent="0.15">
      <c r="A25" s="61" t="s">
        <v>38</v>
      </c>
      <c r="B25" s="42">
        <v>2E-3</v>
      </c>
      <c r="C25" s="42">
        <v>0</v>
      </c>
      <c r="D25" s="42">
        <v>4.2857142857142898E-4</v>
      </c>
      <c r="E25" s="42">
        <v>0</v>
      </c>
      <c r="F25" s="42">
        <v>0</v>
      </c>
      <c r="G25" s="42">
        <f t="shared" si="1"/>
        <v>4.8571428571428583E-4</v>
      </c>
      <c r="H25" s="42"/>
      <c r="I25" s="42">
        <v>0</v>
      </c>
      <c r="J25" s="42">
        <v>2E-3</v>
      </c>
      <c r="K25" s="47">
        <v>0</v>
      </c>
      <c r="L25" s="42"/>
      <c r="M25" s="42">
        <v>7.6800000000000002E-3</v>
      </c>
      <c r="N25" s="42">
        <v>1.0999999999999999E-2</v>
      </c>
      <c r="O25" s="42"/>
      <c r="P25" s="42">
        <v>1.3140089729861299E-6</v>
      </c>
      <c r="Q25" s="42">
        <v>8.8189141958548196E-7</v>
      </c>
      <c r="R25" s="42">
        <v>4.0345381204175596E-6</v>
      </c>
      <c r="S25" s="42">
        <v>5.6756618044643401E-7</v>
      </c>
      <c r="T25" s="42">
        <v>1.1856092944820401E-4</v>
      </c>
      <c r="U25" s="42">
        <v>0</v>
      </c>
      <c r="W25" s="69">
        <v>0</v>
      </c>
      <c r="X25" s="69">
        <v>1E-3</v>
      </c>
      <c r="Y25" s="69">
        <v>3.0000000000000001E-3</v>
      </c>
      <c r="Z25" s="69">
        <v>0</v>
      </c>
      <c r="AA25" s="69">
        <v>1E-3</v>
      </c>
      <c r="AB25" s="69">
        <v>0</v>
      </c>
      <c r="AC25" s="69"/>
      <c r="AD25" s="69">
        <v>0</v>
      </c>
      <c r="AE25" s="69">
        <v>0</v>
      </c>
      <c r="AF25" s="69"/>
      <c r="AG25" s="69">
        <v>2E-3</v>
      </c>
      <c r="AH25" s="69">
        <v>0</v>
      </c>
      <c r="AI25" s="69"/>
      <c r="AJ25" s="69">
        <v>2E-3</v>
      </c>
      <c r="AK25" s="69">
        <v>0</v>
      </c>
      <c r="AL25" s="69">
        <v>0</v>
      </c>
      <c r="AM25" s="69">
        <v>0</v>
      </c>
    </row>
    <row r="26" spans="1:39" ht="15" customHeight="1" x14ac:dyDescent="0.15">
      <c r="A26" s="61" t="s">
        <v>39</v>
      </c>
      <c r="B26" s="42">
        <v>0</v>
      </c>
      <c r="C26" s="42">
        <v>0</v>
      </c>
      <c r="D26" s="42">
        <v>1.42857142857143E-4</v>
      </c>
      <c r="E26" s="42">
        <v>4.0000000000000001E-3</v>
      </c>
      <c r="F26" s="42">
        <v>0</v>
      </c>
      <c r="G26" s="42">
        <f t="shared" si="1"/>
        <v>8.2857142857142873E-4</v>
      </c>
      <c r="H26" s="42"/>
      <c r="I26" s="42">
        <v>0</v>
      </c>
      <c r="J26" s="42">
        <v>0</v>
      </c>
      <c r="K26" s="47">
        <v>1E-3</v>
      </c>
      <c r="L26" s="42"/>
      <c r="M26" s="42">
        <v>0.92125999999999997</v>
      </c>
      <c r="N26" s="42">
        <v>0.98599999999999999</v>
      </c>
      <c r="O26" s="42"/>
      <c r="P26" s="42">
        <v>1.0355461313056301E-6</v>
      </c>
      <c r="Q26" s="42">
        <v>0</v>
      </c>
      <c r="R26" s="42">
        <v>1.9648351830625399E-6</v>
      </c>
      <c r="S26" s="42">
        <v>0</v>
      </c>
      <c r="T26" s="42">
        <v>0</v>
      </c>
      <c r="U26" s="42">
        <v>0</v>
      </c>
      <c r="W26" s="69">
        <v>0</v>
      </c>
      <c r="X26" s="69">
        <v>0</v>
      </c>
      <c r="Y26" s="69">
        <v>2E-3</v>
      </c>
      <c r="Z26" s="69">
        <v>0</v>
      </c>
      <c r="AA26" s="69">
        <v>0</v>
      </c>
      <c r="AB26" s="69">
        <v>0</v>
      </c>
      <c r="AC26" s="69"/>
      <c r="AD26" s="69">
        <v>0</v>
      </c>
      <c r="AE26" s="69">
        <v>2E-3</v>
      </c>
      <c r="AF26" s="69"/>
      <c r="AG26" s="69">
        <v>0</v>
      </c>
      <c r="AH26" s="69">
        <v>0</v>
      </c>
      <c r="AI26" s="69"/>
      <c r="AJ26" s="69">
        <v>0</v>
      </c>
      <c r="AK26" s="69">
        <v>1E-3</v>
      </c>
      <c r="AL26" s="69">
        <v>1E-3</v>
      </c>
      <c r="AM26" s="69">
        <v>0</v>
      </c>
    </row>
    <row r="27" spans="1:39" ht="15" customHeight="1" x14ac:dyDescent="0.15">
      <c r="A27" s="61" t="s">
        <v>40</v>
      </c>
      <c r="B27" s="42">
        <v>0.36099999999999999</v>
      </c>
      <c r="C27" s="42">
        <v>0.40799999999999997</v>
      </c>
      <c r="D27" s="42">
        <v>0.38642857142857101</v>
      </c>
      <c r="E27" s="42">
        <v>0.251</v>
      </c>
      <c r="F27" s="42">
        <v>0.28399999999999997</v>
      </c>
      <c r="G27" s="42">
        <f t="shared" si="1"/>
        <v>0.33808571428571416</v>
      </c>
      <c r="H27" s="42"/>
      <c r="I27" s="52">
        <v>1.9E-2</v>
      </c>
      <c r="J27" s="52">
        <v>3.3000000000000002E-2</v>
      </c>
      <c r="K27" s="74">
        <v>3.7999999999999999E-2</v>
      </c>
      <c r="L27" s="42"/>
      <c r="M27" s="52">
        <v>3.3020000000000001E-2</v>
      </c>
      <c r="N27" s="52">
        <v>3.7999999999999999E-2</v>
      </c>
      <c r="O27" s="42"/>
      <c r="P27" s="42">
        <v>0</v>
      </c>
      <c r="Q27" s="42">
        <v>0</v>
      </c>
      <c r="R27" s="42">
        <v>0</v>
      </c>
      <c r="S27" s="42">
        <v>0</v>
      </c>
      <c r="T27" s="42">
        <v>1.3926098702528601E-4</v>
      </c>
      <c r="U27" s="42">
        <v>0</v>
      </c>
      <c r="W27" s="69">
        <v>0.29699999999999999</v>
      </c>
      <c r="X27" s="69">
        <v>3.1E-2</v>
      </c>
      <c r="Y27" s="69">
        <v>0.26800000000000002</v>
      </c>
      <c r="Z27" s="69">
        <v>2E-3</v>
      </c>
      <c r="AA27" s="69">
        <v>0.35799999999999998</v>
      </c>
      <c r="AB27" s="69">
        <v>0</v>
      </c>
      <c r="AC27" s="69"/>
      <c r="AD27" s="69">
        <v>0.32100000000000001</v>
      </c>
      <c r="AE27" s="69">
        <v>2E-3</v>
      </c>
      <c r="AF27" s="69"/>
      <c r="AG27" s="69">
        <v>0.27300000000000002</v>
      </c>
      <c r="AH27" s="69">
        <v>4.0000000000000001E-3</v>
      </c>
      <c r="AI27" s="69"/>
      <c r="AJ27" s="69">
        <v>0.27800000000000002</v>
      </c>
      <c r="AK27" s="69">
        <v>0</v>
      </c>
      <c r="AL27" s="69">
        <v>0.32700000000000001</v>
      </c>
      <c r="AM27" s="69">
        <v>2E-3</v>
      </c>
    </row>
    <row r="28" spans="1:39" ht="15" customHeight="1" x14ac:dyDescent="0.15">
      <c r="A28" s="61" t="s">
        <v>41</v>
      </c>
      <c r="B28" s="42">
        <v>0.60399999999999998</v>
      </c>
      <c r="C28" s="42">
        <v>0.54600000000000004</v>
      </c>
      <c r="D28" s="42">
        <v>0.58499999999999996</v>
      </c>
      <c r="E28" s="42">
        <v>0.66200000000000003</v>
      </c>
      <c r="F28" s="42">
        <v>0.67500000000000004</v>
      </c>
      <c r="G28" s="42">
        <f t="shared" si="1"/>
        <v>0.61440000000000006</v>
      </c>
      <c r="H28" s="42"/>
      <c r="I28" s="42">
        <v>9.4E-2</v>
      </c>
      <c r="J28" s="42">
        <v>7.5999999999999998E-2</v>
      </c>
      <c r="K28" s="47">
        <v>7.5999999999999998E-2</v>
      </c>
      <c r="L28" s="42"/>
      <c r="M28" s="42">
        <v>5.0000000000000001E-3</v>
      </c>
      <c r="N28" s="42">
        <v>1.4E-2</v>
      </c>
      <c r="O28" s="42"/>
      <c r="P28" s="42">
        <v>2.1997729473218999E-6</v>
      </c>
      <c r="Q28" s="42">
        <v>3.1402114437897199E-7</v>
      </c>
      <c r="R28" s="42">
        <v>2.6898997951989702E-7</v>
      </c>
      <c r="S28" s="42">
        <v>7.6159780083419596E-7</v>
      </c>
      <c r="T28" s="42">
        <v>3.6832009089041E-4</v>
      </c>
      <c r="U28" s="42">
        <v>2.52840083427381E-4</v>
      </c>
      <c r="W28" s="69">
        <v>0.57599999999999996</v>
      </c>
      <c r="X28" s="69">
        <v>8.5000000000000006E-2</v>
      </c>
      <c r="Y28" s="69">
        <v>0.621</v>
      </c>
      <c r="Z28" s="69">
        <v>2.1000000000000001E-2</v>
      </c>
      <c r="AA28" s="69">
        <v>0.63500000000000001</v>
      </c>
      <c r="AB28" s="69">
        <v>2.5000000000000001E-2</v>
      </c>
      <c r="AC28" s="69"/>
      <c r="AD28" s="69">
        <v>0.67100000000000004</v>
      </c>
      <c r="AE28" s="69">
        <v>3.1E-2</v>
      </c>
      <c r="AF28" s="69"/>
      <c r="AG28" s="69">
        <v>0.57799999999999996</v>
      </c>
      <c r="AH28" s="69">
        <v>4.4999999999999998E-2</v>
      </c>
      <c r="AI28" s="69"/>
      <c r="AJ28" s="69">
        <v>0.73499999999999999</v>
      </c>
      <c r="AK28" s="69">
        <v>2.8000000000000001E-2</v>
      </c>
      <c r="AL28" s="69">
        <v>0.64400000000000002</v>
      </c>
      <c r="AM28" s="69">
        <v>0.04</v>
      </c>
    </row>
    <row r="29" spans="1:39" ht="15" customHeight="1" x14ac:dyDescent="0.15">
      <c r="A29" s="61" t="s">
        <v>42</v>
      </c>
      <c r="B29" s="42">
        <v>5.0000000000000001E-3</v>
      </c>
      <c r="C29" s="42">
        <v>6.0000000000000001E-3</v>
      </c>
      <c r="D29" s="42">
        <v>4.7142857142857099E-3</v>
      </c>
      <c r="E29" s="42">
        <v>6.3E-2</v>
      </c>
      <c r="F29" s="42">
        <v>3.0000000000000001E-3</v>
      </c>
      <c r="G29" s="42">
        <f t="shared" si="1"/>
        <v>1.6342857142857142E-2</v>
      </c>
      <c r="H29" s="42"/>
      <c r="I29" s="42">
        <v>0.78300000000000003</v>
      </c>
      <c r="J29" s="42">
        <v>0.89600000000000002</v>
      </c>
      <c r="K29" s="47">
        <v>0.77800000000000002</v>
      </c>
      <c r="L29" s="47"/>
      <c r="M29" s="42">
        <v>0</v>
      </c>
      <c r="N29" s="42">
        <v>0</v>
      </c>
      <c r="O29" s="42"/>
      <c r="P29" s="42">
        <v>3.24927572322648E-7</v>
      </c>
      <c r="Q29" s="42">
        <v>7.0840920782068896E-7</v>
      </c>
      <c r="R29" s="42">
        <v>0</v>
      </c>
      <c r="S29" s="42">
        <v>0</v>
      </c>
      <c r="T29" s="42">
        <v>0</v>
      </c>
      <c r="U29" s="42">
        <v>8.9580342065169802E-5</v>
      </c>
      <c r="W29" s="69">
        <v>9.1999999999999998E-2</v>
      </c>
      <c r="X29" s="69">
        <v>0.80700000000000005</v>
      </c>
      <c r="Y29" s="69">
        <v>7.1999999999999995E-2</v>
      </c>
      <c r="Z29" s="69">
        <v>0.79500000000000004</v>
      </c>
      <c r="AA29" s="69">
        <v>6.0000000000000001E-3</v>
      </c>
      <c r="AB29" s="69">
        <v>0.93600000000000005</v>
      </c>
      <c r="AC29" s="69"/>
      <c r="AD29" s="69">
        <v>8.0000000000000002E-3</v>
      </c>
      <c r="AE29" s="69">
        <v>0.88200000000000001</v>
      </c>
      <c r="AF29" s="69"/>
      <c r="AG29" s="69">
        <v>5.0000000000000001E-3</v>
      </c>
      <c r="AH29" s="69">
        <v>0.95799999999999996</v>
      </c>
      <c r="AI29" s="69"/>
      <c r="AJ29" s="69">
        <v>5.0000000000000001E-3</v>
      </c>
      <c r="AK29" s="69">
        <v>0.89200000000000002</v>
      </c>
      <c r="AL29" s="69">
        <v>3.0000000000000001E-3</v>
      </c>
      <c r="AM29" s="69">
        <v>0.879</v>
      </c>
    </row>
    <row r="30" spans="1:39" ht="15" customHeight="1" x14ac:dyDescent="0.15">
      <c r="A30" s="61" t="s">
        <v>97</v>
      </c>
      <c r="B30" s="42">
        <v>0.37216494845360798</v>
      </c>
      <c r="C30" s="42">
        <v>0.42499999999999999</v>
      </c>
      <c r="D30" s="42">
        <v>0.39589748222626298</v>
      </c>
      <c r="E30" s="42">
        <v>0.26</v>
      </c>
      <c r="F30" s="42">
        <v>0.3</v>
      </c>
      <c r="G30" s="42">
        <v>0.27709214092589701</v>
      </c>
      <c r="H30" s="42"/>
      <c r="I30" s="52">
        <v>2.1205357142857099E-2</v>
      </c>
      <c r="J30" s="52">
        <v>3.2835820895522401E-2</v>
      </c>
      <c r="K30" s="74">
        <v>4.2600896860986497E-2</v>
      </c>
      <c r="L30" s="47"/>
      <c r="W30" s="75">
        <v>0.30777202072538901</v>
      </c>
      <c r="X30" s="75">
        <v>3.3586132177681499E-2</v>
      </c>
      <c r="Y30" s="75">
        <v>0.27887617065556702</v>
      </c>
      <c r="Z30" s="75">
        <v>2.4449877750611199E-3</v>
      </c>
      <c r="AA30" s="75">
        <v>0.358358358358358</v>
      </c>
      <c r="AB30" s="75">
        <v>0</v>
      </c>
      <c r="AC30" s="75"/>
      <c r="AD30" s="75">
        <v>0.32100000000000001</v>
      </c>
      <c r="AE30" s="75">
        <v>2.1857923497267799E-3</v>
      </c>
      <c r="AF30" s="75"/>
      <c r="AG30" s="75">
        <v>0.31892523364485997</v>
      </c>
      <c r="AH30" s="75">
        <v>3.9721946375372401E-3</v>
      </c>
      <c r="AI30" s="75"/>
      <c r="AJ30" s="75">
        <v>0.27308447937131602</v>
      </c>
      <c r="AK30" s="75">
        <v>0</v>
      </c>
      <c r="AL30" s="75">
        <v>0.33572895277207399</v>
      </c>
      <c r="AM30" s="75">
        <v>2.1715526601520101E-3</v>
      </c>
    </row>
    <row r="31" spans="1:39" ht="15" customHeight="1" x14ac:dyDescent="0.15">
      <c r="A31" s="61" t="s">
        <v>98</v>
      </c>
      <c r="B31" s="42">
        <v>0.62268041237113403</v>
      </c>
      <c r="C31" s="42">
        <v>0.56874999999999998</v>
      </c>
      <c r="D31" s="42">
        <v>0.59926178605101699</v>
      </c>
      <c r="E31" s="42">
        <v>0.68</v>
      </c>
      <c r="F31" s="42">
        <v>0.7</v>
      </c>
      <c r="G31" s="42">
        <v>0.70517066983038201</v>
      </c>
      <c r="H31" s="42"/>
      <c r="I31" s="42">
        <v>0.104910714285714</v>
      </c>
      <c r="J31" s="42">
        <v>7.5621890547263704E-2</v>
      </c>
      <c r="K31" s="47">
        <v>8.5201793721973104E-2</v>
      </c>
      <c r="L31" s="47"/>
      <c r="W31" s="75">
        <v>0.59689119170984495</v>
      </c>
      <c r="X31" s="75">
        <v>9.2091007583965295E-2</v>
      </c>
      <c r="Y31" s="75">
        <v>0.64620187304890697</v>
      </c>
      <c r="Z31" s="75">
        <v>2.5672371638141799E-2</v>
      </c>
      <c r="AA31" s="75">
        <v>0.63563563563563596</v>
      </c>
      <c r="AB31" s="75">
        <v>2.6014568158168602E-2</v>
      </c>
      <c r="AC31" s="75"/>
      <c r="AD31" s="75">
        <v>0.67100000000000004</v>
      </c>
      <c r="AE31" s="75">
        <v>3.3879781420764997E-2</v>
      </c>
      <c r="AF31" s="75"/>
      <c r="AG31" s="75">
        <v>0.67523364485981296</v>
      </c>
      <c r="AH31" s="75">
        <v>4.4687189672293903E-2</v>
      </c>
      <c r="AI31" s="75"/>
      <c r="AJ31" s="75">
        <v>0.72200392927308499</v>
      </c>
      <c r="AK31" s="75">
        <v>3.0434782608695601E-2</v>
      </c>
      <c r="AL31" s="75">
        <v>0.66119096509240205</v>
      </c>
      <c r="AM31" s="75">
        <v>4.34310532030402E-2</v>
      </c>
    </row>
    <row r="32" spans="1:39" ht="15" customHeight="1" x14ac:dyDescent="0.15">
      <c r="A32" s="55" t="s">
        <v>99</v>
      </c>
      <c r="B32" s="42">
        <v>5.1546391752577301E-3</v>
      </c>
      <c r="C32" s="42">
        <v>6.2500000000000003E-3</v>
      </c>
      <c r="D32" s="47">
        <v>4.8407317227199898E-3</v>
      </c>
      <c r="E32" s="47">
        <v>0.06</v>
      </c>
      <c r="F32" s="47">
        <v>0</v>
      </c>
      <c r="G32" s="42">
        <v>1.7737189243720999E-2</v>
      </c>
      <c r="H32" s="47"/>
      <c r="I32" s="47">
        <v>0.87388392857142905</v>
      </c>
      <c r="J32" s="47">
        <v>0.89154228855721396</v>
      </c>
      <c r="K32" s="47">
        <v>0.87219730941703999</v>
      </c>
      <c r="L32" s="47"/>
      <c r="W32" s="76">
        <v>9.5336787564766795E-2</v>
      </c>
      <c r="X32" s="76">
        <v>0.87432286023835304</v>
      </c>
      <c r="Y32" s="76">
        <v>7.4921956295525505E-2</v>
      </c>
      <c r="Z32" s="76">
        <v>0.97188264058679696</v>
      </c>
      <c r="AA32" s="76">
        <v>6.0060060060060103E-3</v>
      </c>
      <c r="AB32" s="76">
        <v>0.97398543184183095</v>
      </c>
      <c r="AC32" s="76"/>
      <c r="AD32" s="76">
        <v>8.0000000000000002E-3</v>
      </c>
      <c r="AE32" s="76">
        <v>0.96393442622950798</v>
      </c>
      <c r="AF32" s="76"/>
      <c r="AG32" s="76">
        <v>5.8411214953271E-3</v>
      </c>
      <c r="AH32" s="76">
        <v>0.95134061569016903</v>
      </c>
      <c r="AI32" s="76"/>
      <c r="AJ32" s="76">
        <v>4.9115913555992097E-3</v>
      </c>
      <c r="AK32" s="76">
        <v>0.96956521739130397</v>
      </c>
      <c r="AL32" s="76">
        <v>3.0800821355236102E-3</v>
      </c>
      <c r="AM32" s="76">
        <v>0.95439739413680802</v>
      </c>
    </row>
    <row r="33" spans="1:39" ht="15" customHeight="1" x14ac:dyDescent="0.15">
      <c r="A33" s="77" t="s">
        <v>100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48">
        <f t="shared" ref="M33:N33" si="2">M26/(M24+M26)</f>
        <v>0.48303307397076406</v>
      </c>
      <c r="N33" s="48">
        <f t="shared" si="2"/>
        <v>0.52335456475583864</v>
      </c>
      <c r="O33" s="48"/>
      <c r="P33" s="48"/>
      <c r="Q33" s="48"/>
      <c r="R33" s="48"/>
      <c r="S33" s="48"/>
      <c r="T33" s="48"/>
      <c r="U33" s="48"/>
      <c r="V33" s="59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</row>
    <row r="34" spans="1:39" ht="15" customHeight="1" x14ac:dyDescent="0.15"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spans="1:39" ht="12.75" x14ac:dyDescent="0.15">
      <c r="A35" s="79"/>
      <c r="B35" s="78"/>
      <c r="C35" s="55"/>
      <c r="D35" s="55"/>
      <c r="E35" s="55"/>
      <c r="F35" s="55"/>
      <c r="G35" s="55"/>
      <c r="H35" s="55"/>
      <c r="I35" s="52"/>
      <c r="J35" s="78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</row>
    <row r="36" spans="1:39" ht="12.75" x14ac:dyDescent="0.15">
      <c r="B36" s="58"/>
      <c r="C36" s="58"/>
      <c r="D36" s="58"/>
      <c r="E36" s="58"/>
      <c r="F36" s="58"/>
      <c r="G36" s="58"/>
      <c r="H36" s="58"/>
      <c r="I36" s="42"/>
      <c r="J36" s="58"/>
      <c r="K36" s="58"/>
      <c r="L36" s="58"/>
    </row>
    <row r="37" spans="1:39" ht="12.75" x14ac:dyDescent="0.15">
      <c r="C37" s="61"/>
      <c r="I37" s="42"/>
    </row>
    <row r="38" spans="1:39" x14ac:dyDescent="0.15">
      <c r="I38" s="80"/>
    </row>
  </sheetData>
  <mergeCells count="28">
    <mergeCell ref="B3:G3"/>
    <mergeCell ref="I3:K3"/>
    <mergeCell ref="M3:N3"/>
    <mergeCell ref="P3:U3"/>
    <mergeCell ref="W3:AM3"/>
    <mergeCell ref="B4:C4"/>
    <mergeCell ref="E4:F4"/>
    <mergeCell ref="W4:AB4"/>
    <mergeCell ref="AD4:AE4"/>
    <mergeCell ref="AG4:AH4"/>
    <mergeCell ref="T4:T5"/>
    <mergeCell ref="U4:U5"/>
    <mergeCell ref="AJ4:AM4"/>
    <mergeCell ref="B18:K18"/>
    <mergeCell ref="P18:U18"/>
    <mergeCell ref="W18:AM18"/>
    <mergeCell ref="A3:A4"/>
    <mergeCell ref="D4:D5"/>
    <mergeCell ref="G4:G5"/>
    <mergeCell ref="I4:I5"/>
    <mergeCell ref="J4:J5"/>
    <mergeCell ref="K4:K5"/>
    <mergeCell ref="M4:M5"/>
    <mergeCell ref="N4:N5"/>
    <mergeCell ref="P4:P5"/>
    <mergeCell ref="Q4:Q5"/>
    <mergeCell ref="R4:R5"/>
    <mergeCell ref="S4:S5"/>
  </mergeCells>
  <phoneticPr fontId="11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workbookViewId="0">
      <selection activeCell="G9" sqref="G9"/>
    </sheetView>
  </sheetViews>
  <sheetFormatPr defaultColWidth="8.75" defaultRowHeight="12" x14ac:dyDescent="0.15"/>
  <cols>
    <col min="1" max="1" width="7.75" style="16" customWidth="1"/>
    <col min="2" max="3" width="5.625" style="16" customWidth="1"/>
    <col min="4" max="4" width="6.625" style="16" customWidth="1"/>
    <col min="5" max="5" width="0.625" style="16" customWidth="1"/>
    <col min="6" max="7" width="5.625" style="16" customWidth="1"/>
    <col min="8" max="8" width="6.625" style="16" customWidth="1"/>
    <col min="9" max="10" width="7.625" style="17" customWidth="1"/>
    <col min="11" max="11" width="7.375" style="17" customWidth="1"/>
    <col min="12" max="12" width="0.625" style="16" customWidth="1"/>
    <col min="13" max="14" width="7.625" style="17" customWidth="1"/>
    <col min="15" max="15" width="7.375" style="17" customWidth="1"/>
    <col min="16" max="16" width="0.625" style="17" customWidth="1"/>
    <col min="17" max="18" width="7.375" style="17" customWidth="1"/>
    <col min="19" max="19" width="0.75" style="16" customWidth="1"/>
    <col min="20" max="16384" width="8.75" style="16"/>
  </cols>
  <sheetData>
    <row r="1" spans="1:24" ht="13.5" x14ac:dyDescent="0.15">
      <c r="A1" s="108" t="s">
        <v>130</v>
      </c>
    </row>
    <row r="2" spans="1:24" ht="3.75" customHeight="1" thickBot="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4" ht="15" customHeight="1" x14ac:dyDescent="0.15">
      <c r="A3" s="123" t="s">
        <v>0</v>
      </c>
      <c r="B3" s="131" t="s">
        <v>47</v>
      </c>
      <c r="C3" s="131"/>
      <c r="D3" s="131"/>
      <c r="E3" s="131"/>
      <c r="F3" s="131"/>
      <c r="G3" s="131"/>
      <c r="H3" s="131"/>
      <c r="I3" s="132" t="s">
        <v>48</v>
      </c>
      <c r="J3" s="132"/>
      <c r="K3" s="132"/>
      <c r="L3" s="36"/>
      <c r="M3" s="133" t="s">
        <v>49</v>
      </c>
      <c r="N3" s="133"/>
      <c r="O3" s="133"/>
      <c r="P3" s="133"/>
      <c r="Q3" s="133"/>
      <c r="R3" s="133"/>
      <c r="T3" s="134" t="s">
        <v>50</v>
      </c>
      <c r="U3" s="134"/>
      <c r="V3" s="134"/>
    </row>
    <row r="4" spans="1:24" ht="17.100000000000001" customHeight="1" x14ac:dyDescent="0.15">
      <c r="A4" s="124"/>
      <c r="B4" s="129" t="s">
        <v>51</v>
      </c>
      <c r="C4" s="129"/>
      <c r="D4" s="20" t="s">
        <v>52</v>
      </c>
      <c r="E4" s="4"/>
      <c r="F4" s="129" t="s">
        <v>53</v>
      </c>
      <c r="G4" s="129"/>
      <c r="H4" s="20" t="s">
        <v>52</v>
      </c>
      <c r="I4" s="125" t="s">
        <v>54</v>
      </c>
      <c r="J4" s="125" t="s">
        <v>55</v>
      </c>
      <c r="K4" s="127" t="s">
        <v>56</v>
      </c>
      <c r="L4" s="19"/>
      <c r="M4" s="135" t="s">
        <v>57</v>
      </c>
      <c r="N4" s="135"/>
      <c r="O4" s="127" t="s">
        <v>56</v>
      </c>
      <c r="P4" s="37"/>
      <c r="Q4" s="136" t="s">
        <v>58</v>
      </c>
      <c r="R4" s="136"/>
      <c r="T4" s="139" t="s">
        <v>59</v>
      </c>
      <c r="U4" s="139" t="s">
        <v>60</v>
      </c>
      <c r="V4" s="139" t="s">
        <v>61</v>
      </c>
    </row>
    <row r="5" spans="1:24" ht="15.6" customHeight="1" x14ac:dyDescent="0.15">
      <c r="A5" s="21"/>
      <c r="B5" s="130"/>
      <c r="C5" s="130"/>
      <c r="D5" s="6" t="s">
        <v>62</v>
      </c>
      <c r="E5" s="5"/>
      <c r="F5" s="130"/>
      <c r="G5" s="130"/>
      <c r="H5" s="6" t="s">
        <v>62</v>
      </c>
      <c r="I5" s="126"/>
      <c r="J5" s="126"/>
      <c r="K5" s="128"/>
      <c r="L5" s="39"/>
      <c r="M5" s="40" t="s">
        <v>54</v>
      </c>
      <c r="N5" s="40" t="s">
        <v>63</v>
      </c>
      <c r="O5" s="128"/>
      <c r="P5" s="41"/>
      <c r="Q5" s="45" t="s">
        <v>59</v>
      </c>
      <c r="R5" s="45" t="s">
        <v>60</v>
      </c>
      <c r="T5" s="140"/>
      <c r="U5" s="140"/>
      <c r="V5" s="140"/>
    </row>
    <row r="6" spans="1:24" ht="15" customHeight="1" x14ac:dyDescent="0.15">
      <c r="A6" s="22" t="s">
        <v>20</v>
      </c>
      <c r="B6" s="23">
        <v>0.06</v>
      </c>
      <c r="C6" s="24">
        <v>0</v>
      </c>
      <c r="D6" s="24">
        <v>0.06</v>
      </c>
      <c r="E6" s="23"/>
      <c r="F6" s="23">
        <v>0.09</v>
      </c>
      <c r="G6" s="23">
        <v>0.05</v>
      </c>
      <c r="H6" s="23">
        <v>0.09</v>
      </c>
      <c r="I6" s="42">
        <v>37.215000000000003</v>
      </c>
      <c r="J6" s="42">
        <v>36.989789999999999</v>
      </c>
      <c r="K6" s="37">
        <v>36.673090999999999</v>
      </c>
      <c r="L6" s="37"/>
      <c r="M6" s="37">
        <v>42.676690000000001</v>
      </c>
      <c r="N6" s="37">
        <v>49.182839999999999</v>
      </c>
      <c r="O6" s="37">
        <v>44.430356250000003</v>
      </c>
      <c r="P6" s="37"/>
      <c r="Q6" s="37">
        <v>52.379249999999999</v>
      </c>
      <c r="R6" s="37">
        <v>54.253</v>
      </c>
      <c r="T6" s="42">
        <v>38.509</v>
      </c>
      <c r="U6" s="42">
        <v>38.229999999999997</v>
      </c>
      <c r="V6" s="42">
        <v>38.206000000000003</v>
      </c>
      <c r="X6" s="51"/>
    </row>
    <row r="7" spans="1:24" ht="15" customHeight="1" x14ac:dyDescent="0.15">
      <c r="A7" s="25" t="s">
        <v>21</v>
      </c>
      <c r="B7" s="23">
        <v>0.08</v>
      </c>
      <c r="C7" s="24">
        <v>5.91E-2</v>
      </c>
      <c r="D7" s="24">
        <v>4.9775E-2</v>
      </c>
      <c r="E7" s="23"/>
      <c r="F7" s="23">
        <v>0.02</v>
      </c>
      <c r="G7" s="23">
        <v>0</v>
      </c>
      <c r="H7" s="23">
        <v>0.01</v>
      </c>
      <c r="I7" s="42">
        <v>1.417</v>
      </c>
      <c r="J7" s="42">
        <v>1.0820924999999999</v>
      </c>
      <c r="K7" s="37">
        <v>1.2016368749999999</v>
      </c>
      <c r="L7" s="37"/>
      <c r="M7" s="37">
        <v>0.10150000000000001</v>
      </c>
      <c r="N7" s="37">
        <v>2.7404999999999999E-2</v>
      </c>
      <c r="O7" s="37">
        <v>4.5421250000000003E-2</v>
      </c>
      <c r="P7" s="37"/>
      <c r="Q7" s="37">
        <v>2.3099999999999999E-2</v>
      </c>
      <c r="R7" s="37">
        <v>0</v>
      </c>
      <c r="T7" s="42">
        <v>2.3E-2</v>
      </c>
      <c r="U7" s="42">
        <v>9.5000000000000001E-2</v>
      </c>
      <c r="V7" s="42">
        <v>2E-3</v>
      </c>
      <c r="X7" s="51"/>
    </row>
    <row r="8" spans="1:24" ht="15" customHeight="1" x14ac:dyDescent="0.15">
      <c r="A8" s="25" t="s">
        <v>22</v>
      </c>
      <c r="B8" s="23">
        <v>0.1</v>
      </c>
      <c r="C8" s="24">
        <v>0.15759999999999999</v>
      </c>
      <c r="D8" s="24">
        <v>0.12189999999999999</v>
      </c>
      <c r="E8" s="23"/>
      <c r="F8" s="23">
        <v>0.01</v>
      </c>
      <c r="G8" s="23">
        <v>0.05</v>
      </c>
      <c r="H8" s="23">
        <v>0.03</v>
      </c>
      <c r="I8" s="42">
        <v>16.716999999999999</v>
      </c>
      <c r="J8" s="42">
        <v>16.963237500000002</v>
      </c>
      <c r="K8" s="37">
        <v>16.702545624999999</v>
      </c>
      <c r="L8" s="37"/>
      <c r="M8" s="37">
        <v>11.925235000000001</v>
      </c>
      <c r="N8" s="37">
        <v>7.2298450000000001</v>
      </c>
      <c r="O8" s="37">
        <v>10.681479375</v>
      </c>
      <c r="P8" s="37"/>
      <c r="Q8" s="37">
        <v>1.5907500000000001</v>
      </c>
      <c r="R8" s="37">
        <v>0.40300000000000002</v>
      </c>
      <c r="T8" s="42">
        <v>22.782</v>
      </c>
      <c r="U8" s="42">
        <v>23.271000000000001</v>
      </c>
      <c r="V8" s="42">
        <v>24.213999999999999</v>
      </c>
      <c r="X8" s="51"/>
    </row>
    <row r="9" spans="1:24" ht="15" customHeight="1" x14ac:dyDescent="0.15">
      <c r="A9" s="25" t="s">
        <v>23</v>
      </c>
      <c r="B9" s="23">
        <v>0.12</v>
      </c>
      <c r="C9" s="24">
        <v>6.8949999999999997E-2</v>
      </c>
      <c r="D9" s="24">
        <v>6.2237500000000001E-2</v>
      </c>
      <c r="E9" s="23"/>
      <c r="F9" s="23">
        <v>7.0000000000000007E-2</v>
      </c>
      <c r="G9" s="23">
        <v>0.03</v>
      </c>
      <c r="H9" s="23">
        <v>0.09</v>
      </c>
      <c r="I9" s="42">
        <v>5.6000000000000001E-2</v>
      </c>
      <c r="J9" s="42">
        <v>7.3185E-2</v>
      </c>
      <c r="K9" s="37">
        <v>8.2078750000000006E-2</v>
      </c>
      <c r="L9" s="37"/>
      <c r="M9" s="37">
        <v>2.1315000000000001E-2</v>
      </c>
      <c r="N9" s="37">
        <v>0</v>
      </c>
      <c r="O9" s="37">
        <v>2.3852499999999999E-2</v>
      </c>
      <c r="P9" s="37"/>
      <c r="Q9" s="37">
        <v>1.47E-2</v>
      </c>
      <c r="R9" s="37">
        <v>0.08</v>
      </c>
      <c r="T9" s="42">
        <v>5.0999999999999997E-2</v>
      </c>
      <c r="U9" s="42">
        <v>0.123</v>
      </c>
      <c r="V9" s="42">
        <v>2.9000000000000001E-2</v>
      </c>
      <c r="X9" s="51"/>
    </row>
    <row r="10" spans="1:24" ht="15" customHeight="1" x14ac:dyDescent="0.15">
      <c r="A10" s="26" t="s">
        <v>64</v>
      </c>
      <c r="B10" s="27">
        <v>67.843029577810199</v>
      </c>
      <c r="C10" s="27">
        <v>68.471619512191893</v>
      </c>
      <c r="D10" s="24">
        <v>68.304768850659798</v>
      </c>
      <c r="E10" s="23"/>
      <c r="F10" s="24">
        <v>67.153646082930806</v>
      </c>
      <c r="G10" s="24">
        <v>68.442216960969901</v>
      </c>
      <c r="H10" s="24">
        <v>67.868167313830497</v>
      </c>
      <c r="I10" s="42"/>
      <c r="J10" s="42"/>
      <c r="K10" s="37"/>
      <c r="L10" s="37"/>
      <c r="M10" s="37"/>
      <c r="N10" s="37"/>
      <c r="O10" s="37"/>
      <c r="P10" s="37"/>
      <c r="Q10" s="37"/>
      <c r="R10" s="37"/>
      <c r="T10" s="42"/>
      <c r="U10" s="42"/>
      <c r="V10" s="42"/>
      <c r="X10" s="51"/>
    </row>
    <row r="11" spans="1:24" ht="15" customHeight="1" x14ac:dyDescent="0.15">
      <c r="A11" s="26" t="s">
        <v>24</v>
      </c>
      <c r="B11" s="27">
        <v>30.595166896660501</v>
      </c>
      <c r="C11" s="27">
        <v>30.998779376965</v>
      </c>
      <c r="D11" s="24">
        <v>30.891909990405299</v>
      </c>
      <c r="E11" s="23"/>
      <c r="F11" s="24">
        <v>30.405674092771601</v>
      </c>
      <c r="G11" s="24">
        <v>30.865844319559098</v>
      </c>
      <c r="H11" s="24">
        <v>30.572540671619699</v>
      </c>
      <c r="I11" s="42">
        <v>18.916</v>
      </c>
      <c r="J11" s="42">
        <v>18.607809</v>
      </c>
      <c r="K11" s="37">
        <v>18.558819750000001</v>
      </c>
      <c r="L11" s="37"/>
      <c r="M11" s="37">
        <v>19.752915000000002</v>
      </c>
      <c r="N11" s="37">
        <v>16.124289999999998</v>
      </c>
      <c r="O11" s="37">
        <v>18.893336874999999</v>
      </c>
      <c r="P11" s="37"/>
      <c r="Q11" s="37">
        <v>14.13195</v>
      </c>
      <c r="R11" s="37">
        <v>11.484999999999999</v>
      </c>
      <c r="T11" s="42">
        <v>12.584</v>
      </c>
      <c r="U11" s="42">
        <v>11.773999999999999</v>
      </c>
      <c r="V11" s="42">
        <v>10.917999999999999</v>
      </c>
      <c r="X11" s="51"/>
    </row>
    <row r="12" spans="1:24" ht="15" customHeight="1" x14ac:dyDescent="0.15">
      <c r="A12" s="25" t="s">
        <v>25</v>
      </c>
      <c r="B12" s="23">
        <v>0</v>
      </c>
      <c r="C12" s="24">
        <v>9.8499999999999994E-3</v>
      </c>
      <c r="D12" s="24">
        <v>3.7462500000000003E-2</v>
      </c>
      <c r="E12" s="23"/>
      <c r="F12" s="23">
        <v>0.04</v>
      </c>
      <c r="G12" s="23">
        <v>0.02</v>
      </c>
      <c r="H12" s="23">
        <v>0.04</v>
      </c>
      <c r="I12" s="42">
        <v>0.42899999999999999</v>
      </c>
      <c r="J12" s="42">
        <v>0.23523749999999999</v>
      </c>
      <c r="K12" s="37">
        <v>0.28828262500000001</v>
      </c>
      <c r="L12" s="37"/>
      <c r="M12" s="37">
        <v>0.18879000000000001</v>
      </c>
      <c r="N12" s="37">
        <v>0.29536499999999999</v>
      </c>
      <c r="O12" s="37">
        <v>0.22494937500000001</v>
      </c>
      <c r="P12" s="37"/>
      <c r="Q12" s="37">
        <v>0.38745000000000002</v>
      </c>
      <c r="R12" s="37">
        <v>0.26800000000000002</v>
      </c>
      <c r="T12" s="42">
        <v>0.108</v>
      </c>
      <c r="U12" s="42">
        <v>0.187</v>
      </c>
      <c r="V12" s="42">
        <v>0.17499999999999999</v>
      </c>
      <c r="X12" s="51"/>
    </row>
    <row r="13" spans="1:24" ht="15" customHeight="1" x14ac:dyDescent="0.15">
      <c r="A13" s="25" t="s">
        <v>26</v>
      </c>
      <c r="B13" s="23">
        <v>0.04</v>
      </c>
      <c r="C13" s="24">
        <v>0</v>
      </c>
      <c r="D13" s="24">
        <v>1.4999999999999999E-2</v>
      </c>
      <c r="E13" s="23"/>
      <c r="F13" s="23">
        <v>0</v>
      </c>
      <c r="G13" s="23">
        <v>0</v>
      </c>
      <c r="H13" s="23">
        <v>0.01</v>
      </c>
      <c r="I13" s="42">
        <v>10.518000000000001</v>
      </c>
      <c r="J13" s="42">
        <v>11.4680895</v>
      </c>
      <c r="K13" s="37">
        <v>10.995213124999999</v>
      </c>
      <c r="L13" s="37"/>
      <c r="M13" s="37">
        <v>8.3351799999999994</v>
      </c>
      <c r="N13" s="37">
        <v>12.296725</v>
      </c>
      <c r="O13" s="37">
        <v>9.4586581249999995</v>
      </c>
      <c r="P13" s="37"/>
      <c r="Q13" s="37">
        <v>13.7529</v>
      </c>
      <c r="R13" s="37">
        <v>15.339</v>
      </c>
      <c r="T13" s="42">
        <v>4.2999999999999997E-2</v>
      </c>
      <c r="U13" s="42">
        <v>0</v>
      </c>
      <c r="V13" s="42">
        <v>0.05</v>
      </c>
      <c r="X13" s="51"/>
    </row>
    <row r="14" spans="1:24" ht="15" customHeight="1" x14ac:dyDescent="0.15">
      <c r="A14" s="25" t="s">
        <v>27</v>
      </c>
      <c r="B14" s="23">
        <v>0</v>
      </c>
      <c r="C14" s="24">
        <v>0</v>
      </c>
      <c r="D14" s="24">
        <v>0</v>
      </c>
      <c r="E14" s="23"/>
      <c r="F14" s="23">
        <v>0</v>
      </c>
      <c r="G14" s="23">
        <v>0</v>
      </c>
      <c r="H14" s="23">
        <v>0</v>
      </c>
      <c r="I14" s="42">
        <v>2.5999999999999999E-2</v>
      </c>
      <c r="J14" s="42">
        <v>3.7637999999999998E-2</v>
      </c>
      <c r="K14" s="37">
        <v>2.2605E-2</v>
      </c>
      <c r="L14" s="37"/>
      <c r="M14" s="37">
        <v>12.116054999999999</v>
      </c>
      <c r="N14" s="37">
        <v>12.32413</v>
      </c>
      <c r="O14" s="37">
        <v>11.992605624999999</v>
      </c>
      <c r="P14" s="37"/>
      <c r="Q14" s="37">
        <v>12.012</v>
      </c>
      <c r="R14" s="37">
        <v>12.577999999999999</v>
      </c>
      <c r="T14" s="42">
        <v>23.158000000000001</v>
      </c>
      <c r="U14" s="42">
        <v>23.314</v>
      </c>
      <c r="V14" s="42">
        <v>23.088999999999999</v>
      </c>
      <c r="X14" s="51"/>
    </row>
    <row r="15" spans="1:24" ht="15" customHeight="1" x14ac:dyDescent="0.15">
      <c r="A15" s="25" t="s">
        <v>28</v>
      </c>
      <c r="B15" s="23">
        <v>0</v>
      </c>
      <c r="C15" s="24">
        <v>9.8499999999999994E-3</v>
      </c>
      <c r="D15" s="24">
        <v>7.4625000000000004E-3</v>
      </c>
      <c r="E15" s="23"/>
      <c r="F15" s="23">
        <v>0</v>
      </c>
      <c r="G15" s="23">
        <v>0</v>
      </c>
      <c r="H15" s="23">
        <v>0.02</v>
      </c>
      <c r="I15" s="42">
        <v>0.111</v>
      </c>
      <c r="J15" s="42">
        <v>0.15368850000000001</v>
      </c>
      <c r="K15" s="37">
        <v>0.130855625</v>
      </c>
      <c r="L15" s="37"/>
      <c r="M15" s="37">
        <v>0.68309500000000001</v>
      </c>
      <c r="N15" s="37">
        <v>0.47197499999999998</v>
      </c>
      <c r="O15" s="37">
        <v>0.69032687500000001</v>
      </c>
      <c r="P15" s="37"/>
      <c r="Q15" s="37">
        <v>0.18165000000000001</v>
      </c>
      <c r="R15" s="37">
        <v>0.121</v>
      </c>
      <c r="T15" s="42">
        <v>1.4999999999999999E-2</v>
      </c>
      <c r="U15" s="42">
        <v>1.2E-2</v>
      </c>
      <c r="V15" s="42">
        <v>4.0000000000000001E-3</v>
      </c>
      <c r="X15" s="51"/>
    </row>
    <row r="16" spans="1:24" ht="15" customHeight="1" x14ac:dyDescent="0.15">
      <c r="A16" s="25" t="s">
        <v>29</v>
      </c>
      <c r="B16" s="23">
        <v>0.01</v>
      </c>
      <c r="C16" s="24">
        <v>0</v>
      </c>
      <c r="D16" s="24">
        <v>7.4999999999999997E-3</v>
      </c>
      <c r="E16" s="23"/>
      <c r="F16" s="23">
        <v>0</v>
      </c>
      <c r="G16" s="23">
        <v>0.02</v>
      </c>
      <c r="H16" s="23">
        <v>0.02</v>
      </c>
      <c r="I16" s="42">
        <v>9.6010000000000009</v>
      </c>
      <c r="J16" s="42">
        <v>9.1313969999999998</v>
      </c>
      <c r="K16" s="37">
        <v>9.5955630000000003</v>
      </c>
      <c r="L16" s="37"/>
      <c r="M16" s="37">
        <v>1.1459349999999999</v>
      </c>
      <c r="N16" s="37">
        <v>0.33698</v>
      </c>
      <c r="O16" s="37">
        <v>0.87302687499999998</v>
      </c>
      <c r="P16" s="37"/>
      <c r="Q16" s="37">
        <v>2.835E-2</v>
      </c>
      <c r="R16" s="37">
        <v>0</v>
      </c>
      <c r="T16" s="42">
        <v>0</v>
      </c>
      <c r="U16" s="42">
        <v>0</v>
      </c>
      <c r="V16" s="42">
        <v>0</v>
      </c>
      <c r="X16" s="51"/>
    </row>
    <row r="17" spans="1:24" ht="15" customHeight="1" x14ac:dyDescent="0.15">
      <c r="A17" s="28" t="s">
        <v>30</v>
      </c>
      <c r="B17" s="29">
        <f>SUM(B6:B16)</f>
        <v>98.848196474470711</v>
      </c>
      <c r="C17" s="29">
        <v>99.775748889156901</v>
      </c>
      <c r="D17" s="29">
        <v>99.558016341064999</v>
      </c>
      <c r="E17" s="30"/>
      <c r="F17" s="29">
        <f t="shared" ref="F17" si="0">SUM(F6:F16)</f>
        <v>97.789320175702414</v>
      </c>
      <c r="G17" s="29">
        <f t="shared" ref="G17" si="1">SUM(G6:G16)</f>
        <v>99.478061280528991</v>
      </c>
      <c r="H17" s="29">
        <f t="shared" ref="H17" si="2">SUM(H6:H16)</f>
        <v>98.750707985450191</v>
      </c>
      <c r="I17" s="43">
        <v>95.006</v>
      </c>
      <c r="J17" s="43">
        <v>94.742164500000001</v>
      </c>
      <c r="K17" s="38">
        <v>94.250691375000002</v>
      </c>
      <c r="L17" s="44"/>
      <c r="M17" s="38">
        <v>96.946709999999996</v>
      </c>
      <c r="N17" s="38">
        <v>98.289555000000007</v>
      </c>
      <c r="O17" s="38">
        <v>97.314013125000002</v>
      </c>
      <c r="P17" s="38"/>
      <c r="Q17" s="38">
        <v>94.502099999999999</v>
      </c>
      <c r="R17" s="38">
        <v>94.527000000000001</v>
      </c>
      <c r="T17" s="43">
        <v>97.272999999999996</v>
      </c>
      <c r="U17" s="43">
        <v>97.006</v>
      </c>
      <c r="V17" s="43">
        <v>96.686999999999998</v>
      </c>
      <c r="X17" s="51"/>
    </row>
    <row r="18" spans="1:24" ht="15" customHeight="1" x14ac:dyDescent="0.15">
      <c r="A18" s="28" t="s">
        <v>31</v>
      </c>
      <c r="B18" s="137">
        <v>4</v>
      </c>
      <c r="C18" s="137"/>
      <c r="D18" s="137"/>
      <c r="E18" s="137"/>
      <c r="F18" s="137"/>
      <c r="G18" s="137"/>
      <c r="H18" s="137"/>
      <c r="I18" s="110">
        <v>11</v>
      </c>
      <c r="J18" s="110"/>
      <c r="K18" s="45"/>
      <c r="L18" s="46"/>
      <c r="M18" s="138">
        <v>23</v>
      </c>
      <c r="N18" s="138"/>
      <c r="O18" s="138"/>
      <c r="P18" s="138"/>
      <c r="Q18" s="138"/>
      <c r="R18" s="138"/>
      <c r="S18" s="17"/>
      <c r="T18" s="134">
        <v>12.5</v>
      </c>
      <c r="U18" s="134"/>
      <c r="V18" s="134"/>
    </row>
    <row r="19" spans="1:24" ht="15" customHeight="1" x14ac:dyDescent="0.15">
      <c r="A19" s="31" t="s">
        <v>32</v>
      </c>
      <c r="B19" s="24">
        <v>2.34625808324938E-3</v>
      </c>
      <c r="C19" s="24">
        <v>0</v>
      </c>
      <c r="D19" s="24">
        <v>2.3181068843627999E-3</v>
      </c>
      <c r="E19" s="32"/>
      <c r="F19" s="24">
        <v>3.5531373194145699E-3</v>
      </c>
      <c r="G19" s="24">
        <v>1.9392840449353999E-3</v>
      </c>
      <c r="H19" s="24">
        <v>3.51930158114143E-3</v>
      </c>
      <c r="I19" s="42">
        <v>2.8370000000000002</v>
      </c>
      <c r="J19" s="42">
        <v>2.8140000000000001</v>
      </c>
      <c r="K19" s="37">
        <v>2.8167499999999999</v>
      </c>
      <c r="L19" s="37"/>
      <c r="M19" s="37">
        <v>6.4640000000000004</v>
      </c>
      <c r="N19" s="37">
        <v>7.1420000000000003</v>
      </c>
      <c r="O19" s="37">
        <v>6.6423750000000004</v>
      </c>
      <c r="P19" s="37"/>
      <c r="Q19" s="37">
        <v>7.851</v>
      </c>
      <c r="R19" s="37">
        <v>8.0190000000000001</v>
      </c>
      <c r="T19" s="42">
        <v>3.044</v>
      </c>
      <c r="U19" s="42">
        <v>3.0289999999999999</v>
      </c>
      <c r="V19" s="42">
        <v>3.0249999999999999</v>
      </c>
    </row>
    <row r="20" spans="1:24" ht="15" customHeight="1" x14ac:dyDescent="0.15">
      <c r="A20" s="31" t="s">
        <v>33</v>
      </c>
      <c r="B20" s="24">
        <v>2.35255204582517E-3</v>
      </c>
      <c r="C20" s="24">
        <v>1.71989893159285E-3</v>
      </c>
      <c r="D20" s="24">
        <v>1.45270333115286E-3</v>
      </c>
      <c r="E20" s="32"/>
      <c r="F20" s="24">
        <v>5.9377813332950704E-4</v>
      </c>
      <c r="G20" s="24">
        <v>0</v>
      </c>
      <c r="H20" s="24">
        <v>2.9406185796079098E-4</v>
      </c>
      <c r="I20" s="42">
        <v>8.1000000000000003E-2</v>
      </c>
      <c r="J20" s="42">
        <v>6.2E-2</v>
      </c>
      <c r="K20" s="37">
        <v>6.9375000000000006E-2</v>
      </c>
      <c r="L20" s="37"/>
      <c r="M20" s="37">
        <v>1.2E-2</v>
      </c>
      <c r="N20" s="37">
        <v>3.0000000000000001E-3</v>
      </c>
      <c r="O20" s="37">
        <v>5.1250000000000002E-3</v>
      </c>
      <c r="P20" s="37"/>
      <c r="Q20" s="37">
        <v>3.0000000000000001E-3</v>
      </c>
      <c r="R20" s="37">
        <v>0</v>
      </c>
      <c r="T20" s="42">
        <v>1E-3</v>
      </c>
      <c r="U20" s="42">
        <v>6.0000000000000001E-3</v>
      </c>
      <c r="V20" s="42">
        <v>0</v>
      </c>
    </row>
    <row r="21" spans="1:24" ht="15" customHeight="1" x14ac:dyDescent="0.15">
      <c r="A21" s="31" t="s">
        <v>34</v>
      </c>
      <c r="B21" s="24">
        <v>4.6087856118855602E-3</v>
      </c>
      <c r="C21" s="24">
        <v>7.1880139653573401E-3</v>
      </c>
      <c r="D21" s="24">
        <v>5.4641854099876999E-3</v>
      </c>
      <c r="E21" s="32"/>
      <c r="F21" s="24">
        <v>4.65298291257386E-4</v>
      </c>
      <c r="G21" s="24">
        <v>2.2856166934405002E-3</v>
      </c>
      <c r="H21" s="24">
        <v>1.38260207662984E-3</v>
      </c>
      <c r="I21" s="42">
        <v>1.502</v>
      </c>
      <c r="J21" s="42">
        <v>1.5209999999999999</v>
      </c>
      <c r="K21" s="37">
        <v>1.5122500000000001</v>
      </c>
      <c r="L21" s="37"/>
      <c r="M21" s="37">
        <v>2.129</v>
      </c>
      <c r="N21" s="37">
        <v>1.238</v>
      </c>
      <c r="O21" s="37">
        <v>1.886625</v>
      </c>
      <c r="P21" s="37"/>
      <c r="Q21" s="37">
        <v>0.28100000000000003</v>
      </c>
      <c r="R21" s="37">
        <v>7.0000000000000007E-2</v>
      </c>
      <c r="T21" s="42">
        <v>2.1230000000000002</v>
      </c>
      <c r="U21" s="42">
        <v>2.1739999999999999</v>
      </c>
      <c r="V21" s="42">
        <v>2.2599999999999998</v>
      </c>
    </row>
    <row r="22" spans="1:24" ht="15" customHeight="1" x14ac:dyDescent="0.15">
      <c r="A22" s="31" t="s">
        <v>35</v>
      </c>
      <c r="B22" s="24">
        <v>3.7101103212590098E-3</v>
      </c>
      <c r="C22" s="24">
        <v>2.1096287763391502E-3</v>
      </c>
      <c r="D22" s="24">
        <v>2.1382638441752098E-3</v>
      </c>
      <c r="E22" s="32"/>
      <c r="F22" s="24">
        <v>6.2428158530027295E-4</v>
      </c>
      <c r="G22" s="24">
        <v>9.1997011782309296E-4</v>
      </c>
      <c r="H22" s="24">
        <v>2.7825151062949301E-3</v>
      </c>
      <c r="I22" s="37">
        <v>3.0000000000000001E-3</v>
      </c>
      <c r="J22" s="37">
        <v>4.0000000000000001E-3</v>
      </c>
      <c r="K22" s="37">
        <v>4.875E-3</v>
      </c>
      <c r="L22" s="37"/>
      <c r="M22" s="37">
        <v>3.0000000000000001E-3</v>
      </c>
      <c r="N22" s="37">
        <v>0</v>
      </c>
      <c r="O22" s="37">
        <v>2.875E-3</v>
      </c>
      <c r="P22" s="37"/>
      <c r="Q22" s="37">
        <v>2E-3</v>
      </c>
      <c r="R22" s="37">
        <v>8.9999999999999993E-3</v>
      </c>
      <c r="T22" s="42">
        <v>3.0000000000000001E-3</v>
      </c>
      <c r="U22" s="42">
        <v>8.0000000000000002E-3</v>
      </c>
      <c r="V22" s="42">
        <v>2E-3</v>
      </c>
    </row>
    <row r="23" spans="1:24" ht="15" customHeight="1" x14ac:dyDescent="0.15">
      <c r="A23" s="33" t="s">
        <v>36</v>
      </c>
      <c r="B23" s="24">
        <v>1.982782359959</v>
      </c>
      <c r="C23" s="24">
        <v>1.98800161727351</v>
      </c>
      <c r="D23" s="24">
        <v>1.9860979102682299</v>
      </c>
      <c r="E23" s="32"/>
      <c r="F23" s="24">
        <v>1.9906165892179499</v>
      </c>
      <c r="G23" s="24">
        <v>1.9939054677483901</v>
      </c>
      <c r="H23" s="24">
        <v>1.9907222200621</v>
      </c>
      <c r="I23" s="37">
        <v>0</v>
      </c>
      <c r="J23" s="37">
        <v>8.0000000000000002E-3</v>
      </c>
      <c r="K23" s="37">
        <v>1E-3</v>
      </c>
      <c r="L23" s="37"/>
      <c r="M23" s="37">
        <v>0.53100000000000003</v>
      </c>
      <c r="N23" s="37">
        <v>0.36499999999999999</v>
      </c>
      <c r="O23" s="37">
        <v>0.53100000000000003</v>
      </c>
      <c r="P23" s="37"/>
      <c r="Q23" s="37">
        <v>3.5000000000000003E-2</v>
      </c>
      <c r="R23" s="37">
        <v>0</v>
      </c>
      <c r="T23" s="42">
        <v>0.82399999999999995</v>
      </c>
      <c r="U23" s="42">
        <v>0.77200000000000002</v>
      </c>
      <c r="V23" s="42">
        <v>0.71599999999999997</v>
      </c>
    </row>
    <row r="24" spans="1:24" ht="15" customHeight="1" x14ac:dyDescent="0.15">
      <c r="A24" s="33" t="s">
        <v>37</v>
      </c>
      <c r="B24" s="24">
        <v>1.0013691980142001</v>
      </c>
      <c r="C24" s="24">
        <v>0.99991891874407302</v>
      </c>
      <c r="D24" s="24">
        <v>0.99972913946281905</v>
      </c>
      <c r="E24" s="32"/>
      <c r="F24" s="24">
        <v>1.00135187789707</v>
      </c>
      <c r="G24" s="24">
        <v>0.99901662599978203</v>
      </c>
      <c r="H24" s="24">
        <v>0.99630000507273198</v>
      </c>
      <c r="I24" s="37">
        <v>1.206</v>
      </c>
      <c r="J24" s="37">
        <v>1.175</v>
      </c>
      <c r="K24" s="37">
        <v>1.191125</v>
      </c>
      <c r="L24" s="37"/>
      <c r="M24" s="37">
        <v>1.972</v>
      </c>
      <c r="N24" s="37">
        <v>1.593</v>
      </c>
      <c r="O24" s="37">
        <v>1.8345</v>
      </c>
      <c r="P24" s="37"/>
      <c r="Q24" s="37">
        <v>1.7370000000000001</v>
      </c>
      <c r="R24" s="37">
        <v>1.42</v>
      </c>
      <c r="T24" s="42">
        <v>8.0000000000000002E-3</v>
      </c>
      <c r="U24" s="42">
        <v>8.0000000000000002E-3</v>
      </c>
      <c r="V24" s="42">
        <v>7.0000000000000001E-3</v>
      </c>
    </row>
    <row r="25" spans="1:24" ht="15" customHeight="1" x14ac:dyDescent="0.15">
      <c r="A25" s="31" t="s">
        <v>38</v>
      </c>
      <c r="B25" s="24">
        <v>2.3318598142788001E-3</v>
      </c>
      <c r="C25" s="24">
        <v>0</v>
      </c>
      <c r="D25" s="24">
        <v>5.7597034267458497E-4</v>
      </c>
      <c r="E25" s="32"/>
      <c r="F25" s="24">
        <v>0</v>
      </c>
      <c r="G25" s="24">
        <v>0</v>
      </c>
      <c r="H25" s="24">
        <v>5.8295078377355197E-4</v>
      </c>
      <c r="I25" s="37">
        <v>2.8000000000000001E-2</v>
      </c>
      <c r="J25" s="37">
        <v>1.4999999999999999E-2</v>
      </c>
      <c r="K25" s="37">
        <v>1.8874999999999999E-2</v>
      </c>
      <c r="L25" s="37"/>
      <c r="M25" s="37">
        <v>2.4E-2</v>
      </c>
      <c r="N25" s="37">
        <v>3.5999999999999997E-2</v>
      </c>
      <c r="O25" s="37">
        <v>2.8375000000000001E-2</v>
      </c>
      <c r="P25" s="37"/>
      <c r="Q25" s="37">
        <v>4.9000000000000002E-2</v>
      </c>
      <c r="R25" s="37">
        <v>3.4000000000000002E-2</v>
      </c>
      <c r="T25" s="42">
        <v>7.0000000000000001E-3</v>
      </c>
      <c r="U25" s="42">
        <v>1.2999999999999999E-2</v>
      </c>
      <c r="V25" s="42">
        <v>1.2E-2</v>
      </c>
    </row>
    <row r="26" spans="1:24" ht="15" customHeight="1" x14ac:dyDescent="0.15">
      <c r="A26" s="31" t="s">
        <v>39</v>
      </c>
      <c r="B26" s="24">
        <v>0</v>
      </c>
      <c r="C26" s="24">
        <v>3.22864430728058E-4</v>
      </c>
      <c r="D26" s="24">
        <v>9.8174050317139804E-4</v>
      </c>
      <c r="E26" s="32"/>
      <c r="F26" s="24">
        <v>1.33758910229906E-3</v>
      </c>
      <c r="G26" s="24">
        <v>6.5704431729530805E-4</v>
      </c>
      <c r="H26" s="24">
        <v>1.3248515380807899E-3</v>
      </c>
      <c r="I26" s="37">
        <v>1.1950000000000001</v>
      </c>
      <c r="J26" s="37">
        <v>1.3</v>
      </c>
      <c r="K26" s="37">
        <v>1.2586250000000001</v>
      </c>
      <c r="L26" s="37"/>
      <c r="M26" s="37">
        <v>1.8819999999999999</v>
      </c>
      <c r="N26" s="37">
        <v>2.661</v>
      </c>
      <c r="O26" s="37">
        <v>2.105375</v>
      </c>
      <c r="P26" s="37"/>
      <c r="Q26" s="37">
        <v>3.0720000000000001</v>
      </c>
      <c r="R26" s="37">
        <v>3.379</v>
      </c>
      <c r="T26" s="42">
        <v>5.0000000000000001E-3</v>
      </c>
      <c r="U26" s="42">
        <v>0</v>
      </c>
      <c r="V26" s="42">
        <v>6.0000000000000001E-3</v>
      </c>
    </row>
    <row r="27" spans="1:24" ht="15" customHeight="1" x14ac:dyDescent="0.15">
      <c r="A27" s="31" t="s">
        <v>40</v>
      </c>
      <c r="B27" s="24">
        <v>0</v>
      </c>
      <c r="C27" s="24">
        <v>0</v>
      </c>
      <c r="D27" s="24">
        <v>0</v>
      </c>
      <c r="E27" s="32"/>
      <c r="F27" s="24">
        <v>0</v>
      </c>
      <c r="G27" s="24">
        <v>0</v>
      </c>
      <c r="H27" s="24">
        <v>0</v>
      </c>
      <c r="I27" s="37">
        <v>2E-3</v>
      </c>
      <c r="J27" s="37">
        <v>3.0000000000000001E-3</v>
      </c>
      <c r="K27" s="37">
        <v>1.75E-3</v>
      </c>
      <c r="L27" s="37"/>
      <c r="M27" s="37">
        <v>1.966</v>
      </c>
      <c r="N27" s="37">
        <v>1.9179999999999999</v>
      </c>
      <c r="O27" s="37">
        <v>1.9219999999999999</v>
      </c>
      <c r="P27" s="37"/>
      <c r="Q27" s="37">
        <v>1.929</v>
      </c>
      <c r="R27" s="37">
        <v>1.992</v>
      </c>
      <c r="T27" s="42">
        <v>1.962</v>
      </c>
      <c r="U27" s="42">
        <v>1.9790000000000001</v>
      </c>
      <c r="V27" s="42">
        <v>1.9590000000000001</v>
      </c>
    </row>
    <row r="28" spans="1:24" ht="15" customHeight="1" x14ac:dyDescent="0.15">
      <c r="A28" s="31" t="s">
        <v>41</v>
      </c>
      <c r="B28" s="24">
        <v>0</v>
      </c>
      <c r="C28" s="24">
        <v>7.3905787839610899E-4</v>
      </c>
      <c r="D28" s="24">
        <v>7.4908948808972303E-4</v>
      </c>
      <c r="E28" s="32"/>
      <c r="F28" s="24">
        <v>0</v>
      </c>
      <c r="G28" s="24">
        <v>0</v>
      </c>
      <c r="H28" s="24">
        <v>1.5163360744258E-3</v>
      </c>
      <c r="I28" s="37">
        <v>1.6E-2</v>
      </c>
      <c r="J28" s="37">
        <v>2.3E-2</v>
      </c>
      <c r="K28" s="37">
        <v>1.9375E-2</v>
      </c>
      <c r="L28" s="37"/>
      <c r="M28" s="37">
        <v>0.20100000000000001</v>
      </c>
      <c r="N28" s="37">
        <v>0.13300000000000001</v>
      </c>
      <c r="O28" s="37">
        <v>0.20050000000000001</v>
      </c>
      <c r="P28" s="37"/>
      <c r="Q28" s="37">
        <v>5.2999999999999999E-2</v>
      </c>
      <c r="R28" s="37">
        <v>3.5000000000000003E-2</v>
      </c>
      <c r="T28" s="42">
        <v>2E-3</v>
      </c>
      <c r="U28" s="42">
        <v>2E-3</v>
      </c>
      <c r="V28" s="42">
        <v>1E-3</v>
      </c>
    </row>
    <row r="29" spans="1:24" ht="15" customHeight="1" x14ac:dyDescent="0.15">
      <c r="A29" s="31" t="s">
        <v>42</v>
      </c>
      <c r="B29" s="30">
        <v>4.9887615029827902E-4</v>
      </c>
      <c r="C29" s="30">
        <v>0</v>
      </c>
      <c r="D29" s="30">
        <v>4.9289046533587699E-4</v>
      </c>
      <c r="E29" s="34"/>
      <c r="F29" s="30">
        <v>0</v>
      </c>
      <c r="G29" s="30">
        <v>9.8962264952443999E-4</v>
      </c>
      <c r="H29" s="30">
        <v>9.97728048801284E-4</v>
      </c>
      <c r="I29" s="37">
        <v>0.93400000000000005</v>
      </c>
      <c r="J29" s="37">
        <v>0.88600000000000001</v>
      </c>
      <c r="K29" s="37">
        <v>0.94037499999999996</v>
      </c>
      <c r="L29" s="37"/>
      <c r="M29" s="37">
        <v>0.221</v>
      </c>
      <c r="N29" s="37">
        <v>6.2E-2</v>
      </c>
      <c r="O29" s="37">
        <v>0.166875</v>
      </c>
      <c r="P29" s="37"/>
      <c r="Q29" s="37">
        <v>5.0000000000000001E-3</v>
      </c>
      <c r="R29" s="37">
        <v>0</v>
      </c>
      <c r="T29" s="42">
        <v>0</v>
      </c>
      <c r="U29" s="42">
        <v>0</v>
      </c>
      <c r="V29" s="42">
        <v>0</v>
      </c>
    </row>
    <row r="30" spans="1:24" ht="15" customHeight="1" x14ac:dyDescent="0.15">
      <c r="A30" s="31" t="s">
        <v>43</v>
      </c>
      <c r="B30" s="31"/>
      <c r="C30" s="31"/>
      <c r="D30" s="31"/>
      <c r="E30" s="31"/>
      <c r="F30" s="31"/>
      <c r="G30" s="31"/>
      <c r="H30" s="31"/>
      <c r="L30" s="42"/>
    </row>
    <row r="31" spans="1:24" ht="15" customHeight="1" x14ac:dyDescent="0.15">
      <c r="A31" s="31" t="s">
        <v>44</v>
      </c>
      <c r="B31" s="31"/>
      <c r="C31" s="31"/>
      <c r="D31" s="31"/>
      <c r="E31" s="31"/>
      <c r="F31" s="31"/>
      <c r="G31" s="31"/>
      <c r="H31" s="31"/>
      <c r="L31" s="42"/>
    </row>
    <row r="32" spans="1:24" ht="15" customHeight="1" x14ac:dyDescent="0.15">
      <c r="A32" s="33" t="s">
        <v>45</v>
      </c>
      <c r="B32" s="33"/>
      <c r="C32" s="33"/>
      <c r="D32" s="33"/>
      <c r="E32" s="33"/>
      <c r="F32" s="33"/>
      <c r="G32" s="33"/>
      <c r="H32" s="33"/>
      <c r="L32" s="47"/>
    </row>
    <row r="33" spans="1:22" ht="15" customHeight="1" x14ac:dyDescent="0.15">
      <c r="A33" s="35" t="s">
        <v>46</v>
      </c>
      <c r="B33" s="35"/>
      <c r="C33" s="35"/>
      <c r="D33" s="35"/>
      <c r="E33" s="35"/>
      <c r="F33" s="35"/>
      <c r="G33" s="35"/>
      <c r="H33" s="35"/>
      <c r="I33" s="48">
        <v>0.497709287796751</v>
      </c>
      <c r="J33" s="48">
        <v>0.52525252525252497</v>
      </c>
      <c r="K33" s="48">
        <v>0.51372844386322103</v>
      </c>
      <c r="L33" s="18"/>
      <c r="M33" s="49">
        <f>M26/(M26+M24)</f>
        <v>0.4883238194084068</v>
      </c>
      <c r="N33" s="49">
        <f>N26/(N26+N24)</f>
        <v>0.62552891396332866</v>
      </c>
      <c r="O33" s="49">
        <v>0.53</v>
      </c>
      <c r="P33" s="49"/>
      <c r="Q33" s="49">
        <v>0.63880224578914502</v>
      </c>
      <c r="R33" s="49">
        <v>0.70410502187955804</v>
      </c>
      <c r="S33" s="18"/>
      <c r="T33" s="18"/>
      <c r="U33" s="18"/>
      <c r="V33" s="18"/>
    </row>
    <row r="34" spans="1:22" ht="15" customHeight="1" x14ac:dyDescent="0.15"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spans="1:22" ht="12.75" x14ac:dyDescent="0.15">
      <c r="A35" s="36"/>
      <c r="B35" s="36"/>
      <c r="C35" s="36"/>
      <c r="D35" s="36"/>
      <c r="E35" s="36"/>
      <c r="F35" s="36"/>
      <c r="G35" s="36"/>
      <c r="H35" s="36"/>
      <c r="I35" s="33"/>
      <c r="J35" s="33"/>
      <c r="K35" s="33"/>
      <c r="L35" s="33"/>
      <c r="M35" s="33"/>
      <c r="N35" s="33"/>
      <c r="O35" s="33"/>
      <c r="P35" s="33"/>
      <c r="Q35" s="33"/>
      <c r="R35" s="33"/>
    </row>
    <row r="36" spans="1:22" x14ac:dyDescent="0.15">
      <c r="L36" s="17"/>
    </row>
  </sheetData>
  <mergeCells count="20">
    <mergeCell ref="T3:V3"/>
    <mergeCell ref="M4:N4"/>
    <mergeCell ref="Q4:R4"/>
    <mergeCell ref="B18:H18"/>
    <mergeCell ref="I18:J18"/>
    <mergeCell ref="M18:R18"/>
    <mergeCell ref="T18:V18"/>
    <mergeCell ref="T4:T5"/>
    <mergeCell ref="U4:U5"/>
    <mergeCell ref="V4:V5"/>
    <mergeCell ref="A3:A4"/>
    <mergeCell ref="I4:I5"/>
    <mergeCell ref="J4:J5"/>
    <mergeCell ref="K4:K5"/>
    <mergeCell ref="O4:O5"/>
    <mergeCell ref="B4:C5"/>
    <mergeCell ref="F4:G5"/>
    <mergeCell ref="B3:H3"/>
    <mergeCell ref="I3:K3"/>
    <mergeCell ref="M3:R3"/>
  </mergeCells>
  <phoneticPr fontId="1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J19" sqref="J19"/>
    </sheetView>
  </sheetViews>
  <sheetFormatPr defaultRowHeight="13.5" x14ac:dyDescent="0.15"/>
  <cols>
    <col min="15" max="15" width="2.75" customWidth="1"/>
  </cols>
  <sheetData>
    <row r="1" spans="1:16" x14ac:dyDescent="0.15">
      <c r="A1" s="108" t="s">
        <v>131</v>
      </c>
    </row>
    <row r="2" spans="1:16" ht="3.6" customHeight="1" thickBot="1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6" s="81" customFormat="1" ht="16.5" x14ac:dyDescent="0.15">
      <c r="A3" s="84" t="s">
        <v>101</v>
      </c>
      <c r="B3" s="84" t="s">
        <v>102</v>
      </c>
      <c r="C3" s="84" t="s">
        <v>106</v>
      </c>
      <c r="D3" s="84" t="s">
        <v>107</v>
      </c>
      <c r="E3" s="84" t="s">
        <v>108</v>
      </c>
      <c r="F3" s="84" t="s">
        <v>109</v>
      </c>
      <c r="G3" s="84" t="s">
        <v>25</v>
      </c>
      <c r="H3" s="84" t="s">
        <v>26</v>
      </c>
      <c r="I3" s="84" t="s">
        <v>27</v>
      </c>
      <c r="J3" s="84" t="s">
        <v>110</v>
      </c>
      <c r="K3" s="84" t="s">
        <v>111</v>
      </c>
      <c r="L3" s="84" t="s">
        <v>112</v>
      </c>
      <c r="M3" s="84" t="s">
        <v>103</v>
      </c>
      <c r="N3" s="84" t="s">
        <v>113</v>
      </c>
      <c r="O3" s="84"/>
      <c r="P3" s="84" t="s">
        <v>104</v>
      </c>
    </row>
    <row r="4" spans="1:16" s="81" customFormat="1" ht="19.5" customHeight="1" x14ac:dyDescent="0.15">
      <c r="A4" s="83"/>
      <c r="B4" s="83" t="s">
        <v>105</v>
      </c>
      <c r="C4" s="83">
        <v>52.82</v>
      </c>
      <c r="D4" s="83">
        <v>0.09</v>
      </c>
      <c r="E4" s="83">
        <v>4.67</v>
      </c>
      <c r="F4" s="83">
        <v>38.19</v>
      </c>
      <c r="G4" s="83">
        <v>0.06</v>
      </c>
      <c r="H4" s="83">
        <v>1.66</v>
      </c>
      <c r="I4" s="83">
        <v>2.11</v>
      </c>
      <c r="J4" s="83">
        <v>0.56000000000000005</v>
      </c>
      <c r="K4" s="83">
        <v>0.63</v>
      </c>
      <c r="L4" s="83">
        <v>0.06</v>
      </c>
      <c r="M4" s="83">
        <v>-0.72</v>
      </c>
      <c r="N4" s="83">
        <v>100.11</v>
      </c>
      <c r="O4" s="83"/>
      <c r="P4" s="83">
        <v>12.55</v>
      </c>
    </row>
  </sheetData>
  <phoneticPr fontId="1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/>
  </sheetViews>
  <sheetFormatPr defaultColWidth="8.75" defaultRowHeight="12" x14ac:dyDescent="0.15"/>
  <cols>
    <col min="1" max="1" width="7.25" style="32" customWidth="1"/>
    <col min="2" max="2" width="7.625" style="32" customWidth="1"/>
    <col min="3" max="3" width="10.875" style="32" customWidth="1"/>
    <col min="4" max="4" width="1" style="32" customWidth="1"/>
    <col min="5" max="5" width="7.625" style="32" customWidth="1"/>
    <col min="6" max="6" width="10.875" style="32" customWidth="1"/>
    <col min="7" max="7" width="1" style="32" customWidth="1"/>
    <col min="8" max="8" width="7.625" style="32" customWidth="1"/>
    <col min="9" max="9" width="10.875" style="32" customWidth="1"/>
    <col min="10" max="10" width="0.625" style="32" customWidth="1"/>
    <col min="11" max="11" width="7.625" style="32" customWidth="1"/>
    <col min="12" max="12" width="10.875" style="32" customWidth="1"/>
    <col min="13" max="13" width="0.75" style="32" customWidth="1"/>
    <col min="14" max="14" width="7.625" style="32" customWidth="1"/>
    <col min="15" max="15" width="11.125" style="32" customWidth="1"/>
    <col min="16" max="16" width="0.75" style="32" customWidth="1"/>
    <col min="17" max="17" width="7.625" style="32" customWidth="1"/>
    <col min="18" max="18" width="11.125" style="32" customWidth="1"/>
    <col min="19" max="19" width="0.75" style="32" customWidth="1"/>
    <col min="20" max="20" width="7.625" style="32" customWidth="1"/>
    <col min="21" max="21" width="11.125" style="32" customWidth="1"/>
    <col min="22" max="16384" width="8.75" style="32"/>
  </cols>
  <sheetData>
    <row r="1" spans="1:21" s="87" customFormat="1" ht="13.5" x14ac:dyDescent="0.15">
      <c r="A1" s="108" t="s">
        <v>132</v>
      </c>
    </row>
    <row r="2" spans="1:21" s="87" customFormat="1" ht="5.45" customHeight="1" thickBot="1" x14ac:dyDescent="0.2">
      <c r="A2" s="2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</row>
    <row r="3" spans="1:21" s="90" customFormat="1" ht="13.5" thickBot="1" x14ac:dyDescent="0.2">
      <c r="A3" s="89" t="s">
        <v>114</v>
      </c>
      <c r="B3" s="141" t="s">
        <v>8</v>
      </c>
      <c r="C3" s="141"/>
      <c r="D3" s="141"/>
      <c r="E3" s="141"/>
      <c r="F3" s="141"/>
      <c r="G3" s="141"/>
      <c r="H3" s="141"/>
      <c r="I3" s="141"/>
      <c r="J3" s="89"/>
      <c r="K3" s="141" t="s">
        <v>9</v>
      </c>
      <c r="L3" s="141"/>
      <c r="M3" s="89"/>
      <c r="N3" s="141" t="s">
        <v>10</v>
      </c>
      <c r="O3" s="141"/>
      <c r="P3" s="89"/>
      <c r="Q3" s="141" t="s">
        <v>13</v>
      </c>
      <c r="R3" s="141"/>
      <c r="S3" s="141"/>
      <c r="T3" s="141"/>
      <c r="U3" s="141"/>
    </row>
    <row r="4" spans="1:21" s="91" customFormat="1" ht="13.5" thickBot="1" x14ac:dyDescent="0.2">
      <c r="A4" s="89" t="s">
        <v>115</v>
      </c>
      <c r="B4" s="141" t="s">
        <v>116</v>
      </c>
      <c r="C4" s="141"/>
      <c r="D4" s="141"/>
      <c r="E4" s="141"/>
      <c r="F4" s="141"/>
      <c r="G4" s="141"/>
      <c r="H4" s="141"/>
      <c r="I4" s="141"/>
      <c r="J4" s="89"/>
      <c r="K4" s="141" t="s">
        <v>117</v>
      </c>
      <c r="L4" s="141"/>
      <c r="M4" s="89"/>
      <c r="N4" s="141" t="s">
        <v>117</v>
      </c>
      <c r="O4" s="141"/>
      <c r="P4" s="89"/>
      <c r="Q4" s="141" t="s">
        <v>117</v>
      </c>
      <c r="R4" s="141"/>
      <c r="S4" s="141"/>
      <c r="T4" s="141"/>
      <c r="U4" s="141"/>
    </row>
    <row r="5" spans="1:21" s="90" customFormat="1" ht="13.5" thickBot="1" x14ac:dyDescent="0.2">
      <c r="A5" s="89" t="s">
        <v>118</v>
      </c>
      <c r="B5" s="89" t="s">
        <v>119</v>
      </c>
      <c r="C5" s="89" t="s">
        <v>120</v>
      </c>
      <c r="D5" s="86"/>
      <c r="E5" s="89" t="s">
        <v>119</v>
      </c>
      <c r="F5" s="89" t="s">
        <v>120</v>
      </c>
      <c r="G5" s="86"/>
      <c r="H5" s="89" t="s">
        <v>119</v>
      </c>
      <c r="I5" s="89" t="s">
        <v>120</v>
      </c>
      <c r="J5" s="86"/>
      <c r="K5" s="89" t="s">
        <v>119</v>
      </c>
      <c r="L5" s="89" t="s">
        <v>120</v>
      </c>
      <c r="M5" s="86"/>
      <c r="N5" s="89" t="s">
        <v>119</v>
      </c>
      <c r="O5" s="89" t="s">
        <v>120</v>
      </c>
      <c r="P5" s="86"/>
      <c r="Q5" s="89" t="s">
        <v>119</v>
      </c>
      <c r="R5" s="89" t="s">
        <v>120</v>
      </c>
      <c r="S5" s="86"/>
      <c r="T5" s="89" t="s">
        <v>119</v>
      </c>
      <c r="U5" s="89" t="s">
        <v>120</v>
      </c>
    </row>
    <row r="6" spans="1:21" ht="14.25" x14ac:dyDescent="0.15">
      <c r="A6" s="92" t="s">
        <v>20</v>
      </c>
      <c r="B6" s="42">
        <v>61.250999999999998</v>
      </c>
      <c r="C6" s="42">
        <v>63.890999999999998</v>
      </c>
      <c r="D6" s="93"/>
      <c r="E6" s="85">
        <v>62.439</v>
      </c>
      <c r="F6" s="85">
        <v>64.956999999999994</v>
      </c>
      <c r="G6" s="44"/>
      <c r="H6" s="85">
        <v>58.74</v>
      </c>
      <c r="I6" s="85">
        <v>64.42</v>
      </c>
      <c r="J6" s="44"/>
      <c r="K6" s="85">
        <v>61.198</v>
      </c>
      <c r="L6" s="42">
        <v>64.849999999999994</v>
      </c>
      <c r="M6" s="47"/>
      <c r="N6" s="42">
        <v>64.954999999999998</v>
      </c>
      <c r="O6" s="42">
        <v>62.994999999999997</v>
      </c>
      <c r="P6" s="47"/>
      <c r="Q6" s="42">
        <v>61.933</v>
      </c>
      <c r="R6" s="42">
        <v>64.655000000000001</v>
      </c>
      <c r="S6" s="47"/>
      <c r="T6" s="42">
        <v>59.548999999999999</v>
      </c>
      <c r="U6" s="42">
        <v>65.081999999999994</v>
      </c>
    </row>
    <row r="7" spans="1:21" ht="14.25" x14ac:dyDescent="0.15">
      <c r="A7" s="92" t="s">
        <v>21</v>
      </c>
      <c r="B7" s="42">
        <v>0</v>
      </c>
      <c r="C7" s="42">
        <v>0</v>
      </c>
      <c r="D7" s="94"/>
      <c r="E7" s="85">
        <v>3.1E-2</v>
      </c>
      <c r="F7" s="85">
        <v>0</v>
      </c>
      <c r="G7" s="85"/>
      <c r="H7" s="85">
        <v>0</v>
      </c>
      <c r="I7" s="85">
        <v>0</v>
      </c>
      <c r="J7" s="85"/>
      <c r="K7" s="85">
        <v>1.4999999999999999E-2</v>
      </c>
      <c r="L7" s="42">
        <v>4.1000000000000002E-2</v>
      </c>
      <c r="M7" s="42"/>
      <c r="N7" s="42">
        <v>0</v>
      </c>
      <c r="O7" s="42">
        <v>4.8000000000000001E-2</v>
      </c>
      <c r="P7" s="42"/>
      <c r="Q7" s="42">
        <v>0</v>
      </c>
      <c r="R7" s="42">
        <v>2.1999999999999999E-2</v>
      </c>
      <c r="S7" s="42"/>
      <c r="T7" s="42">
        <v>2.5000000000000001E-2</v>
      </c>
      <c r="U7" s="42">
        <v>0</v>
      </c>
    </row>
    <row r="8" spans="1:21" ht="14.25" x14ac:dyDescent="0.15">
      <c r="A8" s="92" t="s">
        <v>22</v>
      </c>
      <c r="B8" s="42">
        <v>24.762</v>
      </c>
      <c r="C8" s="42">
        <v>18.695</v>
      </c>
      <c r="D8" s="94"/>
      <c r="E8" s="85">
        <v>24.265000000000001</v>
      </c>
      <c r="F8" s="85">
        <v>18.577999999999999</v>
      </c>
      <c r="G8" s="85"/>
      <c r="H8" s="85">
        <v>26.376000000000001</v>
      </c>
      <c r="I8" s="85">
        <v>19.242999999999999</v>
      </c>
      <c r="J8" s="85"/>
      <c r="K8" s="85">
        <v>25.126999999999999</v>
      </c>
      <c r="L8" s="42">
        <v>18.367000000000001</v>
      </c>
      <c r="M8" s="42"/>
      <c r="N8" s="42">
        <v>23.693000000000001</v>
      </c>
      <c r="O8" s="42">
        <v>19.056000000000001</v>
      </c>
      <c r="P8" s="42"/>
      <c r="Q8" s="42">
        <v>23.914999999999999</v>
      </c>
      <c r="R8" s="42">
        <v>18.524000000000001</v>
      </c>
      <c r="S8" s="42"/>
      <c r="T8" s="42">
        <v>26.64</v>
      </c>
      <c r="U8" s="42">
        <v>18.547000000000001</v>
      </c>
    </row>
    <row r="9" spans="1:21" ht="14.25" x14ac:dyDescent="0.15">
      <c r="A9" s="92" t="s">
        <v>23</v>
      </c>
      <c r="B9" s="61">
        <v>1.2E-2</v>
      </c>
      <c r="C9" s="42">
        <v>0</v>
      </c>
      <c r="D9" s="94"/>
      <c r="E9" s="85">
        <v>0</v>
      </c>
      <c r="F9" s="85">
        <v>0</v>
      </c>
      <c r="G9" s="85"/>
      <c r="H9" s="85">
        <v>5.0000000000000001E-3</v>
      </c>
      <c r="I9" s="85">
        <v>0</v>
      </c>
      <c r="J9" s="85"/>
      <c r="K9" s="85">
        <v>0</v>
      </c>
      <c r="L9" s="42">
        <v>0</v>
      </c>
      <c r="M9" s="42"/>
      <c r="N9" s="42">
        <v>3.3000000000000002E-2</v>
      </c>
      <c r="O9" s="42">
        <v>0</v>
      </c>
      <c r="P9" s="42"/>
      <c r="Q9" s="42">
        <v>1.4E-2</v>
      </c>
      <c r="R9" s="42">
        <v>0</v>
      </c>
      <c r="S9" s="42"/>
      <c r="T9" s="42">
        <v>1.6E-2</v>
      </c>
      <c r="U9" s="42">
        <v>1.0999999999999999E-2</v>
      </c>
    </row>
    <row r="10" spans="1:21" ht="12.75" x14ac:dyDescent="0.15">
      <c r="A10" s="92" t="s">
        <v>24</v>
      </c>
      <c r="B10" s="42">
        <v>0.15</v>
      </c>
      <c r="C10" s="42">
        <v>0.192</v>
      </c>
      <c r="D10" s="94"/>
      <c r="E10" s="31">
        <v>0.17</v>
      </c>
      <c r="F10" s="85">
        <v>0.27800000000000002</v>
      </c>
      <c r="G10" s="85"/>
      <c r="H10" s="85">
        <v>0.14799999999999999</v>
      </c>
      <c r="I10" s="85">
        <v>0.14799999999999999</v>
      </c>
      <c r="J10" s="85"/>
      <c r="K10" s="85">
        <v>0.09</v>
      </c>
      <c r="L10" s="42">
        <v>8.2000000000000003E-2</v>
      </c>
      <c r="M10" s="42"/>
      <c r="N10" s="42">
        <v>0.05</v>
      </c>
      <c r="O10" s="42">
        <v>0.125</v>
      </c>
      <c r="P10" s="42"/>
      <c r="Q10" s="42">
        <v>0.105</v>
      </c>
      <c r="R10" s="42">
        <v>0.39500000000000002</v>
      </c>
      <c r="S10" s="42"/>
      <c r="T10" s="42">
        <v>0.70699999999999996</v>
      </c>
      <c r="U10" s="42">
        <v>3.7999999999999999E-2</v>
      </c>
    </row>
    <row r="11" spans="1:21" ht="12.75" x14ac:dyDescent="0.15">
      <c r="A11" s="92" t="s">
        <v>25</v>
      </c>
      <c r="B11" s="42">
        <v>1.2999999999999999E-2</v>
      </c>
      <c r="C11" s="42">
        <v>3.3000000000000002E-2</v>
      </c>
      <c r="D11" s="42"/>
      <c r="E11" s="42">
        <v>7.4999999999999997E-2</v>
      </c>
      <c r="F11" s="42">
        <v>7.0000000000000001E-3</v>
      </c>
      <c r="G11" s="85"/>
      <c r="H11" s="85">
        <v>3.3000000000000002E-2</v>
      </c>
      <c r="I11" s="85">
        <v>0.01</v>
      </c>
      <c r="J11" s="85"/>
      <c r="K11" s="85">
        <v>0</v>
      </c>
      <c r="L11" s="42">
        <v>0</v>
      </c>
      <c r="M11" s="42"/>
      <c r="N11" s="42">
        <v>4.2999999999999997E-2</v>
      </c>
      <c r="O11" s="42">
        <v>0.04</v>
      </c>
      <c r="P11" s="42"/>
      <c r="Q11" s="42">
        <v>4.9000000000000002E-2</v>
      </c>
      <c r="R11" s="42">
        <v>0</v>
      </c>
      <c r="S11" s="42"/>
      <c r="T11" s="42">
        <v>0</v>
      </c>
      <c r="U11" s="42">
        <v>0</v>
      </c>
    </row>
    <row r="12" spans="1:21" ht="12.75" x14ac:dyDescent="0.15">
      <c r="A12" s="92" t="s">
        <v>26</v>
      </c>
      <c r="B12" s="42">
        <v>0</v>
      </c>
      <c r="C12" s="42">
        <v>0</v>
      </c>
      <c r="D12" s="42"/>
      <c r="E12" s="42">
        <v>2.4E-2</v>
      </c>
      <c r="F12" s="42">
        <v>0</v>
      </c>
      <c r="G12" s="85"/>
      <c r="H12" s="85">
        <v>0</v>
      </c>
      <c r="I12" s="85">
        <v>8.0000000000000002E-3</v>
      </c>
      <c r="J12" s="85"/>
      <c r="K12" s="85">
        <v>0</v>
      </c>
      <c r="L12" s="42">
        <v>2.5000000000000001E-2</v>
      </c>
      <c r="M12" s="42"/>
      <c r="N12" s="42">
        <v>7.0000000000000001E-3</v>
      </c>
      <c r="O12" s="42">
        <v>0</v>
      </c>
      <c r="P12" s="42"/>
      <c r="Q12" s="42">
        <v>0</v>
      </c>
      <c r="R12" s="42">
        <v>0.01</v>
      </c>
      <c r="S12" s="42"/>
      <c r="T12" s="42">
        <v>8.9999999999999993E-3</v>
      </c>
      <c r="U12" s="42">
        <v>0</v>
      </c>
    </row>
    <row r="13" spans="1:21" ht="12.75" x14ac:dyDescent="0.15">
      <c r="A13" s="92" t="s">
        <v>27</v>
      </c>
      <c r="B13" s="42">
        <v>6.2729999999999997</v>
      </c>
      <c r="C13" s="42">
        <v>0.61899999999999999</v>
      </c>
      <c r="D13" s="42"/>
      <c r="E13" s="42">
        <v>5.7</v>
      </c>
      <c r="F13" s="42">
        <v>4.2000000000000003E-2</v>
      </c>
      <c r="G13" s="85"/>
      <c r="H13" s="85">
        <v>7.4969999999999999</v>
      </c>
      <c r="I13" s="85">
        <v>0.75900000000000001</v>
      </c>
      <c r="J13" s="85"/>
      <c r="K13" s="85">
        <v>6.8109999999999999</v>
      </c>
      <c r="L13" s="42">
        <v>3.1E-2</v>
      </c>
      <c r="M13" s="42"/>
      <c r="N13" s="42">
        <v>5.8840000000000003</v>
      </c>
      <c r="O13" s="42">
        <v>0.65700000000000003</v>
      </c>
      <c r="P13" s="42"/>
      <c r="Q13" s="42">
        <v>5.8689999999999998</v>
      </c>
      <c r="R13" s="42">
        <v>0</v>
      </c>
      <c r="S13" s="42"/>
      <c r="T13" s="42">
        <v>6.9480000000000004</v>
      </c>
      <c r="U13" s="42">
        <v>3.3000000000000002E-2</v>
      </c>
    </row>
    <row r="14" spans="1:21" ht="14.25" x14ac:dyDescent="0.15">
      <c r="A14" s="92" t="s">
        <v>28</v>
      </c>
      <c r="B14" s="42">
        <v>6.7080000000000002</v>
      </c>
      <c r="C14" s="42">
        <v>0.93799999999999994</v>
      </c>
      <c r="D14" s="42"/>
      <c r="E14" s="42">
        <v>7.2969999999999997</v>
      </c>
      <c r="F14" s="42">
        <v>0.35499999999999998</v>
      </c>
      <c r="G14" s="85"/>
      <c r="H14" s="85">
        <v>7.3449999999999998</v>
      </c>
      <c r="I14" s="85">
        <v>0.84699999999999998</v>
      </c>
      <c r="J14" s="85"/>
      <c r="K14" s="85">
        <v>7.8739999999999997</v>
      </c>
      <c r="L14" s="42">
        <v>0.34899999999999998</v>
      </c>
      <c r="M14" s="42"/>
      <c r="N14" s="42">
        <v>6.8929999999999998</v>
      </c>
      <c r="O14" s="42">
        <v>0.84199999999999997</v>
      </c>
      <c r="P14" s="42"/>
      <c r="Q14" s="42">
        <v>8.5719999999999992</v>
      </c>
      <c r="R14" s="42">
        <v>0.309</v>
      </c>
      <c r="S14" s="42"/>
      <c r="T14" s="42">
        <v>7.5570000000000004</v>
      </c>
      <c r="U14" s="42">
        <v>0.442</v>
      </c>
    </row>
    <row r="15" spans="1:21" ht="14.25" x14ac:dyDescent="0.15">
      <c r="A15" s="92" t="s">
        <v>29</v>
      </c>
      <c r="B15" s="42">
        <v>1.6319999999999999</v>
      </c>
      <c r="C15" s="42">
        <v>13.552</v>
      </c>
      <c r="D15" s="42"/>
      <c r="E15" s="42">
        <v>1.2809999999999999</v>
      </c>
      <c r="F15" s="42">
        <v>15.403</v>
      </c>
      <c r="G15" s="85"/>
      <c r="H15" s="85">
        <v>0.106</v>
      </c>
      <c r="I15" s="85">
        <v>13.193</v>
      </c>
      <c r="J15" s="85"/>
      <c r="K15" s="85">
        <v>0.14299999999999999</v>
      </c>
      <c r="L15" s="42">
        <v>14.877000000000001</v>
      </c>
      <c r="M15" s="42"/>
      <c r="N15" s="42">
        <v>9.2999999999999999E-2</v>
      </c>
      <c r="O15" s="42">
        <v>15.009</v>
      </c>
      <c r="P15" s="42"/>
      <c r="Q15" s="42">
        <v>0.09</v>
      </c>
      <c r="R15" s="42">
        <v>15.071</v>
      </c>
      <c r="S15" s="42"/>
      <c r="T15" s="42">
        <v>5.1999999999999998E-2</v>
      </c>
      <c r="U15" s="42">
        <v>14.894</v>
      </c>
    </row>
    <row r="16" spans="1:21" ht="12.75" x14ac:dyDescent="0.15">
      <c r="A16" s="92" t="s">
        <v>30</v>
      </c>
      <c r="B16" s="42">
        <v>100.801</v>
      </c>
      <c r="C16" s="42">
        <v>97.92</v>
      </c>
      <c r="D16" s="42"/>
      <c r="E16" s="42">
        <v>101.282</v>
      </c>
      <c r="F16" s="42">
        <v>99.62</v>
      </c>
      <c r="G16" s="85"/>
      <c r="H16" s="85">
        <v>100.25</v>
      </c>
      <c r="I16" s="85">
        <v>98.628</v>
      </c>
      <c r="J16" s="85"/>
      <c r="K16" s="85">
        <v>101.258</v>
      </c>
      <c r="L16" s="42">
        <v>98.622</v>
      </c>
      <c r="M16" s="42"/>
      <c r="N16" s="42">
        <v>101.651</v>
      </c>
      <c r="O16" s="42">
        <v>98.772000000000006</v>
      </c>
      <c r="P16" s="42"/>
      <c r="Q16" s="42">
        <v>100.547</v>
      </c>
      <c r="R16" s="42">
        <v>98.986000000000004</v>
      </c>
      <c r="S16" s="42"/>
      <c r="T16" s="42">
        <v>101.503</v>
      </c>
      <c r="U16" s="42">
        <v>99.046999999999997</v>
      </c>
    </row>
    <row r="17" spans="1:21" ht="12.95" customHeight="1" x14ac:dyDescent="0.15">
      <c r="A17" s="92"/>
      <c r="B17" s="95"/>
      <c r="C17" s="95"/>
      <c r="D17" s="95"/>
      <c r="E17" s="95"/>
      <c r="F17" s="95"/>
      <c r="G17" s="92"/>
      <c r="H17" s="96"/>
      <c r="I17" s="96"/>
      <c r="J17" s="96"/>
      <c r="K17" s="96"/>
      <c r="L17" s="97"/>
      <c r="M17" s="97"/>
      <c r="N17" s="98"/>
      <c r="O17" s="98"/>
      <c r="P17" s="98"/>
      <c r="Q17" s="42"/>
      <c r="R17" s="42"/>
      <c r="S17" s="42"/>
      <c r="T17" s="42"/>
      <c r="U17" s="85"/>
    </row>
    <row r="18" spans="1:21" ht="12.75" x14ac:dyDescent="0.15">
      <c r="A18" s="92" t="s">
        <v>32</v>
      </c>
      <c r="B18" s="42">
        <v>2.7109999999999999</v>
      </c>
      <c r="C18" s="42">
        <v>2.9830000000000001</v>
      </c>
      <c r="D18" s="42"/>
      <c r="E18" s="42">
        <v>2.742</v>
      </c>
      <c r="F18" s="42">
        <v>2.9980000000000002</v>
      </c>
      <c r="G18" s="85"/>
      <c r="H18" s="85">
        <v>2.617</v>
      </c>
      <c r="I18" s="85">
        <v>2.9769999999999999</v>
      </c>
      <c r="J18" s="99"/>
      <c r="K18" s="85">
        <v>2.69</v>
      </c>
      <c r="L18" s="42">
        <v>3.012</v>
      </c>
      <c r="M18" s="42"/>
      <c r="N18" s="42">
        <v>2.8090000000000002</v>
      </c>
      <c r="O18" s="42">
        <v>2.9460000000000002</v>
      </c>
      <c r="P18" s="42"/>
      <c r="Q18" s="42">
        <v>2.7370000000000001</v>
      </c>
      <c r="R18" s="42">
        <v>2.9980000000000002</v>
      </c>
      <c r="S18" s="42"/>
      <c r="T18" s="42">
        <v>2.6179999999999999</v>
      </c>
      <c r="U18" s="42">
        <v>3.01</v>
      </c>
    </row>
    <row r="19" spans="1:21" ht="12.75" x14ac:dyDescent="0.15">
      <c r="A19" s="92" t="s">
        <v>121</v>
      </c>
      <c r="B19" s="42">
        <v>0</v>
      </c>
      <c r="C19" s="42">
        <v>0</v>
      </c>
      <c r="D19" s="42"/>
      <c r="E19" s="42">
        <v>1E-3</v>
      </c>
      <c r="F19" s="42">
        <v>0</v>
      </c>
      <c r="G19" s="85"/>
      <c r="H19" s="85">
        <v>0</v>
      </c>
      <c r="I19" s="85">
        <v>0</v>
      </c>
      <c r="J19" s="99"/>
      <c r="K19" s="85">
        <v>0</v>
      </c>
      <c r="L19" s="42">
        <v>1E-3</v>
      </c>
      <c r="M19" s="42"/>
      <c r="N19" s="42">
        <v>0</v>
      </c>
      <c r="O19" s="42">
        <v>2E-3</v>
      </c>
      <c r="P19" s="42"/>
      <c r="Q19" s="42">
        <v>0</v>
      </c>
      <c r="R19" s="42">
        <v>1E-3</v>
      </c>
      <c r="S19" s="42"/>
      <c r="T19" s="42">
        <v>1E-3</v>
      </c>
      <c r="U19" s="42">
        <v>0</v>
      </c>
    </row>
    <row r="20" spans="1:21" ht="12.75" x14ac:dyDescent="0.15">
      <c r="A20" s="92" t="s">
        <v>34</v>
      </c>
      <c r="B20" s="42">
        <v>1.292</v>
      </c>
      <c r="C20" s="42">
        <v>1.0289999999999999</v>
      </c>
      <c r="D20" s="42"/>
      <c r="E20" s="42">
        <v>1.256</v>
      </c>
      <c r="F20" s="42">
        <v>1.0109999999999999</v>
      </c>
      <c r="G20" s="85"/>
      <c r="H20" s="85">
        <v>1.385</v>
      </c>
      <c r="I20" s="85">
        <v>1.048</v>
      </c>
      <c r="J20" s="99"/>
      <c r="K20" s="85">
        <v>1.302</v>
      </c>
      <c r="L20" s="42">
        <v>1.006</v>
      </c>
      <c r="M20" s="42"/>
      <c r="N20" s="42">
        <v>1.208</v>
      </c>
      <c r="O20" s="42">
        <v>1.0509999999999999</v>
      </c>
      <c r="P20" s="42"/>
      <c r="Q20" s="42">
        <v>1.246</v>
      </c>
      <c r="R20" s="42">
        <v>1.0129999999999999</v>
      </c>
      <c r="S20" s="42"/>
      <c r="T20" s="42">
        <v>1.381</v>
      </c>
      <c r="U20" s="42">
        <v>1.0109999999999999</v>
      </c>
    </row>
    <row r="21" spans="1:21" ht="12.75" x14ac:dyDescent="0.15">
      <c r="A21" s="92" t="s">
        <v>122</v>
      </c>
      <c r="B21" s="42">
        <v>0</v>
      </c>
      <c r="C21" s="42">
        <v>0</v>
      </c>
      <c r="D21" s="42"/>
      <c r="E21" s="42">
        <v>0</v>
      </c>
      <c r="F21" s="42">
        <v>0</v>
      </c>
      <c r="G21" s="85"/>
      <c r="H21" s="85">
        <v>0</v>
      </c>
      <c r="I21" s="85">
        <v>0</v>
      </c>
      <c r="J21" s="99"/>
      <c r="K21" s="85">
        <v>0</v>
      </c>
      <c r="L21" s="42">
        <v>0</v>
      </c>
      <c r="M21" s="42"/>
      <c r="N21" s="42">
        <v>1E-3</v>
      </c>
      <c r="O21" s="42">
        <v>0</v>
      </c>
      <c r="P21" s="42"/>
      <c r="Q21" s="42">
        <v>0</v>
      </c>
      <c r="R21" s="42">
        <v>0</v>
      </c>
      <c r="S21" s="42"/>
      <c r="T21" s="42">
        <v>1E-3</v>
      </c>
      <c r="U21" s="42">
        <v>0</v>
      </c>
    </row>
    <row r="22" spans="1:21" ht="15.75" x14ac:dyDescent="0.15">
      <c r="A22" s="92" t="s">
        <v>123</v>
      </c>
      <c r="B22" s="42">
        <v>6.0000000000000001E-3</v>
      </c>
      <c r="C22" s="42">
        <v>7.0000000000000001E-3</v>
      </c>
      <c r="D22" s="42"/>
      <c r="E22" s="42">
        <v>6.0000000000000001E-3</v>
      </c>
      <c r="F22" s="42">
        <v>1.0999999999999999E-2</v>
      </c>
      <c r="G22" s="85"/>
      <c r="H22" s="85">
        <v>6.0000000000000001E-3</v>
      </c>
      <c r="I22" s="85">
        <v>6.0000000000000001E-3</v>
      </c>
      <c r="J22" s="99"/>
      <c r="K22" s="85">
        <v>3.0000000000000001E-3</v>
      </c>
      <c r="L22" s="42">
        <v>3.0000000000000001E-3</v>
      </c>
      <c r="M22" s="42"/>
      <c r="N22" s="42">
        <v>2E-3</v>
      </c>
      <c r="O22" s="42">
        <v>5.0000000000000001E-3</v>
      </c>
      <c r="P22" s="42"/>
      <c r="Q22" s="42">
        <v>4.0000000000000001E-3</v>
      </c>
      <c r="R22" s="42">
        <v>1.4999999999999999E-2</v>
      </c>
      <c r="S22" s="42"/>
      <c r="T22" s="42">
        <v>2.5999999999999999E-2</v>
      </c>
      <c r="U22" s="42">
        <v>1E-3</v>
      </c>
    </row>
    <row r="23" spans="1:21" ht="15.75" x14ac:dyDescent="0.15">
      <c r="A23" s="92" t="s">
        <v>124</v>
      </c>
      <c r="B23" s="42">
        <v>0</v>
      </c>
      <c r="C23" s="42">
        <v>0</v>
      </c>
      <c r="D23" s="42"/>
      <c r="E23" s="42">
        <v>0</v>
      </c>
      <c r="F23" s="42">
        <v>0</v>
      </c>
      <c r="G23" s="85"/>
      <c r="H23" s="85">
        <v>0</v>
      </c>
      <c r="I23" s="85">
        <v>0</v>
      </c>
      <c r="J23" s="99"/>
      <c r="K23" s="85">
        <v>0</v>
      </c>
      <c r="L23" s="42">
        <v>0</v>
      </c>
      <c r="M23" s="42"/>
      <c r="N23" s="42">
        <v>0</v>
      </c>
      <c r="O23" s="42">
        <v>0</v>
      </c>
      <c r="P23" s="42"/>
      <c r="Q23" s="42">
        <v>0</v>
      </c>
      <c r="R23" s="42">
        <v>0</v>
      </c>
      <c r="S23" s="42"/>
      <c r="T23" s="42">
        <v>0</v>
      </c>
      <c r="U23" s="42">
        <v>0</v>
      </c>
    </row>
    <row r="24" spans="1:21" ht="12.75" x14ac:dyDescent="0.15">
      <c r="A24" s="92" t="s">
        <v>38</v>
      </c>
      <c r="B24" s="42">
        <v>0</v>
      </c>
      <c r="C24" s="42">
        <v>1E-3</v>
      </c>
      <c r="D24" s="42"/>
      <c r="E24" s="42">
        <v>3.0000000000000001E-3</v>
      </c>
      <c r="F24" s="42">
        <v>0</v>
      </c>
      <c r="G24" s="85"/>
      <c r="H24" s="85">
        <v>1E-3</v>
      </c>
      <c r="I24" s="85">
        <v>0</v>
      </c>
      <c r="J24" s="99"/>
      <c r="K24" s="85">
        <v>0</v>
      </c>
      <c r="L24" s="42">
        <v>0</v>
      </c>
      <c r="M24" s="42"/>
      <c r="N24" s="42">
        <v>2E-3</v>
      </c>
      <c r="O24" s="42">
        <v>2E-3</v>
      </c>
      <c r="P24" s="42"/>
      <c r="Q24" s="42">
        <v>2E-3</v>
      </c>
      <c r="R24" s="42">
        <v>0</v>
      </c>
      <c r="S24" s="42"/>
      <c r="T24" s="42">
        <v>0</v>
      </c>
      <c r="U24" s="42">
        <v>0</v>
      </c>
    </row>
    <row r="25" spans="1:21" ht="12.75" x14ac:dyDescent="0.15">
      <c r="A25" s="92" t="s">
        <v>39</v>
      </c>
      <c r="B25" s="42">
        <v>0</v>
      </c>
      <c r="C25" s="42">
        <v>0</v>
      </c>
      <c r="D25" s="42"/>
      <c r="E25" s="42">
        <v>2E-3</v>
      </c>
      <c r="F25" s="42">
        <v>0</v>
      </c>
      <c r="G25" s="85"/>
      <c r="H25" s="85">
        <v>0</v>
      </c>
      <c r="I25" s="85">
        <v>1E-3</v>
      </c>
      <c r="J25" s="99"/>
      <c r="K25" s="85">
        <v>0</v>
      </c>
      <c r="L25" s="42">
        <v>2E-3</v>
      </c>
      <c r="M25" s="42"/>
      <c r="N25" s="42">
        <v>0</v>
      </c>
      <c r="O25" s="42">
        <v>0</v>
      </c>
      <c r="P25" s="42"/>
      <c r="Q25" s="42">
        <v>0</v>
      </c>
      <c r="R25" s="42">
        <v>1E-3</v>
      </c>
      <c r="S25" s="42"/>
      <c r="T25" s="42">
        <v>1E-3</v>
      </c>
      <c r="U25" s="42">
        <v>0</v>
      </c>
    </row>
    <row r="26" spans="1:21" ht="12.75" x14ac:dyDescent="0.15">
      <c r="A26" s="92" t="s">
        <v>125</v>
      </c>
      <c r="B26" s="42">
        <v>0.29699999999999999</v>
      </c>
      <c r="C26" s="42">
        <v>3.1E-2</v>
      </c>
      <c r="D26" s="42"/>
      <c r="E26" s="42">
        <v>0.26800000000000002</v>
      </c>
      <c r="F26" s="100">
        <v>2E-3</v>
      </c>
      <c r="G26" s="101"/>
      <c r="H26" s="85">
        <v>0.35799999999999998</v>
      </c>
      <c r="I26" s="85">
        <v>3.7999999999999999E-2</v>
      </c>
      <c r="J26" s="99"/>
      <c r="K26" s="85">
        <v>0.32100000000000001</v>
      </c>
      <c r="L26" s="42">
        <v>2E-3</v>
      </c>
      <c r="M26" s="42"/>
      <c r="N26" s="42">
        <v>0.27300000000000002</v>
      </c>
      <c r="O26" s="42">
        <v>3.3000000000000002E-2</v>
      </c>
      <c r="P26" s="42"/>
      <c r="Q26" s="42">
        <v>0.27800000000000002</v>
      </c>
      <c r="R26" s="42">
        <v>0</v>
      </c>
      <c r="S26" s="42"/>
      <c r="T26" s="42">
        <v>0.32700000000000001</v>
      </c>
      <c r="U26" s="42">
        <v>2E-3</v>
      </c>
    </row>
    <row r="27" spans="1:21" ht="12.75" x14ac:dyDescent="0.15">
      <c r="A27" s="92" t="s">
        <v>41</v>
      </c>
      <c r="B27" s="42">
        <v>0.57599999999999996</v>
      </c>
      <c r="C27" s="42">
        <v>8.5000000000000006E-2</v>
      </c>
      <c r="D27" s="42"/>
      <c r="E27" s="42">
        <v>0.621</v>
      </c>
      <c r="F27" s="42">
        <v>3.2000000000000001E-2</v>
      </c>
      <c r="G27" s="94"/>
      <c r="H27" s="85">
        <v>0.63500000000000001</v>
      </c>
      <c r="I27" s="85">
        <v>7.5999999999999998E-2</v>
      </c>
      <c r="J27" s="99"/>
      <c r="K27" s="85">
        <v>0.67100000000000004</v>
      </c>
      <c r="L27" s="42">
        <v>3.1E-2</v>
      </c>
      <c r="M27" s="42"/>
      <c r="N27" s="42">
        <v>0.57799999999999996</v>
      </c>
      <c r="O27" s="42">
        <v>7.5999999999999998E-2</v>
      </c>
      <c r="P27" s="42"/>
      <c r="Q27" s="42">
        <v>0.73499999999999999</v>
      </c>
      <c r="R27" s="42">
        <v>2.8000000000000001E-2</v>
      </c>
      <c r="S27" s="42"/>
      <c r="T27" s="42">
        <v>0.64400000000000002</v>
      </c>
      <c r="U27" s="42">
        <v>0.04</v>
      </c>
    </row>
    <row r="28" spans="1:21" ht="12.75" x14ac:dyDescent="0.15">
      <c r="A28" s="92" t="s">
        <v>42</v>
      </c>
      <c r="B28" s="42">
        <v>9.1999999999999998E-2</v>
      </c>
      <c r="C28" s="42">
        <v>0.80700000000000005</v>
      </c>
      <c r="D28" s="42"/>
      <c r="E28" s="42">
        <v>7.1999999999999995E-2</v>
      </c>
      <c r="F28" s="42">
        <v>0.90700000000000003</v>
      </c>
      <c r="G28" s="94"/>
      <c r="H28" s="85">
        <v>6.0000000000000001E-3</v>
      </c>
      <c r="I28" s="102">
        <v>0.77800000000000002</v>
      </c>
      <c r="J28" s="99"/>
      <c r="K28" s="85">
        <v>8.0000000000000002E-3</v>
      </c>
      <c r="L28" s="42">
        <v>0.88200000000000001</v>
      </c>
      <c r="M28" s="42"/>
      <c r="N28" s="42">
        <v>5.0000000000000001E-3</v>
      </c>
      <c r="O28" s="42">
        <v>0.89600000000000002</v>
      </c>
      <c r="P28" s="42"/>
      <c r="Q28" s="42">
        <v>5.0000000000000001E-3</v>
      </c>
      <c r="R28" s="42">
        <v>0.89200000000000002</v>
      </c>
      <c r="S28" s="42"/>
      <c r="T28" s="42">
        <v>3.0000000000000001E-3</v>
      </c>
      <c r="U28" s="42">
        <v>0.879</v>
      </c>
    </row>
    <row r="29" spans="1:21" ht="12.95" customHeight="1" x14ac:dyDescent="0.15">
      <c r="A29" s="92"/>
      <c r="B29" s="95"/>
      <c r="C29" s="95"/>
      <c r="D29" s="95"/>
      <c r="E29" s="95"/>
      <c r="F29" s="95"/>
      <c r="G29" s="92"/>
      <c r="H29" s="96"/>
      <c r="I29" s="96"/>
      <c r="J29" s="96"/>
      <c r="K29" s="96"/>
      <c r="L29" s="97"/>
      <c r="M29" s="97"/>
      <c r="N29" s="98"/>
      <c r="O29" s="98"/>
      <c r="P29" s="98"/>
      <c r="Q29" s="42"/>
      <c r="R29" s="42"/>
      <c r="S29" s="42"/>
      <c r="T29" s="42"/>
      <c r="U29" s="85"/>
    </row>
    <row r="30" spans="1:21" ht="14.25" x14ac:dyDescent="0.15">
      <c r="A30" s="95" t="s">
        <v>126</v>
      </c>
      <c r="B30" s="52">
        <v>0.30777202072538901</v>
      </c>
      <c r="C30" s="52">
        <v>3.3586132177681499E-2</v>
      </c>
      <c r="D30" s="52"/>
      <c r="E30" s="52">
        <v>0.27887617065556702</v>
      </c>
      <c r="F30" s="52">
        <v>2.12539851222104E-3</v>
      </c>
      <c r="G30" s="52"/>
      <c r="H30" s="52">
        <v>0.358358358358358</v>
      </c>
      <c r="I30" s="52">
        <v>4.2600896860986497E-2</v>
      </c>
      <c r="J30" s="103"/>
      <c r="K30" s="52">
        <v>0.32100000000000001</v>
      </c>
      <c r="L30" s="52">
        <v>2.1857923497267799E-3</v>
      </c>
      <c r="M30" s="52"/>
      <c r="N30" s="52">
        <v>0.31892523364485997</v>
      </c>
      <c r="O30" s="52">
        <v>3.2835820895522401E-2</v>
      </c>
      <c r="P30" s="52"/>
      <c r="Q30" s="52">
        <v>0.27308447937131602</v>
      </c>
      <c r="R30" s="52">
        <v>0</v>
      </c>
      <c r="S30" s="52"/>
      <c r="T30" s="52">
        <v>0.33572895277207399</v>
      </c>
      <c r="U30" s="52">
        <v>2.1715526601520101E-3</v>
      </c>
    </row>
    <row r="31" spans="1:21" ht="14.25" x14ac:dyDescent="0.15">
      <c r="A31" s="104" t="s">
        <v>127</v>
      </c>
      <c r="B31" s="74">
        <v>0.59689119170984495</v>
      </c>
      <c r="C31" s="74">
        <v>9.2091007583965295E-2</v>
      </c>
      <c r="D31" s="52"/>
      <c r="E31" s="52">
        <v>0.64620187304890697</v>
      </c>
      <c r="F31" s="52">
        <v>3.4006376195536703E-2</v>
      </c>
      <c r="G31" s="52"/>
      <c r="H31" s="52">
        <v>0.63563563563563596</v>
      </c>
      <c r="I31" s="52">
        <v>8.5201793721973104E-2</v>
      </c>
      <c r="J31" s="103"/>
      <c r="K31" s="52">
        <v>0.67100000000000004</v>
      </c>
      <c r="L31" s="52">
        <v>3.3879781420764997E-2</v>
      </c>
      <c r="M31" s="52"/>
      <c r="N31" s="52">
        <v>0.67523364485981296</v>
      </c>
      <c r="O31" s="52">
        <v>7.5621890547263704E-2</v>
      </c>
      <c r="P31" s="52"/>
      <c r="Q31" s="52">
        <v>0.72200392927308499</v>
      </c>
      <c r="R31" s="52">
        <v>3.0434782608695601E-2</v>
      </c>
      <c r="S31" s="52"/>
      <c r="T31" s="52">
        <v>0.66119096509240205</v>
      </c>
      <c r="U31" s="52">
        <v>4.34310532030402E-2</v>
      </c>
    </row>
    <row r="32" spans="1:21" ht="15" thickBot="1" x14ac:dyDescent="0.2">
      <c r="A32" s="105" t="s">
        <v>128</v>
      </c>
      <c r="B32" s="106">
        <v>9.5000000000000001E-2</v>
      </c>
      <c r="C32" s="106">
        <v>0.874</v>
      </c>
      <c r="D32" s="106"/>
      <c r="E32" s="106">
        <v>7.4921956295525505E-2</v>
      </c>
      <c r="F32" s="106">
        <v>0.96386822529224203</v>
      </c>
      <c r="G32" s="106"/>
      <c r="H32" s="106">
        <v>6.0060060060060103E-3</v>
      </c>
      <c r="I32" s="106">
        <v>0.87219730941703999</v>
      </c>
      <c r="J32" s="107"/>
      <c r="K32" s="106">
        <v>8.0000000000000002E-3</v>
      </c>
      <c r="L32" s="106">
        <v>0.96393442622950798</v>
      </c>
      <c r="M32" s="106"/>
      <c r="N32" s="106">
        <v>5.8411214953271E-3</v>
      </c>
      <c r="O32" s="106">
        <v>0.89154228855721396</v>
      </c>
      <c r="P32" s="106"/>
      <c r="Q32" s="106">
        <v>4.9115913555992097E-3</v>
      </c>
      <c r="R32" s="106">
        <v>0.96956521739130397</v>
      </c>
      <c r="S32" s="106"/>
      <c r="T32" s="106">
        <v>3.0800821355236102E-3</v>
      </c>
      <c r="U32" s="106">
        <v>0.95439739413680802</v>
      </c>
    </row>
  </sheetData>
  <mergeCells count="8">
    <mergeCell ref="B3:I3"/>
    <mergeCell ref="K3:L3"/>
    <mergeCell ref="N3:O3"/>
    <mergeCell ref="Q3:U3"/>
    <mergeCell ref="B4:I4"/>
    <mergeCell ref="K4:L4"/>
    <mergeCell ref="N4:O4"/>
    <mergeCell ref="Q4:U4"/>
  </mergeCells>
  <phoneticPr fontId="1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abSelected="1" zoomScale="130" zoomScaleNormal="130" workbookViewId="0">
      <selection activeCell="H15" sqref="H15"/>
    </sheetView>
  </sheetViews>
  <sheetFormatPr defaultColWidth="9" defaultRowHeight="12.75" x14ac:dyDescent="0.15"/>
  <cols>
    <col min="1" max="1" width="6.625" style="1" customWidth="1"/>
    <col min="2" max="3" width="5.625" style="1" customWidth="1"/>
    <col min="4" max="4" width="0.5" style="1" customWidth="1"/>
    <col min="5" max="10" width="5.625" style="1" customWidth="1"/>
    <col min="11" max="11" width="0.5" style="1" customWidth="1"/>
    <col min="12" max="14" width="5.625" style="1" customWidth="1"/>
    <col min="15" max="15" width="0.5" style="1" customWidth="1"/>
    <col min="16" max="19" width="5.625" style="1" customWidth="1"/>
    <col min="20" max="16384" width="9" style="1"/>
  </cols>
  <sheetData>
    <row r="1" spans="1:19" ht="13.5" x14ac:dyDescent="0.15">
      <c r="A1" s="108" t="s">
        <v>133</v>
      </c>
    </row>
    <row r="2" spans="1:19" ht="3" customHeight="1" thickBot="1" x14ac:dyDescent="0.2">
      <c r="D2" s="2"/>
      <c r="K2" s="2"/>
      <c r="O2" s="2"/>
    </row>
    <row r="3" spans="1:19" ht="21.95" customHeight="1" x14ac:dyDescent="0.15">
      <c r="A3" s="3" t="s">
        <v>65</v>
      </c>
      <c r="B3" s="149" t="s">
        <v>66</v>
      </c>
      <c r="C3" s="149"/>
      <c r="D3" s="4"/>
      <c r="E3" s="150" t="s">
        <v>67</v>
      </c>
      <c r="F3" s="150"/>
      <c r="G3" s="150"/>
      <c r="H3" s="150"/>
      <c r="I3" s="150"/>
      <c r="J3" s="150"/>
      <c r="K3" s="4"/>
      <c r="L3" s="151" t="s">
        <v>68</v>
      </c>
      <c r="M3" s="151"/>
      <c r="N3" s="151"/>
      <c r="O3" s="4"/>
      <c r="P3" s="151" t="s">
        <v>69</v>
      </c>
      <c r="Q3" s="151"/>
      <c r="R3" s="151" t="s">
        <v>69</v>
      </c>
      <c r="S3" s="151"/>
    </row>
    <row r="4" spans="1:19" ht="15" customHeight="1" x14ac:dyDescent="0.15">
      <c r="A4" s="142" t="s">
        <v>70</v>
      </c>
      <c r="B4" s="147" t="s">
        <v>18</v>
      </c>
      <c r="C4" s="147" t="s">
        <v>19</v>
      </c>
      <c r="D4" s="5"/>
      <c r="E4" s="148" t="s">
        <v>71</v>
      </c>
      <c r="F4" s="148"/>
      <c r="G4" s="148"/>
      <c r="H4" s="148" t="s">
        <v>72</v>
      </c>
      <c r="I4" s="148"/>
      <c r="J4" s="148"/>
      <c r="K4" s="5"/>
      <c r="L4" s="148" t="s">
        <v>73</v>
      </c>
      <c r="M4" s="148"/>
      <c r="N4" s="148"/>
      <c r="O4" s="5"/>
      <c r="P4" s="148" t="s">
        <v>74</v>
      </c>
      <c r="Q4" s="148"/>
      <c r="R4" s="148" t="s">
        <v>75</v>
      </c>
      <c r="S4" s="148"/>
    </row>
    <row r="5" spans="1:19" ht="15" customHeight="1" x14ac:dyDescent="0.15">
      <c r="A5" s="143"/>
      <c r="B5" s="148"/>
      <c r="C5" s="148"/>
      <c r="D5" s="5"/>
      <c r="E5" s="8" t="s">
        <v>76</v>
      </c>
      <c r="F5" s="8" t="s">
        <v>77</v>
      </c>
      <c r="G5" s="8" t="s">
        <v>78</v>
      </c>
      <c r="H5" s="8" t="s">
        <v>76</v>
      </c>
      <c r="I5" s="8" t="s">
        <v>77</v>
      </c>
      <c r="J5" s="8" t="s">
        <v>78</v>
      </c>
      <c r="K5" s="5"/>
      <c r="L5" s="7" t="s">
        <v>76</v>
      </c>
      <c r="M5" s="7" t="s">
        <v>77</v>
      </c>
      <c r="N5" s="7" t="s">
        <v>78</v>
      </c>
      <c r="O5" s="5"/>
      <c r="P5" s="7" t="s">
        <v>79</v>
      </c>
      <c r="Q5" s="7" t="s">
        <v>80</v>
      </c>
      <c r="R5" s="7" t="s">
        <v>79</v>
      </c>
      <c r="S5" s="7" t="s">
        <v>80</v>
      </c>
    </row>
    <row r="6" spans="1:19" ht="15" customHeight="1" x14ac:dyDescent="0.15">
      <c r="A6" s="144" t="s">
        <v>81</v>
      </c>
      <c r="B6" s="9">
        <v>71.12</v>
      </c>
      <c r="C6" s="9">
        <v>28.88</v>
      </c>
      <c r="D6" s="10"/>
      <c r="E6" s="9">
        <v>0.308</v>
      </c>
      <c r="F6" s="9">
        <v>0.59699999999999998</v>
      </c>
      <c r="G6" s="9">
        <v>9.5000000000000001E-2</v>
      </c>
      <c r="H6" s="9">
        <v>3.4000000000000002E-2</v>
      </c>
      <c r="I6" s="9">
        <v>9.1999999999999998E-2</v>
      </c>
      <c r="J6" s="9">
        <v>0.874</v>
      </c>
      <c r="K6" s="10"/>
      <c r="L6" s="9">
        <v>0.23100000000000001</v>
      </c>
      <c r="M6" s="9">
        <v>0.45500000000000002</v>
      </c>
      <c r="N6" s="9">
        <v>0.314</v>
      </c>
      <c r="O6" s="10"/>
      <c r="P6" s="13">
        <v>1087</v>
      </c>
      <c r="Q6" s="13">
        <v>1072</v>
      </c>
      <c r="R6" s="13">
        <v>1075</v>
      </c>
      <c r="S6" s="13">
        <v>1067</v>
      </c>
    </row>
    <row r="7" spans="1:19" ht="15" customHeight="1" x14ac:dyDescent="0.15">
      <c r="A7" s="145"/>
      <c r="B7" s="9">
        <v>71.12</v>
      </c>
      <c r="C7" s="9">
        <v>28.88</v>
      </c>
      <c r="D7" s="10"/>
      <c r="E7" s="9">
        <v>0.27900000000000003</v>
      </c>
      <c r="F7" s="9">
        <v>0.64600000000000002</v>
      </c>
      <c r="G7" s="9">
        <v>7.4999999999999997E-2</v>
      </c>
      <c r="H7" s="9">
        <v>2E-3</v>
      </c>
      <c r="I7" s="9">
        <v>3.4000000000000002E-2</v>
      </c>
      <c r="J7" s="9">
        <v>0.96399999999999997</v>
      </c>
      <c r="K7" s="10"/>
      <c r="L7" s="9">
        <v>0.20100000000000001</v>
      </c>
      <c r="M7" s="9">
        <v>0.47199999999999998</v>
      </c>
      <c r="N7" s="9">
        <v>0.32700000000000001</v>
      </c>
      <c r="O7" s="10"/>
      <c r="P7" s="13">
        <v>1062</v>
      </c>
      <c r="Q7" s="13">
        <v>1050</v>
      </c>
      <c r="R7" s="13">
        <v>1059</v>
      </c>
      <c r="S7" s="13">
        <v>1051</v>
      </c>
    </row>
    <row r="8" spans="1:19" ht="15" customHeight="1" x14ac:dyDescent="0.15">
      <c r="A8" s="145"/>
      <c r="B8" s="9">
        <v>71.12</v>
      </c>
      <c r="C8" s="9">
        <v>28.88</v>
      </c>
      <c r="D8" s="10"/>
      <c r="E8" s="9">
        <v>0.35799999999999998</v>
      </c>
      <c r="F8" s="9">
        <v>0.63600000000000001</v>
      </c>
      <c r="G8" s="9">
        <v>6.0000000000000001E-3</v>
      </c>
      <c r="H8" s="9">
        <v>4.2999999999999997E-2</v>
      </c>
      <c r="I8" s="9">
        <v>8.5000000000000006E-2</v>
      </c>
      <c r="J8" s="9">
        <v>0.872</v>
      </c>
      <c r="K8" s="10"/>
      <c r="L8" s="9">
        <v>0.25800000000000001</v>
      </c>
      <c r="M8" s="9">
        <v>0.46400000000000002</v>
      </c>
      <c r="N8" s="9">
        <v>0.27800000000000002</v>
      </c>
      <c r="O8" s="10"/>
      <c r="P8" s="13">
        <v>1084</v>
      </c>
      <c r="Q8" s="13">
        <v>1067</v>
      </c>
      <c r="R8" s="13">
        <v>1070</v>
      </c>
      <c r="S8" s="13">
        <v>1063</v>
      </c>
    </row>
    <row r="9" spans="1:19" ht="15" customHeight="1" x14ac:dyDescent="0.15">
      <c r="A9" s="10" t="s">
        <v>82</v>
      </c>
      <c r="B9" s="10">
        <v>47.23</v>
      </c>
      <c r="C9" s="10">
        <v>52.77</v>
      </c>
      <c r="D9" s="10"/>
      <c r="E9" s="10">
        <v>0.32100000000000001</v>
      </c>
      <c r="F9" s="10">
        <v>0.67100000000000004</v>
      </c>
      <c r="G9" s="10">
        <v>8.0000000000000002E-3</v>
      </c>
      <c r="H9" s="10">
        <v>2E-3</v>
      </c>
      <c r="I9" s="10">
        <v>3.4000000000000002E-2</v>
      </c>
      <c r="J9" s="10">
        <v>0.96399999999999997</v>
      </c>
      <c r="K9" s="10"/>
      <c r="L9" s="10">
        <v>0.156</v>
      </c>
      <c r="M9" s="10">
        <v>0.34100000000000003</v>
      </c>
      <c r="N9" s="10">
        <v>0.503</v>
      </c>
      <c r="O9" s="10"/>
      <c r="P9" s="14">
        <v>1098</v>
      </c>
      <c r="Q9" s="14">
        <v>1073</v>
      </c>
      <c r="R9" s="14">
        <v>1088</v>
      </c>
      <c r="S9" s="14">
        <v>1066</v>
      </c>
    </row>
    <row r="10" spans="1:19" ht="15" customHeight="1" x14ac:dyDescent="0.15">
      <c r="A10" s="10" t="s">
        <v>83</v>
      </c>
      <c r="B10" s="10">
        <v>48.25</v>
      </c>
      <c r="C10" s="10">
        <v>51.75</v>
      </c>
      <c r="D10" s="10"/>
      <c r="E10" s="10">
        <v>0.31900000000000001</v>
      </c>
      <c r="F10" s="10">
        <v>0.67500000000000004</v>
      </c>
      <c r="G10" s="10">
        <v>6.0000000000000001E-3</v>
      </c>
      <c r="H10" s="10">
        <v>3.3000000000000002E-2</v>
      </c>
      <c r="I10" s="10">
        <v>7.5999999999999998E-2</v>
      </c>
      <c r="J10" s="10">
        <v>0.89200000000000002</v>
      </c>
      <c r="K10" s="10"/>
      <c r="L10" s="10">
        <v>0.159</v>
      </c>
      <c r="M10" s="10">
        <v>0.35499999999999998</v>
      </c>
      <c r="N10" s="10">
        <v>0.48599999999999999</v>
      </c>
      <c r="O10" s="10"/>
      <c r="P10" s="14">
        <v>1100</v>
      </c>
      <c r="Q10" s="14">
        <v>1075</v>
      </c>
      <c r="R10" s="14">
        <v>1090</v>
      </c>
      <c r="S10" s="14">
        <v>1073</v>
      </c>
    </row>
    <row r="11" spans="1:19" ht="15" customHeight="1" x14ac:dyDescent="0.15">
      <c r="A11" s="145" t="s">
        <v>84</v>
      </c>
      <c r="B11" s="9">
        <v>51.26</v>
      </c>
      <c r="C11" s="9">
        <v>48.74</v>
      </c>
      <c r="D11" s="10"/>
      <c r="E11" s="9">
        <v>0.27300000000000002</v>
      </c>
      <c r="F11" s="9">
        <v>0.72199999999999998</v>
      </c>
      <c r="G11" s="9">
        <v>5.0000000000000001E-3</v>
      </c>
      <c r="H11" s="9">
        <v>0</v>
      </c>
      <c r="I11" s="9">
        <v>0.03</v>
      </c>
      <c r="J11" s="9">
        <v>0.97</v>
      </c>
      <c r="K11" s="10"/>
      <c r="L11" s="9">
        <v>0.14199999999999999</v>
      </c>
      <c r="M11" s="9">
        <v>0.39100000000000001</v>
      </c>
      <c r="N11" s="9">
        <v>0.46700000000000003</v>
      </c>
      <c r="O11" s="10"/>
      <c r="P11" s="13">
        <v>1061</v>
      </c>
      <c r="Q11" s="13">
        <v>1048</v>
      </c>
      <c r="R11" s="13">
        <v>1052</v>
      </c>
      <c r="S11" s="13">
        <v>1045</v>
      </c>
    </row>
    <row r="12" spans="1:19" ht="15" customHeight="1" x14ac:dyDescent="0.15">
      <c r="A12" s="146"/>
      <c r="B12" s="11">
        <v>51.26</v>
      </c>
      <c r="C12" s="11">
        <v>48.74</v>
      </c>
      <c r="D12" s="12"/>
      <c r="E12" s="11">
        <v>0.33600000000000002</v>
      </c>
      <c r="F12" s="11">
        <v>0.66100000000000003</v>
      </c>
      <c r="G12" s="11">
        <v>3.0000000000000001E-3</v>
      </c>
      <c r="H12" s="11">
        <v>2E-3</v>
      </c>
      <c r="I12" s="11">
        <v>4.2999999999999997E-2</v>
      </c>
      <c r="J12" s="11">
        <v>0.95399999999999996</v>
      </c>
      <c r="K12" s="12"/>
      <c r="L12" s="11">
        <v>0.17599999999999999</v>
      </c>
      <c r="M12" s="11">
        <v>0.36599999999999999</v>
      </c>
      <c r="N12" s="11">
        <v>0.45800000000000002</v>
      </c>
      <c r="O12" s="12"/>
      <c r="P12" s="15">
        <v>1100</v>
      </c>
      <c r="Q12" s="15">
        <v>1076</v>
      </c>
      <c r="R12" s="15">
        <v>1092</v>
      </c>
      <c r="S12" s="15">
        <v>1075</v>
      </c>
    </row>
  </sheetData>
  <mergeCells count="15">
    <mergeCell ref="B3:C3"/>
    <mergeCell ref="E3:J3"/>
    <mergeCell ref="L3:N3"/>
    <mergeCell ref="P3:Q3"/>
    <mergeCell ref="R3:S3"/>
    <mergeCell ref="E4:G4"/>
    <mergeCell ref="H4:J4"/>
    <mergeCell ref="L4:N4"/>
    <mergeCell ref="P4:Q4"/>
    <mergeCell ref="R4:S4"/>
    <mergeCell ref="A4:A5"/>
    <mergeCell ref="A6:A8"/>
    <mergeCell ref="A11:A12"/>
    <mergeCell ref="B4:B5"/>
    <mergeCell ref="C4:C5"/>
  </mergeCells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3</vt:lpstr>
      <vt:lpstr>Table S4</vt:lpstr>
      <vt:lpstr>Table S5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yc</dc:creator>
  <cp:lastModifiedBy>LiXP</cp:lastModifiedBy>
  <cp:lastPrinted>2022-11-22T03:52:00Z</cp:lastPrinted>
  <dcterms:created xsi:type="dcterms:W3CDTF">2022-11-20T15:02:00Z</dcterms:created>
  <dcterms:modified xsi:type="dcterms:W3CDTF">2023-06-14T01:33:32Z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7206510FA365413EB32A04060F1569BD</vt:lpwstr>
  </property>
  <property fmtid="{D5CDD505-2E9C-101B-9397-08002B2CF9AE}" pid="3" name="KSOProductBuildVer">
    <vt:lpwstr>2052-11.1.0.13703</vt:lpwstr>
  </property>
</Properties>
</file>