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minerals-2582149-supplementary\"/>
    </mc:Choice>
  </mc:AlternateContent>
  <xr:revisionPtr revIDLastSave="0" documentId="13_ncr:1_{765B89EC-4EDC-48E6-98D8-45D275042A1A}" xr6:coauthVersionLast="47" xr6:coauthVersionMax="47" xr10:uidLastSave="{00000000-0000-0000-0000-000000000000}"/>
  <bookViews>
    <workbookView xWindow="-120" yWindow="-120" windowWidth="29040" windowHeight="15840" activeTab="12" xr2:uid="{00000000-000D-0000-FFFF-FFFF00000000}"/>
  </bookViews>
  <sheets>
    <sheet name="S1" sheetId="4" r:id="rId1"/>
    <sheet name="S2" sheetId="8" r:id="rId2"/>
    <sheet name="S3" sheetId="13" r:id="rId3"/>
    <sheet name="S4" sheetId="12" r:id="rId4"/>
    <sheet name="S5" sheetId="16" r:id="rId5"/>
    <sheet name="S6" sheetId="9" r:id="rId6"/>
    <sheet name="S7" sheetId="10" r:id="rId7"/>
    <sheet name="S8" sheetId="14" r:id="rId8"/>
    <sheet name="S9" sheetId="15" r:id="rId9"/>
    <sheet name="S10" sheetId="5" r:id="rId10"/>
    <sheet name="S11" sheetId="6" r:id="rId11"/>
    <sheet name="S12" sheetId="7" r:id="rId12"/>
    <sheet name="S13" sheetId="17" r:id="rId13"/>
    <sheet name="PlotDat13" sheetId="60" state="hidden" r:id="rId14"/>
    <sheet name="PlotDat22" sheetId="78" state="hidden" r:id="rId15"/>
    <sheet name="PlotDat23" sheetId="80" state="hidden" r:id="rId16"/>
    <sheet name="PlotDat27" sheetId="88" state="hidden" r:id="rId17"/>
  </sheets>
  <definedNames>
    <definedName name="_Hlk107003452" localSheetId="5">'S6'!$A$22</definedName>
    <definedName name="gauss">PlotDat27!$C$1:$D$2000</definedName>
    <definedName name="OLE_LINK1" localSheetId="8">'S9'!$A$1</definedName>
    <definedName name="OLE_LINK4" localSheetId="1">'S2'!$A$25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N11" i="5" l="1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J11" i="5"/>
  <c r="CI11" i="5"/>
  <c r="CH11" i="5"/>
  <c r="CG11" i="5"/>
  <c r="CF11" i="5"/>
  <c r="CE11" i="5"/>
  <c r="CD11" i="5"/>
  <c r="CC11" i="5"/>
  <c r="CB11" i="5"/>
  <c r="CA11" i="5"/>
  <c r="CA10" i="5" s="1"/>
  <c r="BZ11" i="5"/>
  <c r="BZ10" i="5" s="1"/>
  <c r="BY11" i="5"/>
  <c r="BY10" i="5" s="1"/>
  <c r="BX11" i="5"/>
  <c r="BC11" i="5"/>
  <c r="BC10" i="5" s="1"/>
  <c r="BB11" i="5"/>
  <c r="BA11" i="5"/>
  <c r="AZ11" i="5"/>
  <c r="AY11" i="5"/>
  <c r="AY10" i="5" s="1"/>
  <c r="AX11" i="5"/>
  <c r="AX10" i="5" s="1"/>
  <c r="AW11" i="5"/>
  <c r="AW10" i="5" s="1"/>
  <c r="AV11" i="5"/>
  <c r="AV10" i="5" s="1"/>
  <c r="AU11" i="5"/>
  <c r="AT11" i="5"/>
  <c r="AS11" i="5"/>
  <c r="AS10" i="5" s="1"/>
  <c r="AR11" i="5"/>
  <c r="AR10" i="5" s="1"/>
  <c r="AQ11" i="5"/>
  <c r="AQ10" i="5" s="1"/>
  <c r="AP11" i="5"/>
  <c r="AP10" i="5" s="1"/>
  <c r="AO11" i="5"/>
  <c r="AO10" i="5" s="1"/>
  <c r="AB11" i="5"/>
  <c r="AA11" i="5"/>
  <c r="Z11" i="5"/>
  <c r="Y11" i="5"/>
  <c r="Y10" i="5" s="1"/>
  <c r="X11" i="5"/>
  <c r="X10" i="5" s="1"/>
  <c r="W11" i="5"/>
  <c r="W10" i="5" s="1"/>
  <c r="V11" i="5"/>
  <c r="V10" i="5" s="1"/>
  <c r="DN10" i="5"/>
  <c r="DM10" i="5"/>
  <c r="DL10" i="5"/>
  <c r="DK10" i="5"/>
  <c r="DJ10" i="5"/>
  <c r="DI10" i="5"/>
  <c r="DH10" i="5"/>
  <c r="DG10" i="5"/>
  <c r="CL10" i="5"/>
  <c r="CK10" i="5"/>
  <c r="CB10" i="5"/>
  <c r="BX10" i="5"/>
  <c r="BB10" i="5"/>
  <c r="BA10" i="5"/>
  <c r="AZ10" i="5"/>
  <c r="AU10" i="5"/>
  <c r="AT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C76" i="5" l="1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BQ76" i="5"/>
  <c r="BR76" i="5"/>
  <c r="BS76" i="5"/>
  <c r="BT76" i="5"/>
  <c r="BU76" i="5"/>
  <c r="BV76" i="5"/>
  <c r="BW76" i="5"/>
  <c r="BX76" i="5"/>
  <c r="BY76" i="5"/>
  <c r="BZ76" i="5"/>
  <c r="CA76" i="5"/>
  <c r="CB76" i="5"/>
  <c r="CC76" i="5"/>
  <c r="CD76" i="5"/>
  <c r="CE76" i="5"/>
  <c r="CF76" i="5"/>
  <c r="CG76" i="5"/>
  <c r="CH76" i="5"/>
  <c r="CI76" i="5"/>
  <c r="CJ76" i="5"/>
  <c r="CK76" i="5"/>
  <c r="CL76" i="5"/>
  <c r="CP76" i="5"/>
  <c r="CR76" i="5"/>
  <c r="CS76" i="5"/>
  <c r="CT76" i="5"/>
  <c r="CU76" i="5"/>
  <c r="CV76" i="5"/>
  <c r="CW76" i="5"/>
  <c r="CX76" i="5"/>
  <c r="CY76" i="5"/>
  <c r="CZ76" i="5"/>
  <c r="DA76" i="5"/>
  <c r="DB76" i="5"/>
  <c r="DC76" i="5"/>
  <c r="DD76" i="5"/>
  <c r="DE76" i="5"/>
  <c r="DF76" i="5"/>
  <c r="DG76" i="5"/>
  <c r="DH76" i="5"/>
  <c r="DI76" i="5"/>
  <c r="DJ76" i="5"/>
  <c r="DK76" i="5"/>
  <c r="DL76" i="5"/>
  <c r="DM76" i="5"/>
  <c r="DN76" i="5"/>
  <c r="DO76" i="5"/>
  <c r="DP76" i="5"/>
  <c r="DQ76" i="5"/>
  <c r="DR76" i="5"/>
  <c r="B76" i="5"/>
  <c r="DP69" i="5" l="1"/>
  <c r="DQ69" i="5"/>
  <c r="DR69" i="5"/>
  <c r="DP70" i="5"/>
  <c r="DQ70" i="5"/>
  <c r="DR70" i="5"/>
  <c r="DP71" i="5"/>
  <c r="DQ71" i="5"/>
  <c r="DR71" i="5"/>
  <c r="DP72" i="5"/>
  <c r="DQ72" i="5"/>
  <c r="DR72" i="5"/>
  <c r="DP73" i="5"/>
  <c r="DQ73" i="5"/>
  <c r="DR73" i="5"/>
  <c r="DP74" i="5"/>
  <c r="DQ74" i="5"/>
  <c r="DR74" i="5"/>
  <c r="DO69" i="5"/>
  <c r="DO70" i="5"/>
  <c r="DO71" i="5"/>
  <c r="DO72" i="5"/>
  <c r="DO73" i="5"/>
  <c r="DO74" i="5"/>
  <c r="B75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BR75" i="5"/>
  <c r="BS75" i="5"/>
  <c r="BT75" i="5"/>
  <c r="BU75" i="5"/>
  <c r="BV75" i="5"/>
  <c r="BW75" i="5"/>
  <c r="BX75" i="5"/>
  <c r="BY75" i="5"/>
  <c r="BZ75" i="5"/>
  <c r="CA75" i="5"/>
  <c r="CB75" i="5"/>
  <c r="CC75" i="5"/>
  <c r="CD75" i="5"/>
  <c r="CE75" i="5"/>
  <c r="CF75" i="5"/>
  <c r="CG75" i="5"/>
  <c r="CH75" i="5"/>
  <c r="CI75" i="5"/>
  <c r="CJ75" i="5"/>
  <c r="CK75" i="5"/>
  <c r="CL75" i="5"/>
  <c r="CM75" i="5"/>
  <c r="CN75" i="5"/>
  <c r="CO75" i="5"/>
  <c r="CP75" i="5"/>
  <c r="CQ75" i="5"/>
  <c r="CR75" i="5"/>
  <c r="CS75" i="5"/>
  <c r="CT75" i="5"/>
  <c r="CU75" i="5"/>
  <c r="CV75" i="5"/>
  <c r="CW75" i="5"/>
  <c r="CX75" i="5"/>
  <c r="CY75" i="5"/>
  <c r="CZ75" i="5"/>
  <c r="DA75" i="5"/>
  <c r="DB75" i="5"/>
  <c r="DC75" i="5"/>
  <c r="DD75" i="5"/>
  <c r="DE75" i="5"/>
  <c r="DF75" i="5"/>
  <c r="DG75" i="5"/>
  <c r="DH75" i="5"/>
  <c r="DI75" i="5"/>
  <c r="DJ75" i="5"/>
  <c r="DK75" i="5"/>
  <c r="DL75" i="5"/>
  <c r="DM75" i="5"/>
  <c r="DN75" i="5"/>
  <c r="B75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AF75" i="6"/>
  <c r="AG75" i="6"/>
  <c r="AH75" i="6"/>
  <c r="AI75" i="6"/>
  <c r="AJ75" i="6"/>
  <c r="AK75" i="6"/>
  <c r="AL75" i="6"/>
  <c r="AM75" i="6"/>
  <c r="AN75" i="6"/>
  <c r="AO75" i="6"/>
  <c r="AP75" i="6"/>
  <c r="AQ75" i="6"/>
  <c r="AR75" i="6"/>
  <c r="AS75" i="6"/>
  <c r="AT75" i="6"/>
  <c r="AU75" i="6"/>
  <c r="AV75" i="6"/>
  <c r="AW75" i="6"/>
  <c r="AX75" i="6"/>
  <c r="AY75" i="6"/>
  <c r="AZ75" i="6"/>
  <c r="BA75" i="6"/>
  <c r="BB75" i="6"/>
  <c r="BC75" i="6"/>
  <c r="BD75" i="6"/>
  <c r="BE75" i="6"/>
  <c r="BF75" i="6"/>
  <c r="BG75" i="6"/>
  <c r="BH75" i="6"/>
  <c r="BI75" i="6"/>
  <c r="BJ75" i="6"/>
  <c r="BK75" i="6"/>
  <c r="BL75" i="6"/>
  <c r="BM75" i="6"/>
  <c r="BN75" i="6"/>
  <c r="BO75" i="6"/>
  <c r="BP75" i="6"/>
  <c r="BQ75" i="6"/>
  <c r="DO75" i="5" l="1"/>
  <c r="DP75" i="5" s="1"/>
  <c r="DQ75" i="5" s="1"/>
  <c r="DR75" i="5" l="1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660" i="7" l="1"/>
  <c r="J659" i="7"/>
  <c r="J658" i="7"/>
  <c r="J657" i="7"/>
  <c r="J656" i="7"/>
  <c r="J655" i="7"/>
  <c r="J654" i="7"/>
  <c r="J653" i="7"/>
  <c r="J652" i="7"/>
  <c r="J651" i="7"/>
  <c r="J650" i="7"/>
  <c r="J649" i="7"/>
  <c r="J648" i="7"/>
  <c r="J647" i="7"/>
  <c r="J646" i="7"/>
  <c r="J645" i="7"/>
  <c r="J644" i="7"/>
  <c r="J643" i="7"/>
  <c r="J642" i="7"/>
  <c r="J641" i="7"/>
  <c r="J640" i="7"/>
  <c r="J639" i="7"/>
  <c r="J638" i="7"/>
  <c r="J637" i="7"/>
  <c r="J636" i="7"/>
  <c r="J635" i="7"/>
  <c r="J634" i="7"/>
  <c r="J633" i="7"/>
  <c r="J632" i="7"/>
  <c r="J631" i="7"/>
  <c r="J630" i="7"/>
  <c r="J616" i="7"/>
  <c r="J617" i="7"/>
  <c r="J620" i="7"/>
  <c r="J622" i="7"/>
  <c r="J625" i="7"/>
  <c r="J626" i="7"/>
  <c r="J628" i="7"/>
  <c r="J629" i="7"/>
  <c r="J614" i="7"/>
  <c r="J613" i="7"/>
  <c r="J612" i="7"/>
  <c r="J611" i="7"/>
  <c r="J610" i="7"/>
  <c r="J404" i="7" l="1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40" i="7"/>
  <c r="J341" i="7"/>
  <c r="J342" i="7"/>
  <c r="J343" i="7"/>
  <c r="J344" i="7"/>
  <c r="J345" i="7"/>
  <c r="J346" i="7"/>
  <c r="J347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603" i="7" l="1"/>
  <c r="J604" i="7"/>
  <c r="J605" i="7"/>
  <c r="J606" i="7"/>
  <c r="J607" i="7"/>
  <c r="J608" i="7"/>
  <c r="J609" i="7"/>
  <c r="J602" i="7"/>
  <c r="J601" i="7"/>
  <c r="J600" i="7"/>
  <c r="J599" i="7"/>
  <c r="J598" i="7"/>
  <c r="J597" i="7"/>
  <c r="J596" i="7"/>
  <c r="J595" i="7"/>
  <c r="J594" i="7"/>
  <c r="J593" i="7"/>
  <c r="J592" i="7"/>
  <c r="J591" i="7"/>
  <c r="J590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93" i="7" l="1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40" i="7" l="1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55" i="7"/>
  <c r="C74" i="6" l="1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AU74" i="6"/>
  <c r="AV74" i="6"/>
  <c r="AW74" i="6"/>
  <c r="AX74" i="6"/>
  <c r="AY74" i="6"/>
  <c r="AZ74" i="6"/>
  <c r="BA74" i="6"/>
  <c r="BB74" i="6"/>
  <c r="BC74" i="6"/>
  <c r="BD74" i="6"/>
  <c r="BE74" i="6"/>
  <c r="BF74" i="6"/>
  <c r="BG74" i="6"/>
  <c r="BH74" i="6"/>
  <c r="BI74" i="6"/>
  <c r="BJ74" i="6"/>
  <c r="BK74" i="6"/>
  <c r="BL74" i="6"/>
  <c r="BM74" i="6"/>
  <c r="BN74" i="6"/>
  <c r="BO74" i="6"/>
  <c r="BP74" i="6"/>
  <c r="BQ74" i="6"/>
  <c r="B74" i="6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T74" i="5"/>
  <c r="BU74" i="5"/>
  <c r="BV74" i="5"/>
  <c r="BW74" i="5"/>
  <c r="BX74" i="5"/>
  <c r="BY74" i="5"/>
  <c r="BZ74" i="5"/>
  <c r="CA74" i="5"/>
  <c r="CB74" i="5"/>
  <c r="CC74" i="5"/>
  <c r="CD74" i="5"/>
  <c r="CE74" i="5"/>
  <c r="CF74" i="5"/>
  <c r="CG74" i="5"/>
  <c r="CH74" i="5"/>
  <c r="CI74" i="5"/>
  <c r="CJ74" i="5"/>
  <c r="CK74" i="5"/>
  <c r="CL74" i="5"/>
  <c r="CM74" i="5"/>
  <c r="CN74" i="5"/>
  <c r="CO74" i="5"/>
  <c r="CP74" i="5"/>
  <c r="CQ74" i="5"/>
  <c r="CR74" i="5"/>
  <c r="CS74" i="5"/>
  <c r="CT74" i="5"/>
  <c r="CU74" i="5"/>
  <c r="CV74" i="5"/>
  <c r="CW74" i="5"/>
  <c r="CX74" i="5"/>
  <c r="CY74" i="5"/>
  <c r="CZ74" i="5"/>
  <c r="DA74" i="5"/>
  <c r="DB74" i="5"/>
  <c r="DC74" i="5"/>
  <c r="DD74" i="5"/>
  <c r="DE74" i="5"/>
  <c r="DF74" i="5"/>
  <c r="DG74" i="5"/>
  <c r="DH74" i="5"/>
  <c r="DI74" i="5"/>
  <c r="DJ74" i="5"/>
  <c r="DK74" i="5"/>
  <c r="DL74" i="5"/>
  <c r="DM74" i="5"/>
  <c r="DN74" i="5"/>
  <c r="B74" i="5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AU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BO73" i="6"/>
  <c r="BP73" i="6"/>
  <c r="BQ73" i="6"/>
  <c r="B73" i="6"/>
  <c r="B72" i="6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BQ72" i="5"/>
  <c r="BR72" i="5"/>
  <c r="BS72" i="5"/>
  <c r="BT72" i="5"/>
  <c r="BU72" i="5"/>
  <c r="BV72" i="5"/>
  <c r="BW72" i="5"/>
  <c r="BX72" i="5"/>
  <c r="BY72" i="5"/>
  <c r="BZ72" i="5"/>
  <c r="CA72" i="5"/>
  <c r="CB72" i="5"/>
  <c r="CC72" i="5"/>
  <c r="CD72" i="5"/>
  <c r="CE72" i="5"/>
  <c r="CF72" i="5"/>
  <c r="CG72" i="5"/>
  <c r="CH72" i="5"/>
  <c r="CI72" i="5"/>
  <c r="CJ72" i="5"/>
  <c r="CK72" i="5"/>
  <c r="CL72" i="5"/>
  <c r="CM72" i="5"/>
  <c r="CN72" i="5"/>
  <c r="CO72" i="5"/>
  <c r="CP72" i="5"/>
  <c r="CQ72" i="5"/>
  <c r="CR72" i="5"/>
  <c r="CS72" i="5"/>
  <c r="CT72" i="5"/>
  <c r="CU72" i="5"/>
  <c r="CV72" i="5"/>
  <c r="CW72" i="5"/>
  <c r="CX72" i="5"/>
  <c r="CY72" i="5"/>
  <c r="CZ72" i="5"/>
  <c r="DA72" i="5"/>
  <c r="DB72" i="5"/>
  <c r="DC72" i="5"/>
  <c r="DD72" i="5"/>
  <c r="DE72" i="5"/>
  <c r="DF72" i="5"/>
  <c r="DG72" i="5"/>
  <c r="DH72" i="5"/>
  <c r="DI72" i="5"/>
  <c r="DJ72" i="5"/>
  <c r="DK72" i="5"/>
  <c r="DL72" i="5"/>
  <c r="DM72" i="5"/>
  <c r="DN72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BQ73" i="5"/>
  <c r="BR73" i="5"/>
  <c r="BS73" i="5"/>
  <c r="BT73" i="5"/>
  <c r="BU73" i="5"/>
  <c r="BV73" i="5"/>
  <c r="BW73" i="5"/>
  <c r="BX73" i="5"/>
  <c r="BY73" i="5"/>
  <c r="BZ73" i="5"/>
  <c r="CA73" i="5"/>
  <c r="CB73" i="5"/>
  <c r="CC73" i="5"/>
  <c r="CD73" i="5"/>
  <c r="CE73" i="5"/>
  <c r="CF73" i="5"/>
  <c r="CG73" i="5"/>
  <c r="CH73" i="5"/>
  <c r="CI73" i="5"/>
  <c r="CJ73" i="5"/>
  <c r="CK73" i="5"/>
  <c r="CL73" i="5"/>
  <c r="CM73" i="5"/>
  <c r="CN73" i="5"/>
  <c r="CO73" i="5"/>
  <c r="CP73" i="5"/>
  <c r="CQ73" i="5"/>
  <c r="CR73" i="5"/>
  <c r="CS73" i="5"/>
  <c r="CT73" i="5"/>
  <c r="CU73" i="5"/>
  <c r="CV73" i="5"/>
  <c r="CW73" i="5"/>
  <c r="CX73" i="5"/>
  <c r="CY73" i="5"/>
  <c r="CZ73" i="5"/>
  <c r="DA73" i="5"/>
  <c r="DB73" i="5"/>
  <c r="DC73" i="5"/>
  <c r="DD73" i="5"/>
  <c r="DE73" i="5"/>
  <c r="DF73" i="5"/>
  <c r="DG73" i="5"/>
  <c r="DH73" i="5"/>
  <c r="DI73" i="5"/>
  <c r="DJ73" i="5"/>
  <c r="DK73" i="5"/>
  <c r="DL73" i="5"/>
  <c r="DM73" i="5"/>
  <c r="DN73" i="5"/>
  <c r="B73" i="5"/>
  <c r="B72" i="5"/>
  <c r="R11" i="6"/>
  <c r="Q11" i="6"/>
  <c r="P11" i="6"/>
  <c r="O11" i="6"/>
  <c r="N11" i="6"/>
  <c r="M11" i="6"/>
  <c r="H11" i="6"/>
  <c r="G11" i="6"/>
  <c r="F11" i="6"/>
  <c r="E11" i="6"/>
  <c r="D11" i="6"/>
  <c r="C11" i="6"/>
  <c r="B11" i="6"/>
  <c r="BQ71" i="6" l="1"/>
  <c r="BP71" i="6"/>
  <c r="BO71" i="6"/>
  <c r="BN71" i="6"/>
  <c r="BM71" i="6"/>
  <c r="BL71" i="6"/>
  <c r="BK71" i="6"/>
  <c r="BJ71" i="6"/>
  <c r="BI71" i="6"/>
  <c r="BH71" i="6"/>
  <c r="BG71" i="6"/>
  <c r="BF71" i="6"/>
  <c r="BE71" i="6"/>
  <c r="BD71" i="6"/>
  <c r="BC71" i="6"/>
  <c r="BB71" i="6"/>
  <c r="BA71" i="6"/>
  <c r="AZ71" i="6"/>
  <c r="AY71" i="6"/>
  <c r="AX71" i="6"/>
  <c r="AW71" i="6"/>
  <c r="AV71" i="6"/>
  <c r="AU71" i="6"/>
  <c r="AT71" i="6"/>
  <c r="AS71" i="6"/>
  <c r="AR71" i="6"/>
  <c r="AQ71" i="6"/>
  <c r="AP71" i="6"/>
  <c r="AO71" i="6"/>
  <c r="AN71" i="6"/>
  <c r="AM71" i="6"/>
  <c r="AL71" i="6"/>
  <c r="AK71" i="6"/>
  <c r="AJ71" i="6"/>
  <c r="AI71" i="6"/>
  <c r="AH71" i="6"/>
  <c r="AG71" i="6"/>
  <c r="AF71" i="6"/>
  <c r="AE71" i="6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I71" i="6"/>
  <c r="H71" i="6"/>
  <c r="G71" i="6"/>
  <c r="F71" i="6"/>
  <c r="E71" i="6"/>
  <c r="D71" i="6"/>
  <c r="C71" i="6"/>
  <c r="B71" i="6"/>
  <c r="BQ70" i="6"/>
  <c r="BP70" i="6"/>
  <c r="BO70" i="6"/>
  <c r="BN70" i="6"/>
  <c r="BM70" i="6"/>
  <c r="BL70" i="6"/>
  <c r="BK70" i="6"/>
  <c r="BJ70" i="6"/>
  <c r="BI70" i="6"/>
  <c r="BH70" i="6"/>
  <c r="BG70" i="6"/>
  <c r="BF70" i="6"/>
  <c r="BE70" i="6"/>
  <c r="BD70" i="6"/>
  <c r="BC70" i="6"/>
  <c r="BB70" i="6"/>
  <c r="BA70" i="6"/>
  <c r="AZ70" i="6"/>
  <c r="AY70" i="6"/>
  <c r="AX70" i="6"/>
  <c r="AW70" i="6"/>
  <c r="AV70" i="6"/>
  <c r="AU70" i="6"/>
  <c r="AT70" i="6"/>
  <c r="AS70" i="6"/>
  <c r="AR70" i="6"/>
  <c r="AQ70" i="6"/>
  <c r="AP70" i="6"/>
  <c r="AO70" i="6"/>
  <c r="AN70" i="6"/>
  <c r="AM70" i="6"/>
  <c r="AL70" i="6"/>
  <c r="AK70" i="6"/>
  <c r="AJ70" i="6"/>
  <c r="AI70" i="6"/>
  <c r="AH70" i="6"/>
  <c r="AG70" i="6"/>
  <c r="AF70" i="6"/>
  <c r="AE70" i="6"/>
  <c r="AD70" i="6"/>
  <c r="AC70" i="6"/>
  <c r="AB70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D70" i="6"/>
  <c r="C70" i="6"/>
  <c r="B70" i="6"/>
  <c r="BQ69" i="6"/>
  <c r="BP69" i="6"/>
  <c r="BO69" i="6"/>
  <c r="BN69" i="6"/>
  <c r="BM69" i="6"/>
  <c r="BL69" i="6"/>
  <c r="BK69" i="6"/>
  <c r="BJ69" i="6"/>
  <c r="BI69" i="6"/>
  <c r="BH69" i="6"/>
  <c r="BG69" i="6"/>
  <c r="BF69" i="6"/>
  <c r="BE69" i="6"/>
  <c r="BD69" i="6"/>
  <c r="BC69" i="6"/>
  <c r="BB69" i="6"/>
  <c r="BA69" i="6"/>
  <c r="AZ69" i="6"/>
  <c r="AY69" i="6"/>
  <c r="AX69" i="6"/>
  <c r="AW69" i="6"/>
  <c r="AV69" i="6"/>
  <c r="AU69" i="6"/>
  <c r="AT69" i="6"/>
  <c r="AS69" i="6"/>
  <c r="AR69" i="6"/>
  <c r="AQ69" i="6"/>
  <c r="AP69" i="6"/>
  <c r="AO69" i="6"/>
  <c r="AN69" i="6"/>
  <c r="AM69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D69" i="6"/>
  <c r="C69" i="6"/>
  <c r="B69" i="6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BQ71" i="5"/>
  <c r="BR71" i="5"/>
  <c r="BS71" i="5"/>
  <c r="BT71" i="5"/>
  <c r="BU71" i="5"/>
  <c r="BV71" i="5"/>
  <c r="BW71" i="5"/>
  <c r="BX71" i="5"/>
  <c r="BY71" i="5"/>
  <c r="BZ71" i="5"/>
  <c r="CA71" i="5"/>
  <c r="CB71" i="5"/>
  <c r="CC71" i="5"/>
  <c r="CD71" i="5"/>
  <c r="CE71" i="5"/>
  <c r="CF71" i="5"/>
  <c r="CG71" i="5"/>
  <c r="CH71" i="5"/>
  <c r="CI71" i="5"/>
  <c r="CJ71" i="5"/>
  <c r="CK71" i="5"/>
  <c r="CL71" i="5"/>
  <c r="CM71" i="5"/>
  <c r="CN71" i="5"/>
  <c r="CO71" i="5"/>
  <c r="CP71" i="5"/>
  <c r="CQ71" i="5"/>
  <c r="DG71" i="5"/>
  <c r="DH71" i="5"/>
  <c r="DI71" i="5"/>
  <c r="DJ71" i="5"/>
  <c r="DK71" i="5"/>
  <c r="DL71" i="5"/>
  <c r="DM71" i="5"/>
  <c r="DN71" i="5"/>
  <c r="CW71" i="5"/>
  <c r="CX71" i="5"/>
  <c r="CY71" i="5"/>
  <c r="CZ71" i="5"/>
  <c r="DA71" i="5"/>
  <c r="DB71" i="5"/>
  <c r="DC71" i="5"/>
  <c r="DD71" i="5"/>
  <c r="DE71" i="5"/>
  <c r="DF71" i="5"/>
  <c r="CR71" i="5"/>
  <c r="CS71" i="5"/>
  <c r="CT71" i="5"/>
  <c r="CU71" i="5"/>
  <c r="CV71" i="5"/>
  <c r="B71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BQ70" i="5"/>
  <c r="BR70" i="5"/>
  <c r="BS70" i="5"/>
  <c r="BT70" i="5"/>
  <c r="BU70" i="5"/>
  <c r="BV70" i="5"/>
  <c r="BW70" i="5"/>
  <c r="BX70" i="5"/>
  <c r="BY70" i="5"/>
  <c r="BZ70" i="5"/>
  <c r="CA70" i="5"/>
  <c r="CB70" i="5"/>
  <c r="CC70" i="5"/>
  <c r="CD70" i="5"/>
  <c r="CE70" i="5"/>
  <c r="CF70" i="5"/>
  <c r="CG70" i="5"/>
  <c r="CH70" i="5"/>
  <c r="CI70" i="5"/>
  <c r="CJ70" i="5"/>
  <c r="CK70" i="5"/>
  <c r="CL70" i="5"/>
  <c r="CM70" i="5"/>
  <c r="CN70" i="5"/>
  <c r="CO70" i="5"/>
  <c r="CP70" i="5"/>
  <c r="CQ70" i="5"/>
  <c r="DG70" i="5"/>
  <c r="DH70" i="5"/>
  <c r="DI70" i="5"/>
  <c r="DJ70" i="5"/>
  <c r="DK70" i="5"/>
  <c r="DL70" i="5"/>
  <c r="DM70" i="5"/>
  <c r="DN70" i="5"/>
  <c r="CW70" i="5"/>
  <c r="CX70" i="5"/>
  <c r="CY70" i="5"/>
  <c r="CZ70" i="5"/>
  <c r="DA70" i="5"/>
  <c r="DB70" i="5"/>
  <c r="DC70" i="5"/>
  <c r="DD70" i="5"/>
  <c r="DE70" i="5"/>
  <c r="DF70" i="5"/>
  <c r="CR70" i="5"/>
  <c r="CS70" i="5"/>
  <c r="CT70" i="5"/>
  <c r="CU70" i="5"/>
  <c r="CV70" i="5"/>
  <c r="B70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DG69" i="5"/>
  <c r="DH69" i="5"/>
  <c r="DI69" i="5"/>
  <c r="DJ69" i="5"/>
  <c r="DK69" i="5"/>
  <c r="DL69" i="5"/>
  <c r="DM69" i="5"/>
  <c r="D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BL69" i="5"/>
  <c r="BM69" i="5"/>
  <c r="CW69" i="5"/>
  <c r="CX69" i="5"/>
  <c r="CY69" i="5"/>
  <c r="CZ69" i="5"/>
  <c r="DA69" i="5"/>
  <c r="DB69" i="5"/>
  <c r="BN69" i="5"/>
  <c r="BO69" i="5"/>
  <c r="BP69" i="5"/>
  <c r="BQ69" i="5"/>
  <c r="BR69" i="5"/>
  <c r="BS69" i="5"/>
  <c r="BT69" i="5"/>
  <c r="BU69" i="5"/>
  <c r="BV69" i="5"/>
  <c r="BW69" i="5"/>
  <c r="BX69" i="5"/>
  <c r="BY69" i="5"/>
  <c r="BZ69" i="5"/>
  <c r="CA69" i="5"/>
  <c r="CB69" i="5"/>
  <c r="DC69" i="5"/>
  <c r="DD69" i="5"/>
  <c r="DE69" i="5"/>
  <c r="DF69" i="5"/>
  <c r="CC69" i="5"/>
  <c r="CD69" i="5"/>
  <c r="CE69" i="5"/>
  <c r="CF69" i="5"/>
  <c r="CG69" i="5"/>
  <c r="CH69" i="5"/>
  <c r="CI69" i="5"/>
  <c r="CJ69" i="5"/>
  <c r="CR69" i="5"/>
  <c r="CS69" i="5"/>
  <c r="CT69" i="5"/>
  <c r="CU69" i="5"/>
  <c r="CV69" i="5"/>
  <c r="CK69" i="5"/>
  <c r="CL69" i="5"/>
  <c r="CM69" i="5"/>
  <c r="CN69" i="5"/>
  <c r="CO69" i="5"/>
  <c r="CP69" i="5"/>
  <c r="CQ69" i="5"/>
  <c r="B69" i="5"/>
  <c r="B16" i="17" l="1"/>
  <c r="D16" i="17"/>
  <c r="C16" i="17"/>
</calcChain>
</file>

<file path=xl/sharedStrings.xml><?xml version="1.0" encoding="utf-8"?>
<sst xmlns="http://schemas.openxmlformats.org/spreadsheetml/2006/main" count="3466" uniqueCount="1419">
  <si>
    <t xml:space="preserve">0321-031      </t>
    <phoneticPr fontId="3" type="noConversion"/>
  </si>
  <si>
    <t xml:space="preserve">T0319-06            </t>
    <phoneticPr fontId="3" type="noConversion"/>
  </si>
  <si>
    <t xml:space="preserve">06Q2-7             </t>
    <phoneticPr fontId="3" type="noConversion"/>
  </si>
  <si>
    <t xml:space="preserve">cb172               </t>
    <phoneticPr fontId="3" type="noConversion"/>
  </si>
  <si>
    <t xml:space="preserve">09FW58            </t>
    <phoneticPr fontId="3" type="noConversion"/>
  </si>
  <si>
    <t xml:space="preserve">cb77-1                  </t>
    <phoneticPr fontId="3" type="noConversion"/>
  </si>
  <si>
    <t xml:space="preserve">cb77-3                 </t>
    <phoneticPr fontId="3" type="noConversion"/>
  </si>
  <si>
    <t xml:space="preserve">yx-6                     </t>
    <phoneticPr fontId="3" type="noConversion"/>
  </si>
  <si>
    <t xml:space="preserve">09FW115            </t>
    <phoneticPr fontId="3" type="noConversion"/>
  </si>
  <si>
    <t xml:space="preserve">12FW111           </t>
    <phoneticPr fontId="3" type="noConversion"/>
  </si>
  <si>
    <t>Dala</t>
    <phoneticPr fontId="3" type="noConversion"/>
  </si>
  <si>
    <t>Yala-Xiangbo</t>
    <phoneticPr fontId="3" type="noConversion"/>
  </si>
  <si>
    <t>Quedang</t>
    <phoneticPr fontId="3" type="noConversion"/>
  </si>
  <si>
    <t>Yangxiong</t>
    <phoneticPr fontId="3" type="noConversion"/>
  </si>
  <si>
    <t>Ramba</t>
    <phoneticPr fontId="3" type="noConversion"/>
  </si>
  <si>
    <t xml:space="preserve"> Ramba</t>
    <phoneticPr fontId="3" type="noConversion"/>
  </si>
  <si>
    <t>G16379</t>
    <phoneticPr fontId="3" type="noConversion"/>
  </si>
  <si>
    <t>Two-mica granite</t>
    <phoneticPr fontId="2" type="noConversion"/>
  </si>
  <si>
    <t>Leucogranite</t>
    <phoneticPr fontId="7" type="noConversion"/>
  </si>
  <si>
    <t>Two-mica granite</t>
    <phoneticPr fontId="7" type="noConversion"/>
  </si>
  <si>
    <t>Two-mica granite</t>
  </si>
  <si>
    <t>Zeng-2014-GSL</t>
    <phoneticPr fontId="8" type="noConversion"/>
  </si>
  <si>
    <t>Tian et al.2020</t>
    <phoneticPr fontId="8" type="noConversion"/>
  </si>
  <si>
    <t>HouZQ et al., 2012</t>
    <phoneticPr fontId="2" type="noConversion"/>
  </si>
  <si>
    <t>Zeng LS et al., 2014</t>
    <phoneticPr fontId="2" type="noConversion"/>
  </si>
  <si>
    <t>Hou ZQ et al., 2012</t>
    <phoneticPr fontId="2" type="noConversion"/>
  </si>
  <si>
    <t>Qi et al., 2008</t>
    <phoneticPr fontId="2" type="noConversion"/>
  </si>
  <si>
    <t>Dai et al.  2020GJ</t>
    <phoneticPr fontId="8" type="noConversion"/>
  </si>
  <si>
    <t>T0684-7</t>
  </si>
  <si>
    <t>T0684-6</t>
  </si>
  <si>
    <t>T0684-5</t>
  </si>
  <si>
    <t>T0684-4</t>
  </si>
  <si>
    <t>T0684-3</t>
  </si>
  <si>
    <t>T0684-2</t>
  </si>
  <si>
    <t>T0684-1</t>
  </si>
  <si>
    <t>DL16-2-4</t>
  </si>
  <si>
    <t>DL16-2-2</t>
  </si>
  <si>
    <t>DL16-1-5</t>
  </si>
  <si>
    <t>DL16-1-4</t>
  </si>
  <si>
    <t>DL16-1-3</t>
  </si>
  <si>
    <t>DL16-1-1</t>
  </si>
  <si>
    <t>QD16-1-6</t>
  </si>
  <si>
    <t>QD16-1-5</t>
  </si>
  <si>
    <t>QD16-1-3</t>
  </si>
  <si>
    <t>QD16-1-1</t>
  </si>
  <si>
    <t>DL1410</t>
  </si>
  <si>
    <t>DL1409</t>
  </si>
  <si>
    <t>DL1408</t>
  </si>
  <si>
    <t>DL1407</t>
  </si>
  <si>
    <t>DL1406</t>
  </si>
  <si>
    <t>DL1405</t>
  </si>
  <si>
    <t>DL1404</t>
  </si>
  <si>
    <t>DL1403</t>
  </si>
  <si>
    <t>DL1402</t>
  </si>
  <si>
    <t>DL1401</t>
  </si>
  <si>
    <t>T0389-8</t>
  </si>
  <si>
    <t>T0389-7</t>
  </si>
  <si>
    <t>T0389-6</t>
  </si>
  <si>
    <t>T0389-5</t>
  </si>
  <si>
    <t>T0389-4</t>
  </si>
  <si>
    <t>15XZ196</t>
  </si>
  <si>
    <t>15XZ193</t>
  </si>
  <si>
    <t>15XZ192</t>
  </si>
  <si>
    <t>15XZ191</t>
  </si>
  <si>
    <t>15XZ190</t>
  </si>
  <si>
    <t>15XZ189</t>
  </si>
  <si>
    <t>15XZ188</t>
  </si>
  <si>
    <t>15XZ187</t>
  </si>
  <si>
    <t>cb-79</t>
  </si>
  <si>
    <t>cb-78</t>
  </si>
  <si>
    <t>cb-77-2</t>
  </si>
  <si>
    <t>cb-77</t>
  </si>
  <si>
    <t>T0389-12</t>
  </si>
  <si>
    <t>T0389-11</t>
  </si>
  <si>
    <t>T0389-10</t>
  </si>
  <si>
    <t>T0389-9</t>
  </si>
  <si>
    <t>15XZ417</t>
  </si>
  <si>
    <t>15XZ416</t>
  </si>
  <si>
    <t>T0471-5</t>
  </si>
  <si>
    <t>T0471-4</t>
  </si>
  <si>
    <t>T0471-3</t>
  </si>
  <si>
    <t>T0471-2</t>
  </si>
  <si>
    <t>T0471-1</t>
  </si>
  <si>
    <t>T0320-06</t>
  </si>
  <si>
    <t>15XZ415</t>
  </si>
  <si>
    <t>15XZ414</t>
  </si>
  <si>
    <t>15XZ412</t>
  </si>
  <si>
    <t>15XZ411</t>
  </si>
  <si>
    <t>15XZ410</t>
  </si>
  <si>
    <t>15XZ409</t>
  </si>
  <si>
    <t>15XZ408</t>
    <phoneticPr fontId="7" type="noConversion"/>
  </si>
  <si>
    <t>T0686-3</t>
  </si>
  <si>
    <t>T0686-2</t>
  </si>
  <si>
    <t>T0686-1</t>
  </si>
  <si>
    <t>T0474-3</t>
  </si>
  <si>
    <t>T0474-2</t>
  </si>
  <si>
    <t>T0474-1</t>
  </si>
  <si>
    <t>T0319-12</t>
  </si>
  <si>
    <t>T0319-11</t>
  </si>
  <si>
    <t>T0319-10</t>
  </si>
  <si>
    <t>T0319-09</t>
  </si>
  <si>
    <t>T0319-08</t>
  </si>
  <si>
    <t>T0319-07</t>
  </si>
  <si>
    <t>T0319-06</t>
  </si>
  <si>
    <t>15XZ199</t>
  </si>
  <si>
    <t>15XZ198</t>
  </si>
  <si>
    <t>15XZ197</t>
  </si>
  <si>
    <t>T0317-06</t>
  </si>
  <si>
    <t>T0317-05</t>
  </si>
  <si>
    <t>T0317-04</t>
  </si>
  <si>
    <t>T0317-03</t>
  </si>
  <si>
    <t>T0317-02</t>
  </si>
  <si>
    <t>T0317-01</t>
    <phoneticPr fontId="7" type="noConversion"/>
  </si>
  <si>
    <t>T0685-2</t>
  </si>
  <si>
    <t>T0685-1</t>
  </si>
  <si>
    <t>T0391-3</t>
  </si>
  <si>
    <t>T0391-2</t>
  </si>
  <si>
    <t>T0391-1</t>
  </si>
  <si>
    <t>T391</t>
  </si>
  <si>
    <t>cb-193</t>
  </si>
  <si>
    <t>cb-189</t>
  </si>
  <si>
    <t>cb-178</t>
  </si>
  <si>
    <t>cb-172</t>
  </si>
  <si>
    <t>cb-168</t>
  </si>
  <si>
    <t>cb-167</t>
  </si>
  <si>
    <t>06Q2-7</t>
  </si>
  <si>
    <t>06Q2-6</t>
  </si>
  <si>
    <t>06Q2-5</t>
  </si>
  <si>
    <t>06Q2-4</t>
  </si>
  <si>
    <t>06Q2-3</t>
    <phoneticPr fontId="2" type="noConversion"/>
  </si>
  <si>
    <t>06Q2-2</t>
    <phoneticPr fontId="2" type="noConversion"/>
  </si>
  <si>
    <t>LM10</t>
  </si>
  <si>
    <t>LM9</t>
  </si>
  <si>
    <t>LM8</t>
  </si>
  <si>
    <t>LM7</t>
  </si>
  <si>
    <t>LM6</t>
  </si>
  <si>
    <t>LM5</t>
  </si>
  <si>
    <t>LM4</t>
  </si>
  <si>
    <t>LM3</t>
  </si>
  <si>
    <t>LM2</t>
  </si>
  <si>
    <t>LM1</t>
  </si>
  <si>
    <t>YX-14</t>
  </si>
  <si>
    <t>YX-13</t>
  </si>
  <si>
    <t>YX-12</t>
  </si>
  <si>
    <t>YX-11</t>
  </si>
  <si>
    <t>cb-211</t>
  </si>
  <si>
    <t>cb-210</t>
  </si>
  <si>
    <t>cb-209</t>
  </si>
  <si>
    <t>cb-77-3</t>
    <phoneticPr fontId="2" type="noConversion"/>
  </si>
  <si>
    <t>T0389-0</t>
  </si>
  <si>
    <t>G16400</t>
  </si>
  <si>
    <t>G16399</t>
  </si>
  <si>
    <t>G16398</t>
  </si>
  <si>
    <t>G16394</t>
  </si>
  <si>
    <t>G16393</t>
  </si>
  <si>
    <t>G16392</t>
  </si>
  <si>
    <t>G16388</t>
  </si>
  <si>
    <t>G16387</t>
  </si>
  <si>
    <t>G16386</t>
  </si>
  <si>
    <t>G16382</t>
  </si>
  <si>
    <t>G16381</t>
  </si>
  <si>
    <t>G16380</t>
  </si>
  <si>
    <t>Qiaga</t>
    <phoneticPr fontId="8" type="noConversion"/>
  </si>
  <si>
    <t>Dala</t>
  </si>
  <si>
    <t>Quedang</t>
  </si>
  <si>
    <t>Yalaxiangbo</t>
    <phoneticPr fontId="7" type="noConversion"/>
  </si>
  <si>
    <t>Ridang</t>
  </si>
  <si>
    <t>Quedang</t>
    <phoneticPr fontId="7" type="noConversion"/>
  </si>
  <si>
    <t>Dala</t>
    <phoneticPr fontId="2" type="noConversion"/>
  </si>
  <si>
    <t>Liemai</t>
    <phoneticPr fontId="8" type="noConversion"/>
  </si>
  <si>
    <t>Quedang</t>
    <phoneticPr fontId="8" type="noConversion"/>
  </si>
  <si>
    <t>Yardoi</t>
    <phoneticPr fontId="8" type="noConversion"/>
  </si>
  <si>
    <t>Sample No.</t>
    <phoneticPr fontId="8" type="noConversion"/>
  </si>
  <si>
    <t>References</t>
    <phoneticPr fontId="8" type="noConversion"/>
  </si>
  <si>
    <t>Lithology</t>
    <phoneticPr fontId="8" type="noConversion"/>
  </si>
  <si>
    <t>Age (Ma)</t>
    <phoneticPr fontId="8" type="noConversion"/>
  </si>
  <si>
    <t>Fe2O3</t>
    <phoneticPr fontId="8" type="noConversion"/>
  </si>
  <si>
    <t>FeO</t>
    <phoneticPr fontId="8" type="noConversion"/>
  </si>
  <si>
    <t>MnO</t>
  </si>
  <si>
    <t>MgO</t>
  </si>
  <si>
    <t>CaO</t>
  </si>
  <si>
    <t>F</t>
    <phoneticPr fontId="8" type="noConversion"/>
  </si>
  <si>
    <t>LOI</t>
    <phoneticPr fontId="8" type="noConversion"/>
  </si>
  <si>
    <t>TOTAL</t>
    <phoneticPr fontId="8" type="noConversion"/>
  </si>
  <si>
    <t>Li</t>
  </si>
  <si>
    <t>Be</t>
  </si>
  <si>
    <t>B</t>
    <phoneticPr fontId="8" type="noConversion"/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</si>
  <si>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</si>
  <si>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</si>
  <si>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</si>
  <si>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</si>
  <si>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</si>
  <si>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</si>
  <si>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</si>
  <si>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</si>
  <si>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</si>
  <si>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</si>
  <si>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</si>
  <si>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</si>
  <si>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</si>
  <si>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</si>
  <si>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Cd</t>
  </si>
  <si>
    <t>In</t>
  </si>
  <si>
    <t>Sn</t>
  </si>
  <si>
    <t>Sb</t>
  </si>
  <si>
    <t>Cs</t>
  </si>
  <si>
    <t>Ba</t>
  </si>
  <si>
    <t>Hf</t>
  </si>
  <si>
    <t>Ta</t>
  </si>
  <si>
    <t>Ti</t>
    <phoneticPr fontId="8" type="noConversion"/>
  </si>
  <si>
    <t>Pb</t>
  </si>
  <si>
    <t>Bi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</si>
  <si>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</si>
  <si>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</si>
  <si>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</si>
  <si>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</si>
  <si>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</si>
  <si>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</si>
  <si>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</si>
  <si>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</si>
  <si>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</si>
  <si>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</si>
  <si>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</si>
  <si>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</si>
  <si>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</si>
  <si>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</si>
  <si>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</si>
  <si>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</si>
  <si>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Aikman et al., 2012</t>
  </si>
  <si>
    <t>43Ma</t>
    <phoneticPr fontId="2" type="noConversion"/>
  </si>
  <si>
    <t xml:space="preserve">Zeng.2011 </t>
    <phoneticPr fontId="8" type="noConversion"/>
  </si>
  <si>
    <t>42.8Ma</t>
    <phoneticPr fontId="2" type="noConversion"/>
  </si>
  <si>
    <t>42.6Ma</t>
    <phoneticPr fontId="2" type="noConversion"/>
  </si>
  <si>
    <t>cb-207</t>
  </si>
  <si>
    <t>cb-208</t>
  </si>
  <si>
    <t>YX-10</t>
  </si>
  <si>
    <t>Longzi</t>
    <phoneticPr fontId="2" type="noConversion"/>
  </si>
  <si>
    <t>cb-77-1</t>
    <phoneticPr fontId="2" type="noConversion"/>
  </si>
  <si>
    <t>cb-206</t>
    <phoneticPr fontId="2" type="noConversion"/>
  </si>
  <si>
    <t>cb-213-2</t>
    <phoneticPr fontId="2" type="noConversion"/>
  </si>
  <si>
    <t>Tian 2017 GM</t>
    <phoneticPr fontId="8" type="noConversion"/>
  </si>
  <si>
    <t>48.5Ma</t>
    <phoneticPr fontId="2" type="noConversion"/>
  </si>
  <si>
    <t>44.1Ma</t>
    <phoneticPr fontId="2" type="noConversion"/>
  </si>
  <si>
    <t>44.6Ma</t>
    <phoneticPr fontId="2" type="noConversion"/>
  </si>
  <si>
    <t>43.6Ma</t>
    <phoneticPr fontId="2" type="noConversion"/>
  </si>
  <si>
    <t>Yardoi Gneiss Dome (YGD)</t>
    <phoneticPr fontId="2" type="noConversion"/>
  </si>
  <si>
    <t>Yardoi Gneiss Dome (YGD)</t>
    <phoneticPr fontId="8" type="noConversion"/>
  </si>
  <si>
    <t>41.4Ma</t>
    <phoneticPr fontId="2" type="noConversion"/>
  </si>
  <si>
    <t>Subvolcanic porphyritic leucogranite</t>
  </si>
  <si>
    <t>44.3Ma</t>
    <phoneticPr fontId="2" type="noConversion"/>
  </si>
  <si>
    <t>42.9Ma</t>
    <phoneticPr fontId="2" type="noConversion"/>
  </si>
  <si>
    <t>46Ma</t>
    <phoneticPr fontId="2" type="noConversion"/>
  </si>
  <si>
    <t>44Ma</t>
    <phoneticPr fontId="2" type="noConversion"/>
  </si>
  <si>
    <t>Aikman et al., 2012, JAESb</t>
    <phoneticPr fontId="2" type="noConversion"/>
  </si>
  <si>
    <t>42.3Ma</t>
    <phoneticPr fontId="2" type="noConversion"/>
  </si>
  <si>
    <t>PM30202B02</t>
    <phoneticPr fontId="7" type="noConversion"/>
  </si>
  <si>
    <t>PM30202B03</t>
    <phoneticPr fontId="7" type="noConversion"/>
  </si>
  <si>
    <t>PM30205B02</t>
    <phoneticPr fontId="7" type="noConversion"/>
  </si>
  <si>
    <t>PM30103B03</t>
  </si>
  <si>
    <t>PM30104B01</t>
  </si>
  <si>
    <t>PM30103B01</t>
  </si>
  <si>
    <t>PM30204B01</t>
  </si>
  <si>
    <t>45Ma</t>
    <phoneticPr fontId="2" type="noConversion"/>
  </si>
  <si>
    <t>Eocene two-mica granites from Quedang and Dala,</t>
    <phoneticPr fontId="2" type="noConversion"/>
  </si>
  <si>
    <t>Subvolcanic porphyritic leucogranite</t>
    <phoneticPr fontId="2" type="noConversion"/>
  </si>
  <si>
    <t>leucogranite</t>
  </si>
  <si>
    <t>Aikman et al., 2008</t>
    <phoneticPr fontId="2" type="noConversion"/>
  </si>
  <si>
    <t>46.4Ma</t>
    <phoneticPr fontId="2" type="noConversion"/>
  </si>
  <si>
    <t>45.4Ma</t>
    <phoneticPr fontId="2" type="noConversion"/>
  </si>
  <si>
    <t>PM30202</t>
    <phoneticPr fontId="3" type="noConversion"/>
  </si>
  <si>
    <t>Rongboza</t>
    <phoneticPr fontId="3" type="noConversion"/>
  </si>
  <si>
    <t>TIMS</t>
  </si>
  <si>
    <t>Zeng et al., 2009</t>
    <phoneticPr fontId="3" type="noConversion"/>
  </si>
  <si>
    <t>Qi et al., 2008</t>
    <phoneticPr fontId="3" type="noConversion"/>
  </si>
  <si>
    <t>Liu. 2013</t>
    <phoneticPr fontId="3" type="noConversion"/>
  </si>
  <si>
    <t>Hou et al., 2012</t>
  </si>
  <si>
    <t>Larson et al., 2010</t>
  </si>
  <si>
    <t>Ding et al., 2005</t>
  </si>
  <si>
    <t>D1286</t>
    <phoneticPr fontId="3" type="noConversion"/>
  </si>
  <si>
    <t>Liemai</t>
    <phoneticPr fontId="3" type="noConversion"/>
  </si>
  <si>
    <t>Yang et al., 2019</t>
    <phoneticPr fontId="3" type="noConversion"/>
  </si>
  <si>
    <t>Dai et al., 2020</t>
    <phoneticPr fontId="3" type="noConversion"/>
  </si>
  <si>
    <t>YXC-01</t>
    <phoneticPr fontId="3" type="noConversion"/>
  </si>
  <si>
    <t>Cao et al., 2020</t>
    <phoneticPr fontId="3" type="noConversion"/>
  </si>
  <si>
    <t>Jieguidang</t>
    <phoneticPr fontId="3" type="noConversion"/>
  </si>
  <si>
    <t>This study</t>
    <phoneticPr fontId="3" type="noConversion"/>
  </si>
  <si>
    <t>T0471</t>
    <phoneticPr fontId="3" type="noConversion"/>
  </si>
  <si>
    <t>Zeng et al., 2014</t>
    <phoneticPr fontId="3" type="noConversion"/>
  </si>
  <si>
    <t xml:space="preserve"> Two-mica Granite</t>
    <phoneticPr fontId="3" type="noConversion"/>
  </si>
  <si>
    <t>BD63022</t>
    <phoneticPr fontId="3" type="noConversion"/>
  </si>
  <si>
    <t>Wu et al., 2014</t>
    <phoneticPr fontId="3" type="noConversion"/>
  </si>
  <si>
    <t>T0684</t>
    <phoneticPr fontId="3" type="noConversion"/>
  </si>
  <si>
    <t>BD6304</t>
    <phoneticPr fontId="3" type="noConversion"/>
  </si>
  <si>
    <t>LM1</t>
    <phoneticPr fontId="3" type="noConversion"/>
  </si>
  <si>
    <t>Tian et al., 2017</t>
    <phoneticPr fontId="3" type="noConversion"/>
  </si>
  <si>
    <t>Tian et al., 2020</t>
    <phoneticPr fontId="3" type="noConversion"/>
  </si>
  <si>
    <t>QD16-1</t>
    <phoneticPr fontId="3" type="noConversion"/>
  </si>
  <si>
    <t>Quedang</t>
    <phoneticPr fontId="3" type="noConversion"/>
  </si>
  <si>
    <t>Li et al., 2016</t>
    <phoneticPr fontId="3" type="noConversion"/>
  </si>
  <si>
    <t>Leucogranite</t>
  </si>
  <si>
    <t>zircon</t>
  </si>
  <si>
    <t>monazite</t>
  </si>
  <si>
    <t>Sample No</t>
    <phoneticPr fontId="3" type="noConversion"/>
  </si>
  <si>
    <t>Longitude and latitude</t>
    <phoneticPr fontId="3" type="noConversion"/>
  </si>
  <si>
    <t>Name</t>
    <phoneticPr fontId="3" type="noConversion"/>
  </si>
  <si>
    <t>Lithology</t>
    <phoneticPr fontId="3" type="noConversion"/>
  </si>
  <si>
    <t>Age (Ma)</t>
    <phoneticPr fontId="3" type="noConversion"/>
  </si>
  <si>
    <t>Age (error)</t>
    <phoneticPr fontId="3" type="noConversion"/>
  </si>
  <si>
    <t xml:space="preserve">Dating method
</t>
    <phoneticPr fontId="3" type="noConversion"/>
  </si>
  <si>
    <t>References</t>
    <phoneticPr fontId="3" type="noConversion"/>
  </si>
  <si>
    <t>SIMS</t>
  </si>
  <si>
    <t>SHRIMP</t>
  </si>
  <si>
    <t>LA-ICP-MS</t>
  </si>
  <si>
    <t>12FW16</t>
  </si>
  <si>
    <t>Xiaru</t>
  </si>
  <si>
    <t>Changgo</t>
  </si>
  <si>
    <t>2000T16</t>
  </si>
  <si>
    <t>Niuku</t>
  </si>
  <si>
    <t>Muscovite granite</t>
    <phoneticPr fontId="3" type="noConversion"/>
  </si>
  <si>
    <t>15XZ416-417</t>
    <phoneticPr fontId="3" type="noConversion"/>
  </si>
  <si>
    <t>15XZ408-415</t>
    <phoneticPr fontId="3" type="noConversion"/>
  </si>
  <si>
    <t>15XZ197-199</t>
    <phoneticPr fontId="3" type="noConversion"/>
  </si>
  <si>
    <t>Two-mica Granite</t>
    <phoneticPr fontId="3" type="noConversion"/>
  </si>
  <si>
    <t>Monzonitic granite</t>
    <phoneticPr fontId="3" type="noConversion"/>
  </si>
  <si>
    <t>Aikman et al., 2008</t>
    <phoneticPr fontId="3" type="noConversion"/>
  </si>
  <si>
    <t>Zeng et al., 2011</t>
    <phoneticPr fontId="3" type="noConversion"/>
  </si>
  <si>
    <t>T0317</t>
    <phoneticPr fontId="3" type="noConversion"/>
  </si>
  <si>
    <t>T0391</t>
    <phoneticPr fontId="3" type="noConversion"/>
  </si>
  <si>
    <t>DL16-1</t>
    <phoneticPr fontId="3" type="noConversion"/>
  </si>
  <si>
    <t>13JT04</t>
    <phoneticPr fontId="3" type="noConversion"/>
  </si>
  <si>
    <t>17JT13</t>
    <phoneticPr fontId="3" type="noConversion"/>
  </si>
  <si>
    <t>12FW75</t>
    <phoneticPr fontId="3" type="noConversion"/>
  </si>
  <si>
    <t>Ji et al., 2020</t>
    <phoneticPr fontId="3" type="noConversion"/>
  </si>
  <si>
    <t>Ji et al., 2016</t>
    <phoneticPr fontId="3" type="noConversion"/>
  </si>
  <si>
    <t>Langshan</t>
  </si>
  <si>
    <t>Gabbro</t>
    <phoneticPr fontId="3" type="noConversion"/>
  </si>
  <si>
    <t>titanite</t>
  </si>
  <si>
    <t>Haweng</t>
    <phoneticPr fontId="3" type="noConversion"/>
  </si>
  <si>
    <t>Granodiorite</t>
    <phoneticPr fontId="3" type="noConversion"/>
  </si>
  <si>
    <t>17JT15</t>
    <phoneticPr fontId="3" type="noConversion"/>
  </si>
  <si>
    <t>G16385</t>
    <phoneticPr fontId="3" type="noConversion"/>
  </si>
  <si>
    <t>G16391</t>
    <phoneticPr fontId="3" type="noConversion"/>
  </si>
  <si>
    <t>G16397</t>
    <phoneticPr fontId="3" type="noConversion"/>
  </si>
  <si>
    <t>Li.2016</t>
    <phoneticPr fontId="8" type="noConversion"/>
  </si>
  <si>
    <t>Dala</t>
    <phoneticPr fontId="8" type="noConversion"/>
  </si>
  <si>
    <t xml:space="preserve">Zeng et al., 2011 </t>
    <phoneticPr fontId="8" type="noConversion"/>
  </si>
  <si>
    <t>Rongbo</t>
    <phoneticPr fontId="8" type="noConversion"/>
  </si>
  <si>
    <t>Yang et al., 2019</t>
    <phoneticPr fontId="8" type="noConversion"/>
  </si>
  <si>
    <t xml:space="preserve">Quedang </t>
    <phoneticPr fontId="2" type="noConversion"/>
  </si>
  <si>
    <t>BD63013</t>
    <phoneticPr fontId="3" type="noConversion"/>
  </si>
  <si>
    <t>Haweng</t>
  </si>
  <si>
    <t>12FW75</t>
  </si>
  <si>
    <t>17JT13</t>
  </si>
  <si>
    <t>17JT14</t>
  </si>
  <si>
    <t>17JT15</t>
  </si>
  <si>
    <t>17JT16</t>
  </si>
  <si>
    <t>Ji et al., 2020</t>
    <phoneticPr fontId="2" type="noConversion"/>
  </si>
  <si>
    <t xml:space="preserve"> Granodiorite</t>
    <phoneticPr fontId="2" type="noConversion"/>
  </si>
  <si>
    <t>45.3Ma</t>
    <phoneticPr fontId="2" type="noConversion"/>
  </si>
  <si>
    <t>LEUCO</t>
    <phoneticPr fontId="3" type="noConversion"/>
  </si>
  <si>
    <t>Xiaru</t>
    <phoneticPr fontId="8" type="noConversion"/>
  </si>
  <si>
    <t>12FW10</t>
  </si>
  <si>
    <t>12FW14</t>
  </si>
  <si>
    <t>12FW15</t>
  </si>
  <si>
    <t>12FW02</t>
  </si>
  <si>
    <t>12FW09</t>
  </si>
  <si>
    <t>Liu et al. 2016</t>
    <phoneticPr fontId="8" type="noConversion"/>
  </si>
  <si>
    <t>37.2Ma</t>
    <phoneticPr fontId="2" type="noConversion"/>
  </si>
  <si>
    <t>37Ma</t>
    <phoneticPr fontId="2" type="noConversion"/>
  </si>
  <si>
    <t>Ramba Eocene</t>
    <phoneticPr fontId="8" type="noConversion"/>
  </si>
  <si>
    <t>09FW-115</t>
    <phoneticPr fontId="8" type="noConversion"/>
  </si>
  <si>
    <t>12FW111</t>
    <phoneticPr fontId="8" type="noConversion"/>
  </si>
  <si>
    <t>Liu et al., 2014</t>
    <phoneticPr fontId="8" type="noConversion"/>
  </si>
  <si>
    <t>42.86Ma</t>
    <phoneticPr fontId="2" type="noConversion"/>
  </si>
  <si>
    <t>43.7Ma</t>
    <phoneticPr fontId="2" type="noConversion"/>
  </si>
  <si>
    <t>Liu. 2016</t>
    <phoneticPr fontId="3" type="noConversion"/>
  </si>
  <si>
    <t>DL1402</t>
    <phoneticPr fontId="3" type="noConversion"/>
  </si>
  <si>
    <t>Two-mica granite</t>
    <phoneticPr fontId="3" type="noConversion"/>
  </si>
  <si>
    <t>Subvolcanic rock</t>
    <phoneticPr fontId="3" type="noConversion"/>
  </si>
  <si>
    <t>Locality</t>
    <phoneticPr fontId="7" type="noConversion"/>
  </si>
  <si>
    <t xml:space="preserve">Yala-Xiangbo </t>
    <phoneticPr fontId="2" type="noConversion"/>
  </si>
  <si>
    <t>Leucogranite</t>
    <phoneticPr fontId="2" type="noConversion"/>
  </si>
  <si>
    <t>Subvolcanic porphyritic granite</t>
    <phoneticPr fontId="7" type="noConversion"/>
  </si>
  <si>
    <t>Lhagoi Kangri</t>
    <phoneticPr fontId="3" type="noConversion"/>
  </si>
  <si>
    <t>18LG02</t>
  </si>
  <si>
    <t>18LG02</t>
    <phoneticPr fontId="3" type="noConversion"/>
  </si>
  <si>
    <t>20LG16</t>
  </si>
  <si>
    <t>20LG16</t>
    <phoneticPr fontId="3" type="noConversion"/>
  </si>
  <si>
    <t>20LG20</t>
    <phoneticPr fontId="3" type="noConversion"/>
  </si>
  <si>
    <t>Tur leucogranite</t>
  </si>
  <si>
    <t>Tur leucogranite</t>
    <phoneticPr fontId="3" type="noConversion"/>
  </si>
  <si>
    <t xml:space="preserve"> Two-mica granite</t>
    <phoneticPr fontId="3" type="noConversion"/>
  </si>
  <si>
    <t xml:space="preserve"> Biotite granite</t>
    <phoneticPr fontId="3" type="noConversion"/>
  </si>
  <si>
    <t>Q–ICP–MS</t>
    <phoneticPr fontId="3" type="noConversion"/>
  </si>
  <si>
    <t>He et al.,2021</t>
    <phoneticPr fontId="3" type="noConversion"/>
  </si>
  <si>
    <t>Two-mica granite</t>
    <phoneticPr fontId="2" type="noConversion"/>
  </si>
  <si>
    <t>He et al., 2021</t>
    <phoneticPr fontId="2" type="noConversion"/>
  </si>
  <si>
    <t>ZG05-1</t>
  </si>
  <si>
    <t>ZG05-1</t>
    <phoneticPr fontId="3" type="noConversion"/>
  </si>
  <si>
    <t>ZG05-5</t>
    <phoneticPr fontId="3" type="noConversion"/>
  </si>
  <si>
    <t>Zhegucuo</t>
  </si>
  <si>
    <t>Zhegucuo</t>
    <phoneticPr fontId="3" type="noConversion"/>
  </si>
  <si>
    <t>Diorite</t>
    <phoneticPr fontId="3" type="noConversion"/>
  </si>
  <si>
    <t>K-Ar</t>
    <phoneticPr fontId="3" type="noConversion"/>
  </si>
  <si>
    <t>Bian and Ding, 2006</t>
    <phoneticPr fontId="3" type="noConversion"/>
  </si>
  <si>
    <t>ZG05-7</t>
  </si>
  <si>
    <t>ZG05-9</t>
  </si>
  <si>
    <t>ZG05-53</t>
  </si>
  <si>
    <t>ZG05-57</t>
  </si>
  <si>
    <t>Whole rock K-Ar 42.54 ± 0.94 &amp; 43.21 ± 1.14 Ma</t>
    <phoneticPr fontId="8" type="noConversion"/>
  </si>
  <si>
    <t>40.5Ma</t>
    <phoneticPr fontId="2" type="noConversion"/>
  </si>
  <si>
    <t>41.3Ma</t>
    <phoneticPr fontId="2" type="noConversion"/>
  </si>
  <si>
    <t xml:space="preserve"> Bian and Ding, 2006</t>
  </si>
  <si>
    <t>Diorite</t>
    <phoneticPr fontId="2" type="noConversion"/>
  </si>
  <si>
    <t xml:space="preserve"> Dating minerals</t>
    <phoneticPr fontId="3" type="noConversion"/>
  </si>
  <si>
    <t>Sr/Y</t>
    <phoneticPr fontId="2" type="noConversion"/>
  </si>
  <si>
    <t>Granodiorite</t>
  </si>
  <si>
    <t>Monzodiorite</t>
  </si>
  <si>
    <t>Himalayan Eocene Adakitic Rocks</t>
    <phoneticPr fontId="2" type="noConversion"/>
  </si>
  <si>
    <t>Himalayan Eocene Leucogranite</t>
    <phoneticPr fontId="2" type="noConversion"/>
  </si>
  <si>
    <t>Zeng et al., 2011</t>
    <phoneticPr fontId="2" type="noConversion"/>
  </si>
  <si>
    <t>Zeng et al., 2014</t>
    <phoneticPr fontId="2" type="noConversion"/>
  </si>
  <si>
    <t>YbN</t>
  </si>
  <si>
    <t>LaN/YbN</t>
  </si>
  <si>
    <t>W</t>
    <phoneticPr fontId="2" type="noConversion"/>
  </si>
  <si>
    <t>Sample</t>
  </si>
  <si>
    <t>Th/U</t>
  </si>
  <si>
    <r>
      <t>207</t>
    </r>
    <r>
      <rPr>
        <b/>
        <sz val="9"/>
        <color rgb="FF000000"/>
        <rFont val="Arial"/>
        <family val="2"/>
      </rPr>
      <t>Pb/</t>
    </r>
    <r>
      <rPr>
        <b/>
        <vertAlign val="superscript"/>
        <sz val="9"/>
        <color rgb="FF000000"/>
        <rFont val="Arial"/>
        <family val="2"/>
      </rPr>
      <t>206</t>
    </r>
    <r>
      <rPr>
        <b/>
        <sz val="9"/>
        <color rgb="FF000000"/>
        <rFont val="Arial"/>
        <family val="2"/>
      </rPr>
      <t>Pb</t>
    </r>
  </si>
  <si>
    <t>2sigma</t>
  </si>
  <si>
    <r>
      <t>207</t>
    </r>
    <r>
      <rPr>
        <b/>
        <sz val="9"/>
        <color rgb="FF000000"/>
        <rFont val="Arial"/>
        <family val="2"/>
      </rPr>
      <t>Pb/</t>
    </r>
    <r>
      <rPr>
        <b/>
        <vertAlign val="superscript"/>
        <sz val="9"/>
        <color rgb="FF000000"/>
        <rFont val="Arial"/>
        <family val="2"/>
      </rPr>
      <t>235</t>
    </r>
    <r>
      <rPr>
        <b/>
        <sz val="9"/>
        <color rgb="FF000000"/>
        <rFont val="Arial"/>
        <family val="2"/>
      </rPr>
      <t>U</t>
    </r>
  </si>
  <si>
    <r>
      <t>206</t>
    </r>
    <r>
      <rPr>
        <b/>
        <sz val="9"/>
        <color rgb="FF000000"/>
        <rFont val="Arial"/>
        <family val="2"/>
      </rPr>
      <t>Pb/</t>
    </r>
    <r>
      <rPr>
        <b/>
        <vertAlign val="superscript"/>
        <sz val="9"/>
        <color rgb="FF000000"/>
        <rFont val="Arial"/>
        <family val="2"/>
      </rPr>
      <t>238</t>
    </r>
    <r>
      <rPr>
        <b/>
        <sz val="9"/>
        <color rgb="FF000000"/>
        <rFont val="Arial"/>
        <family val="2"/>
      </rPr>
      <t>U</t>
    </r>
  </si>
  <si>
    <t>Age (Ma)</t>
  </si>
  <si>
    <t>YXC-1-03</t>
  </si>
  <si>
    <t>YXC-1-14</t>
  </si>
  <si>
    <t>YXC-1-17</t>
  </si>
  <si>
    <t>YXC-1-21</t>
  </si>
  <si>
    <t>error</t>
  </si>
  <si>
    <t>YXC-1-25</t>
  </si>
  <si>
    <t>YXC-1-36</t>
  </si>
  <si>
    <t>YXC-1-37</t>
  </si>
  <si>
    <t>YXC-1-02</t>
  </si>
  <si>
    <t>YXC-1-24</t>
  </si>
  <si>
    <t>YXC-1-01</t>
  </si>
  <si>
    <t>YXC-1-27</t>
  </si>
  <si>
    <t>YXC-1-13</t>
  </si>
  <si>
    <t>YXC-1-15</t>
  </si>
  <si>
    <t>YXC-1-20</t>
  </si>
  <si>
    <t>YXC-1-16</t>
  </si>
  <si>
    <t>YXC-1-05</t>
  </si>
  <si>
    <t>YXC-1-19</t>
  </si>
  <si>
    <t>YXC-1-22</t>
  </si>
  <si>
    <t>YXC-1-26</t>
  </si>
  <si>
    <t>YXC-1-11</t>
  </si>
  <si>
    <t>YXC-1-28</t>
  </si>
  <si>
    <t>YXC-1-33</t>
  </si>
  <si>
    <t>YXC-1-06</t>
  </si>
  <si>
    <t>YXC-1-30</t>
  </si>
  <si>
    <t>YXC-1-34</t>
  </si>
  <si>
    <t>YXC-1-12</t>
  </si>
  <si>
    <t>YXC-1-09</t>
  </si>
  <si>
    <t>YXC-1-04</t>
  </si>
  <si>
    <t>YXC-1-38</t>
  </si>
  <si>
    <t>YXC-1-31</t>
  </si>
  <si>
    <t>YXC-1-29</t>
  </si>
  <si>
    <t>YXC-1-07</t>
  </si>
  <si>
    <t>YXC-1-23</t>
  </si>
  <si>
    <t>YXC-1-39</t>
  </si>
  <si>
    <t>YXC-1-18</t>
  </si>
  <si>
    <t>YXC-1-40</t>
  </si>
  <si>
    <t>YXC-1-08</t>
  </si>
  <si>
    <t>YXC-1-35</t>
  </si>
  <si>
    <t>YXC-1-32</t>
  </si>
  <si>
    <t>YXC-1-10</t>
  </si>
  <si>
    <t>Supplementary Table 1. Age summary of Eocene magmatic rocks in the Himalayas</t>
    <phoneticPr fontId="3" type="noConversion"/>
  </si>
  <si>
    <t>Supplementary Table 2. Zircon U–Pb data of the magmatic zircons from the Liemai granites.</t>
    <phoneticPr fontId="2" type="noConversion"/>
  </si>
  <si>
    <t>Age(Ma)</t>
  </si>
  <si>
    <r>
      <t>176</t>
    </r>
    <r>
      <rPr>
        <b/>
        <sz val="9"/>
        <color rgb="FF000000"/>
        <rFont val="Arial"/>
        <family val="2"/>
      </rPr>
      <t>Yb/</t>
    </r>
    <r>
      <rPr>
        <b/>
        <vertAlign val="superscript"/>
        <sz val="9"/>
        <color rgb="FF000000"/>
        <rFont val="Arial"/>
        <family val="2"/>
      </rPr>
      <t>177</t>
    </r>
    <r>
      <rPr>
        <b/>
        <sz val="9"/>
        <color rgb="FF000000"/>
        <rFont val="Arial"/>
        <family val="2"/>
      </rPr>
      <t>Hf</t>
    </r>
  </si>
  <si>
    <r>
      <t>176</t>
    </r>
    <r>
      <rPr>
        <b/>
        <sz val="9"/>
        <color rgb="FF000000"/>
        <rFont val="Arial"/>
        <family val="2"/>
      </rPr>
      <t>Lu/</t>
    </r>
    <r>
      <rPr>
        <b/>
        <vertAlign val="superscript"/>
        <sz val="9"/>
        <color rgb="FF000000"/>
        <rFont val="Arial"/>
        <family val="2"/>
      </rPr>
      <t>177</t>
    </r>
    <r>
      <rPr>
        <b/>
        <sz val="9"/>
        <color rgb="FF000000"/>
        <rFont val="Arial"/>
        <family val="2"/>
      </rPr>
      <t>Hf</t>
    </r>
  </si>
  <si>
    <r>
      <t>176</t>
    </r>
    <r>
      <rPr>
        <b/>
        <sz val="9"/>
        <color rgb="FF000000"/>
        <rFont val="Arial"/>
        <family val="2"/>
      </rPr>
      <t>Hf/</t>
    </r>
    <r>
      <rPr>
        <b/>
        <vertAlign val="superscript"/>
        <sz val="9"/>
        <color rgb="FF000000"/>
        <rFont val="Arial"/>
        <family val="2"/>
      </rPr>
      <t>177</t>
    </r>
    <r>
      <rPr>
        <b/>
        <sz val="9"/>
        <color rgb="FF000000"/>
        <rFont val="Arial"/>
        <family val="2"/>
      </rPr>
      <t>Hf</t>
    </r>
  </si>
  <si>
    <r>
      <t>176</t>
    </r>
    <r>
      <rPr>
        <b/>
        <sz val="9"/>
        <color rgb="FF000000"/>
        <rFont val="Arial"/>
        <family val="2"/>
      </rPr>
      <t>Hf/</t>
    </r>
    <r>
      <rPr>
        <b/>
        <vertAlign val="superscript"/>
        <sz val="9"/>
        <color rgb="FF000000"/>
        <rFont val="Arial"/>
        <family val="2"/>
      </rPr>
      <t>177</t>
    </r>
    <r>
      <rPr>
        <b/>
        <sz val="9"/>
        <color rgb="FF000000"/>
        <rFont val="Arial"/>
        <family val="2"/>
      </rPr>
      <t>Hf(i)</t>
    </r>
  </si>
  <si>
    <t>εHf(0)</t>
  </si>
  <si>
    <t>εHf(t)</t>
  </si>
  <si>
    <r>
      <t>T</t>
    </r>
    <r>
      <rPr>
        <b/>
        <vertAlign val="subscript"/>
        <sz val="9"/>
        <color rgb="FF000000"/>
        <rFont val="Arial"/>
        <family val="2"/>
      </rPr>
      <t>DM1</t>
    </r>
    <r>
      <rPr>
        <b/>
        <sz val="9"/>
        <color rgb="FF000000"/>
        <rFont val="Arial"/>
        <family val="2"/>
      </rPr>
      <t>(Ma)</t>
    </r>
  </si>
  <si>
    <r>
      <t>f</t>
    </r>
    <r>
      <rPr>
        <b/>
        <vertAlign val="subscript"/>
        <sz val="9"/>
        <color rgb="FF000000"/>
        <rFont val="Arial"/>
        <family val="2"/>
      </rPr>
      <t>Lu-Hf</t>
    </r>
  </si>
  <si>
    <r>
      <t>T</t>
    </r>
    <r>
      <rPr>
        <b/>
        <vertAlign val="subscript"/>
        <sz val="9"/>
        <color rgb="FF000000"/>
        <rFont val="Arial"/>
        <family val="2"/>
      </rPr>
      <t>DM2</t>
    </r>
    <r>
      <rPr>
        <b/>
        <sz val="9"/>
        <color rgb="FF000000"/>
        <rFont val="Arial"/>
        <family val="2"/>
      </rPr>
      <t>(Ma)</t>
    </r>
  </si>
  <si>
    <t>Supplementary Table 3. Zircon Hf isotope data from magmatic zircons in the Liemai granites samples from the eastern of Tethyan Himalaya.</t>
    <phoneticPr fontId="2" type="noConversion"/>
  </si>
  <si>
    <t>Sample No</t>
  </si>
  <si>
    <t>2σ</t>
  </si>
  <si>
    <t>ppm</t>
  </si>
  <si>
    <t>D1530-01</t>
  </si>
  <si>
    <t>D1530-02</t>
  </si>
  <si>
    <t>D1530-03</t>
  </si>
  <si>
    <t>D1530-04</t>
  </si>
  <si>
    <t>D1530-05</t>
  </si>
  <si>
    <t>D1530-06</t>
  </si>
  <si>
    <t>D1530-07</t>
  </si>
  <si>
    <t>D1530-08</t>
  </si>
  <si>
    <t>D1530-09</t>
  </si>
  <si>
    <t>D1530-10</t>
  </si>
  <si>
    <t>D1530-11</t>
  </si>
  <si>
    <t>D1530-12</t>
  </si>
  <si>
    <t>D1530-13</t>
  </si>
  <si>
    <t>D1530-14</t>
  </si>
  <si>
    <t>D1530-15</t>
  </si>
  <si>
    <t>D1530-16</t>
  </si>
  <si>
    <t>D1530-17</t>
  </si>
  <si>
    <t>D1530-18</t>
  </si>
  <si>
    <t>D1530-19</t>
  </si>
  <si>
    <t>D1530-20</t>
  </si>
  <si>
    <t>D1530-21</t>
  </si>
  <si>
    <t>D1530-22</t>
  </si>
  <si>
    <t>D1530-23</t>
  </si>
  <si>
    <t>D1530-24</t>
  </si>
  <si>
    <t>D1530-25</t>
  </si>
  <si>
    <t>D1530-26</t>
  </si>
  <si>
    <t>D1530-27</t>
  </si>
  <si>
    <t>D1530-28</t>
  </si>
  <si>
    <t>D1530-29</t>
  </si>
  <si>
    <t>D1530-30</t>
  </si>
  <si>
    <t>D1530-31</t>
  </si>
  <si>
    <t>D1530-32</t>
  </si>
  <si>
    <t>D1530-33</t>
  </si>
  <si>
    <t>D1530-34</t>
  </si>
  <si>
    <t>D1530-35</t>
  </si>
  <si>
    <t>D1530-36</t>
  </si>
  <si>
    <t>D1530-37</t>
  </si>
  <si>
    <t>D1530-38</t>
  </si>
  <si>
    <t>D1530-39</t>
  </si>
  <si>
    <t>D1530-40</t>
  </si>
  <si>
    <t>Supplementary Table 4. U-Th-Pb dating results for monazite from the Liemai granites.</t>
    <phoneticPr fontId="2" type="noConversion"/>
  </si>
  <si>
    <t>Nd(t)</t>
  </si>
  <si>
    <t>YXC-1</t>
  </si>
  <si>
    <t>W</t>
  </si>
  <si>
    <t>FeO</t>
  </si>
  <si>
    <t>Tl</t>
  </si>
  <si>
    <t>B</t>
  </si>
  <si>
    <t>LOI</t>
  </si>
  <si>
    <t>SUM</t>
  </si>
  <si>
    <t>σ</t>
  </si>
  <si>
    <t>A/CNK</t>
  </si>
  <si>
    <t>A/NK</t>
  </si>
  <si>
    <t>A.R.</t>
  </si>
  <si>
    <t>ΣREE</t>
  </si>
  <si>
    <t>LREE</t>
  </si>
  <si>
    <t>HREE</t>
  </si>
  <si>
    <t>δEu</t>
  </si>
  <si>
    <t>Na/Ta</t>
  </si>
  <si>
    <t>Rb/Sr</t>
  </si>
  <si>
    <t>2SE</t>
  </si>
  <si>
    <t>mean</t>
  </si>
  <si>
    <r>
      <t>208</t>
    </r>
    <r>
      <rPr>
        <b/>
        <sz val="9"/>
        <color rgb="FF000000"/>
        <rFont val="Arial"/>
        <family val="2"/>
      </rPr>
      <t>Pb/</t>
    </r>
    <r>
      <rPr>
        <b/>
        <vertAlign val="superscript"/>
        <sz val="9"/>
        <color rgb="FF000000"/>
        <rFont val="Arial"/>
        <family val="2"/>
      </rPr>
      <t>232</t>
    </r>
    <r>
      <rPr>
        <b/>
        <sz val="9"/>
        <color rgb="FF000000"/>
        <rFont val="Arial"/>
        <family val="2"/>
      </rPr>
      <t>Th</t>
    </r>
  </si>
  <si>
    <r>
      <t>SiO</t>
    </r>
    <r>
      <rPr>
        <b/>
        <vertAlign val="subscript"/>
        <sz val="9"/>
        <color rgb="FF000000"/>
        <rFont val="Arial"/>
        <family val="2"/>
      </rPr>
      <t>2</t>
    </r>
  </si>
  <si>
    <r>
      <t>Al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  <r>
      <rPr>
        <b/>
        <vertAlign val="subscript"/>
        <sz val="9"/>
        <color rgb="FF000000"/>
        <rFont val="Arial"/>
        <family val="2"/>
      </rPr>
      <t>3</t>
    </r>
  </si>
  <si>
    <r>
      <t>TFe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  <r>
      <rPr>
        <b/>
        <vertAlign val="subscript"/>
        <sz val="9"/>
        <color rgb="FF000000"/>
        <rFont val="Arial"/>
        <family val="2"/>
      </rPr>
      <t>3</t>
    </r>
  </si>
  <si>
    <r>
      <t>Na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</si>
  <si>
    <r>
      <t>K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</si>
  <si>
    <r>
      <t>TiO</t>
    </r>
    <r>
      <rPr>
        <b/>
        <vertAlign val="subscript"/>
        <sz val="9"/>
        <color rgb="FF000000"/>
        <rFont val="Arial"/>
        <family val="2"/>
      </rPr>
      <t>2</t>
    </r>
  </si>
  <si>
    <r>
      <t>P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  <r>
      <rPr>
        <b/>
        <vertAlign val="subscript"/>
        <sz val="9"/>
        <color rgb="FF000000"/>
        <rFont val="Arial"/>
        <family val="2"/>
      </rPr>
      <t>5</t>
    </r>
  </si>
  <si>
    <r>
      <t>K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O+Na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</si>
  <si>
    <r>
      <t>K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O/Na</t>
    </r>
    <r>
      <rPr>
        <b/>
        <vertAlign val="subscript"/>
        <sz val="9"/>
        <color rgb="FF000000"/>
        <rFont val="Arial"/>
        <family val="2"/>
      </rPr>
      <t>2</t>
    </r>
    <r>
      <rPr>
        <b/>
        <sz val="9"/>
        <color rgb="FF000000"/>
        <rFont val="Arial"/>
        <family val="2"/>
      </rPr>
      <t>O</t>
    </r>
  </si>
  <si>
    <r>
      <t>T</t>
    </r>
    <r>
      <rPr>
        <b/>
        <vertAlign val="subscript"/>
        <sz val="9"/>
        <color rgb="FF000000"/>
        <rFont val="Arial"/>
        <family val="2"/>
      </rPr>
      <t>Zr</t>
    </r>
    <r>
      <rPr>
        <b/>
        <sz val="9"/>
        <color rgb="FF000000"/>
        <rFont val="Arial"/>
        <family val="2"/>
      </rPr>
      <t>(</t>
    </r>
    <r>
      <rPr>
        <b/>
        <sz val="9"/>
        <color rgb="FF000000"/>
        <rFont val="Times New Roman"/>
        <family val="1"/>
      </rPr>
      <t>℃</t>
    </r>
    <r>
      <rPr>
        <b/>
        <sz val="9"/>
        <color rgb="FF000000"/>
        <rFont val="Arial"/>
        <family val="2"/>
      </rPr>
      <t>)</t>
    </r>
  </si>
  <si>
    <r>
      <t>La</t>
    </r>
    <r>
      <rPr>
        <b/>
        <vertAlign val="subscript"/>
        <sz val="9"/>
        <color rgb="FF000000"/>
        <rFont val="Arial"/>
        <family val="2"/>
      </rPr>
      <t>N</t>
    </r>
    <r>
      <rPr>
        <b/>
        <sz val="9"/>
        <color rgb="FF000000"/>
        <rFont val="Arial"/>
        <family val="2"/>
      </rPr>
      <t>/Yb</t>
    </r>
    <r>
      <rPr>
        <b/>
        <vertAlign val="subscript"/>
        <sz val="9"/>
        <color rgb="FF000000"/>
        <rFont val="Arial"/>
        <family val="2"/>
      </rPr>
      <t>N</t>
    </r>
  </si>
  <si>
    <r>
      <t>143</t>
    </r>
    <r>
      <rPr>
        <b/>
        <sz val="10"/>
        <color rgb="FF000000"/>
        <rFont val="Arial"/>
        <family val="2"/>
      </rPr>
      <t>Nd/</t>
    </r>
    <r>
      <rPr>
        <b/>
        <vertAlign val="superscript"/>
        <sz val="10"/>
        <color rgb="FF000000"/>
        <rFont val="Arial"/>
        <family val="2"/>
      </rPr>
      <t>144</t>
    </r>
    <r>
      <rPr>
        <b/>
        <sz val="10"/>
        <color rgb="FF000000"/>
        <rFont val="Arial"/>
        <family val="2"/>
      </rPr>
      <t>Nd</t>
    </r>
  </si>
  <si>
    <r>
      <t>147</t>
    </r>
    <r>
      <rPr>
        <b/>
        <sz val="10"/>
        <color rgb="FF000000"/>
        <rFont val="Arial"/>
        <family val="2"/>
      </rPr>
      <t>Sm/</t>
    </r>
    <r>
      <rPr>
        <b/>
        <vertAlign val="superscript"/>
        <sz val="10"/>
        <color rgb="FF000000"/>
        <rFont val="Arial"/>
        <family val="2"/>
      </rPr>
      <t>144</t>
    </r>
    <r>
      <rPr>
        <b/>
        <sz val="10"/>
        <color rgb="FF000000"/>
        <rFont val="Arial"/>
        <family val="2"/>
      </rPr>
      <t>Nd</t>
    </r>
  </si>
  <si>
    <r>
      <t>87</t>
    </r>
    <r>
      <rPr>
        <b/>
        <sz val="10"/>
        <color rgb="FF000000"/>
        <rFont val="Arial"/>
        <family val="2"/>
      </rPr>
      <t>Sr/</t>
    </r>
    <r>
      <rPr>
        <b/>
        <vertAlign val="superscript"/>
        <sz val="10"/>
        <color rgb="FF000000"/>
        <rFont val="Arial"/>
        <family val="2"/>
      </rPr>
      <t>86</t>
    </r>
    <r>
      <rPr>
        <b/>
        <sz val="10"/>
        <color rgb="FF000000"/>
        <rFont val="Arial"/>
        <family val="2"/>
      </rPr>
      <t>Sr</t>
    </r>
  </si>
  <si>
    <r>
      <t>84</t>
    </r>
    <r>
      <rPr>
        <b/>
        <sz val="10"/>
        <color rgb="FF000000"/>
        <rFont val="Arial"/>
        <family val="2"/>
      </rPr>
      <t>Sr/</t>
    </r>
    <r>
      <rPr>
        <b/>
        <vertAlign val="superscript"/>
        <sz val="10"/>
        <color rgb="FF000000"/>
        <rFont val="Arial"/>
        <family val="2"/>
      </rPr>
      <t>86</t>
    </r>
    <r>
      <rPr>
        <b/>
        <sz val="10"/>
        <color rgb="FF000000"/>
        <rFont val="Arial"/>
        <family val="2"/>
      </rPr>
      <t>Sr</t>
    </r>
  </si>
  <si>
    <r>
      <t>88</t>
    </r>
    <r>
      <rPr>
        <b/>
        <sz val="10"/>
        <color rgb="FF000000"/>
        <rFont val="Arial"/>
        <family val="2"/>
      </rPr>
      <t>Sr(V)</t>
    </r>
  </si>
  <si>
    <r>
      <t>85</t>
    </r>
    <r>
      <rPr>
        <b/>
        <sz val="10"/>
        <color rgb="FF000000"/>
        <rFont val="Arial"/>
        <family val="2"/>
      </rPr>
      <t>Rb(V)</t>
    </r>
  </si>
  <si>
    <r>
      <t>208</t>
    </r>
    <r>
      <rPr>
        <b/>
        <sz val="10"/>
        <color rgb="FF000000"/>
        <rFont val="Arial"/>
        <family val="2"/>
      </rPr>
      <t>Pb/</t>
    </r>
    <r>
      <rPr>
        <b/>
        <vertAlign val="superscript"/>
        <sz val="10"/>
        <color rgb="FF000000"/>
        <rFont val="Arial"/>
        <family val="2"/>
      </rPr>
      <t>206</t>
    </r>
    <r>
      <rPr>
        <b/>
        <sz val="10"/>
        <color rgb="FF000000"/>
        <rFont val="Arial"/>
        <family val="2"/>
      </rPr>
      <t>Pb</t>
    </r>
  </si>
  <si>
    <r>
      <t>207</t>
    </r>
    <r>
      <rPr>
        <b/>
        <sz val="10"/>
        <color rgb="FF000000"/>
        <rFont val="Arial"/>
        <family val="2"/>
      </rPr>
      <t>Pb/</t>
    </r>
    <r>
      <rPr>
        <b/>
        <vertAlign val="superscript"/>
        <sz val="10"/>
        <color rgb="FF000000"/>
        <rFont val="Arial"/>
        <family val="2"/>
      </rPr>
      <t>206</t>
    </r>
    <r>
      <rPr>
        <b/>
        <sz val="10"/>
        <color rgb="FF000000"/>
        <rFont val="Arial"/>
        <family val="2"/>
      </rPr>
      <t>Pb</t>
    </r>
  </si>
  <si>
    <r>
      <t>208</t>
    </r>
    <r>
      <rPr>
        <b/>
        <sz val="10"/>
        <color rgb="FF000000"/>
        <rFont val="Arial"/>
        <family val="2"/>
      </rPr>
      <t>Pb/</t>
    </r>
    <r>
      <rPr>
        <b/>
        <vertAlign val="superscript"/>
        <sz val="10"/>
        <color rgb="FF000000"/>
        <rFont val="Arial"/>
        <family val="2"/>
      </rPr>
      <t>204</t>
    </r>
    <r>
      <rPr>
        <b/>
        <sz val="10"/>
        <color rgb="FF000000"/>
        <rFont val="Arial"/>
        <family val="2"/>
      </rPr>
      <t>Pb</t>
    </r>
  </si>
  <si>
    <r>
      <t>207</t>
    </r>
    <r>
      <rPr>
        <b/>
        <sz val="10"/>
        <color rgb="FF000000"/>
        <rFont val="Arial"/>
        <family val="2"/>
      </rPr>
      <t>Pb/</t>
    </r>
    <r>
      <rPr>
        <b/>
        <vertAlign val="superscript"/>
        <sz val="10"/>
        <color rgb="FF000000"/>
        <rFont val="Arial"/>
        <family val="2"/>
      </rPr>
      <t>204</t>
    </r>
    <r>
      <rPr>
        <b/>
        <sz val="10"/>
        <color rgb="FF000000"/>
        <rFont val="Arial"/>
        <family val="2"/>
      </rPr>
      <t>Pb</t>
    </r>
  </si>
  <si>
    <r>
      <t>206</t>
    </r>
    <r>
      <rPr>
        <b/>
        <sz val="10"/>
        <color rgb="FF000000"/>
        <rFont val="Arial"/>
        <family val="2"/>
      </rPr>
      <t>Pb/</t>
    </r>
    <r>
      <rPr>
        <b/>
        <vertAlign val="superscript"/>
        <sz val="10"/>
        <color rgb="FF000000"/>
        <rFont val="Arial"/>
        <family val="2"/>
      </rPr>
      <t>204</t>
    </r>
    <r>
      <rPr>
        <b/>
        <sz val="10"/>
        <color rgb="FF000000"/>
        <rFont val="Arial"/>
        <family val="2"/>
      </rPr>
      <t>Pb</t>
    </r>
  </si>
  <si>
    <t>Hg</t>
  </si>
  <si>
    <t>Total</t>
  </si>
  <si>
    <t>wt%</t>
  </si>
  <si>
    <t>D1530-01</t>
    <phoneticPr fontId="2" type="noConversion"/>
  </si>
  <si>
    <t>Sample No</t>
    <phoneticPr fontId="2" type="noConversion"/>
  </si>
  <si>
    <t xml:space="preserve">Common </t>
    <phoneticPr fontId="2" type="noConversion"/>
  </si>
  <si>
    <r>
      <t>92°00′33″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28°50′40″</t>
    </r>
    <phoneticPr fontId="3" type="noConversion"/>
  </si>
  <si>
    <r>
      <t>92°03′27″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28°49′59″</t>
    </r>
    <phoneticPr fontId="3" type="noConversion"/>
  </si>
  <si>
    <r>
      <t>92°15′20″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28°40′17″</t>
    </r>
    <phoneticPr fontId="3" type="noConversion"/>
  </si>
  <si>
    <r>
      <t>92°15′14″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28°41′49″</t>
    </r>
    <phoneticPr fontId="3" type="noConversion"/>
  </si>
  <si>
    <r>
      <t>92°16′25″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28°43′03″</t>
    </r>
    <phoneticPr fontId="3" type="noConversion"/>
  </si>
  <si>
    <r>
      <t>92°15′23″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28°41′40″</t>
    </r>
    <phoneticPr fontId="3" type="noConversion"/>
  </si>
  <si>
    <r>
      <t>92°13′05″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28°38′10″</t>
    </r>
    <phoneticPr fontId="3" type="noConversion"/>
  </si>
  <si>
    <r>
      <t>92°13′17″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28°37′49″</t>
    </r>
    <phoneticPr fontId="3" type="noConversion"/>
  </si>
  <si>
    <r>
      <t>92°16′8.3″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28°30′42″</t>
    </r>
    <phoneticPr fontId="3" type="noConversion"/>
  </si>
  <si>
    <r>
      <t>92°35′29″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28°27′14″</t>
    </r>
    <phoneticPr fontId="3" type="noConversion"/>
  </si>
  <si>
    <r>
      <t>92°40′00″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28°27′00″</t>
    </r>
    <phoneticPr fontId="3" type="noConversion"/>
  </si>
  <si>
    <r>
      <t>92°33</t>
    </r>
    <r>
      <rPr>
        <sz val="11"/>
        <rFont val="Times New Roman"/>
        <family val="1"/>
      </rPr>
      <t>′</t>
    </r>
    <r>
      <rPr>
        <sz val="11"/>
        <rFont val="Arial"/>
        <family val="2"/>
      </rPr>
      <t>11″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28°13</t>
    </r>
    <r>
      <rPr>
        <sz val="11"/>
        <rFont val="Times New Roman"/>
        <family val="1"/>
      </rPr>
      <t>′</t>
    </r>
    <r>
      <rPr>
        <sz val="11"/>
        <rFont val="Arial"/>
        <family val="2"/>
      </rPr>
      <t>14″</t>
    </r>
    <phoneticPr fontId="3" type="noConversion"/>
  </si>
  <si>
    <r>
      <t>86°16.346′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29°11.811′</t>
    </r>
    <phoneticPr fontId="3" type="noConversion"/>
  </si>
  <si>
    <r>
      <t>86°13.020′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29°11.214′</t>
    </r>
    <phoneticPr fontId="3" type="noConversion"/>
  </si>
  <si>
    <t>YXC-1</t>
    <phoneticPr fontId="2" type="noConversion"/>
  </si>
  <si>
    <t>YXC-2</t>
  </si>
  <si>
    <t>YXC-3</t>
  </si>
  <si>
    <t>YXC-4</t>
  </si>
  <si>
    <t>YXC-5</t>
  </si>
  <si>
    <t>YXC-3-06</t>
    <phoneticPr fontId="2" type="noConversion"/>
  </si>
  <si>
    <t>YXC-4-03</t>
    <phoneticPr fontId="2" type="noConversion"/>
  </si>
  <si>
    <r>
      <t>SiO</t>
    </r>
    <r>
      <rPr>
        <b/>
        <vertAlign val="subscript"/>
        <sz val="11"/>
        <rFont val="Arial"/>
        <family val="2"/>
      </rPr>
      <t>2</t>
    </r>
  </si>
  <si>
    <r>
      <t>TiO</t>
    </r>
    <r>
      <rPr>
        <b/>
        <vertAlign val="subscript"/>
        <sz val="11"/>
        <rFont val="Arial"/>
        <family val="2"/>
      </rPr>
      <t>2</t>
    </r>
    <phoneticPr fontId="8" type="noConversion"/>
  </si>
  <si>
    <r>
      <t>Al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  <r>
      <rPr>
        <b/>
        <vertAlign val="subscript"/>
        <sz val="11"/>
        <rFont val="Arial"/>
        <family val="2"/>
      </rPr>
      <t>3</t>
    </r>
  </si>
  <si>
    <r>
      <t>Fe2O3</t>
    </r>
    <r>
      <rPr>
        <b/>
        <vertAlign val="superscript"/>
        <sz val="11"/>
        <rFont val="Arial"/>
        <family val="2"/>
      </rPr>
      <t>T</t>
    </r>
    <phoneticPr fontId="8" type="noConversion"/>
  </si>
  <si>
    <r>
      <t>FeO</t>
    </r>
    <r>
      <rPr>
        <b/>
        <vertAlign val="superscript"/>
        <sz val="11"/>
        <rFont val="Arial"/>
        <family val="2"/>
      </rPr>
      <t>T</t>
    </r>
    <phoneticPr fontId="8" type="noConversion"/>
  </si>
  <si>
    <r>
      <t>Na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</si>
  <si>
    <r>
      <t>K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</si>
  <si>
    <r>
      <t>P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  <r>
      <rPr>
        <b/>
        <vertAlign val="subscript"/>
        <sz val="11"/>
        <rFont val="Arial"/>
        <family val="2"/>
      </rPr>
      <t>5</t>
    </r>
  </si>
  <si>
    <r>
      <t>H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O</t>
    </r>
    <r>
      <rPr>
        <b/>
        <vertAlign val="superscript"/>
        <sz val="11"/>
        <rFont val="Arial"/>
        <family val="2"/>
      </rPr>
      <t>+</t>
    </r>
    <phoneticPr fontId="8" type="noConversion"/>
  </si>
  <si>
    <r>
      <rPr>
        <b/>
        <vertAlign val="superscript"/>
        <sz val="11"/>
        <rFont val="Arial"/>
        <family val="2"/>
      </rPr>
      <t>87</t>
    </r>
    <r>
      <rPr>
        <b/>
        <sz val="11"/>
        <rFont val="Arial"/>
        <family val="2"/>
      </rPr>
      <t>Rb/</t>
    </r>
    <r>
      <rPr>
        <b/>
        <vertAlign val="superscript"/>
        <sz val="11"/>
        <rFont val="Arial"/>
        <family val="2"/>
      </rPr>
      <t>86</t>
    </r>
    <r>
      <rPr>
        <b/>
        <sz val="11"/>
        <rFont val="Arial"/>
        <family val="2"/>
      </rPr>
      <t>Sr</t>
    </r>
    <phoneticPr fontId="8" type="noConversion"/>
  </si>
  <si>
    <r>
      <rPr>
        <b/>
        <vertAlign val="superscript"/>
        <sz val="11"/>
        <rFont val="Arial"/>
        <family val="2"/>
      </rPr>
      <t>147</t>
    </r>
    <r>
      <rPr>
        <b/>
        <sz val="11"/>
        <rFont val="Arial"/>
        <family val="2"/>
      </rPr>
      <t>Sm/</t>
    </r>
    <r>
      <rPr>
        <b/>
        <vertAlign val="superscript"/>
        <sz val="11"/>
        <rFont val="Arial"/>
        <family val="2"/>
      </rPr>
      <t>144</t>
    </r>
    <r>
      <rPr>
        <b/>
        <sz val="11"/>
        <rFont val="Arial"/>
        <family val="2"/>
      </rPr>
      <t>Nd</t>
    </r>
    <phoneticPr fontId="8" type="noConversion"/>
  </si>
  <si>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</t>
    </r>
    <phoneticPr fontId="8" type="noConversion"/>
  </si>
  <si>
    <r>
      <rPr>
        <b/>
        <vertAlign val="superscript"/>
        <sz val="11"/>
        <rFont val="Arial"/>
        <family val="2"/>
      </rPr>
      <t>207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</t>
    </r>
    <phoneticPr fontId="8" type="noConversion"/>
  </si>
  <si>
    <r>
      <rPr>
        <b/>
        <vertAlign val="superscript"/>
        <sz val="11"/>
        <rFont val="Arial"/>
        <family val="2"/>
      </rPr>
      <t>208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</t>
    </r>
    <phoneticPr fontId="8" type="noConversion"/>
  </si>
  <si>
    <t>Leucogranite</t>
    <phoneticPr fontId="2" type="noConversion"/>
  </si>
  <si>
    <t>εNd (t)</t>
    <phoneticPr fontId="2" type="noConversion"/>
  </si>
  <si>
    <t>±2σ</t>
  </si>
  <si>
    <t>εHf (t)</t>
    <phoneticPr fontId="2" type="noConversion"/>
  </si>
  <si>
    <t>Sample No</t>
    <phoneticPr fontId="2" type="noConversion"/>
  </si>
  <si>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</t>
    </r>
    <phoneticPr fontId="2" type="noConversion"/>
  </si>
  <si>
    <t>Rb/Ba</t>
    <phoneticPr fontId="2" type="noConversion"/>
  </si>
  <si>
    <t>Rb/Sr</t>
    <phoneticPr fontId="2" type="noConversion"/>
  </si>
  <si>
    <t>A/CNK</t>
    <phoneticPr fontId="2" type="noConversion"/>
  </si>
  <si>
    <t>Th/U</t>
    <phoneticPr fontId="2" type="noConversion"/>
  </si>
  <si>
    <t>T0319-06-1.1</t>
    <phoneticPr fontId="2" type="noConversion"/>
  </si>
  <si>
    <t>T0319-06-2.1</t>
    <phoneticPr fontId="2" type="noConversion"/>
  </si>
  <si>
    <t>T0319-06-3.1</t>
    <phoneticPr fontId="2" type="noConversion"/>
  </si>
  <si>
    <t>T0319-06-4.1</t>
    <phoneticPr fontId="2" type="noConversion"/>
  </si>
  <si>
    <t>T0319-06-5.1</t>
    <phoneticPr fontId="2" type="noConversion"/>
  </si>
  <si>
    <t>T0319-06-6.1</t>
    <phoneticPr fontId="2" type="noConversion"/>
  </si>
  <si>
    <t>T0319-06-6.2</t>
  </si>
  <si>
    <t>T0319-06-7.1</t>
    <phoneticPr fontId="2" type="noConversion"/>
  </si>
  <si>
    <t>T0319-06-9.1</t>
    <phoneticPr fontId="2" type="noConversion"/>
  </si>
  <si>
    <t>T0319-06-11.1</t>
    <phoneticPr fontId="2" type="noConversion"/>
  </si>
  <si>
    <t>T0319-06-12.1</t>
    <phoneticPr fontId="2" type="noConversion"/>
  </si>
  <si>
    <t>T0319-06-13.1</t>
    <phoneticPr fontId="2" type="noConversion"/>
  </si>
  <si>
    <t xml:space="preserve">Zeng et al., 2011 </t>
    <phoneticPr fontId="2" type="noConversion"/>
  </si>
  <si>
    <t>T317-1.1</t>
    <phoneticPr fontId="2" type="noConversion"/>
  </si>
  <si>
    <t>T317-1.2</t>
  </si>
  <si>
    <t>T317-1.3</t>
  </si>
  <si>
    <t>T317-1.4</t>
  </si>
  <si>
    <t>T317-1.5</t>
  </si>
  <si>
    <t>T317-1.6</t>
  </si>
  <si>
    <t>T317-1.7</t>
  </si>
  <si>
    <t>T317-1.8</t>
  </si>
  <si>
    <t>T317-1.9</t>
  </si>
  <si>
    <t>T317-1.10</t>
  </si>
  <si>
    <t>Zeng et al., 2014</t>
  </si>
  <si>
    <t>Element Concentration</t>
    <phoneticPr fontId="2" type="noConversion"/>
  </si>
  <si>
    <t>Th(ppm)</t>
    <phoneticPr fontId="2" type="noConversion"/>
  </si>
  <si>
    <t>U(ppm)</t>
    <phoneticPr fontId="2" type="noConversion"/>
  </si>
  <si>
    <t>±2σ</t>
    <phoneticPr fontId="2" type="noConversion"/>
  </si>
  <si>
    <r>
      <t>208</t>
    </r>
    <r>
      <rPr>
        <b/>
        <sz val="11"/>
        <color rgb="FF000000"/>
        <rFont val="Arial"/>
        <family val="2"/>
      </rPr>
      <t>Pb/</t>
    </r>
    <r>
      <rPr>
        <b/>
        <vertAlign val="superscript"/>
        <sz val="11"/>
        <color rgb="FF000000"/>
        <rFont val="Arial"/>
        <family val="2"/>
      </rPr>
      <t>232</t>
    </r>
    <r>
      <rPr>
        <b/>
        <sz val="11"/>
        <color rgb="FF000000"/>
        <rFont val="Arial"/>
        <family val="2"/>
      </rPr>
      <t>Th</t>
    </r>
  </si>
  <si>
    <t>T0471-1-01</t>
    <phoneticPr fontId="2" type="noConversion"/>
  </si>
  <si>
    <t>T0471-1-02</t>
  </si>
  <si>
    <t>T0471-1-03</t>
  </si>
  <si>
    <t>T0471-1-04</t>
  </si>
  <si>
    <t>T0471-1-05</t>
  </si>
  <si>
    <t>T0471-1-06</t>
  </si>
  <si>
    <t>T0471-1-07</t>
  </si>
  <si>
    <t>T0471-1-08</t>
  </si>
  <si>
    <t>T0471-1-09</t>
  </si>
  <si>
    <t>T0471-1-10</t>
  </si>
  <si>
    <t>T0471-1-11</t>
  </si>
  <si>
    <t>T0471-1-12</t>
  </si>
  <si>
    <t>T0471-1-13</t>
  </si>
  <si>
    <t>T0471-1-14</t>
  </si>
  <si>
    <t>T0471-1-15</t>
  </si>
  <si>
    <t>T0471-1-16</t>
  </si>
  <si>
    <t>T0471-1-17</t>
  </si>
  <si>
    <t>T0471-1-18</t>
  </si>
  <si>
    <t>T0471-1-19</t>
  </si>
  <si>
    <t>T0471-1-20</t>
  </si>
  <si>
    <t>Zeng et al., 2014</t>
    <phoneticPr fontId="2" type="noConversion"/>
  </si>
  <si>
    <t>T0391-03</t>
  </si>
  <si>
    <t>T0391-04</t>
  </si>
  <si>
    <t>T0391-05</t>
  </si>
  <si>
    <t>T0391-07</t>
  </si>
  <si>
    <t>T0391-08</t>
  </si>
  <si>
    <t>T0391-09</t>
  </si>
  <si>
    <t>T0391-10</t>
  </si>
  <si>
    <t>T0391-11</t>
  </si>
  <si>
    <t>T0391-12</t>
  </si>
  <si>
    <t>T0391-13</t>
  </si>
  <si>
    <t>T0391-15</t>
  </si>
  <si>
    <t>T0391-16</t>
  </si>
  <si>
    <t>T0391-18</t>
  </si>
  <si>
    <t>T0391-19</t>
  </si>
  <si>
    <t>T0391-20</t>
  </si>
  <si>
    <t>15XZ408-01</t>
    <phoneticPr fontId="7" type="noConversion"/>
  </si>
  <si>
    <t>15XZ408-02</t>
  </si>
  <si>
    <t>15XZ408-03</t>
  </si>
  <si>
    <t>15XZ408-04</t>
  </si>
  <si>
    <t>15XZ408-05</t>
  </si>
  <si>
    <t>15XZ408-06</t>
  </si>
  <si>
    <t>15XZ408-07</t>
  </si>
  <si>
    <t>15XZ408-08</t>
  </si>
  <si>
    <t>15XZ408-09</t>
  </si>
  <si>
    <t>15XZ408-10</t>
  </si>
  <si>
    <t>15XZ408-11</t>
  </si>
  <si>
    <t>15XZ408-12</t>
  </si>
  <si>
    <t>15XZ408-13</t>
  </si>
  <si>
    <t>15XZ408-14</t>
  </si>
  <si>
    <t>15XZ408-15</t>
  </si>
  <si>
    <t>15XZ408-16</t>
  </si>
  <si>
    <t>15XZ408-17</t>
  </si>
  <si>
    <t>15XZ408-18</t>
  </si>
  <si>
    <t>15XZ408-19</t>
  </si>
  <si>
    <t>15XZ408-20</t>
  </si>
  <si>
    <t>15XZ408-21</t>
  </si>
  <si>
    <t>15XZ408-22</t>
  </si>
  <si>
    <t>15XZ408-23</t>
  </si>
  <si>
    <t>15XZ408-24</t>
  </si>
  <si>
    <t>15XZ408-25</t>
  </si>
  <si>
    <t>15XZ408-26</t>
  </si>
  <si>
    <t>15XZ408-27</t>
  </si>
  <si>
    <t>15XZ408-28</t>
  </si>
  <si>
    <t>15XZ408-29</t>
  </si>
  <si>
    <t>15XZ408-30</t>
  </si>
  <si>
    <t>15XZ408-31</t>
  </si>
  <si>
    <t>15XZ408-32</t>
  </si>
  <si>
    <t>15XZ408-33</t>
  </si>
  <si>
    <t>15XZ408-34</t>
  </si>
  <si>
    <t>15XZ408-35</t>
  </si>
  <si>
    <t>15XZ408-36</t>
  </si>
  <si>
    <t>15XZ408-37</t>
  </si>
  <si>
    <t>15XZ408-38</t>
  </si>
  <si>
    <t>15XZ408-39</t>
  </si>
  <si>
    <t>15XZ408-40</t>
  </si>
  <si>
    <t>15XZ408-41</t>
  </si>
  <si>
    <t>15XZ408-42</t>
  </si>
  <si>
    <t>15XZ408-43</t>
  </si>
  <si>
    <t>15XZ408-44</t>
  </si>
  <si>
    <t>15XZ408-45</t>
  </si>
  <si>
    <t>15XZ408-46</t>
  </si>
  <si>
    <t>15XZ408-47</t>
  </si>
  <si>
    <t>15XZ408-48</t>
  </si>
  <si>
    <t>15XZ408-49</t>
  </si>
  <si>
    <t>15XZ408-50</t>
  </si>
  <si>
    <t>15XZ408-51</t>
  </si>
  <si>
    <t>15XZ408-52</t>
  </si>
  <si>
    <t>15XZ414-01</t>
    <phoneticPr fontId="2" type="noConversion"/>
  </si>
  <si>
    <t>15XZ414-02</t>
  </si>
  <si>
    <t>15XZ414-03</t>
  </si>
  <si>
    <t>15XZ414-04</t>
  </si>
  <si>
    <t>15XZ414-05</t>
  </si>
  <si>
    <t>15XZ414-06</t>
  </si>
  <si>
    <t>15XZ414-07</t>
  </si>
  <si>
    <t>15XZ414-08</t>
  </si>
  <si>
    <t>15XZ414-09</t>
  </si>
  <si>
    <t>15XZ414-10</t>
  </si>
  <si>
    <t>15XZ414-11</t>
  </si>
  <si>
    <t>15XZ414-12</t>
  </si>
  <si>
    <t>15XZ414-13</t>
  </si>
  <si>
    <t>15XZ414-14</t>
  </si>
  <si>
    <t>15XZ414-15</t>
  </si>
  <si>
    <t>15XZ414-16</t>
  </si>
  <si>
    <t>15XZ414-17</t>
  </si>
  <si>
    <t>15XZ414-18</t>
  </si>
  <si>
    <t>15XZ414-19</t>
  </si>
  <si>
    <t>15XZ414-20</t>
  </si>
  <si>
    <t>15XZ414-21</t>
  </si>
  <si>
    <t>15XZ414-22</t>
  </si>
  <si>
    <t>15XZ414-23</t>
  </si>
  <si>
    <t>15XZ414-24</t>
  </si>
  <si>
    <t>15XZ414-25</t>
  </si>
  <si>
    <t>15XZ414-26</t>
  </si>
  <si>
    <t>15XZ414-27</t>
  </si>
  <si>
    <t>15XZ414-28</t>
  </si>
  <si>
    <t>15XZ414-29</t>
  </si>
  <si>
    <t>15XZ414-30</t>
  </si>
  <si>
    <t>15XZ414-31</t>
  </si>
  <si>
    <t>15XZ414-32</t>
  </si>
  <si>
    <t>15XZ414-33</t>
  </si>
  <si>
    <t>15XZ414-34</t>
  </si>
  <si>
    <t>15XZ414-35</t>
  </si>
  <si>
    <t>15XZ414-36</t>
  </si>
  <si>
    <t>15XZ414-37</t>
  </si>
  <si>
    <t>15XZ414-38</t>
  </si>
  <si>
    <t>15XZ414-39</t>
  </si>
  <si>
    <t>15XZ414-40</t>
  </si>
  <si>
    <t>15XZ414-41</t>
  </si>
  <si>
    <t>15XZ414-42</t>
  </si>
  <si>
    <t>15XZ414-43</t>
  </si>
  <si>
    <t>15XZ414-44</t>
  </si>
  <si>
    <t>15XZ414-45</t>
  </si>
  <si>
    <t>15XZ414-46</t>
  </si>
  <si>
    <t>G16379-02</t>
  </si>
  <si>
    <t>G16379-03</t>
  </si>
  <si>
    <t>G16379-04</t>
  </si>
  <si>
    <t>G16379-05</t>
  </si>
  <si>
    <t>G16379-06</t>
  </si>
  <si>
    <t>G16379-16</t>
    <phoneticPr fontId="2" type="noConversion"/>
  </si>
  <si>
    <t>G16379-18</t>
    <phoneticPr fontId="2" type="noConversion"/>
  </si>
  <si>
    <t>G16379-20</t>
    <phoneticPr fontId="2" type="noConversion"/>
  </si>
  <si>
    <t>G16379-21</t>
  </si>
  <si>
    <t>G16379-22</t>
  </si>
  <si>
    <t>G16379-24</t>
    <phoneticPr fontId="2" type="noConversion"/>
  </si>
  <si>
    <t>G16379-26</t>
    <phoneticPr fontId="2" type="noConversion"/>
  </si>
  <si>
    <t>G16379-28</t>
    <phoneticPr fontId="2" type="noConversion"/>
  </si>
  <si>
    <t>G16385-01</t>
    <phoneticPr fontId="2" type="noConversion"/>
  </si>
  <si>
    <t>G16385-03</t>
  </si>
  <si>
    <t>G16385-04</t>
  </si>
  <si>
    <t>G16385-05</t>
  </si>
  <si>
    <t>G16385-07</t>
  </si>
  <si>
    <t>G16385-09</t>
  </si>
  <si>
    <t>G16385-10</t>
  </si>
  <si>
    <t>G16385-11</t>
  </si>
  <si>
    <t>G16385-12</t>
  </si>
  <si>
    <t>G16385-13</t>
  </si>
  <si>
    <t>G16385-14</t>
  </si>
  <si>
    <t>G16385-15</t>
  </si>
  <si>
    <t>G16385-16</t>
  </si>
  <si>
    <t>G16385-17</t>
  </si>
  <si>
    <t>G16385-18</t>
  </si>
  <si>
    <t>G16385-19</t>
  </si>
  <si>
    <t>G16385-22</t>
  </si>
  <si>
    <t>G16385-23</t>
  </si>
  <si>
    <t>G16385-26</t>
  </si>
  <si>
    <t>G16391-01</t>
    <phoneticPr fontId="2" type="noConversion"/>
  </si>
  <si>
    <t>G16391-03</t>
  </si>
  <si>
    <t>G16391-06</t>
  </si>
  <si>
    <t>G16391-07</t>
  </si>
  <si>
    <t>G16391-09</t>
  </si>
  <si>
    <t>G16391-10</t>
  </si>
  <si>
    <t>G16391-11</t>
  </si>
  <si>
    <t>G16391-12</t>
  </si>
  <si>
    <t>G16391-13</t>
  </si>
  <si>
    <t>G16391-14</t>
  </si>
  <si>
    <t>G16391-15</t>
  </si>
  <si>
    <t>G16391-16</t>
  </si>
  <si>
    <t>G16391-17</t>
  </si>
  <si>
    <t>G16391-18</t>
  </si>
  <si>
    <t>G16391-19</t>
  </si>
  <si>
    <t>G16391-20</t>
  </si>
  <si>
    <t>G16391-21</t>
  </si>
  <si>
    <t>G16391-22</t>
  </si>
  <si>
    <t>G16391-23</t>
  </si>
  <si>
    <t>G16397-01</t>
    <phoneticPr fontId="2" type="noConversion"/>
  </si>
  <si>
    <t>G16391-25</t>
    <phoneticPr fontId="2" type="noConversion"/>
  </si>
  <si>
    <t>G16391-27</t>
    <phoneticPr fontId="2" type="noConversion"/>
  </si>
  <si>
    <t>G16391-28</t>
    <phoneticPr fontId="2" type="noConversion"/>
  </si>
  <si>
    <t>G16397-02</t>
  </si>
  <si>
    <t>G16397-03</t>
  </si>
  <si>
    <t>G16397-05</t>
  </si>
  <si>
    <t>G16397-06</t>
  </si>
  <si>
    <t>G16397-07</t>
  </si>
  <si>
    <t>G16397-08</t>
  </si>
  <si>
    <t>G16397-09</t>
  </si>
  <si>
    <t>G16397-10</t>
  </si>
  <si>
    <t>G16397-11</t>
  </si>
  <si>
    <t>G16397-12</t>
  </si>
  <si>
    <t>G16397-13</t>
  </si>
  <si>
    <t>G16397-15</t>
  </si>
  <si>
    <t>G16397-16</t>
  </si>
  <si>
    <t>G16397-17</t>
  </si>
  <si>
    <t>G16397-18</t>
  </si>
  <si>
    <t>G16397-19</t>
  </si>
  <si>
    <t>G16397-20</t>
  </si>
  <si>
    <t>G16397-21</t>
  </si>
  <si>
    <t>G16397-22</t>
  </si>
  <si>
    <t>G16397-23</t>
  </si>
  <si>
    <t>G16397-24</t>
  </si>
  <si>
    <t>G16397-25</t>
  </si>
  <si>
    <t>G16397-26</t>
  </si>
  <si>
    <t>G16397-29</t>
  </si>
  <si>
    <t>G16397-30</t>
  </si>
  <si>
    <t>Dai et al. 2020</t>
    <phoneticPr fontId="2" type="noConversion"/>
  </si>
  <si>
    <r>
      <t>f</t>
    </r>
    <r>
      <rPr>
        <b/>
        <vertAlign val="subscript"/>
        <sz val="11"/>
        <color rgb="FF000000"/>
        <rFont val="Arial"/>
        <family val="2"/>
      </rPr>
      <t>Lu/Hf</t>
    </r>
    <phoneticPr fontId="2" type="noConversion"/>
  </si>
  <si>
    <r>
      <t>T</t>
    </r>
    <r>
      <rPr>
        <b/>
        <vertAlign val="subscript"/>
        <sz val="11"/>
        <rFont val="Arial"/>
        <family val="2"/>
      </rPr>
      <t>DM1</t>
    </r>
    <r>
      <rPr>
        <b/>
        <sz val="11"/>
        <rFont val="宋体"/>
        <family val="2"/>
        <charset val="134"/>
      </rPr>
      <t>(</t>
    </r>
    <r>
      <rPr>
        <b/>
        <sz val="11"/>
        <rFont val="Arial"/>
        <family val="2"/>
      </rPr>
      <t>Ma)</t>
    </r>
    <phoneticPr fontId="2" type="noConversion"/>
  </si>
  <si>
    <r>
      <t>T</t>
    </r>
    <r>
      <rPr>
        <b/>
        <vertAlign val="subscript"/>
        <sz val="11"/>
        <rFont val="Arial"/>
        <family val="2"/>
      </rPr>
      <t>DM2</t>
    </r>
    <r>
      <rPr>
        <b/>
        <sz val="11"/>
        <rFont val="Arial"/>
        <family val="2"/>
      </rPr>
      <t>(Ma)</t>
    </r>
    <phoneticPr fontId="2" type="noConversion"/>
  </si>
  <si>
    <t>cb-172-1.1</t>
  </si>
  <si>
    <t>cb-172-2.1</t>
  </si>
  <si>
    <t>cb-172-3.1</t>
  </si>
  <si>
    <t>cb-172-4.1</t>
  </si>
  <si>
    <t>cb-172-5.1</t>
  </si>
  <si>
    <t>cb-172-6.1</t>
  </si>
  <si>
    <t>cb-172-7.1</t>
  </si>
  <si>
    <t>cb-172-8.1</t>
  </si>
  <si>
    <t>cb-172-9.1</t>
  </si>
  <si>
    <t>cb-172-10.1</t>
  </si>
  <si>
    <t>cb-172-11.1</t>
  </si>
  <si>
    <t>cb-172-12.1</t>
  </si>
  <si>
    <t>cb-172-13.1</t>
  </si>
  <si>
    <t>cb-172-14.1</t>
  </si>
  <si>
    <t>cb-172-15.1</t>
  </si>
  <si>
    <t>cb-77-1-1.1</t>
  </si>
  <si>
    <t>cb-77-1-2.1</t>
  </si>
  <si>
    <t>cb-77-1-3.1</t>
  </si>
  <si>
    <t>cb-77-1-4.1</t>
  </si>
  <si>
    <t>cb-77-1-5.1</t>
  </si>
  <si>
    <t>cb-77-1-6.1</t>
  </si>
  <si>
    <t>cb-77-1-7.1</t>
  </si>
  <si>
    <t>cb-77-1-8.1</t>
  </si>
  <si>
    <t>cb-77-1-9.1</t>
  </si>
  <si>
    <t>cb-77-1-10.1</t>
  </si>
  <si>
    <t>cb-77-1-11.1</t>
  </si>
  <si>
    <t>cb-77-1-12.1</t>
  </si>
  <si>
    <t>CB-77-1-13.1</t>
  </si>
  <si>
    <t>cb-77-1-14.1</t>
  </si>
  <si>
    <t>cb-77-1-15.1</t>
  </si>
  <si>
    <t>cb-77-3-3.2</t>
  </si>
  <si>
    <t>cb-77-3-5.1</t>
  </si>
  <si>
    <t>cb-77-3-6.1</t>
  </si>
  <si>
    <t>cb-77-3-7.1</t>
  </si>
  <si>
    <t>cb-77-3-8.1</t>
  </si>
  <si>
    <t>cb-77-3-9.1</t>
  </si>
  <si>
    <t>cb-77-3-10.1</t>
  </si>
  <si>
    <t>cb-77-3-12.1</t>
  </si>
  <si>
    <t>cb-77-3-13.1</t>
  </si>
  <si>
    <t>cb-77-3-16.1</t>
  </si>
  <si>
    <t>cb-77-3-17.1</t>
  </si>
  <si>
    <t>cb-77-3-18.1</t>
  </si>
  <si>
    <t>cb-77-3-19.1</t>
  </si>
  <si>
    <t>cb-77-3-20.1</t>
  </si>
  <si>
    <t>cb-77-3-21.1</t>
  </si>
  <si>
    <t>yx-9-1.1</t>
  </si>
  <si>
    <t>yx-9-2.1</t>
  </si>
  <si>
    <t>yx-9-3.1</t>
  </si>
  <si>
    <t>yx-9-4.1</t>
  </si>
  <si>
    <t>yx-9-5.1</t>
  </si>
  <si>
    <t>yx-9-6.1</t>
  </si>
  <si>
    <t>yx-9-7.1</t>
  </si>
  <si>
    <t>yx-9-8.1</t>
  </si>
  <si>
    <t>yx-9-9.1</t>
  </si>
  <si>
    <t>yx-9-10.1</t>
  </si>
  <si>
    <t>yx-9-11.1</t>
  </si>
  <si>
    <t>yx-9-13.1</t>
  </si>
  <si>
    <t>yx-9-14.1</t>
  </si>
  <si>
    <t>yx-9-15.1</t>
  </si>
  <si>
    <t>yx-9-16.1</t>
  </si>
  <si>
    <t>Hou et al. 2012</t>
    <phoneticPr fontId="2" type="noConversion"/>
  </si>
  <si>
    <t>T0684-01</t>
    <phoneticPr fontId="2" type="noConversion"/>
  </si>
  <si>
    <t>T0684-03</t>
  </si>
  <si>
    <t>T0684-05</t>
  </si>
  <si>
    <t>T0684-07</t>
  </si>
  <si>
    <t>T0684-08</t>
  </si>
  <si>
    <t>T0684-09</t>
  </si>
  <si>
    <t>T0684-10</t>
  </si>
  <si>
    <t>T0684-11</t>
  </si>
  <si>
    <t>T0684-12</t>
  </si>
  <si>
    <t>T0684-13</t>
  </si>
  <si>
    <t>T0684-14</t>
  </si>
  <si>
    <t>T0684-15</t>
  </si>
  <si>
    <t>T0684-16</t>
  </si>
  <si>
    <t>T0684-22</t>
  </si>
  <si>
    <t>T0684-23</t>
  </si>
  <si>
    <t>T0684-24</t>
  </si>
  <si>
    <t>T0684-25</t>
  </si>
  <si>
    <t>T0684-26</t>
  </si>
  <si>
    <t>T0684-27</t>
  </si>
  <si>
    <t>T0684-28</t>
  </si>
  <si>
    <t>Zeng et al. 2014</t>
    <phoneticPr fontId="2" type="noConversion"/>
  </si>
  <si>
    <t>DL1402-01</t>
    <phoneticPr fontId="2" type="noConversion"/>
  </si>
  <si>
    <t>DL1402-02</t>
  </si>
  <si>
    <t>DL1402-04</t>
  </si>
  <si>
    <t>DL1402-05</t>
  </si>
  <si>
    <t>DL1402-08</t>
  </si>
  <si>
    <t>DL1402-09</t>
  </si>
  <si>
    <t>DL1402-10</t>
  </si>
  <si>
    <t>DL1402-13</t>
  </si>
  <si>
    <t>DL1402-14</t>
  </si>
  <si>
    <t>DL1402-16</t>
  </si>
  <si>
    <t>DL1402-17</t>
  </si>
  <si>
    <t>DL1405</t>
    <phoneticPr fontId="3" type="noConversion"/>
  </si>
  <si>
    <t>DL1405-1</t>
    <phoneticPr fontId="2" type="noConversion"/>
  </si>
  <si>
    <t>DL1405-2</t>
  </si>
  <si>
    <t>DL1405-5</t>
  </si>
  <si>
    <t>DL1405-8</t>
  </si>
  <si>
    <t>DL1405-9</t>
  </si>
  <si>
    <t>DL1405-11</t>
  </si>
  <si>
    <t>DL1405-14</t>
  </si>
  <si>
    <t>DL1405-17</t>
  </si>
  <si>
    <t>Li.2016</t>
    <phoneticPr fontId="2" type="noConversion"/>
  </si>
  <si>
    <t>09FW115</t>
    <phoneticPr fontId="2" type="noConversion"/>
  </si>
  <si>
    <t>12FW111</t>
    <phoneticPr fontId="2" type="noConversion"/>
  </si>
  <si>
    <t>Liu et al., 2014</t>
  </si>
  <si>
    <t>Ji et al.,2020</t>
  </si>
  <si>
    <t>Ji et al.,2020</t>
    <phoneticPr fontId="2" type="noConversion"/>
  </si>
  <si>
    <r>
      <rPr>
        <sz val="11"/>
        <color rgb="FF231F20"/>
        <rFont val="Arial"/>
        <family val="2"/>
      </rPr>
      <t>12FW75</t>
    </r>
  </si>
  <si>
    <r>
      <rPr>
        <sz val="11"/>
        <color rgb="FF231F20"/>
        <rFont val="Arial"/>
        <family val="2"/>
      </rPr>
      <t>17JT13</t>
    </r>
  </si>
  <si>
    <r>
      <rPr>
        <sz val="11"/>
        <color rgb="FF231F20"/>
        <rFont val="Arial"/>
        <family val="2"/>
      </rPr>
      <t>17JT14</t>
    </r>
  </si>
  <si>
    <r>
      <rPr>
        <sz val="11"/>
        <color rgb="FF231F20"/>
        <rFont val="Arial"/>
        <family val="2"/>
      </rPr>
      <t>17JT15</t>
    </r>
  </si>
  <si>
    <r>
      <rPr>
        <sz val="11"/>
        <color rgb="FF231F20"/>
        <rFont val="Arial"/>
        <family val="2"/>
      </rPr>
      <t>17JT16</t>
    </r>
  </si>
  <si>
    <t>17JT16</t>
    <phoneticPr fontId="3" type="noConversion"/>
  </si>
  <si>
    <t>Ji et al., 2020</t>
    <phoneticPr fontId="3" type="noConversion"/>
  </si>
  <si>
    <r>
      <rPr>
        <b/>
        <vertAlign val="superscript"/>
        <sz val="11"/>
        <color rgb="FF000000"/>
        <rFont val="Arial"/>
        <family val="2"/>
      </rPr>
      <t>207</t>
    </r>
    <r>
      <rPr>
        <b/>
        <sz val="11"/>
        <color rgb="FF000000"/>
        <rFont val="Arial"/>
        <family val="2"/>
      </rPr>
      <t xml:space="preserve">Pb-corrected </t>
    </r>
    <phoneticPr fontId="2" type="noConversion"/>
  </si>
  <si>
    <t>17JT13@01-r</t>
  </si>
  <si>
    <t>17JT13@03-r</t>
  </si>
  <si>
    <t>17JT13@04-r</t>
  </si>
  <si>
    <t>17JT13@05-r</t>
  </si>
  <si>
    <t>17JT13@07-r</t>
  </si>
  <si>
    <t>17JT13@09-r</t>
  </si>
  <si>
    <t>17JT13@10-r</t>
  </si>
  <si>
    <t>17JT13@14-r</t>
  </si>
  <si>
    <t>17JT13@15-r</t>
  </si>
  <si>
    <t>17JT13@16-r</t>
  </si>
  <si>
    <t>17JT13@17-r</t>
  </si>
  <si>
    <t>17JT13@18-r</t>
  </si>
  <si>
    <t>17JT13@11-r</t>
  </si>
  <si>
    <t>17JT13@13-r</t>
  </si>
  <si>
    <t>17JT16@02</t>
  </si>
  <si>
    <t>17JT16@03-r</t>
  </si>
  <si>
    <t>17JT16@06</t>
  </si>
  <si>
    <t>17JT16@07-r</t>
  </si>
  <si>
    <t>17JT16@10-r</t>
  </si>
  <si>
    <t>17JT16@14</t>
  </si>
  <si>
    <t>17JT16@17-r</t>
  </si>
  <si>
    <t>17JT16@09-r</t>
  </si>
  <si>
    <t>12FW75 02-r</t>
  </si>
  <si>
    <t>12FW75 03-r</t>
  </si>
  <si>
    <t>12FW75 04-r</t>
  </si>
  <si>
    <t>12FW75 05-r</t>
  </si>
  <si>
    <t>12FW75 06-r</t>
  </si>
  <si>
    <t>12FW75 07-r</t>
  </si>
  <si>
    <t>12FW75 08-r</t>
  </si>
  <si>
    <t>12FW75 09-r</t>
  </si>
  <si>
    <t>12FW75 10-r</t>
  </si>
  <si>
    <t>12FW75 11-r</t>
  </si>
  <si>
    <t>12FW75 12-r</t>
  </si>
  <si>
    <t>12FW75 13-r</t>
  </si>
  <si>
    <t>12FW75 15-r</t>
  </si>
  <si>
    <t>12FW75 16-r</t>
  </si>
  <si>
    <t>17JT15#2-r</t>
  </si>
  <si>
    <t>17JT15#3-r</t>
  </si>
  <si>
    <t>17JT15#5-m</t>
  </si>
  <si>
    <t>17JT15#6</t>
  </si>
  <si>
    <t>17JT15#8-r</t>
  </si>
  <si>
    <t>17JT15#9</t>
  </si>
  <si>
    <t>17JT15#10-r</t>
  </si>
  <si>
    <t>17JT15#11-m</t>
  </si>
  <si>
    <t>17JT15#12</t>
  </si>
  <si>
    <t>17JT15#13</t>
  </si>
  <si>
    <t>17JT15#15-m</t>
  </si>
  <si>
    <t>17JT15#17-r</t>
  </si>
  <si>
    <t>17JT13#1</t>
  </si>
  <si>
    <t>17JT13#2</t>
  </si>
  <si>
    <t>17JT13#3</t>
  </si>
  <si>
    <t>17JT13#4</t>
  </si>
  <si>
    <t>17JT13#5</t>
  </si>
  <si>
    <t>17JT13#6</t>
  </si>
  <si>
    <t>17JT13#7</t>
  </si>
  <si>
    <t>17JT13#8</t>
  </si>
  <si>
    <t>17JT13#9</t>
  </si>
  <si>
    <t>17JT13#10</t>
  </si>
  <si>
    <t>17JT13#11</t>
  </si>
  <si>
    <t>17JT13#12</t>
  </si>
  <si>
    <t>17JT13#13</t>
  </si>
  <si>
    <t>17JT13#14</t>
  </si>
  <si>
    <t>17JT13#15</t>
  </si>
  <si>
    <t>17JT13#16</t>
  </si>
  <si>
    <t>17JT13#17</t>
  </si>
  <si>
    <t>17JT13#18</t>
  </si>
  <si>
    <t>17JT13#19</t>
  </si>
  <si>
    <t>17JT13#20</t>
  </si>
  <si>
    <t>17JT13#21</t>
  </si>
  <si>
    <t>17JT13#22</t>
  </si>
  <si>
    <t>17JT13#23</t>
  </si>
  <si>
    <t>17JT13#24</t>
  </si>
  <si>
    <t>17JT13#26</t>
  </si>
  <si>
    <t>17JT13#27</t>
  </si>
  <si>
    <t>17JT13#28</t>
  </si>
  <si>
    <t>17JT13#29</t>
  </si>
  <si>
    <t>17JT13#30</t>
  </si>
  <si>
    <t>17JT15#1</t>
  </si>
  <si>
    <t>17JT15#2</t>
  </si>
  <si>
    <t>17JT15#3</t>
  </si>
  <si>
    <t>17JT15#4</t>
  </si>
  <si>
    <t>17JT15#5</t>
  </si>
  <si>
    <t>17JT15#7</t>
  </si>
  <si>
    <t>17JT15#8</t>
  </si>
  <si>
    <t>17JT15#10</t>
  </si>
  <si>
    <t>17JT15#11</t>
  </si>
  <si>
    <t>17JT15#14</t>
  </si>
  <si>
    <t>17JT15#15</t>
  </si>
  <si>
    <t>17JT15#16</t>
  </si>
  <si>
    <t>17JT15#17</t>
  </si>
  <si>
    <t>17JT15#18</t>
  </si>
  <si>
    <t>17JT15#19</t>
  </si>
  <si>
    <t>17JT15#20</t>
  </si>
  <si>
    <t>17JT15#21</t>
  </si>
  <si>
    <t>17JT15#22</t>
  </si>
  <si>
    <t>17JT15#23</t>
  </si>
  <si>
    <t>17JT15#24</t>
  </si>
  <si>
    <t>17JT15#25</t>
  </si>
  <si>
    <t>17JT15#28</t>
  </si>
  <si>
    <t>17JT15#29</t>
  </si>
  <si>
    <t>17JT15#30</t>
  </si>
  <si>
    <t>12FW75 01</t>
    <phoneticPr fontId="2" type="noConversion"/>
  </si>
  <si>
    <r>
      <t>SiO</t>
    </r>
    <r>
      <rPr>
        <b/>
        <vertAlign val="subscript"/>
        <sz val="10"/>
        <rFont val="Arial"/>
        <family val="2"/>
      </rPr>
      <t>2</t>
    </r>
    <phoneticPr fontId="2" type="noConversion"/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</si>
  <si>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  <phoneticPr fontId="2" type="noConversion"/>
  </si>
  <si>
    <r>
      <t>TiO</t>
    </r>
    <r>
      <rPr>
        <b/>
        <vertAlign val="subscript"/>
        <sz val="10"/>
        <rFont val="Arial"/>
        <family val="2"/>
      </rPr>
      <t>2</t>
    </r>
    <phoneticPr fontId="2" type="noConversion"/>
  </si>
  <si>
    <t>06Q2-7-3.1</t>
    <phoneticPr fontId="2" type="noConversion"/>
  </si>
  <si>
    <t>06Q2-7-5.1</t>
    <phoneticPr fontId="2" type="noConversion"/>
  </si>
  <si>
    <t>06Q2-7-7.1</t>
    <phoneticPr fontId="2" type="noConversion"/>
  </si>
  <si>
    <t>06Q2-7-8.1</t>
    <phoneticPr fontId="2" type="noConversion"/>
  </si>
  <si>
    <t>06Q2-7-10.2</t>
    <phoneticPr fontId="2" type="noConversion"/>
  </si>
  <si>
    <t>06Q2-7-10.1</t>
    <phoneticPr fontId="2" type="noConversion"/>
  </si>
  <si>
    <t>Qi et al., 2008</t>
  </si>
  <si>
    <t>LM2-2</t>
    <phoneticPr fontId="2" type="noConversion"/>
  </si>
  <si>
    <t>LM2-4</t>
    <phoneticPr fontId="2" type="noConversion"/>
  </si>
  <si>
    <t>LM2-6</t>
    <phoneticPr fontId="2" type="noConversion"/>
  </si>
  <si>
    <t>LM2-14</t>
    <phoneticPr fontId="2" type="noConversion"/>
  </si>
  <si>
    <t>LM2-16</t>
    <phoneticPr fontId="2" type="noConversion"/>
  </si>
  <si>
    <t>LM2-17</t>
    <phoneticPr fontId="2" type="noConversion"/>
  </si>
  <si>
    <t>LM2-18</t>
    <phoneticPr fontId="2" type="noConversion"/>
  </si>
  <si>
    <t>LM2-26</t>
    <phoneticPr fontId="2" type="noConversion"/>
  </si>
  <si>
    <t>LM2-32</t>
    <phoneticPr fontId="2" type="noConversion"/>
  </si>
  <si>
    <t>LM2-41</t>
    <phoneticPr fontId="2" type="noConversion"/>
  </si>
  <si>
    <t>LM2-42</t>
  </si>
  <si>
    <t>LM2-43</t>
  </si>
  <si>
    <t>LM2-44</t>
  </si>
  <si>
    <t>LM2-45</t>
  </si>
  <si>
    <t>LM2-47</t>
    <phoneticPr fontId="2" type="noConversion"/>
  </si>
  <si>
    <t>Tian et al.,2017</t>
    <phoneticPr fontId="2" type="noConversion"/>
  </si>
  <si>
    <t>PM30202B02-03</t>
    <phoneticPr fontId="7" type="noConversion"/>
  </si>
  <si>
    <t>PM30202B02-04</t>
  </si>
  <si>
    <t>PM30202B02-11</t>
    <phoneticPr fontId="2" type="noConversion"/>
  </si>
  <si>
    <t>PM30202B02-13</t>
    <phoneticPr fontId="2" type="noConversion"/>
  </si>
  <si>
    <t>PM30202B02-14</t>
    <phoneticPr fontId="2" type="noConversion"/>
  </si>
  <si>
    <t>PM30202B02-15</t>
    <phoneticPr fontId="2" type="noConversion"/>
  </si>
  <si>
    <t>PM30202B02-20</t>
    <phoneticPr fontId="2" type="noConversion"/>
  </si>
  <si>
    <t>PM30202B02-21</t>
    <phoneticPr fontId="2" type="noConversion"/>
  </si>
  <si>
    <t>PM30202B02-27</t>
    <phoneticPr fontId="2" type="noConversion"/>
  </si>
  <si>
    <t>PM30202B02-28</t>
    <phoneticPr fontId="2" type="noConversion"/>
  </si>
  <si>
    <t>Yang et al.,2019</t>
    <phoneticPr fontId="2" type="noConversion"/>
  </si>
  <si>
    <t>12FW10</t>
    <phoneticPr fontId="2" type="noConversion"/>
  </si>
  <si>
    <t>12FW02</t>
    <phoneticPr fontId="2" type="noConversion"/>
  </si>
  <si>
    <t>12FW09</t>
    <phoneticPr fontId="2" type="noConversion"/>
  </si>
  <si>
    <t>12FW16</t>
    <phoneticPr fontId="2" type="noConversion"/>
  </si>
  <si>
    <t>Liu et al., 2016</t>
    <phoneticPr fontId="2" type="noConversion"/>
  </si>
  <si>
    <t>He et al.,2021</t>
    <phoneticPr fontId="2" type="noConversion"/>
  </si>
  <si>
    <t>20LG16-01</t>
    <phoneticPr fontId="2" type="noConversion"/>
  </si>
  <si>
    <t>20LG16-02</t>
  </si>
  <si>
    <t>20LG16-03</t>
  </si>
  <si>
    <t>20LG16-04</t>
  </si>
  <si>
    <t>20LG16-05</t>
  </si>
  <si>
    <t>20LG16-06</t>
  </si>
  <si>
    <t>20LG16-07</t>
    <phoneticPr fontId="2" type="noConversion"/>
  </si>
  <si>
    <t>20LG16-08</t>
  </si>
  <si>
    <t>20LG16-09</t>
  </si>
  <si>
    <t>20LG16-10</t>
  </si>
  <si>
    <t>20LG16-11</t>
  </si>
  <si>
    <t>20LG16-12</t>
  </si>
  <si>
    <t>20LG16-13</t>
    <phoneticPr fontId="2" type="noConversion"/>
  </si>
  <si>
    <t>20LG16-14</t>
  </si>
  <si>
    <t>20LG16-15</t>
  </si>
  <si>
    <t>20LG16-16</t>
  </si>
  <si>
    <t>20LG16-17</t>
  </si>
  <si>
    <t>20LG16-18</t>
  </si>
  <si>
    <t>20LG20-01</t>
    <phoneticPr fontId="2" type="noConversion"/>
  </si>
  <si>
    <t>20LG20-02</t>
  </si>
  <si>
    <t>20LG20-04</t>
  </si>
  <si>
    <t>20LG20-05</t>
  </si>
  <si>
    <t>20LG20-06</t>
  </si>
  <si>
    <t>20LG20-07</t>
    <phoneticPr fontId="2" type="noConversion"/>
  </si>
  <si>
    <t>20LG20-08</t>
  </si>
  <si>
    <t>20LG20-09</t>
  </si>
  <si>
    <t>20LG20-10</t>
  </si>
  <si>
    <t>20LG20-11</t>
  </si>
  <si>
    <t>20LG20-12</t>
  </si>
  <si>
    <t>20LG20-13</t>
    <phoneticPr fontId="2" type="noConversion"/>
  </si>
  <si>
    <t>20LG20-14</t>
  </si>
  <si>
    <t>20LG20-15</t>
  </si>
  <si>
    <t>20LG20-16</t>
  </si>
  <si>
    <t>20LG20-17</t>
  </si>
  <si>
    <t>20LG20-18</t>
  </si>
  <si>
    <t>20LG20-19</t>
    <phoneticPr fontId="2" type="noConversion"/>
  </si>
  <si>
    <t>20LG20-20</t>
  </si>
  <si>
    <t>20LG20-21</t>
  </si>
  <si>
    <t>20LG20-22</t>
  </si>
  <si>
    <t>20LG20-23</t>
  </si>
  <si>
    <t>20LG20-24</t>
  </si>
  <si>
    <t>18LG02-01</t>
    <phoneticPr fontId="2" type="noConversion"/>
  </si>
  <si>
    <t>18LG02-02</t>
  </si>
  <si>
    <t>18LG02-03</t>
  </si>
  <si>
    <t>18LG02-04</t>
  </si>
  <si>
    <t>18LG02-05</t>
  </si>
  <si>
    <t>18LG02-06</t>
  </si>
  <si>
    <t>18LG02-07</t>
    <phoneticPr fontId="2" type="noConversion"/>
  </si>
  <si>
    <t>18LG02-08</t>
  </si>
  <si>
    <t>18LG02-09</t>
  </si>
  <si>
    <t>18LG02-10</t>
  </si>
  <si>
    <t>18LG02-11</t>
  </si>
  <si>
    <t>18LG02-12</t>
  </si>
  <si>
    <t>18LG02-13</t>
    <phoneticPr fontId="2" type="noConversion"/>
  </si>
  <si>
    <t>18LG02-14</t>
  </si>
  <si>
    <t>18LG02-15</t>
  </si>
  <si>
    <t>18LG02-16</t>
  </si>
  <si>
    <t>18LG02-17</t>
  </si>
  <si>
    <t>18LG02-18</t>
  </si>
  <si>
    <t>20LG16-01</t>
    <phoneticPr fontId="7" type="noConversion"/>
  </si>
  <si>
    <t>20LG16-07</t>
  </si>
  <si>
    <t>18LG06-01</t>
    <phoneticPr fontId="7" type="noConversion"/>
  </si>
  <si>
    <t>18LG06-02</t>
  </si>
  <si>
    <t>18LG06-03</t>
  </si>
  <si>
    <t>18LG06-04</t>
  </si>
  <si>
    <t>18LG06-05</t>
  </si>
  <si>
    <t>18LG06-06</t>
  </si>
  <si>
    <t>18LG06-07</t>
  </si>
  <si>
    <t>18LG06-08</t>
  </si>
  <si>
    <t>18LG06-09</t>
  </si>
  <si>
    <t>18LG06-10</t>
  </si>
  <si>
    <t>18LG06-11</t>
  </si>
  <si>
    <t>18LG06-12</t>
  </si>
  <si>
    <t>18LG06-13</t>
  </si>
  <si>
    <t>18LG06-14</t>
  </si>
  <si>
    <t>18LG06-15</t>
  </si>
  <si>
    <t>18LG06-16</t>
  </si>
  <si>
    <t>18LG06-17</t>
  </si>
  <si>
    <t>18LG06-18</t>
  </si>
  <si>
    <t>D1286-01</t>
    <phoneticPr fontId="2" type="noConversion"/>
  </si>
  <si>
    <t>D1286-02</t>
  </si>
  <si>
    <t>D1286-03</t>
  </si>
  <si>
    <t>D1286-04</t>
  </si>
  <si>
    <t>D1286-05</t>
  </si>
  <si>
    <t>D1286-06</t>
  </si>
  <si>
    <t>D1286-07</t>
  </si>
  <si>
    <t>D1286-08</t>
  </si>
  <si>
    <t>D1286-09</t>
  </si>
  <si>
    <t>D1286-10</t>
  </si>
  <si>
    <t>D1286-11</t>
  </si>
  <si>
    <t>D1286-12</t>
  </si>
  <si>
    <t>D1286-13</t>
  </si>
  <si>
    <t>D1286-14</t>
  </si>
  <si>
    <t>D1286-15</t>
  </si>
  <si>
    <t>D1286-16</t>
  </si>
  <si>
    <t>D1286-17</t>
  </si>
  <si>
    <t>D1286-18</t>
  </si>
  <si>
    <t>D1286-19</t>
  </si>
  <si>
    <t>D1286-20</t>
  </si>
  <si>
    <t>D1286-21</t>
  </si>
  <si>
    <t>D1286-22</t>
  </si>
  <si>
    <t>D1286-23</t>
  </si>
  <si>
    <t>D1286-24</t>
  </si>
  <si>
    <t>D1286-25</t>
  </si>
  <si>
    <t>D1286-26</t>
  </si>
  <si>
    <t>D1286-27</t>
  </si>
  <si>
    <t>D1286-28</t>
  </si>
  <si>
    <t>D1286-29</t>
  </si>
  <si>
    <t>D1286-30</t>
  </si>
  <si>
    <t>D1286-31</t>
  </si>
  <si>
    <t>D1286-32</t>
  </si>
  <si>
    <t>D1286-33</t>
  </si>
  <si>
    <t>D1286-34</t>
  </si>
  <si>
    <t>D1286-35</t>
  </si>
  <si>
    <t>D1286-36</t>
  </si>
  <si>
    <t>D1286-37</t>
  </si>
  <si>
    <t>D1286-38</t>
  </si>
  <si>
    <t>D1286-39</t>
  </si>
  <si>
    <t>D1286-40</t>
  </si>
  <si>
    <t>Cao et al.,2020</t>
    <phoneticPr fontId="2" type="noConversion"/>
  </si>
  <si>
    <t>09FW115-01</t>
    <phoneticPr fontId="2" type="noConversion"/>
  </si>
  <si>
    <t>09FW115-02</t>
  </si>
  <si>
    <t>09FW115-03</t>
  </si>
  <si>
    <t>09FW115-04</t>
  </si>
  <si>
    <t>09FW115-05</t>
  </si>
  <si>
    <t>09FW115-07</t>
  </si>
  <si>
    <t>09FW115-08</t>
  </si>
  <si>
    <t>09FW115-09</t>
  </si>
  <si>
    <t>09FW115-10</t>
  </si>
  <si>
    <t>09FW115-11</t>
  </si>
  <si>
    <t>09FW115-12</t>
  </si>
  <si>
    <t>09FW115-13</t>
  </si>
  <si>
    <t>09FW115-14</t>
  </si>
  <si>
    <t>09FW115-15</t>
  </si>
  <si>
    <t>09FW115-16</t>
  </si>
  <si>
    <t>09FW115-17</t>
  </si>
  <si>
    <t>09FW115-18</t>
  </si>
  <si>
    <t>09FW115-19</t>
  </si>
  <si>
    <t>09FW115-21</t>
  </si>
  <si>
    <t>09FW115-22</t>
  </si>
  <si>
    <t>09FW115-23</t>
  </si>
  <si>
    <t>09FW115-24</t>
  </si>
  <si>
    <t>12FW111-01</t>
    <phoneticPr fontId="2" type="noConversion"/>
  </si>
  <si>
    <t>12FW111-02</t>
  </si>
  <si>
    <t>12FW111-03</t>
  </si>
  <si>
    <t>12FW111-04</t>
  </si>
  <si>
    <t>12FW111-05</t>
  </si>
  <si>
    <t>12FW111-06</t>
  </si>
  <si>
    <t>12FW111-07</t>
  </si>
  <si>
    <t>12FW111-08</t>
  </si>
  <si>
    <t>12FW111-09</t>
  </si>
  <si>
    <t>12FW111-10</t>
  </si>
  <si>
    <t>12FW111-11</t>
  </si>
  <si>
    <t>12FW111-12</t>
  </si>
  <si>
    <t>12FW111-13</t>
  </si>
  <si>
    <t>12FW111-14</t>
  </si>
  <si>
    <t>12FW111-15</t>
  </si>
  <si>
    <t>12FW111-16</t>
  </si>
  <si>
    <t>12FW111-17</t>
  </si>
  <si>
    <t>12FW111-18</t>
  </si>
  <si>
    <t>12FW111-19</t>
  </si>
  <si>
    <t>Liu.2013</t>
    <phoneticPr fontId="2" type="noConversion"/>
  </si>
  <si>
    <t>IsoLine</t>
  </si>
  <si>
    <t>ErrBox</t>
  </si>
  <si>
    <t>ErrBox</t>
    <phoneticPr fontId="2" type="noConversion"/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</si>
  <si>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</si>
  <si>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</si>
  <si>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</si>
  <si>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</si>
  <si>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</si>
  <si>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</si>
  <si>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</si>
  <si>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</si>
  <si>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</si>
  <si>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</si>
  <si>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</si>
  <si>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</si>
  <si>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</si>
  <si>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</si>
  <si>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</si>
  <si>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</si>
  <si>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Sheet2</t>
  </si>
  <si>
    <t>H470:I643</t>
  </si>
  <si>
    <t>ProbDens11</t>
  </si>
  <si>
    <t>This study</t>
    <phoneticPr fontId="2" type="noConversion"/>
  </si>
  <si>
    <t>Th</t>
    <phoneticPr fontId="2" type="noConversion"/>
  </si>
  <si>
    <t>U</t>
    <phoneticPr fontId="2" type="noConversion"/>
  </si>
  <si>
    <t>N3:O516</t>
  </si>
  <si>
    <t>N3:O690</t>
  </si>
  <si>
    <t>ProbDens20</t>
  </si>
  <si>
    <t>ProbDens21</t>
  </si>
  <si>
    <t>ProbDens25</t>
  </si>
  <si>
    <t>Supplementary Table 5. REE and trace elements for monazite from the Liemai granites.</t>
    <phoneticPr fontId="2" type="noConversion"/>
  </si>
  <si>
    <t xml:space="preserve">K-Ar </t>
    <phoneticPr fontId="3" type="noConversion"/>
  </si>
  <si>
    <r>
      <rPr>
        <b/>
        <vertAlign val="superscript"/>
        <sz val="11"/>
        <rFont val="Arial"/>
        <family val="2"/>
      </rPr>
      <t>143</t>
    </r>
    <r>
      <rPr>
        <b/>
        <sz val="11"/>
        <rFont val="Arial"/>
        <family val="2"/>
      </rPr>
      <t>Nd/</t>
    </r>
    <r>
      <rPr>
        <b/>
        <vertAlign val="superscript"/>
        <sz val="11"/>
        <rFont val="Arial"/>
        <family val="2"/>
      </rPr>
      <t>144</t>
    </r>
    <r>
      <rPr>
        <b/>
        <sz val="11"/>
        <rFont val="Arial"/>
        <family val="2"/>
      </rPr>
      <t>Nd</t>
    </r>
    <phoneticPr fontId="2" type="noConversion"/>
  </si>
  <si>
    <r>
      <rPr>
        <b/>
        <vertAlign val="superscript"/>
        <sz val="11"/>
        <rFont val="Arial"/>
        <family val="2"/>
      </rPr>
      <t>87</t>
    </r>
    <r>
      <rPr>
        <b/>
        <sz val="11"/>
        <rFont val="Arial"/>
        <family val="2"/>
      </rPr>
      <t>Sr/</t>
    </r>
    <r>
      <rPr>
        <b/>
        <vertAlign val="superscript"/>
        <sz val="11"/>
        <rFont val="Arial"/>
        <family val="2"/>
      </rPr>
      <t>86</t>
    </r>
    <r>
      <rPr>
        <b/>
        <sz val="11"/>
        <rFont val="Arial"/>
        <family val="2"/>
      </rPr>
      <t>Sr</t>
    </r>
    <phoneticPr fontId="2" type="noConversion"/>
  </si>
  <si>
    <r>
      <t>(</t>
    </r>
    <r>
      <rPr>
        <b/>
        <vertAlign val="superscript"/>
        <sz val="11"/>
        <rFont val="Arial"/>
        <family val="2"/>
      </rPr>
      <t>87</t>
    </r>
    <r>
      <rPr>
        <b/>
        <sz val="11"/>
        <rFont val="Arial"/>
        <family val="2"/>
      </rPr>
      <t>Sr/</t>
    </r>
    <r>
      <rPr>
        <b/>
        <vertAlign val="superscript"/>
        <sz val="11"/>
        <rFont val="Arial"/>
        <family val="2"/>
      </rPr>
      <t>86</t>
    </r>
    <r>
      <rPr>
        <b/>
        <sz val="11"/>
        <rFont val="Arial"/>
        <family val="2"/>
      </rPr>
      <t>Sr)i</t>
    </r>
    <phoneticPr fontId="8" type="noConversion"/>
  </si>
  <si>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Pb(i)</t>
    </r>
    <phoneticPr fontId="8" type="noConversion"/>
  </si>
  <si>
    <r>
      <rPr>
        <b/>
        <vertAlign val="superscript"/>
        <sz val="11"/>
        <rFont val="Arial"/>
        <family val="2"/>
      </rPr>
      <t>207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Pb(i)</t>
    </r>
    <phoneticPr fontId="8" type="noConversion"/>
  </si>
  <si>
    <r>
      <rPr>
        <b/>
        <vertAlign val="superscript"/>
        <sz val="11"/>
        <rFont val="Arial"/>
        <family val="2"/>
      </rPr>
      <t>208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204</t>
    </r>
    <r>
      <rPr>
        <b/>
        <sz val="11"/>
        <rFont val="Arial"/>
        <family val="2"/>
      </rPr>
      <t>Pb(i)</t>
    </r>
    <phoneticPr fontId="8" type="noConversion"/>
  </si>
  <si>
    <r>
      <rPr>
        <b/>
        <vertAlign val="superscript"/>
        <sz val="10"/>
        <rFont val="Arial"/>
        <family val="2"/>
      </rPr>
      <t>208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Pb(i)</t>
    </r>
    <phoneticPr fontId="8" type="noConversion"/>
  </si>
  <si>
    <r>
      <rPr>
        <b/>
        <vertAlign val="superscript"/>
        <sz val="10"/>
        <rFont val="Arial"/>
        <family val="2"/>
      </rP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Pb(i)</t>
    </r>
    <phoneticPr fontId="8" type="noConversion"/>
  </si>
  <si>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204</t>
    </r>
    <r>
      <rPr>
        <b/>
        <sz val="10"/>
        <rFont val="Arial"/>
        <family val="2"/>
      </rPr>
      <t>Pb(i)</t>
    </r>
    <phoneticPr fontId="8" type="noConversion"/>
  </si>
  <si>
    <r>
      <t>(</t>
    </r>
    <r>
      <rPr>
        <b/>
        <vertAlign val="superscript"/>
        <sz val="11"/>
        <rFont val="Arial"/>
        <family val="2"/>
      </rPr>
      <t>143</t>
    </r>
    <r>
      <rPr>
        <b/>
        <sz val="11"/>
        <rFont val="Arial"/>
        <family val="2"/>
      </rPr>
      <t>Nd/</t>
    </r>
    <r>
      <rPr>
        <b/>
        <vertAlign val="superscript"/>
        <sz val="11"/>
        <rFont val="Arial"/>
        <family val="2"/>
      </rPr>
      <t>144</t>
    </r>
    <r>
      <rPr>
        <b/>
        <sz val="11"/>
        <rFont val="Arial"/>
        <family val="2"/>
      </rPr>
      <t>Nd)i</t>
    </r>
    <phoneticPr fontId="8" type="noConversion"/>
  </si>
  <si>
    <r>
      <rPr>
        <b/>
        <vertAlign val="superscript"/>
        <sz val="10"/>
        <color rgb="FF000000"/>
        <rFont val="Arial"/>
        <family val="2"/>
      </rPr>
      <t>143</t>
    </r>
    <r>
      <rPr>
        <b/>
        <sz val="10"/>
        <color rgb="FF000000"/>
        <rFont val="Arial"/>
        <family val="2"/>
      </rPr>
      <t>Nd/</t>
    </r>
    <r>
      <rPr>
        <b/>
        <vertAlign val="superscript"/>
        <sz val="10"/>
        <color rgb="FF000000"/>
        <rFont val="Arial"/>
        <family val="2"/>
      </rPr>
      <t>144</t>
    </r>
    <r>
      <rPr>
        <b/>
        <sz val="10"/>
        <color rgb="FF000000"/>
        <rFont val="Arial"/>
        <family val="2"/>
      </rPr>
      <t>Nd(i)</t>
    </r>
    <phoneticPr fontId="2" type="noConversion"/>
  </si>
  <si>
    <t>YXC-4-02</t>
    <phoneticPr fontId="2" type="noConversion"/>
  </si>
  <si>
    <t>YXC-4-04</t>
    <phoneticPr fontId="2" type="noConversion"/>
  </si>
  <si>
    <t>YXC-4-01</t>
    <phoneticPr fontId="2" type="noConversion"/>
  </si>
  <si>
    <t>YXC-4-05</t>
  </si>
  <si>
    <t>Rb(ppm)</t>
    <phoneticPr fontId="2" type="noConversion"/>
  </si>
  <si>
    <t>Sr(ppm)</t>
    <phoneticPr fontId="2" type="noConversion"/>
  </si>
  <si>
    <t>Sm(ppm)</t>
    <phoneticPr fontId="2" type="noConversion"/>
  </si>
  <si>
    <t>Nd(ppm)</t>
    <phoneticPr fontId="2" type="noConversion"/>
  </si>
  <si>
    <t>.</t>
    <phoneticPr fontId="2" type="noConversion"/>
  </si>
  <si>
    <t>Aikman et al., 2012</t>
    <phoneticPr fontId="2" type="noConversion"/>
  </si>
  <si>
    <t>Supplementary Table 13. Sr-Nd-Pb isotope statistics of the Eocene Adakite and Leucogranite in the Himalayas</t>
    <phoneticPr fontId="2" type="noConversion"/>
  </si>
  <si>
    <r>
      <t>Supplementary Table 12. Zircon</t>
    </r>
    <r>
      <rPr>
        <b/>
        <sz val="12"/>
        <color rgb="FF000000"/>
        <rFont val="宋体"/>
        <family val="2"/>
        <charset val="134"/>
      </rPr>
      <t>、</t>
    </r>
    <r>
      <rPr>
        <b/>
        <sz val="12"/>
        <color rgb="FF000000"/>
        <rFont val="Arial"/>
        <family val="2"/>
      </rPr>
      <t>Monazite</t>
    </r>
    <r>
      <rPr>
        <b/>
        <sz val="12"/>
        <color rgb="FF000000"/>
        <rFont val="宋体"/>
        <family val="2"/>
        <charset val="134"/>
      </rPr>
      <t>、</t>
    </r>
    <r>
      <rPr>
        <b/>
        <sz val="12"/>
        <color rgb="FF000000"/>
        <rFont val="Arial"/>
        <family val="2"/>
      </rPr>
      <t>Titanite U-Pb ages and Hf isotopic data of Eocene Magmatic rocks in the Himalayas.</t>
    </r>
    <phoneticPr fontId="2" type="noConversion"/>
  </si>
  <si>
    <t>Supplementary Table11</t>
    <phoneticPr fontId="2" type="noConversion"/>
  </si>
  <si>
    <t>Supplementary Table 10</t>
    <phoneticPr fontId="2" type="noConversion"/>
  </si>
  <si>
    <t>Supplementary Table 9. Summary of the whole-rock Pb isotopes for the Leimai granites in the eastern Tethyan Himalaya.</t>
    <phoneticPr fontId="2" type="noConversion"/>
  </si>
  <si>
    <t>Supplementary Table 8. In-situ plagioclase Sr isotopes for the Leimai granites in the eastern Tethyan Himalaya.</t>
    <phoneticPr fontId="2" type="noConversion"/>
  </si>
  <si>
    <t>Supplementary Table 7. In-situ Nd isotopes dating results for monazite from the Liemai granites.</t>
    <phoneticPr fontId="2" type="noConversion"/>
  </si>
  <si>
    <t xml:space="preserve">yx-9              </t>
    <phoneticPr fontId="3" type="noConversion"/>
  </si>
  <si>
    <t>Granodiorite</t>
    <phoneticPr fontId="3" type="noConversion"/>
  </si>
  <si>
    <t>Two-mica Granite</t>
    <phoneticPr fontId="3" type="noConversion"/>
  </si>
  <si>
    <t>D5126-06</t>
    <phoneticPr fontId="2" type="noConversion"/>
  </si>
  <si>
    <t>Liemai</t>
    <phoneticPr fontId="2" type="noConversion"/>
  </si>
  <si>
    <t>Two-mica granite</t>
    <phoneticPr fontId="2" type="noConversion"/>
  </si>
  <si>
    <t>Dai et al., 2023</t>
    <phoneticPr fontId="2" type="noConversion"/>
  </si>
  <si>
    <t>Dai et al., 2023</t>
    <phoneticPr fontId="2" type="noConversion"/>
  </si>
  <si>
    <r>
      <t>92°41′44′37″</t>
    </r>
    <r>
      <rPr>
        <sz val="11"/>
        <rFont val="宋体"/>
        <family val="2"/>
        <charset val="134"/>
      </rPr>
      <t>，</t>
    </r>
    <r>
      <rPr>
        <sz val="11"/>
        <rFont val="Arial"/>
        <family val="2"/>
      </rPr>
      <t>28°25′12′59″</t>
    </r>
    <phoneticPr fontId="2" type="noConversion"/>
  </si>
  <si>
    <t>Dai et al. 2023</t>
    <phoneticPr fontId="2" type="noConversion"/>
  </si>
  <si>
    <t>D5126-06-01M</t>
    <phoneticPr fontId="2" type="noConversion"/>
  </si>
  <si>
    <t>D5126-06-02M</t>
  </si>
  <si>
    <t>D5126-06-03M</t>
  </si>
  <si>
    <t>D5126-06-04M</t>
  </si>
  <si>
    <t>D5126-06-05M</t>
  </si>
  <si>
    <t>D5126-06-06M</t>
  </si>
  <si>
    <t>D5126-06-07M</t>
  </si>
  <si>
    <t>D5126-06-08M</t>
  </si>
  <si>
    <t>D5126-06-09M</t>
  </si>
  <si>
    <t>D5126-06-10M</t>
  </si>
  <si>
    <t>D5126-06-11M</t>
  </si>
  <si>
    <t>D5126-06-12M</t>
  </si>
  <si>
    <t>D5126-06-13M</t>
  </si>
  <si>
    <t>D5126-06-14M</t>
  </si>
  <si>
    <t>D5126-06-15M</t>
  </si>
  <si>
    <t>D5126-06-16M</t>
  </si>
  <si>
    <t>D5126-06-17M</t>
  </si>
  <si>
    <t>D5126-06-18M</t>
  </si>
  <si>
    <t>D5126-06-19M</t>
  </si>
  <si>
    <t>D5126-06-20M</t>
  </si>
  <si>
    <t>D5126-06-21M</t>
  </si>
  <si>
    <t>D5126-06-22M</t>
  </si>
  <si>
    <t>D5126-06-23M</t>
  </si>
  <si>
    <t>D5126-06-24M</t>
  </si>
  <si>
    <t>D5126-06-25M</t>
  </si>
  <si>
    <t>D5126-06-06Z</t>
    <phoneticPr fontId="2" type="noConversion"/>
  </si>
  <si>
    <t>D5126-06-10Z</t>
    <phoneticPr fontId="2" type="noConversion"/>
  </si>
  <si>
    <t>D5126-06-12Z</t>
    <phoneticPr fontId="2" type="noConversion"/>
  </si>
  <si>
    <t>D5126-06-14Z</t>
    <phoneticPr fontId="2" type="noConversion"/>
  </si>
  <si>
    <t>D5126-06-17Z</t>
    <phoneticPr fontId="2" type="noConversion"/>
  </si>
  <si>
    <t>D5126-06-20Z</t>
    <phoneticPr fontId="2" type="noConversion"/>
  </si>
  <si>
    <t>Liemai</t>
    <phoneticPr fontId="2" type="noConversion"/>
  </si>
  <si>
    <t>D5126-03</t>
    <phoneticPr fontId="2" type="noConversion"/>
  </si>
  <si>
    <t>D5126-05</t>
    <phoneticPr fontId="2" type="noConversion"/>
  </si>
  <si>
    <t>43.0Ma</t>
    <phoneticPr fontId="2" type="noConversion"/>
  </si>
  <si>
    <t>Th/U</t>
    <phoneticPr fontId="2" type="noConversion"/>
  </si>
  <si>
    <t>Yangxiongcun</t>
    <phoneticPr fontId="3" type="noConversion"/>
  </si>
  <si>
    <t>Dai et al., 2023</t>
    <phoneticPr fontId="2" type="noConversion"/>
  </si>
  <si>
    <t>liemai</t>
    <phoneticPr fontId="2" type="noConversion"/>
  </si>
  <si>
    <t>D5126-02</t>
  </si>
  <si>
    <t>D5126-03</t>
  </si>
  <si>
    <t>D5126-04</t>
  </si>
  <si>
    <t>D5126-05</t>
  </si>
  <si>
    <t>two-mica granite</t>
  </si>
  <si>
    <t>43.0Ma</t>
    <phoneticPr fontId="2" type="noConversion"/>
  </si>
  <si>
    <t>Qiaga</t>
    <phoneticPr fontId="3" type="noConversion"/>
  </si>
  <si>
    <t>YXC-3-01</t>
    <phoneticPr fontId="2" type="noConversion"/>
  </si>
  <si>
    <t>YXC-3-07</t>
    <phoneticPr fontId="2" type="noConversion"/>
  </si>
  <si>
    <t>YXC-3-10</t>
    <phoneticPr fontId="2" type="noConversion"/>
  </si>
  <si>
    <t>Aikman et al., 2012</t>
    <phoneticPr fontId="3" type="noConversion"/>
  </si>
  <si>
    <r>
      <t xml:space="preserve"> Major element</t>
    </r>
    <r>
      <rPr>
        <b/>
        <sz val="12"/>
        <rFont val="宋体"/>
        <family val="2"/>
        <charset val="134"/>
      </rPr>
      <t>、</t>
    </r>
    <r>
      <rPr>
        <b/>
        <sz val="12"/>
        <rFont val="Arial"/>
        <family val="2"/>
      </rPr>
      <t>Trace elements and REE abundance of the Himalayan Eocene Adakitic rocks.</t>
    </r>
    <phoneticPr fontId="2" type="noConversion"/>
  </si>
  <si>
    <r>
      <t xml:space="preserve"> Major element</t>
    </r>
    <r>
      <rPr>
        <b/>
        <sz val="12"/>
        <rFont val="宋体"/>
        <family val="2"/>
        <charset val="134"/>
      </rPr>
      <t>、</t>
    </r>
    <r>
      <rPr>
        <b/>
        <sz val="12"/>
        <rFont val="Arial"/>
        <family val="2"/>
      </rPr>
      <t>Trace elements and REE abundance of the Himalayan Eocene Leucogranite.</t>
    </r>
    <phoneticPr fontId="2" type="noConversion"/>
  </si>
  <si>
    <r>
      <t>Supplementary Table 6. Major element</t>
    </r>
    <r>
      <rPr>
        <b/>
        <sz val="12"/>
        <color rgb="FF000000"/>
        <rFont val="等线"/>
        <family val="3"/>
        <charset val="134"/>
      </rPr>
      <t>、</t>
    </r>
    <r>
      <rPr>
        <b/>
        <sz val="12"/>
        <color rgb="FF000000"/>
        <rFont val="Arial"/>
        <family val="2"/>
      </rPr>
      <t>Trace elements and REE abundance of the Liemai granites, eastern of the Tethyan Himalaya.</t>
    </r>
    <phoneticPr fontId="2" type="noConversion"/>
  </si>
  <si>
    <t>Gao et al., 2021b</t>
  </si>
  <si>
    <t>Gao P et al. 2021b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</si>
</sst>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0.0"/>
    <numFmt numFmtId="165" formatCode="0.00_ "/>
    <numFmt numFmtId="166" formatCode="0.0_ "/>
    <numFmt numFmtId="167" formatCode="0.0_);[Red]\(0.0\)"/>
    <numFmt numFmtId="168" formatCode="0_ "/>
    <numFmt numFmtId="169" formatCode="0.00_);[Red]\(0.00\)"/>
    <numFmt numFmtId="170" formatCode="0.0000_ "/>
    <numFmt numFmtId="171" formatCode="0.000_ "/>
    <numFmt numFmtId="172" formatCode="0.0000_);[Red]\(0.0000\)"/>
    <numFmt numFmtId="173" formatCode="0.00000_ "/>
    <numFmt numFmtId="174" formatCode="0.000000_);[Red]\(0.000000\)"/>
    <numFmt numFmtId="175" formatCode="0.00000_);[Red]\(0.00000\)"/>
    <numFmt numFmtId="176" formatCode="0.000_);[Red]\(0.000\)"/>
    <numFmt numFmtId="177" formatCode="0.000000_ "/>
  </numFmts>
  <fonts count="53">
    <font>
      <sz val="10"/>
      <color rgb="FF000000"/>
      <name val="Times New Roman"/>
      <charset val="204"/>
    </font>
    <font>
      <sz val="9"/>
      <color theme="1"/>
      <name val="Times New Roman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11"/>
      <name val="Arial"/>
      <family val="2"/>
    </font>
    <font>
      <sz val="12"/>
      <name val="宋体"/>
      <family val="3"/>
      <charset val="134"/>
    </font>
    <font>
      <sz val="9"/>
      <name val="Calibri"/>
      <family val="3"/>
      <charset val="134"/>
      <scheme val="minor"/>
    </font>
    <font>
      <sz val="9"/>
      <name val="Times New Roman"/>
      <family val="2"/>
      <charset val="134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1"/>
      <name val="Aral"/>
    </font>
    <font>
      <b/>
      <sz val="11"/>
      <name val="Aral"/>
      <family val="2"/>
    </font>
    <font>
      <sz val="11"/>
      <name val="Aral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b/>
      <vertAlign val="superscript"/>
      <sz val="9"/>
      <color rgb="FF000000"/>
      <name val="Arial"/>
      <family val="2"/>
    </font>
    <font>
      <sz val="9"/>
      <color rgb="FF000000"/>
      <name val="Arial"/>
      <family val="2"/>
    </font>
    <font>
      <b/>
      <vertAlign val="subscript"/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Times New Roman"/>
      <family val="1"/>
    </font>
    <font>
      <b/>
      <sz val="12"/>
      <color rgb="FF000000"/>
      <name val="等线"/>
      <family val="3"/>
      <charset val="134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name val="宋体"/>
      <family val="2"/>
      <charset val="134"/>
    </font>
    <font>
      <sz val="11"/>
      <name val="Times New Roman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1"/>
      <name val="Arial"/>
      <family val="2"/>
    </font>
    <font>
      <sz val="12"/>
      <name val="Arial"/>
      <family val="2"/>
    </font>
    <font>
      <b/>
      <vertAlign val="superscript"/>
      <sz val="11"/>
      <color rgb="FF000000"/>
      <name val="Arial"/>
      <family val="2"/>
    </font>
    <font>
      <sz val="11"/>
      <color rgb="FF000000"/>
      <name val="Times New Roman"/>
      <family val="1"/>
    </font>
    <font>
      <b/>
      <vertAlign val="subscript"/>
      <sz val="11"/>
      <color rgb="FF000000"/>
      <name val="Arial"/>
      <family val="2"/>
    </font>
    <font>
      <b/>
      <sz val="11"/>
      <name val="宋体"/>
      <family val="2"/>
      <charset val="134"/>
    </font>
    <font>
      <sz val="11"/>
      <color rgb="FF231F20"/>
      <name val="Arial"/>
      <family val="2"/>
    </font>
    <font>
      <b/>
      <vertAlign val="subscript"/>
      <sz val="10"/>
      <name val="Arial"/>
      <family val="2"/>
    </font>
    <font>
      <b/>
      <sz val="12"/>
      <color rgb="FF000000"/>
      <name val="宋体"/>
      <family val="2"/>
      <charset val="134"/>
    </font>
    <font>
      <b/>
      <sz val="11"/>
      <color rgb="FF231F20"/>
      <name val="Arial"/>
      <family val="2"/>
    </font>
    <font>
      <b/>
      <sz val="12"/>
      <name val="宋体"/>
      <family val="2"/>
      <charset val="134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4" fillId="0" borderId="0"/>
    <xf numFmtId="0" fontId="6" fillId="0" borderId="0">
      <alignment vertical="center"/>
    </xf>
    <xf numFmtId="0" fontId="6" fillId="0" borderId="0"/>
  </cellStyleXfs>
  <cellXfs count="325">
    <xf numFmtId="0" fontId="0" fillId="0" borderId="0" xfId="0" applyAlignment="1">
      <alignment horizontal="left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9" fontId="5" fillId="3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3" fillId="3" borderId="0" xfId="0" applyFont="1" applyFill="1" applyAlignment="1">
      <alignment horizontal="center" vertical="top"/>
    </xf>
    <xf numFmtId="0" fontId="9" fillId="0" borderId="1" xfId="3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168" fontId="9" fillId="3" borderId="1" xfId="3" applyNumberFormat="1" applyFont="1" applyFill="1" applyBorder="1" applyAlignment="1">
      <alignment horizontal="center" vertical="center" wrapText="1"/>
    </xf>
    <xf numFmtId="168" fontId="9" fillId="3" borderId="1" xfId="4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18" fillId="3" borderId="1" xfId="1" applyFont="1" applyFill="1" applyBorder="1" applyAlignment="1">
      <alignment horizontal="center" vertical="center"/>
    </xf>
    <xf numFmtId="169" fontId="5" fillId="3" borderId="1" xfId="4" applyNumberFormat="1" applyFont="1" applyFill="1" applyBorder="1" applyAlignment="1">
      <alignment horizontal="center" vertical="center" wrapText="1"/>
    </xf>
    <xf numFmtId="169" fontId="5" fillId="3" borderId="1" xfId="1" applyNumberFormat="1" applyFont="1" applyFill="1" applyBorder="1" applyAlignment="1">
      <alignment horizontal="center" vertical="center"/>
    </xf>
    <xf numFmtId="169" fontId="5" fillId="3" borderId="1" xfId="1" applyNumberFormat="1" applyFont="1" applyFill="1" applyBorder="1" applyAlignment="1">
      <alignment horizontal="center" vertical="center" wrapText="1"/>
    </xf>
    <xf numFmtId="169" fontId="5" fillId="3" borderId="1" xfId="3" applyNumberFormat="1" applyFont="1" applyFill="1" applyBorder="1" applyAlignment="1">
      <alignment horizontal="center" vertical="center" wrapText="1"/>
    </xf>
    <xf numFmtId="169" fontId="5" fillId="3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169" fontId="9" fillId="3" borderId="1" xfId="1" applyNumberFormat="1" applyFont="1" applyFill="1" applyBorder="1" applyAlignment="1">
      <alignment horizontal="center" vertical="center"/>
    </xf>
    <xf numFmtId="169" fontId="18" fillId="0" borderId="1" xfId="1" applyNumberFormat="1" applyFont="1" applyBorder="1" applyAlignment="1">
      <alignment horizontal="center" vertical="center" wrapText="1"/>
    </xf>
    <xf numFmtId="169" fontId="18" fillId="0" borderId="1" xfId="1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 wrapText="1"/>
    </xf>
    <xf numFmtId="169" fontId="5" fillId="0" borderId="1" xfId="4" applyNumberFormat="1" applyFont="1" applyBorder="1" applyAlignment="1">
      <alignment horizontal="center"/>
    </xf>
    <xf numFmtId="169" fontId="5" fillId="3" borderId="1" xfId="2" applyNumberFormat="1" applyFont="1" applyFill="1" applyBorder="1" applyAlignment="1">
      <alignment horizontal="center" vertical="center" wrapText="1"/>
    </xf>
    <xf numFmtId="169" fontId="17" fillId="3" borderId="1" xfId="0" applyNumberFormat="1" applyFont="1" applyFill="1" applyBorder="1" applyAlignment="1">
      <alignment horizontal="center" vertical="center"/>
    </xf>
    <xf numFmtId="169" fontId="5" fillId="0" borderId="1" xfId="2" applyNumberFormat="1" applyFont="1" applyBorder="1" applyAlignment="1">
      <alignment horizontal="center"/>
    </xf>
    <xf numFmtId="169" fontId="5" fillId="0" borderId="1" xfId="3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0" fillId="2" borderId="7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shrinkToFit="1"/>
    </xf>
    <xf numFmtId="1" fontId="30" fillId="0" borderId="1" xfId="0" applyNumberFormat="1" applyFont="1" applyBorder="1" applyAlignment="1">
      <alignment horizontal="center" vertical="center" shrinkToFit="1"/>
    </xf>
    <xf numFmtId="1" fontId="24" fillId="3" borderId="1" xfId="0" applyNumberFormat="1" applyFont="1" applyFill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/>
    </xf>
    <xf numFmtId="167" fontId="19" fillId="3" borderId="1" xfId="0" applyNumberFormat="1" applyFont="1" applyFill="1" applyBorder="1" applyAlignment="1">
      <alignment horizontal="center" vertical="center"/>
    </xf>
    <xf numFmtId="167" fontId="19" fillId="3" borderId="1" xfId="0" applyNumberFormat="1" applyFont="1" applyFill="1" applyBorder="1" applyAlignment="1">
      <alignment horizontal="center" vertical="center" shrinkToFit="1"/>
    </xf>
    <xf numFmtId="1" fontId="19" fillId="0" borderId="1" xfId="0" applyNumberFormat="1" applyFont="1" applyBorder="1" applyAlignment="1">
      <alignment horizontal="center" vertical="center" shrinkToFit="1"/>
    </xf>
    <xf numFmtId="1" fontId="19" fillId="3" borderId="1" xfId="0" applyNumberFormat="1" applyFont="1" applyFill="1" applyBorder="1" applyAlignment="1">
      <alignment horizontal="center" vertical="center" shrinkToFit="1"/>
    </xf>
    <xf numFmtId="0" fontId="19" fillId="3" borderId="0" xfId="0" applyFont="1" applyFill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167" fontId="19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167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/>
    </xf>
    <xf numFmtId="165" fontId="11" fillId="0" borderId="5" xfId="0" applyNumberFormat="1" applyFont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170" fontId="11" fillId="0" borderId="5" xfId="0" applyNumberFormat="1" applyFont="1" applyBorder="1" applyAlignment="1">
      <alignment horizontal="center" vertical="center"/>
    </xf>
    <xf numFmtId="168" fontId="11" fillId="0" borderId="5" xfId="0" applyNumberFormat="1" applyFont="1" applyBorder="1" applyAlignment="1">
      <alignment horizontal="center" vertical="center"/>
    </xf>
    <xf numFmtId="171" fontId="11" fillId="0" borderId="5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9" fontId="5" fillId="0" borderId="1" xfId="1" applyNumberFormat="1" applyFont="1" applyBorder="1" applyAlignment="1">
      <alignment horizontal="center" vertical="center" wrapText="1"/>
    </xf>
    <xf numFmtId="16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39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169" fontId="19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 applyAlignment="1">
      <alignment horizontal="center" vertical="center" shrinkToFit="1"/>
    </xf>
    <xf numFmtId="169" fontId="19" fillId="3" borderId="1" xfId="0" applyNumberFormat="1" applyFont="1" applyFill="1" applyBorder="1" applyAlignment="1">
      <alignment horizontal="center" vertical="center" shrinkToFit="1"/>
    </xf>
    <xf numFmtId="169" fontId="19" fillId="0" borderId="1" xfId="0" applyNumberFormat="1" applyFont="1" applyBorder="1" applyAlignment="1">
      <alignment horizontal="center" vertical="top" wrapText="1"/>
    </xf>
    <xf numFmtId="169" fontId="19" fillId="0" borderId="1" xfId="0" applyNumberFormat="1" applyFont="1" applyBorder="1" applyAlignment="1">
      <alignment horizontal="center" vertical="top"/>
    </xf>
    <xf numFmtId="0" fontId="18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/>
    </xf>
    <xf numFmtId="168" fontId="5" fillId="3" borderId="1" xfId="4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top"/>
    </xf>
    <xf numFmtId="176" fontId="19" fillId="0" borderId="1" xfId="0" applyNumberFormat="1" applyFont="1" applyBorder="1" applyAlignment="1">
      <alignment horizontal="center" vertical="top"/>
    </xf>
    <xf numFmtId="0" fontId="18" fillId="0" borderId="1" xfId="0" applyFont="1" applyBorder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/>
    </xf>
    <xf numFmtId="168" fontId="19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19" fillId="3" borderId="1" xfId="0" applyFont="1" applyFill="1" applyBorder="1" applyAlignment="1">
      <alignment horizontal="center" vertical="top"/>
    </xf>
    <xf numFmtId="176" fontId="19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67" fontId="18" fillId="3" borderId="1" xfId="0" applyNumberFormat="1" applyFont="1" applyFill="1" applyBorder="1" applyAlignment="1">
      <alignment horizontal="center" vertical="center"/>
    </xf>
    <xf numFmtId="166" fontId="1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horizontal="left" vertical="top"/>
    </xf>
    <xf numFmtId="0" fontId="19" fillId="2" borderId="1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top"/>
    </xf>
    <xf numFmtId="176" fontId="19" fillId="3" borderId="10" xfId="0" applyNumberFormat="1" applyFont="1" applyFill="1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top"/>
    </xf>
    <xf numFmtId="0" fontId="28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7" fontId="13" fillId="2" borderId="7" xfId="0" applyNumberFormat="1" applyFont="1" applyFill="1" applyBorder="1" applyAlignment="1">
      <alignment horizontal="center" vertical="center"/>
    </xf>
    <xf numFmtId="166" fontId="13" fillId="2" borderId="7" xfId="0" applyNumberFormat="1" applyFont="1" applyFill="1" applyBorder="1" applyAlignment="1">
      <alignment horizontal="center" vertical="center"/>
    </xf>
    <xf numFmtId="171" fontId="13" fillId="0" borderId="1" xfId="0" applyNumberFormat="1" applyFont="1" applyBorder="1" applyAlignment="1">
      <alignment horizontal="center" vertical="top"/>
    </xf>
    <xf numFmtId="0" fontId="28" fillId="3" borderId="2" xfId="0" applyFont="1" applyFill="1" applyBorder="1" applyAlignment="1">
      <alignment horizontal="center" vertical="center" wrapText="1"/>
    </xf>
    <xf numFmtId="174" fontId="49" fillId="0" borderId="0" xfId="0" quotePrefix="1" applyNumberFormat="1" applyFont="1" applyAlignment="1">
      <alignment horizontal="center"/>
    </xf>
    <xf numFmtId="177" fontId="13" fillId="0" borderId="0" xfId="0" applyNumberFormat="1" applyFont="1" applyAlignment="1">
      <alignment horizontal="center" vertical="top"/>
    </xf>
    <xf numFmtId="0" fontId="25" fillId="0" borderId="0" xfId="0" applyFont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174" fontId="49" fillId="0" borderId="12" xfId="0" applyNumberFormat="1" applyFont="1" applyBorder="1" applyAlignment="1">
      <alignment horizontal="center"/>
    </xf>
    <xf numFmtId="170" fontId="13" fillId="0" borderId="12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 vertical="top"/>
    </xf>
    <xf numFmtId="172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 shrinkToFit="1"/>
    </xf>
    <xf numFmtId="0" fontId="3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/>
    </xf>
    <xf numFmtId="0" fontId="0" fillId="0" borderId="10" xfId="0" applyBorder="1" applyAlignment="1">
      <alignment horizontal="center" vertical="top"/>
    </xf>
    <xf numFmtId="176" fontId="0" fillId="0" borderId="10" xfId="0" applyNumberFormat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68" fontId="5" fillId="0" borderId="2" xfId="4" applyNumberFormat="1" applyFont="1" applyBorder="1" applyAlignment="1">
      <alignment horizontal="center"/>
    </xf>
    <xf numFmtId="168" fontId="5" fillId="0" borderId="1" xfId="2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168" fontId="5" fillId="0" borderId="1" xfId="4" applyNumberFormat="1" applyFont="1" applyBorder="1" applyAlignment="1">
      <alignment horizontal="center"/>
    </xf>
    <xf numFmtId="172" fontId="5" fillId="0" borderId="1" xfId="1" applyNumberFormat="1" applyFont="1" applyBorder="1" applyAlignment="1">
      <alignment horizontal="center" vertical="center" wrapText="1"/>
    </xf>
    <xf numFmtId="172" fontId="5" fillId="0" borderId="1" xfId="3" applyNumberFormat="1" applyFont="1" applyBorder="1" applyAlignment="1">
      <alignment horizontal="center" vertical="center" wrapText="1"/>
    </xf>
    <xf numFmtId="170" fontId="19" fillId="0" borderId="1" xfId="0" applyNumberFormat="1" applyFont="1" applyBorder="1" applyAlignment="1">
      <alignment horizontal="center"/>
    </xf>
    <xf numFmtId="172" fontId="5" fillId="0" borderId="1" xfId="4" applyNumberFormat="1" applyFont="1" applyBorder="1" applyAlignment="1">
      <alignment horizontal="center" vertical="center" wrapText="1"/>
    </xf>
    <xf numFmtId="172" fontId="5" fillId="0" borderId="1" xfId="1" applyNumberFormat="1" applyFont="1" applyBorder="1" applyAlignment="1">
      <alignment horizontal="center" vertical="center"/>
    </xf>
    <xf numFmtId="172" fontId="38" fillId="0" borderId="1" xfId="4" applyNumberFormat="1" applyFont="1" applyBorder="1" applyAlignment="1">
      <alignment horizontal="center" vertical="center"/>
    </xf>
    <xf numFmtId="172" fontId="5" fillId="0" borderId="1" xfId="4" applyNumberFormat="1" applyFont="1" applyBorder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 wrapText="1"/>
    </xf>
    <xf numFmtId="172" fontId="9" fillId="0" borderId="1" xfId="1" applyNumberFormat="1" applyFont="1" applyBorder="1" applyAlignment="1">
      <alignment horizontal="center" vertical="center"/>
    </xf>
    <xf numFmtId="174" fontId="9" fillId="0" borderId="1" xfId="0" applyNumberFormat="1" applyFont="1" applyBorder="1" applyAlignment="1">
      <alignment horizontal="center" vertical="center"/>
    </xf>
    <xf numFmtId="174" fontId="5" fillId="0" borderId="1" xfId="1" applyNumberFormat="1" applyFont="1" applyBorder="1" applyAlignment="1">
      <alignment horizontal="center" vertical="center" wrapText="1"/>
    </xf>
    <xf numFmtId="174" fontId="5" fillId="0" borderId="1" xfId="3" applyNumberFormat="1" applyFont="1" applyBorder="1" applyAlignment="1">
      <alignment horizontal="center" vertical="center" wrapText="1"/>
    </xf>
    <xf numFmtId="177" fontId="5" fillId="0" borderId="0" xfId="4" applyNumberFormat="1" applyFont="1" applyAlignment="1">
      <alignment horizontal="center"/>
    </xf>
    <xf numFmtId="177" fontId="5" fillId="0" borderId="11" xfId="4" applyNumberFormat="1" applyFont="1" applyBorder="1" applyAlignment="1">
      <alignment horizontal="center"/>
    </xf>
    <xf numFmtId="174" fontId="5" fillId="0" borderId="1" xfId="4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/>
    </xf>
    <xf numFmtId="174" fontId="38" fillId="0" borderId="1" xfId="4" applyNumberFormat="1" applyFont="1" applyBorder="1" applyAlignment="1">
      <alignment horizontal="center" vertical="center"/>
    </xf>
    <xf numFmtId="177" fontId="5" fillId="0" borderId="1" xfId="4" applyNumberFormat="1" applyFont="1" applyBorder="1" applyAlignment="1">
      <alignment horizontal="center"/>
    </xf>
    <xf numFmtId="174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74" fontId="5" fillId="0" borderId="1" xfId="0" applyNumberFormat="1" applyFont="1" applyBorder="1" applyAlignment="1">
      <alignment horizontal="center" vertical="center"/>
    </xf>
    <xf numFmtId="174" fontId="9" fillId="0" borderId="1" xfId="1" applyNumberFormat="1" applyFont="1" applyBorder="1" applyAlignment="1">
      <alignment horizontal="center" vertical="center"/>
    </xf>
    <xf numFmtId="175" fontId="9" fillId="0" borderId="1" xfId="0" applyNumberFormat="1" applyFont="1" applyBorder="1" applyAlignment="1">
      <alignment horizontal="center" vertical="center"/>
    </xf>
    <xf numFmtId="175" fontId="5" fillId="0" borderId="1" xfId="1" applyNumberFormat="1" applyFont="1" applyBorder="1" applyAlignment="1">
      <alignment horizontal="center" vertical="center" wrapText="1"/>
    </xf>
    <xf numFmtId="175" fontId="5" fillId="0" borderId="1" xfId="3" applyNumberFormat="1" applyFont="1" applyBorder="1" applyAlignment="1">
      <alignment horizontal="center" vertical="center" wrapText="1"/>
    </xf>
    <xf numFmtId="177" fontId="19" fillId="0" borderId="0" xfId="0" applyNumberFormat="1" applyFont="1" applyAlignment="1">
      <alignment horizontal="center"/>
    </xf>
    <xf numFmtId="177" fontId="19" fillId="0" borderId="1" xfId="0" applyNumberFormat="1" applyFont="1" applyBorder="1" applyAlignment="1">
      <alignment horizontal="center"/>
    </xf>
    <xf numFmtId="173" fontId="19" fillId="0" borderId="1" xfId="0" applyNumberFormat="1" applyFont="1" applyBorder="1" applyAlignment="1">
      <alignment horizontal="center"/>
    </xf>
    <xf numFmtId="175" fontId="5" fillId="0" borderId="1" xfId="4" applyNumberFormat="1" applyFont="1" applyBorder="1" applyAlignment="1">
      <alignment horizontal="center" vertical="center" wrapText="1"/>
    </xf>
    <xf numFmtId="175" fontId="5" fillId="0" borderId="1" xfId="0" applyNumberFormat="1" applyFont="1" applyBorder="1" applyAlignment="1">
      <alignment horizontal="center" vertical="center"/>
    </xf>
    <xf numFmtId="175" fontId="5" fillId="0" borderId="1" xfId="0" applyNumberFormat="1" applyFont="1" applyBorder="1" applyAlignment="1">
      <alignment horizontal="center"/>
    </xf>
    <xf numFmtId="175" fontId="5" fillId="0" borderId="1" xfId="1" applyNumberFormat="1" applyFont="1" applyBorder="1" applyAlignment="1">
      <alignment horizontal="center" vertical="center"/>
    </xf>
    <xf numFmtId="175" fontId="5" fillId="0" borderId="1" xfId="4" applyNumberFormat="1" applyFont="1" applyBorder="1" applyAlignment="1">
      <alignment horizontal="center" vertical="center"/>
    </xf>
    <xf numFmtId="173" fontId="5" fillId="0" borderId="1" xfId="0" applyNumberFormat="1" applyFont="1" applyBorder="1" applyAlignment="1">
      <alignment horizontal="center"/>
    </xf>
    <xf numFmtId="173" fontId="5" fillId="0" borderId="1" xfId="3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/>
    </xf>
    <xf numFmtId="175" fontId="19" fillId="0" borderId="1" xfId="0" applyNumberFormat="1" applyFont="1" applyBorder="1" applyAlignment="1">
      <alignment horizontal="center" vertical="center"/>
    </xf>
    <xf numFmtId="175" fontId="18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/>
    </xf>
    <xf numFmtId="169" fontId="5" fillId="0" borderId="2" xfId="0" applyNumberFormat="1" applyFont="1" applyBorder="1" applyAlignment="1">
      <alignment horizontal="center" vertical="center"/>
    </xf>
    <xf numFmtId="165" fontId="5" fillId="0" borderId="1" xfId="4" applyNumberFormat="1" applyFont="1" applyBorder="1" applyAlignment="1">
      <alignment horizontal="center"/>
    </xf>
    <xf numFmtId="169" fontId="5" fillId="0" borderId="1" xfId="4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/>
    </xf>
    <xf numFmtId="169" fontId="5" fillId="0" borderId="1" xfId="4" applyNumberFormat="1" applyFont="1" applyBorder="1" applyAlignment="1">
      <alignment horizontal="center" vertical="center"/>
    </xf>
    <xf numFmtId="169" fontId="18" fillId="0" borderId="1" xfId="0" applyNumberFormat="1" applyFont="1" applyBorder="1" applyAlignment="1">
      <alignment horizontal="center" vertical="center" wrapText="1"/>
    </xf>
    <xf numFmtId="169" fontId="18" fillId="0" borderId="1" xfId="0" applyNumberFormat="1" applyFont="1" applyBorder="1" applyAlignment="1">
      <alignment horizontal="center" vertical="center"/>
    </xf>
    <xf numFmtId="166" fontId="5" fillId="0" borderId="1" xfId="4" applyNumberFormat="1" applyFont="1" applyBorder="1" applyAlignment="1">
      <alignment horizontal="center"/>
    </xf>
    <xf numFmtId="166" fontId="5" fillId="0" borderId="1" xfId="2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70" fontId="5" fillId="0" borderId="2" xfId="4" applyNumberFormat="1" applyFont="1" applyBorder="1" applyAlignment="1">
      <alignment horizontal="center" vertical="center" wrapText="1"/>
    </xf>
    <xf numFmtId="170" fontId="5" fillId="0" borderId="1" xfId="4" applyNumberFormat="1" applyFont="1" applyBorder="1" applyAlignment="1">
      <alignment horizontal="center"/>
    </xf>
    <xf numFmtId="172" fontId="5" fillId="0" borderId="1" xfId="0" applyNumberFormat="1" applyFont="1" applyBorder="1" applyAlignment="1">
      <alignment horizontal="center"/>
    </xf>
    <xf numFmtId="174" fontId="5" fillId="0" borderId="1" xfId="0" applyNumberFormat="1" applyFont="1" applyBorder="1" applyAlignment="1">
      <alignment horizontal="center"/>
    </xf>
    <xf numFmtId="177" fontId="5" fillId="0" borderId="2" xfId="4" applyNumberFormat="1" applyFont="1" applyBorder="1" applyAlignment="1">
      <alignment horizontal="center" vertical="center" wrapText="1"/>
    </xf>
    <xf numFmtId="174" fontId="5" fillId="0" borderId="1" xfId="4" applyNumberFormat="1" applyFont="1" applyBorder="1" applyAlignment="1">
      <alignment horizontal="center" vertical="center"/>
    </xf>
    <xf numFmtId="175" fontId="19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173" fontId="18" fillId="0" borderId="1" xfId="0" applyNumberFormat="1" applyFont="1" applyBorder="1" applyAlignment="1">
      <alignment horizontal="center"/>
    </xf>
    <xf numFmtId="166" fontId="5" fillId="0" borderId="1" xfId="3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5" fillId="0" borderId="1" xfId="3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/>
    </xf>
    <xf numFmtId="165" fontId="5" fillId="0" borderId="1" xfId="4" applyNumberFormat="1" applyFont="1" applyBorder="1" applyAlignment="1">
      <alignment horizontal="center"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4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top"/>
    </xf>
    <xf numFmtId="170" fontId="18" fillId="0" borderId="1" xfId="0" applyNumberFormat="1" applyFont="1" applyBorder="1" applyAlignment="1">
      <alignment horizontal="center"/>
    </xf>
    <xf numFmtId="171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69" fontId="18" fillId="3" borderId="1" xfId="0" applyNumberFormat="1" applyFont="1" applyFill="1" applyBorder="1" applyAlignment="1">
      <alignment horizontal="center" vertical="center" wrapText="1"/>
    </xf>
    <xf numFmtId="0" fontId="52" fillId="0" borderId="13" xfId="0" applyFont="1" applyBorder="1" applyAlignment="1" applyProtection="1">
      <alignment horizontal="center" vertical="center" wrapText="1"/>
      <protection locked="0"/>
    </xf>
    <xf numFmtId="169" fontId="5" fillId="3" borderId="2" xfId="3" applyNumberFormat="1" applyFont="1" applyFill="1" applyBorder="1" applyAlignment="1">
      <alignment horizontal="center" vertical="center" wrapText="1"/>
    </xf>
    <xf numFmtId="169" fontId="51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3" borderId="1" xfId="1" applyNumberFormat="1" applyFont="1" applyFill="1" applyBorder="1" applyAlignment="1">
      <alignment horizontal="center" vertical="center"/>
    </xf>
    <xf numFmtId="167" fontId="51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1" applyNumberFormat="1" applyFont="1" applyBorder="1" applyAlignment="1">
      <alignment horizontal="center" vertical="center"/>
    </xf>
    <xf numFmtId="169" fontId="5" fillId="0" borderId="1" xfId="2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/>
    </xf>
    <xf numFmtId="172" fontId="11" fillId="0" borderId="1" xfId="0" applyNumberFormat="1" applyFont="1" applyBorder="1" applyAlignment="1">
      <alignment horizontal="center" vertical="center"/>
    </xf>
    <xf numFmtId="169" fontId="38" fillId="0" borderId="1" xfId="0" applyNumberFormat="1" applyFont="1" applyBorder="1" applyAlignment="1">
      <alignment horizontal="center" vertical="center" wrapText="1"/>
    </xf>
    <xf numFmtId="174" fontId="18" fillId="0" borderId="1" xfId="0" applyNumberFormat="1" applyFont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10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justify" vertical="center"/>
    </xf>
    <xf numFmtId="0" fontId="20" fillId="2" borderId="7" xfId="0" applyFont="1" applyFill="1" applyBorder="1" applyAlignment="1">
      <alignment horizontal="justify" vertical="center"/>
    </xf>
    <xf numFmtId="0" fontId="21" fillId="2" borderId="6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168" fontId="9" fillId="3" borderId="1" xfId="3" applyNumberFormat="1" applyFont="1" applyFill="1" applyBorder="1" applyAlignment="1">
      <alignment horizontal="center" vertical="center" wrapText="1"/>
    </xf>
    <xf numFmtId="168" fontId="9" fillId="3" borderId="1" xfId="4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4" fillId="6" borderId="2" xfId="1" applyFont="1" applyFill="1" applyBorder="1" applyAlignment="1">
      <alignment horizontal="left" vertical="center"/>
    </xf>
    <xf numFmtId="0" fontId="14" fillId="6" borderId="4" xfId="1" applyFont="1" applyFill="1" applyBorder="1" applyAlignment="1">
      <alignment horizontal="left" vertical="center"/>
    </xf>
    <xf numFmtId="0" fontId="14" fillId="6" borderId="3" xfId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left" vertical="center"/>
    </xf>
    <xf numFmtId="168" fontId="9" fillId="3" borderId="2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5" borderId="4" xfId="1" applyFont="1" applyFill="1" applyBorder="1" applyAlignment="1">
      <alignment horizontal="left" vertical="center"/>
    </xf>
    <xf numFmtId="0" fontId="14" fillId="5" borderId="3" xfId="1" applyFont="1" applyFill="1" applyBorder="1" applyAlignment="1">
      <alignment horizontal="left" vertical="center"/>
    </xf>
  </cellXfs>
  <cellStyles count="5">
    <cellStyle name="Normal" xfId="0" builtinId="0"/>
    <cellStyle name="常规 2" xfId="1" xr:uid="{8D7B40EA-9D1D-4782-B87F-E8869750246C}"/>
    <cellStyle name="常规 2 2" xfId="2" xr:uid="{0A82A376-C9A6-4291-AE3D-547290808C16}"/>
    <cellStyle name="常规 3" xfId="4" xr:uid="{23894CEF-6C48-43D9-AECB-087036DAE836}"/>
    <cellStyle name="常规_mmc4_文献数据" xfId="3" xr:uid="{ECDBA155-779A-4247-A2F5-1A887D69A195}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AF4D3-F68C-4F6C-87F8-57133A21B3A6}">
  <dimension ref="A1:P56"/>
  <sheetViews>
    <sheetView zoomScale="85" zoomScaleNormal="85" workbookViewId="0">
      <selection activeCell="N18" sqref="N18"/>
    </sheetView>
  </sheetViews>
  <sheetFormatPr defaultColWidth="8.83203125" defaultRowHeight="12.75"/>
  <cols>
    <col min="1" max="1" width="16.5" style="5" customWidth="1"/>
    <col min="2" max="2" width="26.5" style="5" customWidth="1"/>
    <col min="3" max="3" width="15.1640625" style="5" customWidth="1"/>
    <col min="4" max="4" width="21.1640625" style="5" customWidth="1"/>
    <col min="5" max="5" width="12.5" style="5" customWidth="1"/>
    <col min="6" max="6" width="9.6640625" style="5" customWidth="1"/>
    <col min="7" max="7" width="11" style="5" customWidth="1"/>
    <col min="8" max="8" width="15.83203125" style="5" customWidth="1"/>
    <col min="9" max="9" width="22.1640625" style="5" customWidth="1"/>
    <col min="10" max="12" width="8.83203125" style="5"/>
    <col min="13" max="13" width="15.33203125" style="5" customWidth="1"/>
    <col min="14" max="16384" width="8.83203125" style="5"/>
  </cols>
  <sheetData>
    <row r="1" spans="1:9" ht="43.15" customHeight="1">
      <c r="A1" s="265" t="s">
        <v>473</v>
      </c>
      <c r="B1" s="266"/>
      <c r="C1" s="266"/>
      <c r="D1" s="266"/>
      <c r="E1" s="266"/>
      <c r="F1" s="266"/>
      <c r="G1" s="266"/>
      <c r="H1" s="266"/>
      <c r="I1" s="267"/>
    </row>
    <row r="2" spans="1:9" ht="45">
      <c r="A2" s="8" t="s">
        <v>302</v>
      </c>
      <c r="B2" s="8" t="s">
        <v>303</v>
      </c>
      <c r="C2" s="8" t="s">
        <v>304</v>
      </c>
      <c r="D2" s="8" t="s">
        <v>305</v>
      </c>
      <c r="E2" s="8" t="s">
        <v>414</v>
      </c>
      <c r="F2" s="8" t="s">
        <v>306</v>
      </c>
      <c r="G2" s="8" t="s">
        <v>307</v>
      </c>
      <c r="H2" s="8" t="s">
        <v>308</v>
      </c>
      <c r="I2" s="8" t="s">
        <v>309</v>
      </c>
    </row>
    <row r="3" spans="1:9" ht="15" customHeight="1">
      <c r="A3" s="8">
        <v>310019</v>
      </c>
      <c r="B3" s="87"/>
      <c r="C3" s="87" t="s">
        <v>11</v>
      </c>
      <c r="D3" s="87" t="s">
        <v>299</v>
      </c>
      <c r="E3" s="87" t="s">
        <v>300</v>
      </c>
      <c r="F3" s="60">
        <v>42.3</v>
      </c>
      <c r="G3" s="95">
        <v>4.9000000000000004</v>
      </c>
      <c r="H3" s="87" t="s">
        <v>310</v>
      </c>
      <c r="I3" s="71" t="s">
        <v>1413</v>
      </c>
    </row>
    <row r="4" spans="1:9" ht="13.15" customHeight="1">
      <c r="A4" s="8" t="s">
        <v>0</v>
      </c>
      <c r="B4" s="87"/>
      <c r="C4" s="87" t="s">
        <v>11</v>
      </c>
      <c r="D4" s="87" t="s">
        <v>299</v>
      </c>
      <c r="E4" s="87" t="s">
        <v>300</v>
      </c>
      <c r="F4" s="60">
        <v>35.299999999999997</v>
      </c>
      <c r="G4" s="95">
        <v>1.1000000000000001</v>
      </c>
      <c r="H4" s="87" t="s">
        <v>311</v>
      </c>
      <c r="I4" s="71" t="s">
        <v>272</v>
      </c>
    </row>
    <row r="5" spans="1:9" ht="13.15" customHeight="1">
      <c r="A5" s="8" t="s">
        <v>286</v>
      </c>
      <c r="B5" s="87"/>
      <c r="C5" s="87" t="s">
        <v>11</v>
      </c>
      <c r="D5" s="87" t="s">
        <v>299</v>
      </c>
      <c r="E5" s="87" t="s">
        <v>300</v>
      </c>
      <c r="F5" s="60">
        <v>43.3</v>
      </c>
      <c r="G5" s="95">
        <v>0.2</v>
      </c>
      <c r="H5" s="87" t="s">
        <v>312</v>
      </c>
      <c r="I5" s="71" t="s">
        <v>287</v>
      </c>
    </row>
    <row r="6" spans="1:9" ht="13.15" customHeight="1">
      <c r="A6" s="8" t="s">
        <v>1</v>
      </c>
      <c r="B6" s="87"/>
      <c r="C6" s="87" t="s">
        <v>11</v>
      </c>
      <c r="D6" s="87" t="s">
        <v>377</v>
      </c>
      <c r="E6" s="87" t="s">
        <v>300</v>
      </c>
      <c r="F6" s="60">
        <v>42.6</v>
      </c>
      <c r="G6" s="95">
        <v>1.1000000000000001</v>
      </c>
      <c r="H6" s="87" t="s">
        <v>311</v>
      </c>
      <c r="I6" s="71" t="s">
        <v>325</v>
      </c>
    </row>
    <row r="7" spans="1:9" ht="28.5">
      <c r="A7" s="8" t="s">
        <v>289</v>
      </c>
      <c r="B7" s="87" t="s">
        <v>579</v>
      </c>
      <c r="C7" s="87" t="s">
        <v>11</v>
      </c>
      <c r="D7" s="87" t="s">
        <v>318</v>
      </c>
      <c r="E7" s="87" t="s">
        <v>300</v>
      </c>
      <c r="F7" s="61">
        <v>35</v>
      </c>
      <c r="G7" s="96">
        <v>0.5</v>
      </c>
      <c r="H7" s="87" t="s">
        <v>312</v>
      </c>
      <c r="I7" s="71" t="s">
        <v>290</v>
      </c>
    </row>
    <row r="8" spans="1:9" ht="28.5">
      <c r="A8" s="8" t="s">
        <v>349</v>
      </c>
      <c r="B8" s="87" t="s">
        <v>580</v>
      </c>
      <c r="C8" s="87" t="s">
        <v>11</v>
      </c>
      <c r="D8" s="87" t="s">
        <v>318</v>
      </c>
      <c r="E8" s="87" t="s">
        <v>300</v>
      </c>
      <c r="F8" s="61">
        <v>44.2</v>
      </c>
      <c r="G8" s="96">
        <v>0.9</v>
      </c>
      <c r="H8" s="87" t="s">
        <v>312</v>
      </c>
      <c r="I8" s="71" t="s">
        <v>290</v>
      </c>
    </row>
    <row r="9" spans="1:9" ht="28.5">
      <c r="A9" s="8" t="s">
        <v>320</v>
      </c>
      <c r="B9" s="87"/>
      <c r="C9" s="87" t="s">
        <v>11</v>
      </c>
      <c r="D9" s="87" t="s">
        <v>322</v>
      </c>
      <c r="E9" s="87" t="s">
        <v>300</v>
      </c>
      <c r="F9" s="61">
        <v>42.9</v>
      </c>
      <c r="G9" s="96">
        <v>0.3</v>
      </c>
      <c r="H9" s="87" t="s">
        <v>312</v>
      </c>
      <c r="I9" s="71" t="s">
        <v>1417</v>
      </c>
    </row>
    <row r="10" spans="1:9" ht="28.5">
      <c r="A10" s="8" t="s">
        <v>319</v>
      </c>
      <c r="B10" s="87"/>
      <c r="C10" s="87" t="s">
        <v>11</v>
      </c>
      <c r="D10" s="87" t="s">
        <v>299</v>
      </c>
      <c r="E10" s="87" t="s">
        <v>300</v>
      </c>
      <c r="F10" s="61">
        <v>43.6</v>
      </c>
      <c r="G10" s="96">
        <v>0.28999999999999998</v>
      </c>
      <c r="H10" s="87" t="s">
        <v>312</v>
      </c>
      <c r="I10" s="71" t="s">
        <v>1417</v>
      </c>
    </row>
    <row r="11" spans="1:9" ht="14.45" customHeight="1">
      <c r="A11" s="8">
        <v>410007</v>
      </c>
      <c r="B11" s="87"/>
      <c r="C11" s="87" t="s">
        <v>10</v>
      </c>
      <c r="D11" s="87" t="s">
        <v>1355</v>
      </c>
      <c r="E11" s="87" t="s">
        <v>300</v>
      </c>
      <c r="F11" s="60">
        <v>44.1</v>
      </c>
      <c r="G11" s="95">
        <v>1.2</v>
      </c>
      <c r="H11" s="87" t="s">
        <v>310</v>
      </c>
      <c r="I11" s="71" t="s">
        <v>324</v>
      </c>
    </row>
    <row r="12" spans="1:9" ht="13.15" customHeight="1">
      <c r="A12" s="8" t="s">
        <v>327</v>
      </c>
      <c r="B12" s="87"/>
      <c r="C12" s="87" t="s">
        <v>10</v>
      </c>
      <c r="D12" s="87" t="s">
        <v>20</v>
      </c>
      <c r="E12" s="87" t="s">
        <v>300</v>
      </c>
      <c r="F12" s="60">
        <v>43.6</v>
      </c>
      <c r="G12" s="95">
        <v>0.2</v>
      </c>
      <c r="H12" s="87" t="s">
        <v>312</v>
      </c>
      <c r="I12" s="71" t="s">
        <v>287</v>
      </c>
    </row>
    <row r="13" spans="1:9" ht="13.15" customHeight="1">
      <c r="A13" s="8" t="s">
        <v>2</v>
      </c>
      <c r="B13" s="87"/>
      <c r="C13" s="87" t="s">
        <v>10</v>
      </c>
      <c r="D13" s="87" t="s">
        <v>299</v>
      </c>
      <c r="E13" s="87" t="s">
        <v>300</v>
      </c>
      <c r="F13" s="60">
        <v>44.31</v>
      </c>
      <c r="G13" s="95">
        <v>0.36</v>
      </c>
      <c r="H13" s="87" t="s">
        <v>311</v>
      </c>
      <c r="I13" s="71" t="s">
        <v>273</v>
      </c>
    </row>
    <row r="14" spans="1:9" ht="13.15" customHeight="1">
      <c r="A14" s="54" t="s">
        <v>4</v>
      </c>
      <c r="B14" s="87"/>
      <c r="C14" s="87" t="s">
        <v>10</v>
      </c>
      <c r="D14" s="87" t="s">
        <v>288</v>
      </c>
      <c r="E14" s="87" t="s">
        <v>300</v>
      </c>
      <c r="F14" s="60">
        <v>43.5</v>
      </c>
      <c r="G14" s="95">
        <v>1.1000000000000001</v>
      </c>
      <c r="H14" s="87" t="s">
        <v>310</v>
      </c>
      <c r="I14" s="71" t="s">
        <v>274</v>
      </c>
    </row>
    <row r="15" spans="1:9" ht="15">
      <c r="A15" s="8" t="s">
        <v>340</v>
      </c>
      <c r="B15" s="87" t="s">
        <v>581</v>
      </c>
      <c r="C15" s="87" t="s">
        <v>10</v>
      </c>
      <c r="D15" s="87" t="s">
        <v>322</v>
      </c>
      <c r="E15" s="87" t="s">
        <v>300</v>
      </c>
      <c r="F15" s="61">
        <v>43.4</v>
      </c>
      <c r="G15" s="96">
        <v>0.4</v>
      </c>
      <c r="H15" s="87" t="s">
        <v>312</v>
      </c>
      <c r="I15" s="71" t="s">
        <v>281</v>
      </c>
    </row>
    <row r="16" spans="1:9" ht="15">
      <c r="A16" s="8" t="s">
        <v>341</v>
      </c>
      <c r="B16" s="87" t="s">
        <v>582</v>
      </c>
      <c r="C16" s="87" t="s">
        <v>10</v>
      </c>
      <c r="D16" s="87" t="s">
        <v>322</v>
      </c>
      <c r="E16" s="87" t="s">
        <v>300</v>
      </c>
      <c r="F16" s="61">
        <v>43.2</v>
      </c>
      <c r="G16" s="96">
        <v>0.5</v>
      </c>
      <c r="H16" s="87" t="s">
        <v>312</v>
      </c>
      <c r="I16" s="71" t="s">
        <v>281</v>
      </c>
    </row>
    <row r="17" spans="1:9" ht="15">
      <c r="A17" s="8" t="s">
        <v>342</v>
      </c>
      <c r="B17" s="87" t="s">
        <v>583</v>
      </c>
      <c r="C17" s="87" t="s">
        <v>10</v>
      </c>
      <c r="D17" s="87" t="s">
        <v>322</v>
      </c>
      <c r="E17" s="87" t="s">
        <v>300</v>
      </c>
      <c r="F17" s="61">
        <v>43.4</v>
      </c>
      <c r="G17" s="96">
        <v>0.4</v>
      </c>
      <c r="H17" s="87" t="s">
        <v>312</v>
      </c>
      <c r="I17" s="71" t="s">
        <v>281</v>
      </c>
    </row>
    <row r="18" spans="1:9" ht="13.15" customHeight="1">
      <c r="A18" s="8" t="s">
        <v>16</v>
      </c>
      <c r="B18" s="87" t="s">
        <v>584</v>
      </c>
      <c r="C18" s="87" t="s">
        <v>10</v>
      </c>
      <c r="D18" s="87" t="s">
        <v>322</v>
      </c>
      <c r="E18" s="87" t="s">
        <v>300</v>
      </c>
      <c r="F18" s="60">
        <v>43</v>
      </c>
      <c r="G18" s="95">
        <v>0.43</v>
      </c>
      <c r="H18" s="87" t="s">
        <v>312</v>
      </c>
      <c r="I18" s="71" t="s">
        <v>281</v>
      </c>
    </row>
    <row r="19" spans="1:9" ht="13.15" customHeight="1">
      <c r="A19" s="8" t="s">
        <v>3</v>
      </c>
      <c r="B19" s="87"/>
      <c r="C19" s="87" t="s">
        <v>10</v>
      </c>
      <c r="D19" s="87" t="s">
        <v>322</v>
      </c>
      <c r="E19" s="87" t="s">
        <v>300</v>
      </c>
      <c r="F19" s="60">
        <v>44.59</v>
      </c>
      <c r="G19" s="95">
        <v>0.37</v>
      </c>
      <c r="H19" s="87" t="s">
        <v>311</v>
      </c>
      <c r="I19" s="71" t="s">
        <v>275</v>
      </c>
    </row>
    <row r="20" spans="1:9" ht="15">
      <c r="A20" s="8" t="s">
        <v>292</v>
      </c>
      <c r="B20" s="87" t="s">
        <v>585</v>
      </c>
      <c r="C20" s="87" t="s">
        <v>10</v>
      </c>
      <c r="D20" s="87" t="s">
        <v>322</v>
      </c>
      <c r="E20" s="87" t="s">
        <v>300</v>
      </c>
      <c r="F20" s="61">
        <v>45.3</v>
      </c>
      <c r="G20" s="96">
        <v>1.1000000000000001</v>
      </c>
      <c r="H20" s="87" t="s">
        <v>312</v>
      </c>
      <c r="I20" s="71" t="s">
        <v>290</v>
      </c>
    </row>
    <row r="21" spans="1:9" ht="15">
      <c r="A21" s="8" t="s">
        <v>321</v>
      </c>
      <c r="B21" s="87"/>
      <c r="C21" s="87" t="s">
        <v>10</v>
      </c>
      <c r="D21" s="87" t="s">
        <v>322</v>
      </c>
      <c r="E21" s="87"/>
      <c r="F21" s="61">
        <v>43</v>
      </c>
      <c r="G21" s="96"/>
      <c r="H21" s="87" t="s">
        <v>312</v>
      </c>
      <c r="I21" s="71" t="s">
        <v>1417</v>
      </c>
    </row>
    <row r="22" spans="1:9" ht="15">
      <c r="A22" s="8" t="s">
        <v>964</v>
      </c>
      <c r="B22" s="87"/>
      <c r="C22" s="87" t="s">
        <v>10</v>
      </c>
      <c r="D22" s="87" t="s">
        <v>322</v>
      </c>
      <c r="E22" s="87" t="s">
        <v>300</v>
      </c>
      <c r="F22" s="61">
        <v>44.24</v>
      </c>
      <c r="G22" s="96">
        <v>0.97</v>
      </c>
      <c r="H22" s="87" t="s">
        <v>312</v>
      </c>
      <c r="I22" s="272" t="s">
        <v>298</v>
      </c>
    </row>
    <row r="23" spans="1:9" ht="15">
      <c r="A23" s="8" t="s">
        <v>376</v>
      </c>
      <c r="B23" s="87"/>
      <c r="C23" s="87" t="s">
        <v>10</v>
      </c>
      <c r="D23" s="87" t="s">
        <v>322</v>
      </c>
      <c r="E23" s="87" t="s">
        <v>300</v>
      </c>
      <c r="F23" s="61">
        <v>44.5</v>
      </c>
      <c r="G23" s="96">
        <v>1.2</v>
      </c>
      <c r="H23" s="87" t="s">
        <v>312</v>
      </c>
      <c r="I23" s="273"/>
    </row>
    <row r="24" spans="1:9" ht="15">
      <c r="A24" s="94" t="s">
        <v>328</v>
      </c>
      <c r="B24" s="87" t="s">
        <v>586</v>
      </c>
      <c r="C24" s="87" t="s">
        <v>10</v>
      </c>
      <c r="D24" s="87" t="s">
        <v>322</v>
      </c>
      <c r="E24" s="87" t="s">
        <v>300</v>
      </c>
      <c r="F24" s="61">
        <v>46.3</v>
      </c>
      <c r="G24" s="96">
        <v>0.5</v>
      </c>
      <c r="H24" s="87" t="s">
        <v>311</v>
      </c>
      <c r="I24" s="71" t="s">
        <v>295</v>
      </c>
    </row>
    <row r="25" spans="1:9" ht="13.15" customHeight="1">
      <c r="A25" s="8" t="s">
        <v>5</v>
      </c>
      <c r="B25" s="87"/>
      <c r="C25" s="87" t="s">
        <v>12</v>
      </c>
      <c r="D25" s="87" t="s">
        <v>322</v>
      </c>
      <c r="E25" s="87" t="s">
        <v>300</v>
      </c>
      <c r="F25" s="60">
        <v>46.28</v>
      </c>
      <c r="G25" s="95">
        <v>0.5</v>
      </c>
      <c r="H25" s="87" t="s">
        <v>311</v>
      </c>
      <c r="I25" s="71" t="s">
        <v>275</v>
      </c>
    </row>
    <row r="26" spans="1:9" ht="13.15" customHeight="1">
      <c r="A26" s="8" t="s">
        <v>6</v>
      </c>
      <c r="B26" s="87"/>
      <c r="C26" s="87" t="s">
        <v>12</v>
      </c>
      <c r="D26" s="87" t="s">
        <v>322</v>
      </c>
      <c r="E26" s="87" t="s">
        <v>300</v>
      </c>
      <c r="F26" s="60">
        <v>45.43</v>
      </c>
      <c r="G26" s="95">
        <v>0.41</v>
      </c>
      <c r="H26" s="87" t="s">
        <v>311</v>
      </c>
      <c r="I26" s="71" t="s">
        <v>275</v>
      </c>
    </row>
    <row r="27" spans="1:9" ht="15" customHeight="1">
      <c r="A27" s="8" t="s">
        <v>326</v>
      </c>
      <c r="B27" s="87"/>
      <c r="C27" s="87" t="s">
        <v>12</v>
      </c>
      <c r="D27" s="87" t="s">
        <v>1356</v>
      </c>
      <c r="E27" s="87" t="s">
        <v>300</v>
      </c>
      <c r="F27" s="60">
        <v>42.8</v>
      </c>
      <c r="G27" s="95">
        <v>0.6</v>
      </c>
      <c r="H27" s="87" t="s">
        <v>311</v>
      </c>
      <c r="I27" s="71" t="s">
        <v>325</v>
      </c>
    </row>
    <row r="28" spans="1:9" ht="15">
      <c r="A28" s="8" t="s">
        <v>296</v>
      </c>
      <c r="B28" s="87" t="s">
        <v>587</v>
      </c>
      <c r="C28" s="87" t="s">
        <v>297</v>
      </c>
      <c r="D28" s="87" t="s">
        <v>322</v>
      </c>
      <c r="E28" s="87" t="s">
        <v>300</v>
      </c>
      <c r="F28" s="61">
        <v>42.8</v>
      </c>
      <c r="G28" s="96">
        <v>0.6</v>
      </c>
      <c r="H28" s="87" t="s">
        <v>311</v>
      </c>
      <c r="I28" s="71" t="s">
        <v>295</v>
      </c>
    </row>
    <row r="29" spans="1:9" ht="13.15" customHeight="1">
      <c r="A29" s="8" t="s">
        <v>7</v>
      </c>
      <c r="B29" s="87"/>
      <c r="C29" s="87" t="s">
        <v>13</v>
      </c>
      <c r="D29" s="87" t="s">
        <v>299</v>
      </c>
      <c r="E29" s="87" t="s">
        <v>300</v>
      </c>
      <c r="F29" s="70">
        <v>46.49</v>
      </c>
      <c r="G29" s="95">
        <v>0.71</v>
      </c>
      <c r="H29" s="87" t="s">
        <v>311</v>
      </c>
      <c r="I29" s="71" t="s">
        <v>275</v>
      </c>
    </row>
    <row r="30" spans="1:9" ht="13.9" customHeight="1">
      <c r="A30" s="8" t="s">
        <v>1354</v>
      </c>
      <c r="B30" s="87"/>
      <c r="C30" s="87" t="s">
        <v>13</v>
      </c>
      <c r="D30" s="87" t="s">
        <v>299</v>
      </c>
      <c r="E30" s="87" t="s">
        <v>300</v>
      </c>
      <c r="F30" s="70">
        <v>39.700000000000003</v>
      </c>
      <c r="G30" s="95">
        <v>1.1000000000000001</v>
      </c>
      <c r="H30" s="87" t="s">
        <v>311</v>
      </c>
      <c r="I30" s="71" t="s">
        <v>275</v>
      </c>
    </row>
    <row r="31" spans="1:9" ht="15">
      <c r="A31" s="8" t="s">
        <v>278</v>
      </c>
      <c r="B31" s="87" t="s">
        <v>588</v>
      </c>
      <c r="C31" s="87" t="s">
        <v>284</v>
      </c>
      <c r="D31" s="87" t="s">
        <v>318</v>
      </c>
      <c r="E31" s="87" t="s">
        <v>301</v>
      </c>
      <c r="F31" s="61">
        <v>41</v>
      </c>
      <c r="G31" s="96">
        <v>0.1</v>
      </c>
      <c r="H31" s="87" t="s">
        <v>312</v>
      </c>
      <c r="I31" s="71" t="s">
        <v>283</v>
      </c>
    </row>
    <row r="32" spans="1:9" ht="15">
      <c r="A32" s="8" t="s">
        <v>291</v>
      </c>
      <c r="B32" s="87"/>
      <c r="C32" s="87" t="s">
        <v>1409</v>
      </c>
      <c r="D32" s="87" t="s">
        <v>378</v>
      </c>
      <c r="E32" s="87" t="s">
        <v>300</v>
      </c>
      <c r="F32" s="61">
        <v>41.4</v>
      </c>
      <c r="G32" s="96">
        <v>0.2</v>
      </c>
      <c r="H32" s="87" t="s">
        <v>312</v>
      </c>
      <c r="I32" s="71" t="s">
        <v>287</v>
      </c>
    </row>
    <row r="33" spans="1:16" ht="15">
      <c r="A33" s="8" t="s">
        <v>293</v>
      </c>
      <c r="B33" s="87" t="s">
        <v>589</v>
      </c>
      <c r="C33" s="87" t="s">
        <v>279</v>
      </c>
      <c r="D33" s="87" t="s">
        <v>299</v>
      </c>
      <c r="E33" s="87" t="s">
        <v>300</v>
      </c>
      <c r="F33" s="61">
        <v>48.5</v>
      </c>
      <c r="G33" s="96">
        <v>1.1000000000000001</v>
      </c>
      <c r="H33" s="87" t="s">
        <v>312</v>
      </c>
      <c r="I33" s="71" t="s">
        <v>294</v>
      </c>
    </row>
    <row r="34" spans="1:16" ht="14.25">
      <c r="A34" s="268" t="s">
        <v>1357</v>
      </c>
      <c r="B34" s="270" t="s">
        <v>1362</v>
      </c>
      <c r="C34" s="126" t="s">
        <v>1358</v>
      </c>
      <c r="D34" s="126" t="s">
        <v>1359</v>
      </c>
      <c r="E34" s="87" t="s">
        <v>300</v>
      </c>
      <c r="F34" s="153">
        <v>43</v>
      </c>
      <c r="G34" s="96">
        <v>0.5</v>
      </c>
      <c r="H34" s="87" t="s">
        <v>312</v>
      </c>
      <c r="I34" s="154" t="s">
        <v>1360</v>
      </c>
    </row>
    <row r="35" spans="1:16" ht="14.25">
      <c r="A35" s="269"/>
      <c r="B35" s="271"/>
      <c r="C35" s="126" t="s">
        <v>1358</v>
      </c>
      <c r="D35" s="126" t="s">
        <v>1359</v>
      </c>
      <c r="E35" s="87" t="s">
        <v>301</v>
      </c>
      <c r="F35" s="153">
        <v>43.7</v>
      </c>
      <c r="G35" s="96">
        <v>0.2</v>
      </c>
      <c r="H35" s="87" t="s">
        <v>312</v>
      </c>
      <c r="I35" s="154" t="s">
        <v>1361</v>
      </c>
    </row>
    <row r="36" spans="1:16" ht="14.25">
      <c r="A36" s="268" t="s">
        <v>282</v>
      </c>
      <c r="B36" s="264" t="s">
        <v>590</v>
      </c>
      <c r="C36" s="270" t="s">
        <v>1400</v>
      </c>
      <c r="D36" s="270" t="s">
        <v>322</v>
      </c>
      <c r="E36" s="87" t="s">
        <v>300</v>
      </c>
      <c r="F36" s="61">
        <v>42.12</v>
      </c>
      <c r="G36" s="96">
        <v>0.16</v>
      </c>
      <c r="H36" s="87" t="s">
        <v>312</v>
      </c>
      <c r="I36" s="263" t="s">
        <v>285</v>
      </c>
    </row>
    <row r="37" spans="1:16" ht="14.25">
      <c r="A37" s="269"/>
      <c r="B37" s="264"/>
      <c r="C37" s="271"/>
      <c r="D37" s="271"/>
      <c r="E37" s="87" t="s">
        <v>301</v>
      </c>
      <c r="F37" s="61">
        <v>41.75</v>
      </c>
      <c r="G37" s="96">
        <v>0.11</v>
      </c>
      <c r="H37" s="87" t="s">
        <v>312</v>
      </c>
      <c r="I37" s="263"/>
    </row>
    <row r="38" spans="1:16" ht="15">
      <c r="A38" s="55" t="s">
        <v>330</v>
      </c>
      <c r="B38" s="62"/>
      <c r="C38" s="87" t="s">
        <v>337</v>
      </c>
      <c r="D38" s="87" t="s">
        <v>338</v>
      </c>
      <c r="E38" s="87" t="s">
        <v>336</v>
      </c>
      <c r="F38" s="61">
        <v>45.3</v>
      </c>
      <c r="G38" s="96">
        <v>0.5</v>
      </c>
      <c r="H38" s="87" t="s">
        <v>312</v>
      </c>
      <c r="I38" s="71" t="s">
        <v>332</v>
      </c>
    </row>
    <row r="39" spans="1:16" ht="15">
      <c r="A39" s="55" t="s">
        <v>330</v>
      </c>
      <c r="B39" s="62"/>
      <c r="C39" s="87" t="s">
        <v>337</v>
      </c>
      <c r="D39" s="87" t="s">
        <v>338</v>
      </c>
      <c r="E39" s="87" t="s">
        <v>300</v>
      </c>
      <c r="F39" s="61">
        <v>45.3</v>
      </c>
      <c r="G39" s="96">
        <v>0.4</v>
      </c>
      <c r="H39" s="87" t="s">
        <v>310</v>
      </c>
      <c r="I39" s="71" t="s">
        <v>332</v>
      </c>
    </row>
    <row r="40" spans="1:16" ht="15">
      <c r="A40" s="55" t="s">
        <v>339</v>
      </c>
      <c r="B40" s="62"/>
      <c r="C40" s="87" t="s">
        <v>337</v>
      </c>
      <c r="D40" s="87" t="s">
        <v>338</v>
      </c>
      <c r="E40" s="87" t="s">
        <v>336</v>
      </c>
      <c r="F40" s="61">
        <v>44.5</v>
      </c>
      <c r="G40" s="96">
        <v>0.6</v>
      </c>
      <c r="H40" s="87" t="s">
        <v>312</v>
      </c>
      <c r="I40" s="71" t="s">
        <v>332</v>
      </c>
    </row>
    <row r="41" spans="1:16" ht="15">
      <c r="A41" s="55" t="s">
        <v>339</v>
      </c>
      <c r="B41" s="62"/>
      <c r="C41" s="87" t="s">
        <v>337</v>
      </c>
      <c r="D41" s="87" t="s">
        <v>338</v>
      </c>
      <c r="E41" s="87" t="s">
        <v>300</v>
      </c>
      <c r="F41" s="61">
        <v>44.3</v>
      </c>
      <c r="G41" s="96">
        <v>0.8</v>
      </c>
      <c r="H41" s="87" t="s">
        <v>312</v>
      </c>
      <c r="I41" s="71" t="s">
        <v>332</v>
      </c>
    </row>
    <row r="42" spans="1:16" ht="15">
      <c r="A42" s="55" t="s">
        <v>984</v>
      </c>
      <c r="B42" s="62"/>
      <c r="C42" s="87" t="s">
        <v>337</v>
      </c>
      <c r="D42" s="87" t="s">
        <v>338</v>
      </c>
      <c r="E42" s="87" t="s">
        <v>300</v>
      </c>
      <c r="F42" s="61">
        <v>44.5</v>
      </c>
      <c r="G42" s="96">
        <v>0.8</v>
      </c>
      <c r="H42" s="87" t="s">
        <v>310</v>
      </c>
      <c r="I42" s="71" t="s">
        <v>985</v>
      </c>
    </row>
    <row r="43" spans="1:16" ht="15">
      <c r="A43" s="55" t="s">
        <v>331</v>
      </c>
      <c r="B43" s="62"/>
      <c r="C43" s="87" t="s">
        <v>337</v>
      </c>
      <c r="D43" s="87" t="s">
        <v>338</v>
      </c>
      <c r="E43" s="87" t="s">
        <v>300</v>
      </c>
      <c r="F43" s="61">
        <v>44.4</v>
      </c>
      <c r="G43" s="96">
        <v>0.6</v>
      </c>
      <c r="H43" s="87" t="s">
        <v>312</v>
      </c>
      <c r="I43" s="71" t="s">
        <v>332</v>
      </c>
    </row>
    <row r="44" spans="1:16" ht="13.15" customHeight="1">
      <c r="A44" s="54" t="s">
        <v>8</v>
      </c>
      <c r="B44" s="87"/>
      <c r="C44" s="87" t="s">
        <v>14</v>
      </c>
      <c r="D44" s="87" t="s">
        <v>322</v>
      </c>
      <c r="E44" s="87" t="s">
        <v>300</v>
      </c>
      <c r="F44" s="60">
        <v>44.3</v>
      </c>
      <c r="G44" s="95">
        <v>0.5</v>
      </c>
      <c r="H44" s="87" t="s">
        <v>310</v>
      </c>
      <c r="I44" s="71" t="s">
        <v>274</v>
      </c>
      <c r="M44" s="4"/>
      <c r="P44" s="4"/>
    </row>
    <row r="45" spans="1:16" ht="13.15" customHeight="1">
      <c r="A45" s="54" t="s">
        <v>9</v>
      </c>
      <c r="B45" s="87"/>
      <c r="C45" s="87" t="s">
        <v>15</v>
      </c>
      <c r="D45" s="87" t="s">
        <v>322</v>
      </c>
      <c r="E45" s="87" t="s">
        <v>300</v>
      </c>
      <c r="F45" s="60">
        <v>44.5</v>
      </c>
      <c r="G45" s="95">
        <v>0.9</v>
      </c>
      <c r="H45" s="87" t="s">
        <v>310</v>
      </c>
      <c r="I45" s="71" t="s">
        <v>274</v>
      </c>
      <c r="M45" s="4"/>
      <c r="P45" s="4"/>
    </row>
    <row r="46" spans="1:16" ht="28.5">
      <c r="A46" s="54" t="s">
        <v>313</v>
      </c>
      <c r="B46" s="87" t="s">
        <v>591</v>
      </c>
      <c r="C46" s="87" t="s">
        <v>314</v>
      </c>
      <c r="D46" s="87" t="s">
        <v>299</v>
      </c>
      <c r="E46" s="87" t="s">
        <v>300</v>
      </c>
      <c r="F46" s="61">
        <v>37</v>
      </c>
      <c r="G46" s="96">
        <v>0.6</v>
      </c>
      <c r="H46" s="87" t="s">
        <v>310</v>
      </c>
      <c r="I46" s="71" t="s">
        <v>375</v>
      </c>
    </row>
    <row r="47" spans="1:16" ht="28.5">
      <c r="A47" s="56">
        <v>110923</v>
      </c>
      <c r="B47" s="87" t="s">
        <v>592</v>
      </c>
      <c r="C47" s="87" t="s">
        <v>314</v>
      </c>
      <c r="D47" s="87" t="s">
        <v>299</v>
      </c>
      <c r="E47" s="87" t="s">
        <v>301</v>
      </c>
      <c r="F47" s="61">
        <v>37.200000000000003</v>
      </c>
      <c r="G47" s="96">
        <v>0.3</v>
      </c>
      <c r="H47" s="87" t="s">
        <v>312</v>
      </c>
      <c r="I47" s="71" t="s">
        <v>274</v>
      </c>
    </row>
    <row r="48" spans="1:16" s="6" customFormat="1" ht="15">
      <c r="A48" s="57" t="s">
        <v>329</v>
      </c>
      <c r="B48" s="63"/>
      <c r="C48" s="64" t="s">
        <v>334</v>
      </c>
      <c r="D48" s="2" t="s">
        <v>335</v>
      </c>
      <c r="E48" s="2" t="s">
        <v>336</v>
      </c>
      <c r="F48" s="61">
        <v>45</v>
      </c>
      <c r="G48" s="97">
        <v>1.4</v>
      </c>
      <c r="H48" s="2" t="s">
        <v>310</v>
      </c>
      <c r="I48" s="71" t="s">
        <v>333</v>
      </c>
    </row>
    <row r="49" spans="1:9" ht="15">
      <c r="A49" s="8" t="s">
        <v>359</v>
      </c>
      <c r="B49" s="87"/>
      <c r="C49" s="87" t="s">
        <v>315</v>
      </c>
      <c r="D49" s="87" t="s">
        <v>299</v>
      </c>
      <c r="E49" s="87" t="s">
        <v>300</v>
      </c>
      <c r="F49" s="61">
        <v>35.4</v>
      </c>
      <c r="G49" s="96">
        <v>0.4</v>
      </c>
      <c r="H49" s="87" t="s">
        <v>311</v>
      </c>
      <c r="I49" s="71" t="s">
        <v>276</v>
      </c>
    </row>
    <row r="50" spans="1:9" ht="15">
      <c r="A50" s="8" t="s">
        <v>316</v>
      </c>
      <c r="B50" s="87"/>
      <c r="C50" s="87" t="s">
        <v>317</v>
      </c>
      <c r="D50" s="87" t="s">
        <v>299</v>
      </c>
      <c r="E50" s="87" t="s">
        <v>300</v>
      </c>
      <c r="F50" s="61">
        <v>44.8</v>
      </c>
      <c r="G50" s="96">
        <v>2.6</v>
      </c>
      <c r="H50" s="87" t="s">
        <v>271</v>
      </c>
      <c r="I50" s="71" t="s">
        <v>277</v>
      </c>
    </row>
    <row r="51" spans="1:9" ht="15">
      <c r="A51" s="8" t="s">
        <v>269</v>
      </c>
      <c r="B51" s="87"/>
      <c r="C51" s="87" t="s">
        <v>270</v>
      </c>
      <c r="D51" s="87" t="s">
        <v>323</v>
      </c>
      <c r="E51" s="87" t="s">
        <v>300</v>
      </c>
      <c r="F51" s="61">
        <v>45</v>
      </c>
      <c r="G51" s="96">
        <v>1.1000000000000001</v>
      </c>
      <c r="H51" s="87" t="s">
        <v>312</v>
      </c>
      <c r="I51" s="71" t="s">
        <v>280</v>
      </c>
    </row>
    <row r="52" spans="1:9" ht="13.9" customHeight="1">
      <c r="A52" s="58" t="s">
        <v>385</v>
      </c>
      <c r="B52" s="65"/>
      <c r="C52" s="65" t="s">
        <v>383</v>
      </c>
      <c r="D52" s="65" t="s">
        <v>390</v>
      </c>
      <c r="E52" s="87" t="s">
        <v>301</v>
      </c>
      <c r="F52" s="66">
        <v>40.5</v>
      </c>
      <c r="G52" s="98">
        <v>0.2</v>
      </c>
      <c r="H52" s="65" t="s">
        <v>393</v>
      </c>
      <c r="I52" s="72" t="s">
        <v>394</v>
      </c>
    </row>
    <row r="53" spans="1:9" ht="28.5">
      <c r="A53" s="58" t="s">
        <v>387</v>
      </c>
      <c r="B53" s="67"/>
      <c r="C53" s="65" t="s">
        <v>383</v>
      </c>
      <c r="D53" s="67" t="s">
        <v>391</v>
      </c>
      <c r="E53" s="87" t="s">
        <v>301</v>
      </c>
      <c r="F53" s="68">
        <v>41.3</v>
      </c>
      <c r="G53" s="99">
        <v>0.2</v>
      </c>
      <c r="H53" s="65" t="s">
        <v>393</v>
      </c>
      <c r="I53" s="72" t="s">
        <v>394</v>
      </c>
    </row>
    <row r="54" spans="1:9" ht="28.5">
      <c r="A54" s="58" t="s">
        <v>388</v>
      </c>
      <c r="B54" s="67"/>
      <c r="C54" s="65" t="s">
        <v>383</v>
      </c>
      <c r="D54" s="67" t="s">
        <v>392</v>
      </c>
      <c r="E54" s="87" t="s">
        <v>301</v>
      </c>
      <c r="F54" s="68">
        <v>35.9</v>
      </c>
      <c r="G54" s="99">
        <v>0.2</v>
      </c>
      <c r="H54" s="65" t="s">
        <v>393</v>
      </c>
      <c r="I54" s="72" t="s">
        <v>394</v>
      </c>
    </row>
    <row r="55" spans="1:9" ht="15">
      <c r="A55" s="59" t="s">
        <v>398</v>
      </c>
      <c r="B55" s="67"/>
      <c r="C55" s="67" t="s">
        <v>401</v>
      </c>
      <c r="D55" s="67" t="s">
        <v>402</v>
      </c>
      <c r="E55" s="67"/>
      <c r="F55" s="68">
        <v>42.5</v>
      </c>
      <c r="G55" s="99">
        <v>0.9</v>
      </c>
      <c r="H55" s="67" t="s">
        <v>403</v>
      </c>
      <c r="I55" s="73" t="s">
        <v>404</v>
      </c>
    </row>
    <row r="56" spans="1:9" ht="15">
      <c r="A56" s="59" t="s">
        <v>399</v>
      </c>
      <c r="B56" s="67"/>
      <c r="C56" s="67" t="s">
        <v>401</v>
      </c>
      <c r="D56" s="67" t="s">
        <v>402</v>
      </c>
      <c r="E56" s="67"/>
      <c r="F56" s="68">
        <v>43.2</v>
      </c>
      <c r="G56" s="99">
        <v>1.1399999999999999</v>
      </c>
      <c r="H56" s="67" t="s">
        <v>1325</v>
      </c>
      <c r="I56" s="73" t="s">
        <v>404</v>
      </c>
    </row>
  </sheetData>
  <mergeCells count="9">
    <mergeCell ref="I36:I37"/>
    <mergeCell ref="B36:B37"/>
    <mergeCell ref="A1:I1"/>
    <mergeCell ref="A36:A37"/>
    <mergeCell ref="C36:C37"/>
    <mergeCell ref="D36:D37"/>
    <mergeCell ref="I22:I23"/>
    <mergeCell ref="A34:A35"/>
    <mergeCell ref="B34:B35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01FF7-ED4D-46FB-9969-17EBE64AFA1A}">
  <dimension ref="A1:DS7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A4" sqref="BA4:BC4"/>
    </sheetView>
  </sheetViews>
  <sheetFormatPr defaultColWidth="20.1640625" defaultRowHeight="14.25"/>
  <cols>
    <col min="1" max="1" width="26.1640625" style="1" customWidth="1"/>
    <col min="2" max="88" width="20.1640625" style="12"/>
    <col min="89" max="90" width="23.5" style="13" customWidth="1"/>
    <col min="91" max="16384" width="20.1640625" style="12"/>
  </cols>
  <sheetData>
    <row r="1" spans="1:122" ht="34.15" customHeight="1">
      <c r="A1" s="20" t="s">
        <v>1350</v>
      </c>
      <c r="B1" s="299" t="s">
        <v>1414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300"/>
      <c r="BN1" s="300"/>
      <c r="BO1" s="300"/>
      <c r="BP1" s="300"/>
      <c r="BQ1" s="300"/>
      <c r="BR1" s="300"/>
      <c r="BS1" s="300"/>
      <c r="BT1" s="300"/>
      <c r="BU1" s="300"/>
      <c r="BV1" s="300"/>
      <c r="BW1" s="300"/>
      <c r="BX1" s="300"/>
      <c r="BY1" s="300"/>
      <c r="BZ1" s="300"/>
      <c r="CA1" s="300"/>
      <c r="CB1" s="300"/>
      <c r="CC1" s="300"/>
      <c r="CD1" s="300"/>
      <c r="CE1" s="300"/>
      <c r="CF1" s="300"/>
      <c r="CG1" s="300"/>
      <c r="CH1" s="300"/>
      <c r="CI1" s="300"/>
      <c r="CJ1" s="300"/>
      <c r="CK1" s="300"/>
      <c r="CL1" s="300"/>
      <c r="CM1" s="300"/>
      <c r="CN1" s="300"/>
      <c r="CO1" s="300"/>
      <c r="CP1" s="300"/>
      <c r="CQ1" s="300"/>
      <c r="CR1" s="300"/>
      <c r="CS1" s="300"/>
      <c r="CT1" s="300"/>
      <c r="CU1" s="300"/>
      <c r="CV1" s="300"/>
      <c r="CW1" s="300"/>
      <c r="CX1" s="300"/>
      <c r="CY1" s="300"/>
      <c r="CZ1" s="300"/>
      <c r="DA1" s="300"/>
      <c r="DB1" s="300"/>
      <c r="DC1" s="300"/>
      <c r="DD1" s="300"/>
      <c r="DE1" s="300"/>
      <c r="DF1" s="300"/>
      <c r="DG1" s="300"/>
      <c r="DH1" s="300"/>
      <c r="DI1" s="300"/>
      <c r="DJ1" s="300"/>
      <c r="DK1" s="300"/>
      <c r="DL1" s="300"/>
      <c r="DM1" s="300"/>
      <c r="DN1" s="300"/>
      <c r="DO1" s="300"/>
      <c r="DP1" s="300"/>
      <c r="DQ1" s="300"/>
      <c r="DR1" s="301"/>
    </row>
    <row r="2" spans="1:122" s="16" customFormat="1" ht="30">
      <c r="A2" s="7" t="s">
        <v>379</v>
      </c>
      <c r="B2" s="19" t="s">
        <v>246</v>
      </c>
      <c r="C2" s="19" t="s">
        <v>246</v>
      </c>
      <c r="D2" s="19" t="s">
        <v>246</v>
      </c>
      <c r="E2" s="19" t="s">
        <v>246</v>
      </c>
      <c r="F2" s="19" t="s">
        <v>246</v>
      </c>
      <c r="G2" s="19" t="s">
        <v>246</v>
      </c>
      <c r="H2" s="19" t="s">
        <v>246</v>
      </c>
      <c r="I2" s="19" t="s">
        <v>246</v>
      </c>
      <c r="J2" s="19" t="s">
        <v>171</v>
      </c>
      <c r="K2" s="19" t="s">
        <v>171</v>
      </c>
      <c r="L2" s="19" t="s">
        <v>171</v>
      </c>
      <c r="M2" s="19" t="s">
        <v>171</v>
      </c>
      <c r="N2" s="19" t="s">
        <v>171</v>
      </c>
      <c r="O2" s="19" t="s">
        <v>171</v>
      </c>
      <c r="P2" s="17" t="s">
        <v>245</v>
      </c>
      <c r="Q2" s="17" t="s">
        <v>245</v>
      </c>
      <c r="R2" s="17" t="s">
        <v>245</v>
      </c>
      <c r="S2" s="17" t="s">
        <v>245</v>
      </c>
      <c r="T2" s="17" t="s">
        <v>245</v>
      </c>
      <c r="U2" s="17" t="s">
        <v>245</v>
      </c>
      <c r="V2" s="11" t="s">
        <v>165</v>
      </c>
      <c r="W2" s="11" t="s">
        <v>165</v>
      </c>
      <c r="X2" s="11" t="s">
        <v>165</v>
      </c>
      <c r="Y2" s="11" t="s">
        <v>165</v>
      </c>
      <c r="Z2" s="11" t="s">
        <v>165</v>
      </c>
      <c r="AA2" s="11" t="s">
        <v>165</v>
      </c>
      <c r="AB2" s="11" t="s">
        <v>165</v>
      </c>
      <c r="AC2" s="18" t="s">
        <v>168</v>
      </c>
      <c r="AD2" s="18" t="s">
        <v>168</v>
      </c>
      <c r="AE2" s="18" t="s">
        <v>168</v>
      </c>
      <c r="AF2" s="18" t="s">
        <v>168</v>
      </c>
      <c r="AG2" s="18" t="s">
        <v>168</v>
      </c>
      <c r="AH2" s="18" t="s">
        <v>168</v>
      </c>
      <c r="AI2" s="18" t="s">
        <v>168</v>
      </c>
      <c r="AJ2" s="18" t="s">
        <v>168</v>
      </c>
      <c r="AK2" s="18" t="s">
        <v>168</v>
      </c>
      <c r="AL2" s="18" t="s">
        <v>168</v>
      </c>
      <c r="AM2" s="18" t="s">
        <v>168</v>
      </c>
      <c r="AN2" s="18" t="s">
        <v>168</v>
      </c>
      <c r="AO2" s="18" t="s">
        <v>168</v>
      </c>
      <c r="AP2" s="18" t="s">
        <v>168</v>
      </c>
      <c r="AQ2" s="18" t="s">
        <v>168</v>
      </c>
      <c r="AR2" s="18" t="s">
        <v>168</v>
      </c>
      <c r="AS2" s="18" t="s">
        <v>168</v>
      </c>
      <c r="AT2" s="18" t="s">
        <v>168</v>
      </c>
      <c r="AU2" s="18" t="s">
        <v>168</v>
      </c>
      <c r="AV2" s="18" t="s">
        <v>168</v>
      </c>
      <c r="AW2" s="18" t="s">
        <v>168</v>
      </c>
      <c r="AX2" s="18" t="s">
        <v>168</v>
      </c>
      <c r="AY2" s="18" t="s">
        <v>168</v>
      </c>
      <c r="AZ2" s="18" t="s">
        <v>168</v>
      </c>
      <c r="BA2" s="18" t="s">
        <v>168</v>
      </c>
      <c r="BB2" s="18" t="s">
        <v>168</v>
      </c>
      <c r="BC2" s="18" t="s">
        <v>168</v>
      </c>
      <c r="BD2" s="16" t="s">
        <v>344</v>
      </c>
      <c r="BE2" s="16" t="s">
        <v>344</v>
      </c>
      <c r="BF2" s="16" t="s">
        <v>344</v>
      </c>
      <c r="BG2" s="16" t="s">
        <v>344</v>
      </c>
      <c r="BH2" s="16" t="s">
        <v>344</v>
      </c>
      <c r="BI2" s="16" t="s">
        <v>344</v>
      </c>
      <c r="BJ2" s="16" t="s">
        <v>344</v>
      </c>
      <c r="BK2" s="16" t="s">
        <v>344</v>
      </c>
      <c r="BL2" s="16" t="s">
        <v>344</v>
      </c>
      <c r="BM2" s="16" t="s">
        <v>344</v>
      </c>
      <c r="BN2" s="19" t="s">
        <v>170</v>
      </c>
      <c r="BO2" s="19" t="s">
        <v>170</v>
      </c>
      <c r="BP2" s="19" t="s">
        <v>170</v>
      </c>
      <c r="BQ2" s="19" t="s">
        <v>170</v>
      </c>
      <c r="BR2" s="19" t="s">
        <v>170</v>
      </c>
      <c r="BS2" s="19" t="s">
        <v>170</v>
      </c>
      <c r="BT2" s="19" t="s">
        <v>170</v>
      </c>
      <c r="BU2" s="19" t="s">
        <v>170</v>
      </c>
      <c r="BV2" s="19" t="s">
        <v>170</v>
      </c>
      <c r="BW2" s="19" t="s">
        <v>170</v>
      </c>
      <c r="BX2" s="18" t="s">
        <v>167</v>
      </c>
      <c r="BY2" s="18" t="s">
        <v>167</v>
      </c>
      <c r="BZ2" s="18" t="s">
        <v>167</v>
      </c>
      <c r="CA2" s="18" t="s">
        <v>167</v>
      </c>
      <c r="CB2" s="18" t="s">
        <v>167</v>
      </c>
      <c r="CC2" s="20" t="s">
        <v>348</v>
      </c>
      <c r="CD2" s="20" t="s">
        <v>348</v>
      </c>
      <c r="CE2" s="20" t="s">
        <v>348</v>
      </c>
      <c r="CF2" s="20" t="s">
        <v>348</v>
      </c>
      <c r="CG2" s="20" t="s">
        <v>348</v>
      </c>
      <c r="CH2" s="20" t="s">
        <v>348</v>
      </c>
      <c r="CI2" s="20" t="s">
        <v>348</v>
      </c>
      <c r="CJ2" s="20" t="s">
        <v>348</v>
      </c>
      <c r="CK2" s="303" t="s">
        <v>369</v>
      </c>
      <c r="CL2" s="303"/>
      <c r="CM2" s="16" t="s">
        <v>400</v>
      </c>
      <c r="CN2" s="16" t="s">
        <v>400</v>
      </c>
      <c r="CO2" s="16" t="s">
        <v>400</v>
      </c>
      <c r="CP2" s="16" t="s">
        <v>400</v>
      </c>
      <c r="CQ2" s="16" t="s">
        <v>400</v>
      </c>
      <c r="CR2" s="16" t="s">
        <v>350</v>
      </c>
      <c r="CS2" s="16" t="s">
        <v>350</v>
      </c>
      <c r="CT2" s="16" t="s">
        <v>350</v>
      </c>
      <c r="CU2" s="16" t="s">
        <v>350</v>
      </c>
      <c r="CV2" s="16" t="s">
        <v>350</v>
      </c>
      <c r="CW2" s="16" t="s">
        <v>163</v>
      </c>
      <c r="CX2" s="16" t="s">
        <v>163</v>
      </c>
      <c r="CY2" s="16" t="s">
        <v>163</v>
      </c>
      <c r="CZ2" s="16" t="s">
        <v>163</v>
      </c>
      <c r="DA2" s="16" t="s">
        <v>163</v>
      </c>
      <c r="DB2" s="16" t="s">
        <v>163</v>
      </c>
      <c r="DC2" s="16" t="s">
        <v>164</v>
      </c>
      <c r="DD2" s="16" t="s">
        <v>164</v>
      </c>
      <c r="DE2" s="16" t="s">
        <v>164</v>
      </c>
      <c r="DF2" s="16" t="s">
        <v>164</v>
      </c>
      <c r="DG2" s="18" t="s">
        <v>168</v>
      </c>
      <c r="DH2" s="18" t="s">
        <v>168</v>
      </c>
      <c r="DI2" s="18" t="s">
        <v>168</v>
      </c>
      <c r="DJ2" s="18" t="s">
        <v>168</v>
      </c>
      <c r="DK2" s="18" t="s">
        <v>168</v>
      </c>
      <c r="DL2" s="18" t="s">
        <v>168</v>
      </c>
      <c r="DM2" s="18" t="s">
        <v>168</v>
      </c>
      <c r="DN2" s="18" t="s">
        <v>168</v>
      </c>
      <c r="DO2" s="16" t="s">
        <v>1402</v>
      </c>
      <c r="DP2" s="16" t="s">
        <v>1402</v>
      </c>
      <c r="DQ2" s="16" t="s">
        <v>1402</v>
      </c>
      <c r="DR2" s="16" t="s">
        <v>1402</v>
      </c>
    </row>
    <row r="3" spans="1:122" s="16" customFormat="1" ht="15">
      <c r="A3" s="79" t="s">
        <v>172</v>
      </c>
      <c r="B3" s="19" t="s">
        <v>103</v>
      </c>
      <c r="C3" s="19" t="s">
        <v>102</v>
      </c>
      <c r="D3" s="19" t="s">
        <v>101</v>
      </c>
      <c r="E3" s="19" t="s">
        <v>100</v>
      </c>
      <c r="F3" s="19" t="s">
        <v>99</v>
      </c>
      <c r="G3" s="19" t="s">
        <v>98</v>
      </c>
      <c r="H3" s="19" t="s">
        <v>97</v>
      </c>
      <c r="I3" s="19" t="s">
        <v>83</v>
      </c>
      <c r="J3" s="18" t="s">
        <v>112</v>
      </c>
      <c r="K3" s="18" t="s">
        <v>111</v>
      </c>
      <c r="L3" s="18" t="s">
        <v>110</v>
      </c>
      <c r="M3" s="18" t="s">
        <v>109</v>
      </c>
      <c r="N3" s="18" t="s">
        <v>108</v>
      </c>
      <c r="O3" s="18" t="s">
        <v>107</v>
      </c>
      <c r="P3" s="18" t="s">
        <v>96</v>
      </c>
      <c r="Q3" s="18" t="s">
        <v>95</v>
      </c>
      <c r="R3" s="18" t="s">
        <v>94</v>
      </c>
      <c r="S3" s="18" t="s">
        <v>93</v>
      </c>
      <c r="T3" s="18" t="s">
        <v>92</v>
      </c>
      <c r="U3" s="18" t="s">
        <v>91</v>
      </c>
      <c r="V3" s="18" t="s">
        <v>90</v>
      </c>
      <c r="W3" s="18" t="s">
        <v>89</v>
      </c>
      <c r="X3" s="18" t="s">
        <v>88</v>
      </c>
      <c r="Y3" s="18" t="s">
        <v>87</v>
      </c>
      <c r="Z3" s="18" t="s">
        <v>86</v>
      </c>
      <c r="AA3" s="18" t="s">
        <v>85</v>
      </c>
      <c r="AB3" s="18" t="s">
        <v>84</v>
      </c>
      <c r="AC3" s="19" t="s">
        <v>161</v>
      </c>
      <c r="AD3" s="19" t="s">
        <v>160</v>
      </c>
      <c r="AE3" s="19" t="s">
        <v>159</v>
      </c>
      <c r="AF3" s="19" t="s">
        <v>158</v>
      </c>
      <c r="AG3" s="19" t="s">
        <v>157</v>
      </c>
      <c r="AH3" s="19" t="s">
        <v>156</v>
      </c>
      <c r="AI3" s="19" t="s">
        <v>155</v>
      </c>
      <c r="AJ3" s="19" t="s">
        <v>154</v>
      </c>
      <c r="AK3" s="19" t="s">
        <v>153</v>
      </c>
      <c r="AL3" s="19" t="s">
        <v>152</v>
      </c>
      <c r="AM3" s="19" t="s">
        <v>151</v>
      </c>
      <c r="AN3" s="19" t="s">
        <v>150</v>
      </c>
      <c r="AO3" s="17" t="s">
        <v>124</v>
      </c>
      <c r="AP3" s="17" t="s">
        <v>123</v>
      </c>
      <c r="AQ3" s="17" t="s">
        <v>122</v>
      </c>
      <c r="AR3" s="17" t="s">
        <v>121</v>
      </c>
      <c r="AS3" s="17" t="s">
        <v>120</v>
      </c>
      <c r="AT3" s="17" t="s">
        <v>119</v>
      </c>
      <c r="AU3" s="18" t="s">
        <v>118</v>
      </c>
      <c r="AV3" s="18" t="s">
        <v>117</v>
      </c>
      <c r="AW3" s="18" t="s">
        <v>116</v>
      </c>
      <c r="AX3" s="18" t="s">
        <v>115</v>
      </c>
      <c r="AY3" s="18" t="s">
        <v>114</v>
      </c>
      <c r="AZ3" s="18" t="s">
        <v>113</v>
      </c>
      <c r="BA3" s="18" t="s">
        <v>106</v>
      </c>
      <c r="BB3" s="18" t="s">
        <v>105</v>
      </c>
      <c r="BC3" s="18" t="s">
        <v>104</v>
      </c>
      <c r="BD3" s="16" t="s">
        <v>54</v>
      </c>
      <c r="BE3" s="16" t="s">
        <v>53</v>
      </c>
      <c r="BF3" s="16" t="s">
        <v>52</v>
      </c>
      <c r="BG3" s="16" t="s">
        <v>51</v>
      </c>
      <c r="BH3" s="16" t="s">
        <v>50</v>
      </c>
      <c r="BI3" s="16" t="s">
        <v>49</v>
      </c>
      <c r="BJ3" s="16" t="s">
        <v>48</v>
      </c>
      <c r="BK3" s="16" t="s">
        <v>47</v>
      </c>
      <c r="BL3" s="16" t="s">
        <v>46</v>
      </c>
      <c r="BM3" s="16" t="s">
        <v>45</v>
      </c>
      <c r="BN3" s="19" t="s">
        <v>149</v>
      </c>
      <c r="BO3" s="19" t="s">
        <v>59</v>
      </c>
      <c r="BP3" s="19" t="s">
        <v>58</v>
      </c>
      <c r="BQ3" s="19" t="s">
        <v>57</v>
      </c>
      <c r="BR3" s="19" t="s">
        <v>56</v>
      </c>
      <c r="BS3" s="19" t="s">
        <v>55</v>
      </c>
      <c r="BT3" s="19" t="s">
        <v>75</v>
      </c>
      <c r="BU3" s="19" t="s">
        <v>74</v>
      </c>
      <c r="BV3" s="19" t="s">
        <v>73</v>
      </c>
      <c r="BW3" s="19" t="s">
        <v>72</v>
      </c>
      <c r="BX3" s="17" t="s">
        <v>71</v>
      </c>
      <c r="BY3" s="17" t="s">
        <v>237</v>
      </c>
      <c r="BZ3" s="17" t="s">
        <v>70</v>
      </c>
      <c r="CA3" s="17" t="s">
        <v>69</v>
      </c>
      <c r="CB3" s="17" t="s">
        <v>68</v>
      </c>
      <c r="CC3" s="20" t="s">
        <v>148</v>
      </c>
      <c r="CD3" s="9" t="s">
        <v>238</v>
      </c>
      <c r="CE3" s="9" t="s">
        <v>233</v>
      </c>
      <c r="CF3" s="9" t="s">
        <v>234</v>
      </c>
      <c r="CG3" s="9" t="s">
        <v>147</v>
      </c>
      <c r="CH3" s="9" t="s">
        <v>146</v>
      </c>
      <c r="CI3" s="9" t="s">
        <v>145</v>
      </c>
      <c r="CJ3" s="9" t="s">
        <v>239</v>
      </c>
      <c r="CK3" s="20" t="s">
        <v>370</v>
      </c>
      <c r="CL3" s="20" t="s">
        <v>371</v>
      </c>
      <c r="CM3" s="88" t="s">
        <v>397</v>
      </c>
      <c r="CN3" s="88" t="s">
        <v>405</v>
      </c>
      <c r="CO3" s="88" t="s">
        <v>406</v>
      </c>
      <c r="CP3" s="88" t="s">
        <v>407</v>
      </c>
      <c r="CQ3" s="88" t="s">
        <v>408</v>
      </c>
      <c r="CR3" s="16" t="s">
        <v>351</v>
      </c>
      <c r="CS3" s="16" t="s">
        <v>352</v>
      </c>
      <c r="CT3" s="16" t="s">
        <v>353</v>
      </c>
      <c r="CU3" s="16" t="s">
        <v>354</v>
      </c>
      <c r="CV3" s="16" t="s">
        <v>355</v>
      </c>
      <c r="CW3" s="16" t="s">
        <v>40</v>
      </c>
      <c r="CX3" s="16" t="s">
        <v>39</v>
      </c>
      <c r="CY3" s="16" t="s">
        <v>38</v>
      </c>
      <c r="CZ3" s="16" t="s">
        <v>37</v>
      </c>
      <c r="DA3" s="16" t="s">
        <v>36</v>
      </c>
      <c r="DB3" s="16" t="s">
        <v>35</v>
      </c>
      <c r="DC3" s="16" t="s">
        <v>44</v>
      </c>
      <c r="DD3" s="16" t="s">
        <v>43</v>
      </c>
      <c r="DE3" s="16" t="s">
        <v>42</v>
      </c>
      <c r="DF3" s="16" t="s">
        <v>41</v>
      </c>
      <c r="DG3" s="17">
        <v>405008</v>
      </c>
      <c r="DH3" s="17">
        <v>405011</v>
      </c>
      <c r="DI3" s="17">
        <v>405013</v>
      </c>
      <c r="DJ3" s="17">
        <v>410007</v>
      </c>
      <c r="DK3" s="17">
        <v>410008</v>
      </c>
      <c r="DL3" s="17">
        <v>410009</v>
      </c>
      <c r="DM3" s="17">
        <v>410010</v>
      </c>
      <c r="DN3" s="17">
        <v>410012</v>
      </c>
      <c r="DO3" s="252" t="s">
        <v>1403</v>
      </c>
      <c r="DP3" s="252" t="s">
        <v>1404</v>
      </c>
      <c r="DQ3" s="252" t="s">
        <v>1405</v>
      </c>
      <c r="DR3" s="252" t="s">
        <v>1406</v>
      </c>
    </row>
    <row r="4" spans="1:122" s="16" customFormat="1" ht="15">
      <c r="A4" s="79" t="s">
        <v>173</v>
      </c>
      <c r="B4" s="295" t="s">
        <v>345</v>
      </c>
      <c r="C4" s="295"/>
      <c r="D4" s="295"/>
      <c r="E4" s="295"/>
      <c r="F4" s="295"/>
      <c r="G4" s="295"/>
      <c r="H4" s="295"/>
      <c r="I4" s="295"/>
      <c r="J4" s="296" t="s">
        <v>420</v>
      </c>
      <c r="K4" s="296"/>
      <c r="L4" s="296"/>
      <c r="M4" s="296"/>
      <c r="N4" s="296"/>
      <c r="O4" s="296"/>
      <c r="P4" s="297" t="s">
        <v>421</v>
      </c>
      <c r="Q4" s="297"/>
      <c r="R4" s="297"/>
      <c r="S4" s="297"/>
      <c r="T4" s="297"/>
      <c r="U4" s="297"/>
      <c r="V4" s="296" t="s">
        <v>1418</v>
      </c>
      <c r="W4" s="296"/>
      <c r="X4" s="296"/>
      <c r="Y4" s="296"/>
      <c r="Z4" s="296"/>
      <c r="AA4" s="296"/>
      <c r="AB4" s="296"/>
      <c r="AC4" s="295" t="s">
        <v>27</v>
      </c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6" t="s">
        <v>25</v>
      </c>
      <c r="AP4" s="296"/>
      <c r="AQ4" s="296"/>
      <c r="AR4" s="296"/>
      <c r="AS4" s="296"/>
      <c r="AT4" s="296"/>
      <c r="AU4" s="297" t="s">
        <v>24</v>
      </c>
      <c r="AV4" s="297"/>
      <c r="AW4" s="297"/>
      <c r="AX4" s="297"/>
      <c r="AY4" s="297"/>
      <c r="AZ4" s="297"/>
      <c r="BA4" s="296" t="s">
        <v>1418</v>
      </c>
      <c r="BB4" s="296"/>
      <c r="BC4" s="296"/>
      <c r="BD4" s="298" t="s">
        <v>343</v>
      </c>
      <c r="BE4" s="298"/>
      <c r="BF4" s="298"/>
      <c r="BG4" s="298"/>
      <c r="BH4" s="298"/>
      <c r="BI4" s="298"/>
      <c r="BJ4" s="298"/>
      <c r="BK4" s="298"/>
      <c r="BL4" s="298"/>
      <c r="BM4" s="298"/>
      <c r="BN4" s="295" t="s">
        <v>230</v>
      </c>
      <c r="BO4" s="295"/>
      <c r="BP4" s="295"/>
      <c r="BQ4" s="295"/>
      <c r="BR4" s="295"/>
      <c r="BS4" s="295"/>
      <c r="BT4" s="295"/>
      <c r="BU4" s="295"/>
      <c r="BV4" s="295"/>
      <c r="BW4" s="295"/>
      <c r="BX4" s="296" t="s">
        <v>23</v>
      </c>
      <c r="BY4" s="296"/>
      <c r="BZ4" s="296"/>
      <c r="CA4" s="296"/>
      <c r="CB4" s="296"/>
      <c r="CC4" s="298" t="s">
        <v>25</v>
      </c>
      <c r="CD4" s="298"/>
      <c r="CE4" s="298"/>
      <c r="CF4" s="298"/>
      <c r="CG4" s="298"/>
      <c r="CH4" s="298"/>
      <c r="CI4" s="298"/>
      <c r="CJ4" s="298"/>
      <c r="CK4" s="302" t="s">
        <v>372</v>
      </c>
      <c r="CL4" s="302"/>
      <c r="CM4" s="298" t="s">
        <v>412</v>
      </c>
      <c r="CN4" s="298"/>
      <c r="CO4" s="298"/>
      <c r="CP4" s="298"/>
      <c r="CQ4" s="298"/>
      <c r="CR4" s="298" t="s">
        <v>356</v>
      </c>
      <c r="CS4" s="298"/>
      <c r="CT4" s="298"/>
      <c r="CU4" s="298"/>
      <c r="CV4" s="298"/>
      <c r="CW4" s="298" t="s">
        <v>22</v>
      </c>
      <c r="CX4" s="298"/>
      <c r="CY4" s="298"/>
      <c r="CZ4" s="298"/>
      <c r="DA4" s="298"/>
      <c r="DB4" s="298"/>
      <c r="DC4" s="298"/>
      <c r="DD4" s="298"/>
      <c r="DE4" s="298"/>
      <c r="DF4" s="298"/>
      <c r="DG4" s="296" t="s">
        <v>266</v>
      </c>
      <c r="DH4" s="296"/>
      <c r="DI4" s="296"/>
      <c r="DJ4" s="296"/>
      <c r="DK4" s="296"/>
      <c r="DL4" s="296"/>
      <c r="DM4" s="296"/>
      <c r="DN4" s="296"/>
      <c r="DO4" s="16" t="s">
        <v>1401</v>
      </c>
      <c r="DP4" s="16" t="s">
        <v>1401</v>
      </c>
      <c r="DQ4" s="16" t="s">
        <v>1401</v>
      </c>
      <c r="DR4" s="16" t="s">
        <v>1401</v>
      </c>
    </row>
    <row r="5" spans="1:122" s="16" customFormat="1" ht="46.15" customHeight="1">
      <c r="A5" s="79" t="s">
        <v>174</v>
      </c>
      <c r="B5" s="18" t="s">
        <v>20</v>
      </c>
      <c r="C5" s="18" t="s">
        <v>20</v>
      </c>
      <c r="D5" s="18" t="s">
        <v>20</v>
      </c>
      <c r="E5" s="18" t="s">
        <v>20</v>
      </c>
      <c r="F5" s="18" t="s">
        <v>20</v>
      </c>
      <c r="G5" s="18" t="s">
        <v>20</v>
      </c>
      <c r="H5" s="18" t="s">
        <v>20</v>
      </c>
      <c r="I5" s="18" t="s">
        <v>20</v>
      </c>
      <c r="J5" s="18" t="s">
        <v>20</v>
      </c>
      <c r="K5" s="18" t="s">
        <v>20</v>
      </c>
      <c r="L5" s="18" t="s">
        <v>20</v>
      </c>
      <c r="M5" s="18" t="s">
        <v>20</v>
      </c>
      <c r="N5" s="18" t="s">
        <v>20</v>
      </c>
      <c r="O5" s="18" t="s">
        <v>20</v>
      </c>
      <c r="P5" s="18" t="s">
        <v>20</v>
      </c>
      <c r="Q5" s="18" t="s">
        <v>20</v>
      </c>
      <c r="R5" s="18" t="s">
        <v>20</v>
      </c>
      <c r="S5" s="18" t="s">
        <v>20</v>
      </c>
      <c r="T5" s="18" t="s">
        <v>20</v>
      </c>
      <c r="U5" s="18" t="s">
        <v>20</v>
      </c>
      <c r="V5" s="18" t="s">
        <v>19</v>
      </c>
      <c r="W5" s="18" t="s">
        <v>19</v>
      </c>
      <c r="X5" s="18" t="s">
        <v>19</v>
      </c>
      <c r="Y5" s="18" t="s">
        <v>19</v>
      </c>
      <c r="Z5" s="18" t="s">
        <v>19</v>
      </c>
      <c r="AA5" s="18" t="s">
        <v>19</v>
      </c>
      <c r="AB5" s="18" t="s">
        <v>19</v>
      </c>
      <c r="AC5" s="18" t="s">
        <v>20</v>
      </c>
      <c r="AD5" s="18" t="s">
        <v>20</v>
      </c>
      <c r="AE5" s="18" t="s">
        <v>20</v>
      </c>
      <c r="AF5" s="18" t="s">
        <v>20</v>
      </c>
      <c r="AG5" s="18" t="s">
        <v>20</v>
      </c>
      <c r="AH5" s="18" t="s">
        <v>20</v>
      </c>
      <c r="AI5" s="18" t="s">
        <v>20</v>
      </c>
      <c r="AJ5" s="18" t="s">
        <v>20</v>
      </c>
      <c r="AK5" s="18" t="s">
        <v>20</v>
      </c>
      <c r="AL5" s="18" t="s">
        <v>20</v>
      </c>
      <c r="AM5" s="18" t="s">
        <v>20</v>
      </c>
      <c r="AN5" s="18" t="s">
        <v>20</v>
      </c>
      <c r="AO5" s="18" t="s">
        <v>20</v>
      </c>
      <c r="AP5" s="18" t="s">
        <v>20</v>
      </c>
      <c r="AQ5" s="18" t="s">
        <v>20</v>
      </c>
      <c r="AR5" s="18" t="s">
        <v>20</v>
      </c>
      <c r="AS5" s="18" t="s">
        <v>20</v>
      </c>
      <c r="AT5" s="18" t="s">
        <v>20</v>
      </c>
      <c r="AU5" s="18" t="s">
        <v>20</v>
      </c>
      <c r="AV5" s="18" t="s">
        <v>20</v>
      </c>
      <c r="AW5" s="18" t="s">
        <v>20</v>
      </c>
      <c r="AX5" s="18" t="s">
        <v>20</v>
      </c>
      <c r="AY5" s="18" t="s">
        <v>20</v>
      </c>
      <c r="AZ5" s="18" t="s">
        <v>20</v>
      </c>
      <c r="BA5" s="18" t="s">
        <v>20</v>
      </c>
      <c r="BB5" s="18" t="s">
        <v>20</v>
      </c>
      <c r="BC5" s="18" t="s">
        <v>20</v>
      </c>
      <c r="BD5" s="18" t="s">
        <v>20</v>
      </c>
      <c r="BE5" s="18" t="s">
        <v>20</v>
      </c>
      <c r="BF5" s="18" t="s">
        <v>20</v>
      </c>
      <c r="BG5" s="18" t="s">
        <v>20</v>
      </c>
      <c r="BH5" s="18" t="s">
        <v>20</v>
      </c>
      <c r="BI5" s="18" t="s">
        <v>20</v>
      </c>
      <c r="BJ5" s="18" t="s">
        <v>20</v>
      </c>
      <c r="BK5" s="18" t="s">
        <v>20</v>
      </c>
      <c r="BL5" s="18" t="s">
        <v>20</v>
      </c>
      <c r="BM5" s="18" t="s">
        <v>20</v>
      </c>
      <c r="BN5" s="19" t="s">
        <v>20</v>
      </c>
      <c r="BO5" s="19" t="s">
        <v>20</v>
      </c>
      <c r="BP5" s="19" t="s">
        <v>20</v>
      </c>
      <c r="BQ5" s="19" t="s">
        <v>20</v>
      </c>
      <c r="BR5" s="19" t="s">
        <v>20</v>
      </c>
      <c r="BS5" s="19" t="s">
        <v>20</v>
      </c>
      <c r="BT5" s="19" t="s">
        <v>20</v>
      </c>
      <c r="BU5" s="19" t="s">
        <v>20</v>
      </c>
      <c r="BV5" s="19" t="s">
        <v>20</v>
      </c>
      <c r="BW5" s="19" t="s">
        <v>20</v>
      </c>
      <c r="BX5" s="18" t="s">
        <v>17</v>
      </c>
      <c r="BY5" s="18" t="s">
        <v>17</v>
      </c>
      <c r="BZ5" s="18" t="s">
        <v>17</v>
      </c>
      <c r="CA5" s="18" t="s">
        <v>17</v>
      </c>
      <c r="CB5" s="18" t="s">
        <v>17</v>
      </c>
      <c r="CC5" s="18" t="s">
        <v>17</v>
      </c>
      <c r="CD5" s="18" t="s">
        <v>17</v>
      </c>
      <c r="CE5" s="18" t="s">
        <v>17</v>
      </c>
      <c r="CF5" s="18" t="s">
        <v>17</v>
      </c>
      <c r="CG5" s="18" t="s">
        <v>17</v>
      </c>
      <c r="CH5" s="18" t="s">
        <v>17</v>
      </c>
      <c r="CI5" s="18" t="s">
        <v>17</v>
      </c>
      <c r="CJ5" s="18" t="s">
        <v>17</v>
      </c>
      <c r="CK5" s="18" t="s">
        <v>17</v>
      </c>
      <c r="CL5" s="18" t="s">
        <v>17</v>
      </c>
      <c r="CM5" s="16" t="s">
        <v>413</v>
      </c>
      <c r="CN5" s="16" t="s">
        <v>413</v>
      </c>
      <c r="CO5" s="16" t="s">
        <v>413</v>
      </c>
      <c r="CP5" s="16" t="s">
        <v>413</v>
      </c>
      <c r="CQ5" s="16" t="s">
        <v>413</v>
      </c>
      <c r="CR5" s="16" t="s">
        <v>357</v>
      </c>
      <c r="CS5" s="16" t="s">
        <v>357</v>
      </c>
      <c r="CT5" s="16" t="s">
        <v>357</v>
      </c>
      <c r="CU5" s="16" t="s">
        <v>357</v>
      </c>
      <c r="CV5" s="16" t="s">
        <v>357</v>
      </c>
      <c r="CW5" s="18" t="s">
        <v>20</v>
      </c>
      <c r="CX5" s="18" t="s">
        <v>20</v>
      </c>
      <c r="CY5" s="18" t="s">
        <v>20</v>
      </c>
      <c r="CZ5" s="18" t="s">
        <v>20</v>
      </c>
      <c r="DA5" s="18" t="s">
        <v>20</v>
      </c>
      <c r="DB5" s="18" t="s">
        <v>20</v>
      </c>
      <c r="DC5" s="18" t="s">
        <v>17</v>
      </c>
      <c r="DD5" s="18" t="s">
        <v>17</v>
      </c>
      <c r="DE5" s="18" t="s">
        <v>17</v>
      </c>
      <c r="DF5" s="18" t="s">
        <v>17</v>
      </c>
      <c r="DG5" s="18" t="s">
        <v>416</v>
      </c>
      <c r="DH5" s="18" t="s">
        <v>416</v>
      </c>
      <c r="DI5" s="18" t="s">
        <v>416</v>
      </c>
      <c r="DJ5" s="18" t="s">
        <v>417</v>
      </c>
      <c r="DK5" s="18" t="s">
        <v>416</v>
      </c>
      <c r="DL5" s="18" t="s">
        <v>416</v>
      </c>
      <c r="DM5" s="18" t="s">
        <v>416</v>
      </c>
      <c r="DN5" s="18" t="s">
        <v>416</v>
      </c>
      <c r="DO5" s="16" t="s">
        <v>1407</v>
      </c>
      <c r="DP5" s="16" t="s">
        <v>1407</v>
      </c>
      <c r="DQ5" s="16" t="s">
        <v>1407</v>
      </c>
      <c r="DR5" s="16" t="s">
        <v>1407</v>
      </c>
    </row>
    <row r="6" spans="1:122" s="16" customFormat="1" ht="49.9" customHeight="1">
      <c r="A6" s="79" t="s">
        <v>175</v>
      </c>
      <c r="B6" s="19" t="s">
        <v>232</v>
      </c>
      <c r="C6" s="19" t="s">
        <v>232</v>
      </c>
      <c r="D6" s="19" t="s">
        <v>232</v>
      </c>
      <c r="E6" s="19" t="s">
        <v>232</v>
      </c>
      <c r="F6" s="19" t="s">
        <v>232</v>
      </c>
      <c r="G6" s="19" t="s">
        <v>232</v>
      </c>
      <c r="H6" s="19" t="s">
        <v>232</v>
      </c>
      <c r="I6" s="19" t="s">
        <v>232</v>
      </c>
      <c r="J6" s="19" t="s">
        <v>231</v>
      </c>
      <c r="K6" s="19" t="s">
        <v>231</v>
      </c>
      <c r="L6" s="19" t="s">
        <v>231</v>
      </c>
      <c r="M6" s="19" t="s">
        <v>231</v>
      </c>
      <c r="N6" s="19" t="s">
        <v>231</v>
      </c>
      <c r="O6" s="19" t="s">
        <v>231</v>
      </c>
      <c r="P6" s="19" t="s">
        <v>244</v>
      </c>
      <c r="Q6" s="19" t="s">
        <v>244</v>
      </c>
      <c r="R6" s="19" t="s">
        <v>244</v>
      </c>
      <c r="S6" s="19" t="s">
        <v>244</v>
      </c>
      <c r="T6" s="19" t="s">
        <v>244</v>
      </c>
      <c r="U6" s="19" t="s">
        <v>244</v>
      </c>
      <c r="V6" s="19" t="s">
        <v>250</v>
      </c>
      <c r="W6" s="19" t="s">
        <v>250</v>
      </c>
      <c r="X6" s="19" t="s">
        <v>250</v>
      </c>
      <c r="Y6" s="19" t="s">
        <v>250</v>
      </c>
      <c r="Z6" s="19" t="s">
        <v>250</v>
      </c>
      <c r="AA6" s="19" t="s">
        <v>250</v>
      </c>
      <c r="AB6" s="19" t="s">
        <v>250</v>
      </c>
      <c r="AC6" s="19" t="s">
        <v>229</v>
      </c>
      <c r="AD6" s="19" t="s">
        <v>229</v>
      </c>
      <c r="AE6" s="19" t="s">
        <v>229</v>
      </c>
      <c r="AF6" s="19" t="s">
        <v>229</v>
      </c>
      <c r="AG6" s="19" t="s">
        <v>229</v>
      </c>
      <c r="AH6" s="19" t="s">
        <v>229</v>
      </c>
      <c r="AI6" s="19" t="s">
        <v>229</v>
      </c>
      <c r="AJ6" s="19" t="s">
        <v>229</v>
      </c>
      <c r="AK6" s="19" t="s">
        <v>229</v>
      </c>
      <c r="AL6" s="19" t="s">
        <v>229</v>
      </c>
      <c r="AM6" s="19" t="s">
        <v>229</v>
      </c>
      <c r="AN6" s="19" t="s">
        <v>229</v>
      </c>
      <c r="AO6" s="19" t="s">
        <v>243</v>
      </c>
      <c r="AP6" s="19" t="s">
        <v>243</v>
      </c>
      <c r="AQ6" s="19" t="s">
        <v>243</v>
      </c>
      <c r="AR6" s="19" t="s">
        <v>243</v>
      </c>
      <c r="AS6" s="19" t="s">
        <v>243</v>
      </c>
      <c r="AT6" s="19" t="s">
        <v>243</v>
      </c>
      <c r="AU6" s="19" t="s">
        <v>244</v>
      </c>
      <c r="AV6" s="19" t="s">
        <v>244</v>
      </c>
      <c r="AW6" s="19" t="s">
        <v>244</v>
      </c>
      <c r="AX6" s="19" t="s">
        <v>244</v>
      </c>
      <c r="AY6" s="19" t="s">
        <v>244</v>
      </c>
      <c r="AZ6" s="19" t="s">
        <v>244</v>
      </c>
      <c r="BA6" s="19" t="s">
        <v>229</v>
      </c>
      <c r="BB6" s="19" t="s">
        <v>229</v>
      </c>
      <c r="BC6" s="19" t="s">
        <v>229</v>
      </c>
      <c r="BD6" s="16" t="s">
        <v>252</v>
      </c>
      <c r="BE6" s="16" t="s">
        <v>252</v>
      </c>
      <c r="BF6" s="16" t="s">
        <v>252</v>
      </c>
      <c r="BG6" s="16" t="s">
        <v>252</v>
      </c>
      <c r="BH6" s="16" t="s">
        <v>252</v>
      </c>
      <c r="BI6" s="16" t="s">
        <v>252</v>
      </c>
      <c r="BJ6" s="16" t="s">
        <v>252</v>
      </c>
      <c r="BK6" s="16" t="s">
        <v>252</v>
      </c>
      <c r="BL6" s="16" t="s">
        <v>252</v>
      </c>
      <c r="BM6" s="16" t="s">
        <v>252</v>
      </c>
      <c r="BN6" s="19" t="s">
        <v>231</v>
      </c>
      <c r="BO6" s="19" t="s">
        <v>231</v>
      </c>
      <c r="BP6" s="19" t="s">
        <v>231</v>
      </c>
      <c r="BQ6" s="19" t="s">
        <v>231</v>
      </c>
      <c r="BR6" s="19" t="s">
        <v>231</v>
      </c>
      <c r="BS6" s="19" t="s">
        <v>231</v>
      </c>
      <c r="BT6" s="19" t="s">
        <v>231</v>
      </c>
      <c r="BU6" s="19" t="s">
        <v>231</v>
      </c>
      <c r="BV6" s="19" t="s">
        <v>231</v>
      </c>
      <c r="BW6" s="19" t="s">
        <v>231</v>
      </c>
      <c r="BX6" s="19" t="s">
        <v>251</v>
      </c>
      <c r="BY6" s="19" t="s">
        <v>251</v>
      </c>
      <c r="BZ6" s="19" t="s">
        <v>251</v>
      </c>
      <c r="CA6" s="19" t="s">
        <v>251</v>
      </c>
      <c r="CB6" s="19" t="s">
        <v>251</v>
      </c>
      <c r="CC6" s="16" t="s">
        <v>268</v>
      </c>
      <c r="CD6" s="16" t="s">
        <v>268</v>
      </c>
      <c r="CE6" s="16" t="s">
        <v>268</v>
      </c>
      <c r="CF6" s="16" t="s">
        <v>268</v>
      </c>
      <c r="CG6" s="16" t="s">
        <v>268</v>
      </c>
      <c r="CH6" s="16" t="s">
        <v>268</v>
      </c>
      <c r="CI6" s="16" t="s">
        <v>268</v>
      </c>
      <c r="CJ6" s="16" t="s">
        <v>268</v>
      </c>
      <c r="CK6" s="8" t="s">
        <v>373</v>
      </c>
      <c r="CL6" s="8" t="s">
        <v>374</v>
      </c>
      <c r="CM6" s="293" t="s">
        <v>409</v>
      </c>
      <c r="CN6" s="294"/>
      <c r="CO6" s="294"/>
      <c r="CP6" s="294"/>
      <c r="CQ6" s="294"/>
      <c r="CR6" s="16" t="s">
        <v>358</v>
      </c>
      <c r="CS6" s="16" t="s">
        <v>358</v>
      </c>
      <c r="CT6" s="16" t="s">
        <v>358</v>
      </c>
      <c r="CU6" s="16" t="s">
        <v>358</v>
      </c>
      <c r="CV6" s="16" t="s">
        <v>358</v>
      </c>
      <c r="CW6" s="19" t="s">
        <v>263</v>
      </c>
      <c r="CX6" s="19" t="s">
        <v>263</v>
      </c>
      <c r="CY6" s="19" t="s">
        <v>263</v>
      </c>
      <c r="CZ6" s="19" t="s">
        <v>263</v>
      </c>
      <c r="DA6" s="19" t="s">
        <v>263</v>
      </c>
      <c r="DB6" s="19" t="s">
        <v>263</v>
      </c>
      <c r="DC6" s="19" t="s">
        <v>263</v>
      </c>
      <c r="DD6" s="19" t="s">
        <v>263</v>
      </c>
      <c r="DE6" s="19" t="s">
        <v>263</v>
      </c>
      <c r="DF6" s="19" t="s">
        <v>263</v>
      </c>
      <c r="DG6" s="19" t="s">
        <v>242</v>
      </c>
      <c r="DH6" s="19" t="s">
        <v>242</v>
      </c>
      <c r="DI6" s="19" t="s">
        <v>242</v>
      </c>
      <c r="DJ6" s="19" t="s">
        <v>242</v>
      </c>
      <c r="DK6" s="19" t="s">
        <v>242</v>
      </c>
      <c r="DL6" s="19" t="s">
        <v>242</v>
      </c>
      <c r="DM6" s="19" t="s">
        <v>242</v>
      </c>
      <c r="DN6" s="19" t="s">
        <v>242</v>
      </c>
      <c r="DO6" s="16" t="s">
        <v>1408</v>
      </c>
      <c r="DP6" s="16" t="s">
        <v>1408</v>
      </c>
      <c r="DQ6" s="16" t="s">
        <v>1408</v>
      </c>
      <c r="DR6" s="16" t="s">
        <v>1408</v>
      </c>
    </row>
    <row r="7" spans="1:122" ht="16.5">
      <c r="A7" s="79" t="s">
        <v>600</v>
      </c>
      <c r="B7" s="25">
        <v>71.8</v>
      </c>
      <c r="C7" s="25">
        <v>74.84</v>
      </c>
      <c r="D7" s="25">
        <v>71.569999999999993</v>
      </c>
      <c r="E7" s="25">
        <v>72.16</v>
      </c>
      <c r="F7" s="25">
        <v>73.510000000000005</v>
      </c>
      <c r="G7" s="25">
        <v>72.92</v>
      </c>
      <c r="H7" s="25">
        <v>72.540000000000006</v>
      </c>
      <c r="I7" s="25">
        <v>72.459999999999994</v>
      </c>
      <c r="J7" s="23">
        <v>69.08</v>
      </c>
      <c r="K7" s="23">
        <v>69.3</v>
      </c>
      <c r="L7" s="23">
        <v>68.849999999999994</v>
      </c>
      <c r="M7" s="23">
        <v>69.040000000000006</v>
      </c>
      <c r="N7" s="23">
        <v>69.12</v>
      </c>
      <c r="O7" s="23">
        <v>68.650000000000006</v>
      </c>
      <c r="P7" s="23">
        <v>71.37</v>
      </c>
      <c r="Q7" s="23">
        <v>71.010000000000005</v>
      </c>
      <c r="R7" s="23">
        <v>72.48</v>
      </c>
      <c r="S7" s="23">
        <v>71.599999999999994</v>
      </c>
      <c r="T7" s="23">
        <v>71.17</v>
      </c>
      <c r="U7" s="23">
        <v>71.13</v>
      </c>
      <c r="V7" s="23">
        <v>63.28</v>
      </c>
      <c r="W7" s="34">
        <v>70.03</v>
      </c>
      <c r="X7" s="34">
        <v>70.709999999999994</v>
      </c>
      <c r="Y7" s="34">
        <v>70.86</v>
      </c>
      <c r="Z7" s="34">
        <v>70.41</v>
      </c>
      <c r="AA7" s="34">
        <v>71.28</v>
      </c>
      <c r="AB7" s="34">
        <v>70.59</v>
      </c>
      <c r="AC7" s="25">
        <v>70.260000000000005</v>
      </c>
      <c r="AD7" s="25">
        <v>70.31</v>
      </c>
      <c r="AE7" s="25">
        <v>71.069999999999993</v>
      </c>
      <c r="AF7" s="25">
        <v>70.28</v>
      </c>
      <c r="AG7" s="25">
        <v>70.760000000000005</v>
      </c>
      <c r="AH7" s="25">
        <v>70.61</v>
      </c>
      <c r="AI7" s="25">
        <v>70</v>
      </c>
      <c r="AJ7" s="25">
        <v>67.760000000000005</v>
      </c>
      <c r="AK7" s="25">
        <v>68.13</v>
      </c>
      <c r="AL7" s="25">
        <v>67.180000000000007</v>
      </c>
      <c r="AM7" s="25">
        <v>67.41</v>
      </c>
      <c r="AN7" s="25">
        <v>67</v>
      </c>
      <c r="AO7" s="26">
        <v>69.739999999999995</v>
      </c>
      <c r="AP7" s="26">
        <v>70.8</v>
      </c>
      <c r="AQ7" s="26">
        <v>69.13</v>
      </c>
      <c r="AR7" s="26">
        <v>70.75</v>
      </c>
      <c r="AS7" s="26">
        <v>70.72</v>
      </c>
      <c r="AT7" s="26">
        <v>70.63</v>
      </c>
      <c r="AU7" s="23">
        <v>70.98</v>
      </c>
      <c r="AV7" s="23">
        <v>71.260000000000005</v>
      </c>
      <c r="AW7" s="23">
        <v>71.47</v>
      </c>
      <c r="AX7" s="23">
        <v>71.209999999999994</v>
      </c>
      <c r="AY7" s="23">
        <v>70.66</v>
      </c>
      <c r="AZ7" s="23">
        <v>71.97</v>
      </c>
      <c r="BA7" s="23">
        <v>70.680000000000007</v>
      </c>
      <c r="BB7" s="23">
        <v>71.25</v>
      </c>
      <c r="BC7" s="23">
        <v>70.72</v>
      </c>
      <c r="BD7" s="24">
        <v>72.02</v>
      </c>
      <c r="BE7" s="24">
        <v>72.64</v>
      </c>
      <c r="BF7" s="24">
        <v>71.52</v>
      </c>
      <c r="BG7" s="24">
        <v>71.959999999999994</v>
      </c>
      <c r="BH7" s="24">
        <v>71.41</v>
      </c>
      <c r="BI7" s="24">
        <v>72.040000000000006</v>
      </c>
      <c r="BJ7" s="24">
        <v>72.09</v>
      </c>
      <c r="BK7" s="24">
        <v>70.73</v>
      </c>
      <c r="BL7" s="24">
        <v>71.150000000000006</v>
      </c>
      <c r="BM7" s="24">
        <v>71.36</v>
      </c>
      <c r="BN7" s="25">
        <v>68.3</v>
      </c>
      <c r="BO7" s="25">
        <v>68.64</v>
      </c>
      <c r="BP7" s="25">
        <v>68.790000000000006</v>
      </c>
      <c r="BQ7" s="25">
        <v>69.13</v>
      </c>
      <c r="BR7" s="25">
        <v>69.260000000000005</v>
      </c>
      <c r="BS7" s="25">
        <v>68.959999999999994</v>
      </c>
      <c r="BT7" s="25">
        <v>68.760000000000005</v>
      </c>
      <c r="BU7" s="25">
        <v>68.86</v>
      </c>
      <c r="BV7" s="25">
        <v>68.739999999999995</v>
      </c>
      <c r="BW7" s="25">
        <v>69.22</v>
      </c>
      <c r="BX7" s="26">
        <v>68.650000000000006</v>
      </c>
      <c r="BY7" s="26">
        <v>69.25</v>
      </c>
      <c r="BZ7" s="26">
        <v>68.66</v>
      </c>
      <c r="CA7" s="26">
        <v>68.900000000000006</v>
      </c>
      <c r="CB7" s="26">
        <v>68.31</v>
      </c>
      <c r="CC7" s="27">
        <v>69.25</v>
      </c>
      <c r="CD7" s="3">
        <v>69.12</v>
      </c>
      <c r="CE7" s="3">
        <v>67.45</v>
      </c>
      <c r="CF7" s="3">
        <v>68.08</v>
      </c>
      <c r="CG7" s="3">
        <v>68.290000000000006</v>
      </c>
      <c r="CH7" s="3">
        <v>66.959999999999994</v>
      </c>
      <c r="CI7" s="3">
        <v>65.14</v>
      </c>
      <c r="CJ7" s="3">
        <v>69.62</v>
      </c>
      <c r="CK7" s="28">
        <v>70.819999999999993</v>
      </c>
      <c r="CL7" s="28">
        <v>67.62</v>
      </c>
      <c r="CM7" s="35">
        <v>57.58</v>
      </c>
      <c r="CN7" s="35">
        <v>66.28</v>
      </c>
      <c r="CO7" s="35">
        <v>60.6</v>
      </c>
      <c r="CP7" s="35">
        <v>60.72</v>
      </c>
      <c r="CQ7" s="35">
        <v>60.66</v>
      </c>
      <c r="CR7" s="32">
        <v>69.98</v>
      </c>
      <c r="CS7" s="32">
        <v>71.37</v>
      </c>
      <c r="CT7" s="32">
        <v>72.19</v>
      </c>
      <c r="CU7" s="32">
        <v>73.53</v>
      </c>
      <c r="CV7" s="32">
        <v>71.48</v>
      </c>
      <c r="CW7" s="24">
        <v>71.489999999999995</v>
      </c>
      <c r="CX7" s="24">
        <v>72.099999999999994</v>
      </c>
      <c r="CY7" s="24">
        <v>72.56</v>
      </c>
      <c r="CZ7" s="24">
        <v>71.260000000000005</v>
      </c>
      <c r="DA7" s="24">
        <v>70.81</v>
      </c>
      <c r="DB7" s="24">
        <v>71.41</v>
      </c>
      <c r="DC7" s="24">
        <v>69.08</v>
      </c>
      <c r="DD7" s="24">
        <v>68.8</v>
      </c>
      <c r="DE7" s="24">
        <v>68.98</v>
      </c>
      <c r="DF7" s="24">
        <v>68.900000000000006</v>
      </c>
      <c r="DG7" s="26">
        <v>71.650000000000006</v>
      </c>
      <c r="DH7" s="26">
        <v>71.010000000000005</v>
      </c>
      <c r="DI7" s="26">
        <v>68.92</v>
      </c>
      <c r="DJ7" s="26">
        <v>62.12</v>
      </c>
      <c r="DK7" s="26">
        <v>69.790000000000006</v>
      </c>
      <c r="DL7" s="26">
        <v>69.97</v>
      </c>
      <c r="DM7" s="26">
        <v>70.02</v>
      </c>
      <c r="DN7" s="253">
        <v>70.900000000000006</v>
      </c>
      <c r="DO7" s="254">
        <v>67.16</v>
      </c>
      <c r="DP7" s="254">
        <v>66.88</v>
      </c>
      <c r="DQ7" s="254">
        <v>67.48</v>
      </c>
      <c r="DR7" s="254">
        <v>66.88</v>
      </c>
    </row>
    <row r="8" spans="1:122" ht="16.5">
      <c r="A8" s="79" t="s">
        <v>601</v>
      </c>
      <c r="B8" s="25">
        <v>0.24</v>
      </c>
      <c r="C8" s="25">
        <v>0.25</v>
      </c>
      <c r="D8" s="25">
        <v>0.3</v>
      </c>
      <c r="E8" s="25">
        <v>0.26</v>
      </c>
      <c r="F8" s="25">
        <v>0.26</v>
      </c>
      <c r="G8" s="25">
        <v>0.25</v>
      </c>
      <c r="H8" s="25">
        <v>0.27</v>
      </c>
      <c r="I8" s="25">
        <v>0.03</v>
      </c>
      <c r="J8" s="23">
        <v>0.25</v>
      </c>
      <c r="K8" s="23">
        <v>0.24</v>
      </c>
      <c r="L8" s="23">
        <v>0.25</v>
      </c>
      <c r="M8" s="23">
        <v>0.23</v>
      </c>
      <c r="N8" s="23">
        <v>0.23</v>
      </c>
      <c r="O8" s="23">
        <v>0.24</v>
      </c>
      <c r="P8" s="23">
        <v>0.24</v>
      </c>
      <c r="Q8" s="23">
        <v>0.25</v>
      </c>
      <c r="R8" s="23">
        <v>0.24</v>
      </c>
      <c r="S8" s="23">
        <v>0.28000000000000003</v>
      </c>
      <c r="T8" s="23">
        <v>0.27</v>
      </c>
      <c r="U8" s="23">
        <v>0.25</v>
      </c>
      <c r="V8" s="23">
        <v>0.47</v>
      </c>
      <c r="W8" s="34">
        <v>0.26</v>
      </c>
      <c r="X8" s="34">
        <v>0.24</v>
      </c>
      <c r="Y8" s="34">
        <v>0.24</v>
      </c>
      <c r="Z8" s="34">
        <v>0.26</v>
      </c>
      <c r="AA8" s="34">
        <v>0.26</v>
      </c>
      <c r="AB8" s="34">
        <v>0.25</v>
      </c>
      <c r="AC8" s="25">
        <v>0.23100000000000001</v>
      </c>
      <c r="AD8" s="25">
        <v>0.219</v>
      </c>
      <c r="AE8" s="25">
        <v>0.22900000000000001</v>
      </c>
      <c r="AF8" s="25">
        <v>0.216</v>
      </c>
      <c r="AG8" s="25">
        <v>0.253</v>
      </c>
      <c r="AH8" s="25">
        <v>0.216</v>
      </c>
      <c r="AI8" s="25">
        <v>0.35099999999999998</v>
      </c>
      <c r="AJ8" s="25">
        <v>0.34</v>
      </c>
      <c r="AK8" s="25">
        <v>0.34499999999999997</v>
      </c>
      <c r="AL8" s="25">
        <v>0.51800000000000002</v>
      </c>
      <c r="AM8" s="25">
        <v>0.51800000000000002</v>
      </c>
      <c r="AN8" s="25">
        <v>0.51200000000000001</v>
      </c>
      <c r="AO8" s="26">
        <v>0.24</v>
      </c>
      <c r="AP8" s="26">
        <v>0.26</v>
      </c>
      <c r="AQ8" s="26">
        <v>0.25</v>
      </c>
      <c r="AR8" s="26">
        <v>0.26</v>
      </c>
      <c r="AS8" s="26">
        <v>0.25</v>
      </c>
      <c r="AT8" s="26">
        <v>0.25</v>
      </c>
      <c r="AU8" s="23">
        <v>0.26</v>
      </c>
      <c r="AV8" s="23">
        <v>0.24</v>
      </c>
      <c r="AW8" s="23">
        <v>0.25</v>
      </c>
      <c r="AX8" s="23">
        <v>0.24</v>
      </c>
      <c r="AY8" s="23">
        <v>0.3</v>
      </c>
      <c r="AZ8" s="23">
        <v>0.26</v>
      </c>
      <c r="BA8" s="23">
        <v>0.33</v>
      </c>
      <c r="BB8" s="23">
        <v>0.28999999999999998</v>
      </c>
      <c r="BC8" s="23">
        <v>0.34</v>
      </c>
      <c r="BD8" s="24">
        <v>0.23</v>
      </c>
      <c r="BE8" s="24">
        <v>0.27</v>
      </c>
      <c r="BF8" s="24">
        <v>0.24</v>
      </c>
      <c r="BG8" s="24">
        <v>0.25</v>
      </c>
      <c r="BH8" s="24">
        <v>0.24</v>
      </c>
      <c r="BI8" s="24">
        <v>0.22</v>
      </c>
      <c r="BJ8" s="24">
        <v>0.17</v>
      </c>
      <c r="BK8" s="24">
        <v>0.27</v>
      </c>
      <c r="BL8" s="24">
        <v>0.21</v>
      </c>
      <c r="BM8" s="24">
        <v>0.26</v>
      </c>
      <c r="BN8" s="25">
        <v>0.33</v>
      </c>
      <c r="BO8" s="25">
        <v>0.33</v>
      </c>
      <c r="BP8" s="25">
        <v>0.31</v>
      </c>
      <c r="BQ8" s="25">
        <v>0.33</v>
      </c>
      <c r="BR8" s="25">
        <v>0.33</v>
      </c>
      <c r="BS8" s="25">
        <v>0.31</v>
      </c>
      <c r="BT8" s="25">
        <v>0.33</v>
      </c>
      <c r="BU8" s="25">
        <v>0.33</v>
      </c>
      <c r="BV8" s="25">
        <v>0.35</v>
      </c>
      <c r="BW8" s="25">
        <v>0.32</v>
      </c>
      <c r="BX8" s="26">
        <v>0.36</v>
      </c>
      <c r="BY8" s="26">
        <v>0.34</v>
      </c>
      <c r="BZ8" s="26">
        <v>0.33</v>
      </c>
      <c r="CA8" s="26">
        <v>0.32</v>
      </c>
      <c r="CB8" s="26">
        <v>0.32</v>
      </c>
      <c r="CC8" s="27">
        <v>0.33</v>
      </c>
      <c r="CD8" s="3">
        <v>0.32</v>
      </c>
      <c r="CE8" s="3">
        <v>0.46</v>
      </c>
      <c r="CF8" s="3">
        <v>0.38</v>
      </c>
      <c r="CG8" s="3">
        <v>0.35</v>
      </c>
      <c r="CH8" s="3">
        <v>0.43</v>
      </c>
      <c r="CI8" s="3">
        <v>0.45</v>
      </c>
      <c r="CJ8" s="3">
        <v>0.32</v>
      </c>
      <c r="CK8" s="28">
        <v>0.44</v>
      </c>
      <c r="CL8" s="28">
        <v>0.48</v>
      </c>
      <c r="CM8" s="35">
        <v>1.35</v>
      </c>
      <c r="CN8" s="35">
        <v>1.1000000000000001</v>
      </c>
      <c r="CO8" s="35">
        <v>1.1499999999999999</v>
      </c>
      <c r="CP8" s="35">
        <v>0.114</v>
      </c>
      <c r="CQ8" s="35">
        <v>1.19</v>
      </c>
      <c r="CR8" s="32">
        <v>0.21</v>
      </c>
      <c r="CS8" s="32">
        <v>0.2</v>
      </c>
      <c r="CT8" s="32">
        <v>0.2</v>
      </c>
      <c r="CU8" s="32">
        <v>0.2</v>
      </c>
      <c r="CV8" s="32">
        <v>0.2</v>
      </c>
      <c r="CW8" s="24">
        <v>0.25</v>
      </c>
      <c r="CX8" s="24">
        <v>0.24</v>
      </c>
      <c r="CY8" s="24">
        <v>0.23</v>
      </c>
      <c r="CZ8" s="24">
        <v>0.25</v>
      </c>
      <c r="DA8" s="24">
        <v>0.25</v>
      </c>
      <c r="DB8" s="24">
        <v>0.24</v>
      </c>
      <c r="DC8" s="24">
        <v>0.33</v>
      </c>
      <c r="DD8" s="24">
        <v>0.32</v>
      </c>
      <c r="DE8" s="24">
        <v>0.32</v>
      </c>
      <c r="DF8" s="24">
        <v>0.33</v>
      </c>
      <c r="DG8" s="26">
        <v>0.28000000000000003</v>
      </c>
      <c r="DH8" s="26">
        <v>0.27</v>
      </c>
      <c r="DI8" s="26">
        <v>0.36</v>
      </c>
      <c r="DJ8" s="26">
        <v>0.32</v>
      </c>
      <c r="DK8" s="26">
        <v>0.28999999999999998</v>
      </c>
      <c r="DL8" s="26">
        <v>0.28000000000000003</v>
      </c>
      <c r="DM8" s="26">
        <v>0.24</v>
      </c>
      <c r="DN8" s="253">
        <v>0.24</v>
      </c>
      <c r="DO8" s="254">
        <v>0.313</v>
      </c>
      <c r="DP8" s="254">
        <v>0.318</v>
      </c>
      <c r="DQ8" s="254">
        <v>0.32</v>
      </c>
      <c r="DR8" s="254">
        <v>0.32800000000000001</v>
      </c>
    </row>
    <row r="9" spans="1:122" ht="16.5">
      <c r="A9" s="79" t="s">
        <v>602</v>
      </c>
      <c r="B9" s="25">
        <v>15.35</v>
      </c>
      <c r="C9" s="25">
        <v>15.04</v>
      </c>
      <c r="D9" s="25">
        <v>15.18</v>
      </c>
      <c r="E9" s="25">
        <v>15.7</v>
      </c>
      <c r="F9" s="25">
        <v>15.27</v>
      </c>
      <c r="G9" s="25">
        <v>15.84</v>
      </c>
      <c r="H9" s="25">
        <v>14.43</v>
      </c>
      <c r="I9" s="25">
        <v>16.2</v>
      </c>
      <c r="J9" s="23">
        <v>16.04</v>
      </c>
      <c r="K9" s="23">
        <v>16.52</v>
      </c>
      <c r="L9" s="23">
        <v>16.79</v>
      </c>
      <c r="M9" s="23">
        <v>16.78</v>
      </c>
      <c r="N9" s="23">
        <v>16.87</v>
      </c>
      <c r="O9" s="23">
        <v>17.010000000000002</v>
      </c>
      <c r="P9" s="23">
        <v>15.63</v>
      </c>
      <c r="Q9" s="23">
        <v>16.23</v>
      </c>
      <c r="R9" s="23">
        <v>14.72</v>
      </c>
      <c r="S9" s="23">
        <v>15.79</v>
      </c>
      <c r="T9" s="23">
        <v>15.68</v>
      </c>
      <c r="U9" s="23">
        <v>15.63</v>
      </c>
      <c r="V9" s="23">
        <v>16.7</v>
      </c>
      <c r="W9" s="34">
        <v>16.079999999999998</v>
      </c>
      <c r="X9" s="34">
        <v>15.83</v>
      </c>
      <c r="Y9" s="34">
        <v>15.78</v>
      </c>
      <c r="Z9" s="34">
        <v>15.78</v>
      </c>
      <c r="AA9" s="34">
        <v>15.96</v>
      </c>
      <c r="AB9" s="34">
        <v>15.78</v>
      </c>
      <c r="AC9" s="25">
        <v>16.350000000000001</v>
      </c>
      <c r="AD9" s="25">
        <v>16.5</v>
      </c>
      <c r="AE9" s="25">
        <v>16.100000000000001</v>
      </c>
      <c r="AF9" s="25">
        <v>15.82</v>
      </c>
      <c r="AG9" s="25">
        <v>15.84</v>
      </c>
      <c r="AH9" s="25">
        <v>16.14</v>
      </c>
      <c r="AI9" s="25">
        <v>15.95</v>
      </c>
      <c r="AJ9" s="25">
        <v>15.56</v>
      </c>
      <c r="AK9" s="25">
        <v>15.77</v>
      </c>
      <c r="AL9" s="25">
        <v>15.78</v>
      </c>
      <c r="AM9" s="25">
        <v>15.94</v>
      </c>
      <c r="AN9" s="25">
        <v>15.68</v>
      </c>
      <c r="AO9" s="26">
        <v>16.71</v>
      </c>
      <c r="AP9" s="26">
        <v>16.07</v>
      </c>
      <c r="AQ9" s="26">
        <v>16.739999999999998</v>
      </c>
      <c r="AR9" s="26">
        <v>16.12</v>
      </c>
      <c r="AS9" s="26">
        <v>16.21</v>
      </c>
      <c r="AT9" s="26">
        <v>15.84</v>
      </c>
      <c r="AU9" s="23">
        <v>15.58</v>
      </c>
      <c r="AV9" s="23">
        <v>15.84</v>
      </c>
      <c r="AW9" s="23">
        <v>15.29</v>
      </c>
      <c r="AX9" s="23">
        <v>15.21</v>
      </c>
      <c r="AY9" s="23">
        <v>16.04</v>
      </c>
      <c r="AZ9" s="23">
        <v>15.39</v>
      </c>
      <c r="BA9" s="23">
        <v>14.94</v>
      </c>
      <c r="BB9" s="23">
        <v>14.84</v>
      </c>
      <c r="BC9" s="23">
        <v>15.32</v>
      </c>
      <c r="BD9" s="24">
        <v>16.23</v>
      </c>
      <c r="BE9" s="24">
        <v>15.56</v>
      </c>
      <c r="BF9" s="24">
        <v>16.559999999999999</v>
      </c>
      <c r="BG9" s="24">
        <v>16.170000000000002</v>
      </c>
      <c r="BH9" s="24">
        <v>16.489999999999998</v>
      </c>
      <c r="BI9" s="24">
        <v>16.14</v>
      </c>
      <c r="BJ9" s="24">
        <v>16.46</v>
      </c>
      <c r="BK9" s="24">
        <v>16.71</v>
      </c>
      <c r="BL9" s="24">
        <v>16.899999999999999</v>
      </c>
      <c r="BM9" s="24">
        <v>16.38</v>
      </c>
      <c r="BN9" s="25">
        <v>15.93</v>
      </c>
      <c r="BO9" s="25">
        <v>16.149999999999999</v>
      </c>
      <c r="BP9" s="25">
        <v>15.71</v>
      </c>
      <c r="BQ9" s="25">
        <v>15.86</v>
      </c>
      <c r="BR9" s="25">
        <v>15.65</v>
      </c>
      <c r="BS9" s="25">
        <v>15.14</v>
      </c>
      <c r="BT9" s="25">
        <v>15.77</v>
      </c>
      <c r="BU9" s="25">
        <v>15.85</v>
      </c>
      <c r="BV9" s="25">
        <v>15.61</v>
      </c>
      <c r="BW9" s="25">
        <v>15.73</v>
      </c>
      <c r="BX9" s="26">
        <v>15.85</v>
      </c>
      <c r="BY9" s="26">
        <v>16.18</v>
      </c>
      <c r="BZ9" s="26">
        <v>15.61</v>
      </c>
      <c r="CA9" s="26">
        <v>15.92</v>
      </c>
      <c r="CB9" s="26">
        <v>15.94</v>
      </c>
      <c r="CC9" s="27">
        <v>15.7</v>
      </c>
      <c r="CD9" s="3">
        <v>16.100000000000001</v>
      </c>
      <c r="CE9" s="3">
        <v>16.82</v>
      </c>
      <c r="CF9" s="3">
        <v>15.75</v>
      </c>
      <c r="CG9" s="3">
        <v>16.260000000000002</v>
      </c>
      <c r="CH9" s="3">
        <v>16.22</v>
      </c>
      <c r="CI9" s="3">
        <v>17.440000000000001</v>
      </c>
      <c r="CJ9" s="3">
        <v>15.47</v>
      </c>
      <c r="CK9" s="28">
        <v>15.94</v>
      </c>
      <c r="CL9" s="28">
        <v>16.63</v>
      </c>
      <c r="CM9" s="35">
        <v>18.43</v>
      </c>
      <c r="CN9" s="35">
        <v>17.260000000000002</v>
      </c>
      <c r="CO9" s="35">
        <v>18.73</v>
      </c>
      <c r="CP9" s="35">
        <v>17.989999999999998</v>
      </c>
      <c r="CQ9" s="35">
        <v>18.739999999999998</v>
      </c>
      <c r="CR9" s="32">
        <v>15.96</v>
      </c>
      <c r="CS9" s="32">
        <v>15.7</v>
      </c>
      <c r="CT9" s="32">
        <v>15.35</v>
      </c>
      <c r="CU9" s="32">
        <v>15.07</v>
      </c>
      <c r="CV9" s="32">
        <v>16.149999999999999</v>
      </c>
      <c r="CW9" s="24">
        <v>15.9</v>
      </c>
      <c r="CX9" s="24">
        <v>15.54</v>
      </c>
      <c r="CY9" s="24">
        <v>15.34</v>
      </c>
      <c r="CZ9" s="24">
        <v>15.83</v>
      </c>
      <c r="DA9" s="24">
        <v>15.97</v>
      </c>
      <c r="DB9" s="24">
        <v>15.66</v>
      </c>
      <c r="DC9" s="24">
        <v>15.82</v>
      </c>
      <c r="DD9" s="24">
        <v>16.059999999999999</v>
      </c>
      <c r="DE9" s="24">
        <v>15.82</v>
      </c>
      <c r="DF9" s="24">
        <v>16.079999999999998</v>
      </c>
      <c r="DG9" s="26">
        <v>16.53</v>
      </c>
      <c r="DH9" s="26">
        <v>15.85</v>
      </c>
      <c r="DI9" s="26">
        <v>15.9</v>
      </c>
      <c r="DJ9" s="26">
        <v>20.21</v>
      </c>
      <c r="DK9" s="26">
        <v>15.78</v>
      </c>
      <c r="DL9" s="26">
        <v>15.8</v>
      </c>
      <c r="DM9" s="26">
        <v>15.57</v>
      </c>
      <c r="DN9" s="253">
        <v>15.31</v>
      </c>
      <c r="DO9" s="254">
        <v>16.350000000000001</v>
      </c>
      <c r="DP9" s="254">
        <v>16.239999999999998</v>
      </c>
      <c r="DQ9" s="254">
        <v>16.440000000000001</v>
      </c>
      <c r="DR9" s="254">
        <v>16.34</v>
      </c>
    </row>
    <row r="10" spans="1:122" s="86" customFormat="1" ht="17.25">
      <c r="A10" s="8" t="s">
        <v>603</v>
      </c>
      <c r="B10" s="84">
        <f>B11/0.8998</f>
        <v>1.3002889531006889</v>
      </c>
      <c r="C10" s="84">
        <f t="shared" ref="C10:I10" si="0">C11/0.8998</f>
        <v>1.2558346299177594</v>
      </c>
      <c r="D10" s="84">
        <f t="shared" si="0"/>
        <v>2.0004445432318292</v>
      </c>
      <c r="E10" s="84">
        <f t="shared" si="0"/>
        <v>1.7448321849299844</v>
      </c>
      <c r="F10" s="84">
        <f t="shared" si="0"/>
        <v>1.7003778617470549</v>
      </c>
      <c r="G10" s="84">
        <f t="shared" si="0"/>
        <v>1.5892420537897309</v>
      </c>
      <c r="H10" s="84">
        <f t="shared" si="0"/>
        <v>1.9115358968659701</v>
      </c>
      <c r="I10" s="84">
        <f t="shared" si="0"/>
        <v>0.44454323182929539</v>
      </c>
      <c r="J10" s="84">
        <f>J11/0.8998</f>
        <v>1.6559235385641253</v>
      </c>
      <c r="K10" s="84">
        <f t="shared" ref="K10:O10" si="1">K11/0.8998</f>
        <v>1.5559013114025337</v>
      </c>
      <c r="L10" s="84">
        <f t="shared" si="1"/>
        <v>1.6448099577683928</v>
      </c>
      <c r="M10" s="84">
        <f t="shared" si="1"/>
        <v>1.5003334074238719</v>
      </c>
      <c r="N10" s="84">
        <f t="shared" si="1"/>
        <v>1.5670148921982661</v>
      </c>
      <c r="O10" s="84">
        <f t="shared" si="1"/>
        <v>1.6336963769726605</v>
      </c>
      <c r="P10" s="84">
        <f>P11/0.8998</f>
        <v>1.723674149811069</v>
      </c>
      <c r="Q10" s="84">
        <f t="shared" ref="Q10:Y10" si="2">Q11/0.8998</f>
        <v>1.7837186041342521</v>
      </c>
      <c r="R10" s="84">
        <f t="shared" si="2"/>
        <v>1.6278617470549013</v>
      </c>
      <c r="S10" s="84">
        <f t="shared" si="2"/>
        <v>1.3035852411647031</v>
      </c>
      <c r="T10" s="84">
        <f t="shared" si="2"/>
        <v>1.2302444987775059</v>
      </c>
      <c r="U10" s="84">
        <f t="shared" si="2"/>
        <v>1.3658346299177593</v>
      </c>
      <c r="V10" s="84">
        <f t="shared" si="2"/>
        <v>4.9503667481662594</v>
      </c>
      <c r="W10" s="84">
        <f t="shared" si="2"/>
        <v>2.1901622582796176</v>
      </c>
      <c r="X10" s="84">
        <f t="shared" si="2"/>
        <v>2.0551522560569015</v>
      </c>
      <c r="Y10" s="84">
        <f t="shared" si="2"/>
        <v>2.0101489219826627</v>
      </c>
      <c r="Z10" s="84"/>
      <c r="AA10" s="84"/>
      <c r="AB10" s="84"/>
      <c r="AC10" s="84">
        <v>1.5553999999999999</v>
      </c>
      <c r="AD10" s="84">
        <v>1.52207</v>
      </c>
      <c r="AE10" s="84">
        <v>1.6220600000000001</v>
      </c>
      <c r="AF10" s="84">
        <v>1.4998499999999999</v>
      </c>
      <c r="AG10" s="84">
        <v>1.74427</v>
      </c>
      <c r="AH10" s="84">
        <v>1.5109600000000001</v>
      </c>
      <c r="AI10" s="84">
        <v>2.4553099999999999</v>
      </c>
      <c r="AJ10" s="84">
        <v>2.3553199999999999</v>
      </c>
      <c r="AK10" s="84">
        <v>2.4108700000000001</v>
      </c>
      <c r="AL10" s="84">
        <v>3.57742</v>
      </c>
      <c r="AM10" s="84">
        <v>3.5552000000000001</v>
      </c>
      <c r="AN10" s="84">
        <v>3.59964</v>
      </c>
      <c r="AO10" s="84">
        <f>AO11/0.8998</f>
        <v>2.2951700377861743</v>
      </c>
      <c r="AP10" s="84">
        <f t="shared" ref="AP10:BC10" si="3">AP11/0.8998</f>
        <v>2.4301800400088909</v>
      </c>
      <c r="AQ10" s="84">
        <f t="shared" si="3"/>
        <v>2.3401733718604136</v>
      </c>
      <c r="AR10" s="84">
        <f t="shared" si="3"/>
        <v>2.3851767059346525</v>
      </c>
      <c r="AS10" s="84">
        <f t="shared" si="3"/>
        <v>2.4001778172927319</v>
      </c>
      <c r="AT10" s="84">
        <f t="shared" si="3"/>
        <v>2.3701755945765726</v>
      </c>
      <c r="AU10" s="84">
        <f t="shared" si="3"/>
        <v>1.6569926650366749</v>
      </c>
      <c r="AV10" s="84">
        <f t="shared" si="3"/>
        <v>1.5480395643476328</v>
      </c>
      <c r="AW10" s="84">
        <f t="shared" si="3"/>
        <v>1.6902444987775058</v>
      </c>
      <c r="AX10" s="84">
        <f t="shared" si="3"/>
        <v>1.5002889531006889</v>
      </c>
      <c r="AY10" s="84">
        <f t="shared" si="3"/>
        <v>1.8025383418537451</v>
      </c>
      <c r="AZ10" s="84">
        <f t="shared" si="3"/>
        <v>1.5980840186708156</v>
      </c>
      <c r="BA10" s="84">
        <f t="shared" si="3"/>
        <v>3.195236719270949</v>
      </c>
      <c r="BB10" s="84">
        <f t="shared" si="3"/>
        <v>2.8202089353189597</v>
      </c>
      <c r="BC10" s="84">
        <f t="shared" si="3"/>
        <v>3.195236719270949</v>
      </c>
      <c r="BD10" s="85">
        <v>1.48</v>
      </c>
      <c r="BE10" s="85">
        <v>1.77</v>
      </c>
      <c r="BF10" s="85">
        <v>1.58</v>
      </c>
      <c r="BG10" s="85">
        <v>1.61</v>
      </c>
      <c r="BH10" s="85">
        <v>1.55</v>
      </c>
      <c r="BI10" s="85">
        <v>1.42</v>
      </c>
      <c r="BJ10" s="85">
        <v>1.07</v>
      </c>
      <c r="BK10" s="85">
        <v>1.59</v>
      </c>
      <c r="BL10" s="85">
        <v>1.36</v>
      </c>
      <c r="BM10" s="85">
        <v>1.61</v>
      </c>
      <c r="BN10" s="84">
        <v>2.2671704823294063</v>
      </c>
      <c r="BO10" s="84">
        <v>2.0337852856190266</v>
      </c>
      <c r="BP10" s="84">
        <v>2.0560124472104913</v>
      </c>
      <c r="BQ10" s="84">
        <v>2.3671927094909977</v>
      </c>
      <c r="BR10" s="84">
        <v>2.1782618359635473</v>
      </c>
      <c r="BS10" s="84">
        <v>2.0671260280062236</v>
      </c>
      <c r="BT10" s="84">
        <v>2.3005112247166033</v>
      </c>
      <c r="BU10" s="84">
        <v>2.4227606134696598</v>
      </c>
      <c r="BV10" s="84">
        <v>2.3116248055123361</v>
      </c>
      <c r="BW10" s="84">
        <v>2.2449433207379417</v>
      </c>
      <c r="BX10" s="84">
        <f>BX11/0.8998</f>
        <v>3.1352322738386307</v>
      </c>
      <c r="BY10" s="84">
        <f t="shared" ref="BY10:CB10" si="4">BY11/0.8998</f>
        <v>3.2552411647032673</v>
      </c>
      <c r="BZ10" s="84">
        <f t="shared" si="4"/>
        <v>2.880213380751278</v>
      </c>
      <c r="CA10" s="84">
        <f t="shared" si="4"/>
        <v>3.0752278284063124</v>
      </c>
      <c r="CB10" s="84">
        <f t="shared" si="4"/>
        <v>3.0902289397643923</v>
      </c>
      <c r="CC10" s="28">
        <v>2.0299999999999998</v>
      </c>
      <c r="CD10" s="28">
        <v>0.43</v>
      </c>
      <c r="CE10" s="28">
        <v>0.68</v>
      </c>
      <c r="CF10" s="28">
        <v>1.36</v>
      </c>
      <c r="CG10" s="28">
        <v>1.0900000000000001</v>
      </c>
      <c r="CH10" s="28">
        <v>2.02</v>
      </c>
      <c r="CI10" s="28">
        <v>1.85</v>
      </c>
      <c r="CJ10" s="28">
        <v>1.21</v>
      </c>
      <c r="CK10" s="28">
        <f>CK11/0.8998</f>
        <v>2.9784396532562791</v>
      </c>
      <c r="CL10" s="28">
        <f>CL11/0.8998</f>
        <v>3.0117803956434761</v>
      </c>
      <c r="CM10" s="28">
        <v>7.56</v>
      </c>
      <c r="CN10" s="28">
        <v>7.24</v>
      </c>
      <c r="CO10" s="28">
        <v>7.14</v>
      </c>
      <c r="CP10" s="28">
        <v>7.35</v>
      </c>
      <c r="CQ10" s="28">
        <v>7.55</v>
      </c>
      <c r="CR10" s="32">
        <v>1.32</v>
      </c>
      <c r="CS10" s="32">
        <v>1.35</v>
      </c>
      <c r="CT10" s="32">
        <v>1.37</v>
      </c>
      <c r="CU10" s="32">
        <v>1.33</v>
      </c>
      <c r="CV10" s="32">
        <v>1.29</v>
      </c>
      <c r="CW10" s="85">
        <v>1.5</v>
      </c>
      <c r="CX10" s="85">
        <v>1.41</v>
      </c>
      <c r="CY10" s="85">
        <v>1.39</v>
      </c>
      <c r="CZ10" s="85">
        <v>1.49</v>
      </c>
      <c r="DA10" s="85">
        <v>1.48</v>
      </c>
      <c r="DB10" s="85">
        <v>1.44</v>
      </c>
      <c r="DC10" s="85">
        <v>1.99</v>
      </c>
      <c r="DD10" s="85">
        <v>1.93</v>
      </c>
      <c r="DE10" s="85">
        <v>1.97</v>
      </c>
      <c r="DF10" s="85">
        <v>1.97</v>
      </c>
      <c r="DG10" s="84">
        <f>DG13+(DG12*1.111)</f>
        <v>2.7317499999999999</v>
      </c>
      <c r="DH10" s="84">
        <f t="shared" ref="DH10:DN10" si="5">DH13+(DH12*1.111)</f>
        <v>2.6693099999999998</v>
      </c>
      <c r="DI10" s="84">
        <f t="shared" si="5"/>
        <v>3.7776199999999998</v>
      </c>
      <c r="DJ10" s="84">
        <f t="shared" si="5"/>
        <v>3.2000499999999996</v>
      </c>
      <c r="DK10" s="84">
        <f t="shared" si="5"/>
        <v>2.5444299999999997</v>
      </c>
      <c r="DL10" s="84">
        <f t="shared" si="5"/>
        <v>2.7317499999999999</v>
      </c>
      <c r="DM10" s="84">
        <f t="shared" si="5"/>
        <v>2.2166199999999998</v>
      </c>
      <c r="DN10" s="84">
        <f t="shared" si="5"/>
        <v>2.4195500000000001</v>
      </c>
      <c r="DO10" s="254">
        <v>2.29</v>
      </c>
      <c r="DP10" s="254">
        <v>2.3199999999999998</v>
      </c>
      <c r="DQ10" s="254">
        <v>2.2999999999999998</v>
      </c>
      <c r="DR10" s="254">
        <v>2.34</v>
      </c>
    </row>
    <row r="11" spans="1:122" s="86" customFormat="1" ht="17.25">
      <c r="A11" s="8" t="s">
        <v>604</v>
      </c>
      <c r="B11" s="84">
        <v>1.17</v>
      </c>
      <c r="C11" s="84">
        <v>1.1299999999999999</v>
      </c>
      <c r="D11" s="84">
        <v>1.8</v>
      </c>
      <c r="E11" s="84">
        <v>1.57</v>
      </c>
      <c r="F11" s="84">
        <v>1.53</v>
      </c>
      <c r="G11" s="84">
        <v>1.43</v>
      </c>
      <c r="H11" s="84">
        <v>1.72</v>
      </c>
      <c r="I11" s="84">
        <v>0.4</v>
      </c>
      <c r="J11" s="84">
        <v>1.49</v>
      </c>
      <c r="K11" s="84">
        <v>1.4</v>
      </c>
      <c r="L11" s="84">
        <v>1.48</v>
      </c>
      <c r="M11" s="84">
        <v>1.35</v>
      </c>
      <c r="N11" s="84">
        <v>1.41</v>
      </c>
      <c r="O11" s="84">
        <v>1.47</v>
      </c>
      <c r="P11" s="28">
        <v>1.550962</v>
      </c>
      <c r="Q11" s="28">
        <v>1.6049900000000001</v>
      </c>
      <c r="R11" s="28">
        <v>1.4647500000000002</v>
      </c>
      <c r="S11" s="28">
        <v>1.172966</v>
      </c>
      <c r="T11" s="28">
        <v>1.1069739999999999</v>
      </c>
      <c r="U11" s="28">
        <v>1.2289779999999999</v>
      </c>
      <c r="V11" s="84">
        <f t="shared" ref="V11:AB11" si="6">V13+V12*0.8998</f>
        <v>4.4543400000000002</v>
      </c>
      <c r="W11" s="84">
        <f t="shared" si="6"/>
        <v>1.9707080000000001</v>
      </c>
      <c r="X11" s="84">
        <f t="shared" si="6"/>
        <v>1.8492260000000003</v>
      </c>
      <c r="Y11" s="84">
        <f t="shared" si="6"/>
        <v>1.808732</v>
      </c>
      <c r="Z11" s="84">
        <f t="shared" si="6"/>
        <v>1.9707080000000001</v>
      </c>
      <c r="AA11" s="84">
        <f t="shared" si="6"/>
        <v>1.9302139999999999</v>
      </c>
      <c r="AB11" s="84">
        <f t="shared" si="6"/>
        <v>1.862724</v>
      </c>
      <c r="AC11" s="84">
        <v>1.4</v>
      </c>
      <c r="AD11" s="84">
        <v>1.37</v>
      </c>
      <c r="AE11" s="84">
        <v>1.46</v>
      </c>
      <c r="AF11" s="84">
        <v>1.35</v>
      </c>
      <c r="AG11" s="84">
        <v>1.57</v>
      </c>
      <c r="AH11" s="84">
        <v>1.36</v>
      </c>
      <c r="AI11" s="84">
        <v>2.21</v>
      </c>
      <c r="AJ11" s="84">
        <v>2.12</v>
      </c>
      <c r="AK11" s="84">
        <v>2.17</v>
      </c>
      <c r="AL11" s="84">
        <v>3.22</v>
      </c>
      <c r="AM11" s="84">
        <v>3.2</v>
      </c>
      <c r="AN11" s="84">
        <v>3.24</v>
      </c>
      <c r="AO11" s="84">
        <f t="shared" ref="AO11:BC11" si="7">AO13+AO12*0.8998</f>
        <v>2.065194</v>
      </c>
      <c r="AP11" s="84">
        <f t="shared" si="7"/>
        <v>2.1866760000000003</v>
      </c>
      <c r="AQ11" s="84">
        <f t="shared" si="7"/>
        <v>2.1056880000000002</v>
      </c>
      <c r="AR11" s="84">
        <f t="shared" si="7"/>
        <v>2.1461820000000005</v>
      </c>
      <c r="AS11" s="84">
        <f t="shared" si="7"/>
        <v>2.1596800000000003</v>
      </c>
      <c r="AT11" s="84">
        <f t="shared" si="7"/>
        <v>2.1326840000000002</v>
      </c>
      <c r="AU11" s="84">
        <f t="shared" si="7"/>
        <v>1.4909620000000001</v>
      </c>
      <c r="AV11" s="84">
        <f t="shared" si="7"/>
        <v>1.3929260000000001</v>
      </c>
      <c r="AW11" s="84">
        <f t="shared" si="7"/>
        <v>1.5208819999999998</v>
      </c>
      <c r="AX11" s="84">
        <f t="shared" si="7"/>
        <v>1.3499599999999998</v>
      </c>
      <c r="AY11" s="84">
        <f t="shared" si="7"/>
        <v>1.6219239999999999</v>
      </c>
      <c r="AZ11" s="84">
        <f t="shared" si="7"/>
        <v>1.437956</v>
      </c>
      <c r="BA11" s="84">
        <f t="shared" si="7"/>
        <v>2.8750740000000001</v>
      </c>
      <c r="BB11" s="84">
        <f t="shared" si="7"/>
        <v>2.5376240000000001</v>
      </c>
      <c r="BC11" s="84">
        <f t="shared" si="7"/>
        <v>2.8750740000000001</v>
      </c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4">
        <v>2.04</v>
      </c>
      <c r="BO11" s="84">
        <v>1.83</v>
      </c>
      <c r="BP11" s="84">
        <v>1.85</v>
      </c>
      <c r="BQ11" s="84">
        <v>2.13</v>
      </c>
      <c r="BR11" s="84">
        <v>1.96</v>
      </c>
      <c r="BS11" s="84">
        <v>1.86</v>
      </c>
      <c r="BT11" s="84">
        <v>2.0699999999999998</v>
      </c>
      <c r="BU11" s="84">
        <v>2.1800000000000002</v>
      </c>
      <c r="BV11" s="84">
        <v>2.08</v>
      </c>
      <c r="BW11" s="84">
        <v>2.02</v>
      </c>
      <c r="BX11" s="84">
        <f>BX13+BX12*0.8998</f>
        <v>2.8210820000000001</v>
      </c>
      <c r="BY11" s="84">
        <f>BY13+BY12*0.8998</f>
        <v>2.9290660000000002</v>
      </c>
      <c r="BZ11" s="84">
        <f>BZ13+BZ12*0.8998</f>
        <v>2.5916160000000001</v>
      </c>
      <c r="CA11" s="84">
        <f>CA13+CA12*0.8998</f>
        <v>2.76709</v>
      </c>
      <c r="CB11" s="84">
        <f>CB13+CB12*0.8998</f>
        <v>2.7805880000000003</v>
      </c>
      <c r="CC11" s="85">
        <f>CC13+(CC12*0.8998)</f>
        <v>1.8238880000000002</v>
      </c>
      <c r="CD11" s="85">
        <f t="shared" ref="CD11:CJ11" si="8">CD13+(CD12*0.8998)</f>
        <v>1.2269140000000001</v>
      </c>
      <c r="CE11" s="85">
        <f t="shared" si="8"/>
        <v>3.2518640000000003</v>
      </c>
      <c r="CF11" s="85">
        <f t="shared" si="8"/>
        <v>1.35992</v>
      </c>
      <c r="CG11" s="85">
        <f t="shared" si="8"/>
        <v>0.98290600000000006</v>
      </c>
      <c r="CH11" s="85">
        <f t="shared" si="8"/>
        <v>1.8148900000000001</v>
      </c>
      <c r="CI11" s="85">
        <f t="shared" si="8"/>
        <v>1.6678360000000001</v>
      </c>
      <c r="CJ11" s="85">
        <f t="shared" si="8"/>
        <v>1.0879560000000001</v>
      </c>
      <c r="CK11" s="28">
        <v>2.68</v>
      </c>
      <c r="CL11" s="28">
        <v>2.71</v>
      </c>
      <c r="CM11" s="85">
        <f>CM10*0.8998</f>
        <v>6.8024880000000003</v>
      </c>
      <c r="CN11" s="85">
        <f t="shared" ref="CN11:CV11" si="9">CN10*0.8998</f>
        <v>6.5145520000000001</v>
      </c>
      <c r="CO11" s="85">
        <f t="shared" si="9"/>
        <v>6.4245720000000004</v>
      </c>
      <c r="CP11" s="85">
        <f t="shared" si="9"/>
        <v>6.6135299999999999</v>
      </c>
      <c r="CQ11" s="85">
        <f t="shared" si="9"/>
        <v>6.7934900000000003</v>
      </c>
      <c r="CR11" s="85">
        <f t="shared" si="9"/>
        <v>1.1877360000000001</v>
      </c>
      <c r="CS11" s="85">
        <f t="shared" si="9"/>
        <v>1.2147300000000001</v>
      </c>
      <c r="CT11" s="85">
        <f t="shared" si="9"/>
        <v>1.2327260000000002</v>
      </c>
      <c r="CU11" s="85">
        <f t="shared" si="9"/>
        <v>1.1967340000000002</v>
      </c>
      <c r="CV11" s="85">
        <f t="shared" si="9"/>
        <v>1.1607420000000002</v>
      </c>
      <c r="CW11" s="85">
        <f t="shared" ref="CW11:DN11" si="10">CW13+CW12*0.8998</f>
        <v>1.500902</v>
      </c>
      <c r="CX11" s="85">
        <f t="shared" si="10"/>
        <v>1.408938</v>
      </c>
      <c r="CY11" s="85">
        <f t="shared" si="10"/>
        <v>1.3909419999999999</v>
      </c>
      <c r="CZ11" s="85">
        <f t="shared" si="10"/>
        <v>1.4869540000000001</v>
      </c>
      <c r="DA11" s="85">
        <f t="shared" si="10"/>
        <v>1.480842</v>
      </c>
      <c r="DB11" s="85">
        <f t="shared" si="10"/>
        <v>1.435972</v>
      </c>
      <c r="DC11" s="85">
        <f t="shared" si="10"/>
        <v>1.9919440000000002</v>
      </c>
      <c r="DD11" s="85">
        <f t="shared" si="10"/>
        <v>1.9259120000000001</v>
      </c>
      <c r="DE11" s="85">
        <f t="shared" si="10"/>
        <v>1.971924</v>
      </c>
      <c r="DF11" s="85">
        <f t="shared" si="10"/>
        <v>1.970942</v>
      </c>
      <c r="DG11" s="84">
        <f t="shared" si="10"/>
        <v>2.3621500000000002</v>
      </c>
      <c r="DH11" s="84">
        <f t="shared" si="10"/>
        <v>2.3081580000000002</v>
      </c>
      <c r="DI11" s="84">
        <f t="shared" si="10"/>
        <v>3.2665160000000002</v>
      </c>
      <c r="DJ11" s="84">
        <f t="shared" si="10"/>
        <v>2.76709</v>
      </c>
      <c r="DK11" s="84">
        <f t="shared" si="10"/>
        <v>2.2001740000000001</v>
      </c>
      <c r="DL11" s="84">
        <f t="shared" si="10"/>
        <v>2.3621500000000002</v>
      </c>
      <c r="DM11" s="84">
        <f t="shared" si="10"/>
        <v>1.9167160000000001</v>
      </c>
      <c r="DN11" s="84">
        <f t="shared" si="10"/>
        <v>2.0921900000000004</v>
      </c>
      <c r="DO11" s="257">
        <v>2.0605420000000003</v>
      </c>
      <c r="DP11" s="257">
        <v>2.0875360000000001</v>
      </c>
      <c r="DQ11" s="257">
        <v>2.0695399999999999</v>
      </c>
      <c r="DR11" s="257">
        <v>2.1055320000000002</v>
      </c>
    </row>
    <row r="12" spans="1:122" s="86" customFormat="1" ht="15">
      <c r="A12" s="8" t="s">
        <v>176</v>
      </c>
      <c r="B12" s="84"/>
      <c r="C12" s="84"/>
      <c r="D12" s="84"/>
      <c r="E12" s="84"/>
      <c r="F12" s="84"/>
      <c r="G12" s="84"/>
      <c r="H12" s="84"/>
      <c r="I12" s="84"/>
      <c r="J12" s="206"/>
      <c r="K12" s="206"/>
      <c r="L12" s="206"/>
      <c r="M12" s="206"/>
      <c r="N12" s="206"/>
      <c r="O12" s="206"/>
      <c r="P12" s="210">
        <v>0.19</v>
      </c>
      <c r="Q12" s="210">
        <v>0.05</v>
      </c>
      <c r="R12" s="210">
        <v>1.25</v>
      </c>
      <c r="S12" s="210">
        <v>0.17</v>
      </c>
      <c r="T12" s="210">
        <v>0.13</v>
      </c>
      <c r="U12" s="210">
        <v>0.11</v>
      </c>
      <c r="V12" s="210">
        <v>3.3</v>
      </c>
      <c r="W12" s="258">
        <v>1.46</v>
      </c>
      <c r="X12" s="258">
        <v>1.37</v>
      </c>
      <c r="Y12" s="258">
        <v>1.34</v>
      </c>
      <c r="Z12" s="258">
        <v>1.46</v>
      </c>
      <c r="AA12" s="258">
        <v>1.43</v>
      </c>
      <c r="AB12" s="258">
        <v>1.38</v>
      </c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206">
        <v>1.53</v>
      </c>
      <c r="AP12" s="206">
        <v>1.62</v>
      </c>
      <c r="AQ12" s="206">
        <v>1.56</v>
      </c>
      <c r="AR12" s="206">
        <v>1.59</v>
      </c>
      <c r="AS12" s="206">
        <v>1.6</v>
      </c>
      <c r="AT12" s="206">
        <v>1.58</v>
      </c>
      <c r="AU12" s="210">
        <v>0.19</v>
      </c>
      <c r="AV12" s="210">
        <v>0.37</v>
      </c>
      <c r="AW12" s="210">
        <v>0.59</v>
      </c>
      <c r="AX12" s="210">
        <v>0.2</v>
      </c>
      <c r="AY12" s="210">
        <v>0.38</v>
      </c>
      <c r="AZ12" s="210">
        <v>0.22</v>
      </c>
      <c r="BA12" s="206">
        <v>2.13</v>
      </c>
      <c r="BB12" s="206">
        <v>1.88</v>
      </c>
      <c r="BC12" s="206">
        <v>2.13</v>
      </c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206">
        <v>2.09</v>
      </c>
      <c r="BY12" s="206">
        <v>2.17</v>
      </c>
      <c r="BZ12" s="206">
        <v>1.92</v>
      </c>
      <c r="CA12" s="206">
        <v>2.0499999999999998</v>
      </c>
      <c r="CB12" s="206">
        <v>2.06</v>
      </c>
      <c r="CC12" s="28">
        <v>0.56000000000000005</v>
      </c>
      <c r="CD12" s="207">
        <v>0.43</v>
      </c>
      <c r="CE12" s="207">
        <v>0.68</v>
      </c>
      <c r="CF12" s="207">
        <v>0.4</v>
      </c>
      <c r="CG12" s="207">
        <v>0.47</v>
      </c>
      <c r="CH12" s="207">
        <v>0.55000000000000004</v>
      </c>
      <c r="CI12" s="207">
        <v>0.82</v>
      </c>
      <c r="CJ12" s="207">
        <v>0.22</v>
      </c>
      <c r="CK12" s="28"/>
      <c r="CL12" s="28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>
        <v>0.49</v>
      </c>
      <c r="CX12" s="85">
        <v>0.31</v>
      </c>
      <c r="CY12" s="85">
        <v>0.28999999999999998</v>
      </c>
      <c r="CZ12" s="85">
        <v>0.23</v>
      </c>
      <c r="DA12" s="85">
        <v>0.79</v>
      </c>
      <c r="DB12" s="85">
        <v>0.14000000000000001</v>
      </c>
      <c r="DC12" s="85">
        <v>0.28000000000000003</v>
      </c>
      <c r="DD12" s="85">
        <v>0.44</v>
      </c>
      <c r="DE12" s="85">
        <v>0.38</v>
      </c>
      <c r="DF12" s="85">
        <v>0.28999999999999998</v>
      </c>
      <c r="DG12" s="206">
        <v>1.75</v>
      </c>
      <c r="DH12" s="206">
        <v>1.71</v>
      </c>
      <c r="DI12" s="206">
        <v>2.42</v>
      </c>
      <c r="DJ12" s="206">
        <v>2.0499999999999998</v>
      </c>
      <c r="DK12" s="206">
        <v>1.63</v>
      </c>
      <c r="DL12" s="206">
        <v>1.75</v>
      </c>
      <c r="DM12" s="206">
        <v>1.42</v>
      </c>
      <c r="DN12" s="206">
        <v>1.55</v>
      </c>
    </row>
    <row r="13" spans="1:122" s="86" customFormat="1" ht="15">
      <c r="A13" s="8" t="s">
        <v>177</v>
      </c>
      <c r="B13" s="84"/>
      <c r="C13" s="84"/>
      <c r="D13" s="84"/>
      <c r="E13" s="84"/>
      <c r="F13" s="84"/>
      <c r="G13" s="84"/>
      <c r="H13" s="84"/>
      <c r="I13" s="84"/>
      <c r="J13" s="210"/>
      <c r="K13" s="210"/>
      <c r="L13" s="210"/>
      <c r="M13" s="210"/>
      <c r="N13" s="210"/>
      <c r="O13" s="210"/>
      <c r="P13" s="210">
        <v>1.38</v>
      </c>
      <c r="Q13" s="210">
        <v>1.56</v>
      </c>
      <c r="R13" s="210">
        <v>0.34</v>
      </c>
      <c r="S13" s="210">
        <v>1.02</v>
      </c>
      <c r="T13" s="210">
        <v>0.99</v>
      </c>
      <c r="U13" s="210">
        <v>1.1299999999999999</v>
      </c>
      <c r="V13" s="28">
        <v>1.4850000000000001</v>
      </c>
      <c r="W13" s="28">
        <v>0.65700000000000003</v>
      </c>
      <c r="X13" s="28">
        <v>0.61650000000000005</v>
      </c>
      <c r="Y13" s="28">
        <v>0.60300000000000009</v>
      </c>
      <c r="Z13" s="28">
        <v>0.65700000000000003</v>
      </c>
      <c r="AA13" s="28">
        <v>0.64349999999999996</v>
      </c>
      <c r="AB13" s="28">
        <v>0.621</v>
      </c>
      <c r="AC13" s="84">
        <v>1.08</v>
      </c>
      <c r="AD13" s="84">
        <v>1.1399999999999999</v>
      </c>
      <c r="AE13" s="84">
        <v>1.31</v>
      </c>
      <c r="AF13" s="84">
        <v>1.04</v>
      </c>
      <c r="AG13" s="84">
        <v>1.35</v>
      </c>
      <c r="AH13" s="84">
        <v>1.1000000000000001</v>
      </c>
      <c r="AI13" s="84">
        <v>1.51</v>
      </c>
      <c r="AJ13" s="84">
        <v>1.3</v>
      </c>
      <c r="AK13" s="84">
        <v>1.46</v>
      </c>
      <c r="AL13" s="84">
        <v>2.39</v>
      </c>
      <c r="AM13" s="84">
        <v>1.69</v>
      </c>
      <c r="AN13" s="84">
        <v>2.2599999999999998</v>
      </c>
      <c r="AO13" s="28">
        <v>0.6885</v>
      </c>
      <c r="AP13" s="28">
        <v>0.72900000000000009</v>
      </c>
      <c r="AQ13" s="28">
        <v>0.70200000000000007</v>
      </c>
      <c r="AR13" s="28">
        <v>0.71550000000000002</v>
      </c>
      <c r="AS13" s="28">
        <v>0.72000000000000008</v>
      </c>
      <c r="AT13" s="28">
        <v>0.71100000000000008</v>
      </c>
      <c r="AU13" s="210">
        <v>1.32</v>
      </c>
      <c r="AV13" s="210">
        <v>1.06</v>
      </c>
      <c r="AW13" s="210">
        <v>0.99</v>
      </c>
      <c r="AX13" s="210">
        <v>1.17</v>
      </c>
      <c r="AY13" s="210">
        <v>1.28</v>
      </c>
      <c r="AZ13" s="210">
        <v>1.24</v>
      </c>
      <c r="BA13" s="28">
        <v>0.95850000000000002</v>
      </c>
      <c r="BB13" s="28">
        <v>0.84599999999999997</v>
      </c>
      <c r="BC13" s="28">
        <v>0.95850000000000002</v>
      </c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33">
        <v>1.84</v>
      </c>
      <c r="BO13" s="33">
        <v>1.58</v>
      </c>
      <c r="BP13" s="33">
        <v>1.6</v>
      </c>
      <c r="BQ13" s="33">
        <v>1.88</v>
      </c>
      <c r="BR13" s="33">
        <v>1.81</v>
      </c>
      <c r="BS13" s="33">
        <v>1.65</v>
      </c>
      <c r="BT13" s="33">
        <v>1.84</v>
      </c>
      <c r="BU13" s="33">
        <v>1.91</v>
      </c>
      <c r="BV13" s="33">
        <v>1.83</v>
      </c>
      <c r="BW13" s="33">
        <v>1.8</v>
      </c>
      <c r="BX13" s="28">
        <v>0.9405</v>
      </c>
      <c r="BY13" s="28">
        <v>0.97650000000000003</v>
      </c>
      <c r="BZ13" s="28">
        <v>0.86399999999999999</v>
      </c>
      <c r="CA13" s="28">
        <v>0.92249999999999999</v>
      </c>
      <c r="CB13" s="28">
        <v>0.92700000000000005</v>
      </c>
      <c r="CC13" s="28">
        <v>1.32</v>
      </c>
      <c r="CD13" s="207">
        <v>0.84</v>
      </c>
      <c r="CE13" s="207">
        <v>2.64</v>
      </c>
      <c r="CF13" s="207">
        <v>1</v>
      </c>
      <c r="CG13" s="207">
        <v>0.56000000000000005</v>
      </c>
      <c r="CH13" s="207">
        <v>1.32</v>
      </c>
      <c r="CI13" s="207">
        <v>0.93</v>
      </c>
      <c r="CJ13" s="207">
        <v>0.89</v>
      </c>
      <c r="CK13" s="28"/>
      <c r="CL13" s="28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>
        <v>1.06</v>
      </c>
      <c r="CX13" s="85">
        <v>1.1299999999999999</v>
      </c>
      <c r="CY13" s="85">
        <v>1.1299999999999999</v>
      </c>
      <c r="CZ13" s="85">
        <v>1.28</v>
      </c>
      <c r="DA13" s="85">
        <v>0.77</v>
      </c>
      <c r="DB13" s="85">
        <v>1.31</v>
      </c>
      <c r="DC13" s="85">
        <v>1.74</v>
      </c>
      <c r="DD13" s="85">
        <v>1.53</v>
      </c>
      <c r="DE13" s="85">
        <v>1.63</v>
      </c>
      <c r="DF13" s="85">
        <v>1.71</v>
      </c>
      <c r="DG13" s="28">
        <v>0.78749999999999998</v>
      </c>
      <c r="DH13" s="28">
        <v>0.76949999999999996</v>
      </c>
      <c r="DI13" s="28">
        <v>1.089</v>
      </c>
      <c r="DJ13" s="28">
        <v>0.92249999999999999</v>
      </c>
      <c r="DK13" s="28">
        <v>0.73349999999999993</v>
      </c>
      <c r="DL13" s="28">
        <v>0.78749999999999998</v>
      </c>
      <c r="DM13" s="28">
        <v>0.63900000000000001</v>
      </c>
      <c r="DN13" s="28">
        <v>0.69750000000000001</v>
      </c>
      <c r="DO13" s="254">
        <v>1.72</v>
      </c>
      <c r="DP13" s="254">
        <v>1.81</v>
      </c>
      <c r="DQ13" s="254">
        <v>1.7</v>
      </c>
      <c r="DR13" s="254">
        <v>1.78</v>
      </c>
    </row>
    <row r="14" spans="1:122" ht="15">
      <c r="A14" s="79" t="s">
        <v>178</v>
      </c>
      <c r="B14" s="25">
        <v>0.02</v>
      </c>
      <c r="C14" s="25">
        <v>0.03</v>
      </c>
      <c r="D14" s="25">
        <v>0.03</v>
      </c>
      <c r="E14" s="25">
        <v>0.03</v>
      </c>
      <c r="F14" s="25">
        <v>0.02</v>
      </c>
      <c r="G14" s="25">
        <v>0.02</v>
      </c>
      <c r="H14" s="25">
        <v>0.03</v>
      </c>
      <c r="I14" s="25">
        <v>0.01</v>
      </c>
      <c r="J14" s="23">
        <v>0.03</v>
      </c>
      <c r="K14" s="23">
        <v>0.03</v>
      </c>
      <c r="L14" s="23">
        <v>0.02</v>
      </c>
      <c r="M14" s="23">
        <v>0.02</v>
      </c>
      <c r="N14" s="23">
        <v>0.02</v>
      </c>
      <c r="O14" s="23">
        <v>0.02</v>
      </c>
      <c r="P14" s="23">
        <v>0.04</v>
      </c>
      <c r="Q14" s="23">
        <v>0.04</v>
      </c>
      <c r="R14" s="23">
        <v>0.03</v>
      </c>
      <c r="S14" s="23">
        <v>0.01</v>
      </c>
      <c r="T14" s="23">
        <v>0.01</v>
      </c>
      <c r="U14" s="23">
        <v>0.01</v>
      </c>
      <c r="V14" s="23">
        <v>0.04</v>
      </c>
      <c r="W14" s="34">
        <v>0.02</v>
      </c>
      <c r="X14" s="34">
        <v>0.02</v>
      </c>
      <c r="Y14" s="34">
        <v>0.02</v>
      </c>
      <c r="Z14" s="34">
        <v>0.02</v>
      </c>
      <c r="AA14" s="34">
        <v>0.02</v>
      </c>
      <c r="AB14" s="34">
        <v>0.02</v>
      </c>
      <c r="AC14" s="25">
        <v>2.9000000000000001E-2</v>
      </c>
      <c r="AD14" s="25">
        <v>2.9000000000000001E-2</v>
      </c>
      <c r="AE14" s="25">
        <v>3.2000000000000001E-2</v>
      </c>
      <c r="AF14" s="25">
        <v>2.7E-2</v>
      </c>
      <c r="AG14" s="25">
        <v>0.03</v>
      </c>
      <c r="AH14" s="25">
        <v>2.4E-2</v>
      </c>
      <c r="AI14" s="25">
        <v>0.05</v>
      </c>
      <c r="AJ14" s="25">
        <v>4.1000000000000002E-2</v>
      </c>
      <c r="AK14" s="25">
        <v>4.7E-2</v>
      </c>
      <c r="AL14" s="25">
        <v>4.4999999999999998E-2</v>
      </c>
      <c r="AM14" s="25">
        <v>4.2000000000000003E-2</v>
      </c>
      <c r="AN14" s="25">
        <v>4.8000000000000001E-2</v>
      </c>
      <c r="AO14" s="26">
        <v>0.03</v>
      </c>
      <c r="AP14" s="26">
        <v>0.03</v>
      </c>
      <c r="AQ14" s="26">
        <v>0.02</v>
      </c>
      <c r="AR14" s="26">
        <v>0.03</v>
      </c>
      <c r="AS14" s="26">
        <v>0.03</v>
      </c>
      <c r="AT14" s="26">
        <v>0.03</v>
      </c>
      <c r="AU14" s="23">
        <v>0.03</v>
      </c>
      <c r="AV14" s="23">
        <v>0.03</v>
      </c>
      <c r="AW14" s="23">
        <v>0.04</v>
      </c>
      <c r="AX14" s="23">
        <v>0.03</v>
      </c>
      <c r="AY14" s="23">
        <v>0.03</v>
      </c>
      <c r="AZ14" s="23">
        <v>0.03</v>
      </c>
      <c r="BA14" s="23">
        <v>0.03</v>
      </c>
      <c r="BB14" s="23">
        <v>0.03</v>
      </c>
      <c r="BC14" s="23">
        <v>0.03</v>
      </c>
      <c r="BD14" s="24">
        <v>0.03</v>
      </c>
      <c r="BE14" s="24">
        <v>0.04</v>
      </c>
      <c r="BF14" s="24">
        <v>0.03</v>
      </c>
      <c r="BG14" s="24">
        <v>0.03</v>
      </c>
      <c r="BH14" s="24">
        <v>0.03</v>
      </c>
      <c r="BI14" s="24">
        <v>0.03</v>
      </c>
      <c r="BJ14" s="24">
        <v>0.03</v>
      </c>
      <c r="BK14" s="24">
        <v>0.03</v>
      </c>
      <c r="BL14" s="24">
        <v>0.03</v>
      </c>
      <c r="BM14" s="24">
        <v>0.03</v>
      </c>
      <c r="BN14" s="25">
        <v>0.03</v>
      </c>
      <c r="BO14" s="25">
        <v>0.03</v>
      </c>
      <c r="BP14" s="25">
        <v>0.03</v>
      </c>
      <c r="BQ14" s="25">
        <v>0.04</v>
      </c>
      <c r="BR14" s="25">
        <v>0.03</v>
      </c>
      <c r="BS14" s="25">
        <v>0.03</v>
      </c>
      <c r="BT14" s="25">
        <v>0.04</v>
      </c>
      <c r="BU14" s="25">
        <v>0.04</v>
      </c>
      <c r="BV14" s="25">
        <v>0.03</v>
      </c>
      <c r="BW14" s="25">
        <v>0.03</v>
      </c>
      <c r="BX14" s="26">
        <v>0.03</v>
      </c>
      <c r="BY14" s="26">
        <v>0.03</v>
      </c>
      <c r="BZ14" s="26">
        <v>0.03</v>
      </c>
      <c r="CA14" s="26">
        <v>0.03</v>
      </c>
      <c r="CB14" s="26">
        <v>0.03</v>
      </c>
      <c r="CC14" s="27">
        <v>0.03</v>
      </c>
      <c r="CD14" s="3">
        <v>0.04</v>
      </c>
      <c r="CE14" s="3">
        <v>0.04</v>
      </c>
      <c r="CF14" s="3">
        <v>0.04</v>
      </c>
      <c r="CG14" s="3">
        <v>0.02</v>
      </c>
      <c r="CH14" s="3">
        <v>0.04</v>
      </c>
      <c r="CI14" s="3">
        <v>0.06</v>
      </c>
      <c r="CJ14" s="3">
        <v>0.03</v>
      </c>
      <c r="CK14" s="28">
        <v>0.05</v>
      </c>
      <c r="CL14" s="28">
        <v>0.12</v>
      </c>
      <c r="CM14" s="35">
        <v>0.13</v>
      </c>
      <c r="CN14" s="35">
        <v>0.14000000000000001</v>
      </c>
      <c r="CO14" s="35">
        <v>0.15</v>
      </c>
      <c r="CP14" s="35">
        <v>0.13</v>
      </c>
      <c r="CQ14" s="35">
        <v>0.13</v>
      </c>
      <c r="CR14" s="32">
        <v>0.02</v>
      </c>
      <c r="CS14" s="32">
        <v>0.02</v>
      </c>
      <c r="CT14" s="32">
        <v>0.02</v>
      </c>
      <c r="CU14" s="32">
        <v>0.02</v>
      </c>
      <c r="CV14" s="32">
        <v>0.02</v>
      </c>
      <c r="CW14" s="24">
        <v>0.04</v>
      </c>
      <c r="CX14" s="24">
        <v>0.04</v>
      </c>
      <c r="CY14" s="24">
        <v>0.03</v>
      </c>
      <c r="CZ14" s="24">
        <v>0.03</v>
      </c>
      <c r="DA14" s="24">
        <v>0.03</v>
      </c>
      <c r="DB14" s="24">
        <v>0.03</v>
      </c>
      <c r="DC14" s="24">
        <v>0.04</v>
      </c>
      <c r="DD14" s="24">
        <v>0.03</v>
      </c>
      <c r="DE14" s="24">
        <v>0.04</v>
      </c>
      <c r="DF14" s="24">
        <v>0.04</v>
      </c>
      <c r="DG14" s="26">
        <v>0.04</v>
      </c>
      <c r="DH14" s="26">
        <v>0.03</v>
      </c>
      <c r="DI14" s="26">
        <v>0.04</v>
      </c>
      <c r="DJ14" s="26">
        <v>0.04</v>
      </c>
      <c r="DK14" s="26">
        <v>0.03</v>
      </c>
      <c r="DL14" s="26">
        <v>0.04</v>
      </c>
      <c r="DM14" s="26">
        <v>0.02</v>
      </c>
      <c r="DN14" s="253">
        <v>0.02</v>
      </c>
      <c r="DO14" s="254">
        <v>3.3000000000000002E-2</v>
      </c>
      <c r="DP14" s="254">
        <v>3.4000000000000002E-2</v>
      </c>
      <c r="DQ14" s="254">
        <v>3.5999999999999997E-2</v>
      </c>
      <c r="DR14" s="254">
        <v>3.4000000000000002E-2</v>
      </c>
    </row>
    <row r="15" spans="1:122" ht="15">
      <c r="A15" s="79" t="s">
        <v>179</v>
      </c>
      <c r="B15" s="25">
        <v>0.73</v>
      </c>
      <c r="C15" s="25">
        <v>0.79</v>
      </c>
      <c r="D15" s="25">
        <v>0.99</v>
      </c>
      <c r="E15" s="25">
        <v>0.79</v>
      </c>
      <c r="F15" s="25">
        <v>0.67</v>
      </c>
      <c r="G15" s="25">
        <v>0.81</v>
      </c>
      <c r="H15" s="25">
        <v>0.91</v>
      </c>
      <c r="I15" s="25">
        <v>0.04</v>
      </c>
      <c r="J15" s="23">
        <v>0.83</v>
      </c>
      <c r="K15" s="23">
        <v>0.75</v>
      </c>
      <c r="L15" s="23">
        <v>0.81</v>
      </c>
      <c r="M15" s="23">
        <v>0.71</v>
      </c>
      <c r="N15" s="23">
        <v>0.73</v>
      </c>
      <c r="O15" s="23">
        <v>0.76</v>
      </c>
      <c r="P15" s="23">
        <v>0.7</v>
      </c>
      <c r="Q15" s="23">
        <v>0.72</v>
      </c>
      <c r="R15" s="23">
        <v>0.52</v>
      </c>
      <c r="S15" s="23">
        <v>0.8</v>
      </c>
      <c r="T15" s="23">
        <v>0.72</v>
      </c>
      <c r="U15" s="23">
        <v>0.73</v>
      </c>
      <c r="V15" s="23">
        <v>1.38</v>
      </c>
      <c r="W15" s="34">
        <v>0.88</v>
      </c>
      <c r="X15" s="34">
        <v>0.85</v>
      </c>
      <c r="Y15" s="34">
        <v>0.84</v>
      </c>
      <c r="Z15" s="34">
        <v>0.88</v>
      </c>
      <c r="AA15" s="34">
        <v>0.87</v>
      </c>
      <c r="AB15" s="34">
        <v>0.87</v>
      </c>
      <c r="AC15" s="25">
        <v>0.76800000000000002</v>
      </c>
      <c r="AD15" s="25">
        <v>0.745</v>
      </c>
      <c r="AE15" s="25">
        <v>0.749</v>
      </c>
      <c r="AF15" s="25">
        <v>0.71499999999999997</v>
      </c>
      <c r="AG15" s="25">
        <v>0.79</v>
      </c>
      <c r="AH15" s="25">
        <v>0.72099999999999997</v>
      </c>
      <c r="AI15" s="25">
        <v>1.23</v>
      </c>
      <c r="AJ15" s="25">
        <v>1.24</v>
      </c>
      <c r="AK15" s="25">
        <v>1.27</v>
      </c>
      <c r="AL15" s="25">
        <v>1.57</v>
      </c>
      <c r="AM15" s="25">
        <v>1.34</v>
      </c>
      <c r="AN15" s="25">
        <v>1.6</v>
      </c>
      <c r="AO15" s="26">
        <v>0.89</v>
      </c>
      <c r="AP15" s="26">
        <v>0.86</v>
      </c>
      <c r="AQ15" s="26">
        <v>0.84</v>
      </c>
      <c r="AR15" s="26">
        <v>0.92</v>
      </c>
      <c r="AS15" s="26">
        <v>0.82</v>
      </c>
      <c r="AT15" s="26">
        <v>0.82</v>
      </c>
      <c r="AU15" s="23">
        <v>0.82</v>
      </c>
      <c r="AV15" s="23">
        <v>0.83</v>
      </c>
      <c r="AW15" s="23">
        <v>0.9</v>
      </c>
      <c r="AX15" s="23">
        <v>0.81</v>
      </c>
      <c r="AY15" s="23">
        <v>0.84</v>
      </c>
      <c r="AZ15" s="23">
        <v>0.71</v>
      </c>
      <c r="BA15" s="23">
        <v>0.98</v>
      </c>
      <c r="BB15" s="23">
        <v>0.87</v>
      </c>
      <c r="BC15" s="23">
        <v>0.98</v>
      </c>
      <c r="BD15" s="24">
        <v>0.84</v>
      </c>
      <c r="BE15" s="24">
        <v>0.9</v>
      </c>
      <c r="BF15" s="24">
        <v>0.85</v>
      </c>
      <c r="BG15" s="24">
        <v>0.88</v>
      </c>
      <c r="BH15" s="24">
        <v>0.83</v>
      </c>
      <c r="BI15" s="24">
        <v>0.74</v>
      </c>
      <c r="BJ15" s="24">
        <v>0.66</v>
      </c>
      <c r="BK15" s="24">
        <v>0.84</v>
      </c>
      <c r="BL15" s="24">
        <v>0.75</v>
      </c>
      <c r="BM15" s="24">
        <v>0.88</v>
      </c>
      <c r="BN15" s="25">
        <v>1.44</v>
      </c>
      <c r="BO15" s="25">
        <v>1.33</v>
      </c>
      <c r="BP15" s="25">
        <v>1.32</v>
      </c>
      <c r="BQ15" s="25">
        <v>1.44</v>
      </c>
      <c r="BR15" s="25">
        <v>1.33</v>
      </c>
      <c r="BS15" s="25">
        <v>1.21</v>
      </c>
      <c r="BT15" s="25">
        <v>1.45</v>
      </c>
      <c r="BU15" s="25">
        <v>1.45</v>
      </c>
      <c r="BV15" s="25">
        <v>1.37</v>
      </c>
      <c r="BW15" s="25">
        <v>1.45</v>
      </c>
      <c r="BX15" s="26">
        <v>1.4</v>
      </c>
      <c r="BY15" s="26">
        <v>1.41</v>
      </c>
      <c r="BZ15" s="26">
        <v>1.31</v>
      </c>
      <c r="CA15" s="26">
        <v>1.4</v>
      </c>
      <c r="CB15" s="26">
        <v>1.39</v>
      </c>
      <c r="CC15" s="27">
        <v>1.55</v>
      </c>
      <c r="CD15" s="3">
        <v>1.41</v>
      </c>
      <c r="CE15" s="3">
        <v>2.08</v>
      </c>
      <c r="CF15" s="3">
        <v>1.58</v>
      </c>
      <c r="CG15" s="3">
        <v>1.4</v>
      </c>
      <c r="CH15" s="3">
        <v>1.85</v>
      </c>
      <c r="CI15" s="3">
        <v>1.8</v>
      </c>
      <c r="CJ15" s="3">
        <v>1.21</v>
      </c>
      <c r="CK15" s="28">
        <v>1.42</v>
      </c>
      <c r="CL15" s="28">
        <v>1.54</v>
      </c>
      <c r="CM15" s="35">
        <v>5.57</v>
      </c>
      <c r="CN15" s="35">
        <v>3.37</v>
      </c>
      <c r="CO15" s="35">
        <v>4.8899999999999997</v>
      </c>
      <c r="CP15" s="35">
        <v>4.6399999999999997</v>
      </c>
      <c r="CQ15" s="35">
        <v>5.14</v>
      </c>
      <c r="CR15" s="32">
        <v>0.78</v>
      </c>
      <c r="CS15" s="32">
        <v>0.78</v>
      </c>
      <c r="CT15" s="32">
        <v>0.79</v>
      </c>
      <c r="CU15" s="32">
        <v>0.79</v>
      </c>
      <c r="CV15" s="32">
        <v>0.67</v>
      </c>
      <c r="CW15" s="24">
        <v>0.82</v>
      </c>
      <c r="CX15" s="24">
        <v>0.81</v>
      </c>
      <c r="CY15" s="24">
        <v>0.79</v>
      </c>
      <c r="CZ15" s="24">
        <v>0.81</v>
      </c>
      <c r="DA15" s="24">
        <v>0.85</v>
      </c>
      <c r="DB15" s="24">
        <v>0.81</v>
      </c>
      <c r="DC15" s="24">
        <v>1.43</v>
      </c>
      <c r="DD15" s="24">
        <v>1.45</v>
      </c>
      <c r="DE15" s="24">
        <v>1.4</v>
      </c>
      <c r="DF15" s="24">
        <v>1.4</v>
      </c>
      <c r="DG15" s="26">
        <v>0.84</v>
      </c>
      <c r="DH15" s="26">
        <v>0.81</v>
      </c>
      <c r="DI15" s="26">
        <v>1.23</v>
      </c>
      <c r="DJ15" s="26">
        <v>0.98</v>
      </c>
      <c r="DK15" s="26">
        <v>0.77</v>
      </c>
      <c r="DL15" s="26">
        <v>0.83</v>
      </c>
      <c r="DM15" s="26">
        <v>0.68</v>
      </c>
      <c r="DN15" s="253">
        <v>0.59</v>
      </c>
      <c r="DO15" s="254">
        <v>1.24</v>
      </c>
      <c r="DP15" s="254">
        <v>1.26</v>
      </c>
      <c r="DQ15" s="254">
        <v>1.26</v>
      </c>
      <c r="DR15" s="254">
        <v>1.29</v>
      </c>
    </row>
    <row r="16" spans="1:122" ht="15">
      <c r="A16" s="79" t="s">
        <v>180</v>
      </c>
      <c r="B16" s="25">
        <v>1.91</v>
      </c>
      <c r="C16" s="25">
        <v>1.94</v>
      </c>
      <c r="D16" s="25">
        <v>2.08</v>
      </c>
      <c r="E16" s="25">
        <v>2.34</v>
      </c>
      <c r="F16" s="25">
        <v>1.84</v>
      </c>
      <c r="G16" s="25">
        <v>2.02</v>
      </c>
      <c r="H16" s="25">
        <v>2.21</v>
      </c>
      <c r="I16" s="25">
        <v>4.17</v>
      </c>
      <c r="J16" s="23">
        <v>2.67</v>
      </c>
      <c r="K16" s="23">
        <v>2.92</v>
      </c>
      <c r="L16" s="23">
        <v>2.79</v>
      </c>
      <c r="M16" s="23">
        <v>2.91</v>
      </c>
      <c r="N16" s="23">
        <v>2.9</v>
      </c>
      <c r="O16" s="23">
        <v>2.83</v>
      </c>
      <c r="P16" s="23">
        <v>2.6</v>
      </c>
      <c r="Q16" s="23">
        <v>2.86</v>
      </c>
      <c r="R16" s="23">
        <v>1.31</v>
      </c>
      <c r="S16" s="23">
        <v>1.87</v>
      </c>
      <c r="T16" s="23">
        <v>1.86</v>
      </c>
      <c r="U16" s="23">
        <v>1.86</v>
      </c>
      <c r="V16" s="23">
        <v>0.57999999999999996</v>
      </c>
      <c r="W16" s="34">
        <v>1.74</v>
      </c>
      <c r="X16" s="34">
        <v>1.76</v>
      </c>
      <c r="Y16" s="34">
        <v>1.77</v>
      </c>
      <c r="Z16" s="34">
        <v>1.76</v>
      </c>
      <c r="AA16" s="34">
        <v>1.8</v>
      </c>
      <c r="AB16" s="34">
        <v>1.77</v>
      </c>
      <c r="AC16" s="25">
        <v>2.89</v>
      </c>
      <c r="AD16" s="25">
        <v>2.86</v>
      </c>
      <c r="AE16" s="25">
        <v>2.76</v>
      </c>
      <c r="AF16" s="25">
        <v>2.71</v>
      </c>
      <c r="AG16" s="25">
        <v>2.77</v>
      </c>
      <c r="AH16" s="25">
        <v>2.96</v>
      </c>
      <c r="AI16" s="25">
        <v>0.93799999999999994</v>
      </c>
      <c r="AJ16" s="25">
        <v>2.42</v>
      </c>
      <c r="AK16" s="25">
        <v>2.2599999999999998</v>
      </c>
      <c r="AL16" s="25">
        <v>1.38</v>
      </c>
      <c r="AM16" s="25">
        <v>1.31</v>
      </c>
      <c r="AN16" s="25">
        <v>1.54</v>
      </c>
      <c r="AO16" s="26">
        <v>2.8</v>
      </c>
      <c r="AP16" s="26">
        <v>2.69</v>
      </c>
      <c r="AQ16" s="26">
        <v>2.78</v>
      </c>
      <c r="AR16" s="26">
        <v>2.74</v>
      </c>
      <c r="AS16" s="26">
        <v>2.76</v>
      </c>
      <c r="AT16" s="26">
        <v>2.82</v>
      </c>
      <c r="AU16" s="23">
        <v>2.4300000000000002</v>
      </c>
      <c r="AV16" s="23">
        <v>2.71</v>
      </c>
      <c r="AW16" s="23">
        <v>2.15</v>
      </c>
      <c r="AX16" s="23">
        <v>2.71</v>
      </c>
      <c r="AY16" s="23">
        <v>2.66</v>
      </c>
      <c r="AZ16" s="23">
        <v>2.5099999999999998</v>
      </c>
      <c r="BA16" s="23">
        <v>2.56</v>
      </c>
      <c r="BB16" s="23">
        <v>2.41</v>
      </c>
      <c r="BC16" s="23">
        <v>2.48</v>
      </c>
      <c r="BD16" s="24">
        <v>2.65</v>
      </c>
      <c r="BE16" s="24">
        <v>2.2599999999999998</v>
      </c>
      <c r="BF16" s="24">
        <v>2.4</v>
      </c>
      <c r="BG16" s="24">
        <v>2.38</v>
      </c>
      <c r="BH16" s="24">
        <v>2.67</v>
      </c>
      <c r="BI16" s="24">
        <v>2.27</v>
      </c>
      <c r="BJ16" s="24">
        <v>2.44</v>
      </c>
      <c r="BK16" s="24">
        <v>2.5299999999999998</v>
      </c>
      <c r="BL16" s="24">
        <v>1.94</v>
      </c>
      <c r="BM16" s="24">
        <v>2.5</v>
      </c>
      <c r="BN16" s="25">
        <v>2.35</v>
      </c>
      <c r="BO16" s="25">
        <v>1.53</v>
      </c>
      <c r="BP16" s="25">
        <v>1.89</v>
      </c>
      <c r="BQ16" s="25">
        <v>2.02</v>
      </c>
      <c r="BR16" s="25">
        <v>1.66</v>
      </c>
      <c r="BS16" s="25">
        <v>2.54</v>
      </c>
      <c r="BT16" s="25">
        <v>2.2400000000000002</v>
      </c>
      <c r="BU16" s="25">
        <v>2.08</v>
      </c>
      <c r="BV16" s="25">
        <v>2.15</v>
      </c>
      <c r="BW16" s="25">
        <v>2.0099999999999998</v>
      </c>
      <c r="BX16" s="26">
        <v>2.29</v>
      </c>
      <c r="BY16" s="26">
        <v>2.1</v>
      </c>
      <c r="BZ16" s="26">
        <v>2.48</v>
      </c>
      <c r="CA16" s="26">
        <v>2.0099999999999998</v>
      </c>
      <c r="CB16" s="26">
        <v>2.36</v>
      </c>
      <c r="CC16" s="27">
        <v>2.2799999999999998</v>
      </c>
      <c r="CD16" s="3">
        <v>2.15</v>
      </c>
      <c r="CE16" s="3">
        <v>0.77</v>
      </c>
      <c r="CF16" s="3">
        <v>2.06</v>
      </c>
      <c r="CG16" s="3">
        <v>2.31</v>
      </c>
      <c r="CH16" s="3">
        <v>2.65</v>
      </c>
      <c r="CI16" s="3">
        <v>3.46</v>
      </c>
      <c r="CJ16" s="3">
        <v>2.08</v>
      </c>
      <c r="CK16" s="28">
        <v>1.74</v>
      </c>
      <c r="CL16" s="28">
        <v>3.3</v>
      </c>
      <c r="CM16" s="35">
        <v>6.23</v>
      </c>
      <c r="CN16" s="35">
        <v>2.66</v>
      </c>
      <c r="CO16" s="35">
        <v>5.04</v>
      </c>
      <c r="CP16" s="35">
        <v>5.03</v>
      </c>
      <c r="CQ16" s="35">
        <v>4.9400000000000004</v>
      </c>
      <c r="CR16" s="32">
        <v>2.14</v>
      </c>
      <c r="CS16" s="32">
        <v>2.2799999999999998</v>
      </c>
      <c r="CT16" s="32">
        <v>2.0299999999999998</v>
      </c>
      <c r="CU16" s="32">
        <v>1.83</v>
      </c>
      <c r="CV16" s="32">
        <v>2.85</v>
      </c>
      <c r="CW16" s="24">
        <v>2.72</v>
      </c>
      <c r="CX16" s="24">
        <v>2.63</v>
      </c>
      <c r="CY16" s="24">
        <v>2.46</v>
      </c>
      <c r="CZ16" s="24">
        <v>2.76</v>
      </c>
      <c r="DA16" s="24">
        <v>2.4700000000000002</v>
      </c>
      <c r="DB16" s="24">
        <v>2.61</v>
      </c>
      <c r="DC16" s="24">
        <v>2.41</v>
      </c>
      <c r="DD16" s="24">
        <v>2.35</v>
      </c>
      <c r="DE16" s="24">
        <v>2.31</v>
      </c>
      <c r="DF16" s="24">
        <v>2.4</v>
      </c>
      <c r="DG16" s="26">
        <v>2.76</v>
      </c>
      <c r="DH16" s="26">
        <v>2.66</v>
      </c>
      <c r="DI16" s="26">
        <v>2.14</v>
      </c>
      <c r="DJ16" s="26">
        <v>3.73</v>
      </c>
      <c r="DK16" s="26">
        <v>2.95</v>
      </c>
      <c r="DL16" s="26">
        <v>2.82</v>
      </c>
      <c r="DM16" s="26">
        <v>2.87</v>
      </c>
      <c r="DN16" s="253">
        <v>2.58</v>
      </c>
      <c r="DO16" s="254">
        <v>2.42</v>
      </c>
      <c r="DP16" s="254">
        <v>2.5099999999999998</v>
      </c>
      <c r="DQ16" s="254">
        <v>2.52</v>
      </c>
      <c r="DR16" s="254">
        <v>2.5099999999999998</v>
      </c>
    </row>
    <row r="17" spans="1:122" ht="16.5">
      <c r="A17" s="79" t="s">
        <v>605</v>
      </c>
      <c r="B17" s="25">
        <v>4.41</v>
      </c>
      <c r="C17" s="25">
        <v>3.22</v>
      </c>
      <c r="D17" s="25">
        <v>3.66</v>
      </c>
      <c r="E17" s="25">
        <v>3.4</v>
      </c>
      <c r="F17" s="25">
        <v>3.27</v>
      </c>
      <c r="G17" s="25">
        <v>3.73</v>
      </c>
      <c r="H17" s="25">
        <v>3.31</v>
      </c>
      <c r="I17" s="25">
        <v>4.8</v>
      </c>
      <c r="J17" s="23">
        <v>4.01</v>
      </c>
      <c r="K17" s="23">
        <v>4.3</v>
      </c>
      <c r="L17" s="23">
        <v>4.2</v>
      </c>
      <c r="M17" s="23">
        <v>4.43</v>
      </c>
      <c r="N17" s="23">
        <v>4.2</v>
      </c>
      <c r="O17" s="23">
        <v>4.2</v>
      </c>
      <c r="P17" s="23">
        <v>3.59</v>
      </c>
      <c r="Q17" s="23">
        <v>3.77</v>
      </c>
      <c r="R17" s="23">
        <v>3.5</v>
      </c>
      <c r="S17" s="23">
        <v>3.76</v>
      </c>
      <c r="T17" s="23">
        <v>4.43</v>
      </c>
      <c r="U17" s="23">
        <v>4.18</v>
      </c>
      <c r="V17" s="23">
        <v>1.82</v>
      </c>
      <c r="W17" s="34">
        <v>3.85</v>
      </c>
      <c r="X17" s="34">
        <v>3.88</v>
      </c>
      <c r="Y17" s="34">
        <v>3.89</v>
      </c>
      <c r="Z17" s="34">
        <v>3.82</v>
      </c>
      <c r="AA17" s="34">
        <v>3.92</v>
      </c>
      <c r="AB17" s="34">
        <v>3.86</v>
      </c>
      <c r="AC17" s="25">
        <v>4.03</v>
      </c>
      <c r="AD17" s="25">
        <v>3.96</v>
      </c>
      <c r="AE17" s="25">
        <v>3.83</v>
      </c>
      <c r="AF17" s="25">
        <v>4.42</v>
      </c>
      <c r="AG17" s="25">
        <v>3.81</v>
      </c>
      <c r="AH17" s="25">
        <v>4.01</v>
      </c>
      <c r="AI17" s="25">
        <v>4.2300000000000004</v>
      </c>
      <c r="AJ17" s="25">
        <v>3.94</v>
      </c>
      <c r="AK17" s="25">
        <v>4.0199999999999996</v>
      </c>
      <c r="AL17" s="25">
        <v>3.82</v>
      </c>
      <c r="AM17" s="25">
        <v>3.79</v>
      </c>
      <c r="AN17" s="25">
        <v>3.83</v>
      </c>
      <c r="AO17" s="26">
        <v>4.46</v>
      </c>
      <c r="AP17" s="26">
        <v>4.08</v>
      </c>
      <c r="AQ17" s="26">
        <v>4.2300000000000004</v>
      </c>
      <c r="AR17" s="26">
        <v>3.8</v>
      </c>
      <c r="AS17" s="26">
        <v>4.0999999999999996</v>
      </c>
      <c r="AT17" s="26">
        <v>3.97</v>
      </c>
      <c r="AU17" s="23">
        <v>3.67</v>
      </c>
      <c r="AV17" s="23">
        <v>3.84</v>
      </c>
      <c r="AW17" s="23">
        <v>3.51</v>
      </c>
      <c r="AX17" s="23">
        <v>3.74</v>
      </c>
      <c r="AY17" s="23">
        <v>3.62</v>
      </c>
      <c r="AZ17" s="23">
        <v>3.56</v>
      </c>
      <c r="BA17" s="23">
        <v>3.22</v>
      </c>
      <c r="BB17" s="23">
        <v>3.27</v>
      </c>
      <c r="BC17" s="23">
        <v>3.48</v>
      </c>
      <c r="BD17" s="24">
        <v>3.69</v>
      </c>
      <c r="BE17" s="24">
        <v>3.33</v>
      </c>
      <c r="BF17" s="24">
        <v>3.51</v>
      </c>
      <c r="BG17" s="24">
        <v>3.51</v>
      </c>
      <c r="BH17" s="24">
        <v>3.77</v>
      </c>
      <c r="BI17" s="24">
        <v>3.79</v>
      </c>
      <c r="BJ17" s="24">
        <v>3.8</v>
      </c>
      <c r="BK17" s="24">
        <v>3.76</v>
      </c>
      <c r="BL17" s="24">
        <v>3.84</v>
      </c>
      <c r="BM17" s="24">
        <v>3.66</v>
      </c>
      <c r="BN17" s="25">
        <v>3.81</v>
      </c>
      <c r="BO17" s="25">
        <v>3.89</v>
      </c>
      <c r="BP17" s="25">
        <v>3.82</v>
      </c>
      <c r="BQ17" s="25">
        <v>3.82</v>
      </c>
      <c r="BR17" s="25">
        <v>3.59</v>
      </c>
      <c r="BS17" s="25">
        <v>3.71</v>
      </c>
      <c r="BT17" s="25">
        <v>3.77</v>
      </c>
      <c r="BU17" s="25">
        <v>3.81</v>
      </c>
      <c r="BV17" s="25">
        <v>3.68</v>
      </c>
      <c r="BW17" s="25">
        <v>3.98</v>
      </c>
      <c r="BX17" s="26">
        <v>3.73</v>
      </c>
      <c r="BY17" s="26">
        <v>3.92</v>
      </c>
      <c r="BZ17" s="26">
        <v>3.65</v>
      </c>
      <c r="CA17" s="26">
        <v>3.93</v>
      </c>
      <c r="CB17" s="26">
        <v>4.43</v>
      </c>
      <c r="CC17" s="27">
        <v>3.94</v>
      </c>
      <c r="CD17" s="3">
        <v>3.92</v>
      </c>
      <c r="CE17" s="3">
        <v>3.53</v>
      </c>
      <c r="CF17" s="3">
        <v>3.59</v>
      </c>
      <c r="CG17" s="3">
        <v>3.87</v>
      </c>
      <c r="CH17" s="3">
        <v>3.98</v>
      </c>
      <c r="CI17" s="3">
        <v>4.12</v>
      </c>
      <c r="CJ17" s="3">
        <v>3.84</v>
      </c>
      <c r="CK17" s="28">
        <v>2.85</v>
      </c>
      <c r="CL17" s="28">
        <v>3.95</v>
      </c>
      <c r="CM17" s="35">
        <v>0.24</v>
      </c>
      <c r="CN17" s="35">
        <v>0.17</v>
      </c>
      <c r="CO17" s="35">
        <v>0.13</v>
      </c>
      <c r="CP17" s="35">
        <v>0.14000000000000001</v>
      </c>
      <c r="CQ17" s="35">
        <v>0.01</v>
      </c>
      <c r="CR17" s="32">
        <v>3.94</v>
      </c>
      <c r="CS17" s="32">
        <v>5.81</v>
      </c>
      <c r="CT17" s="32">
        <v>5.67</v>
      </c>
      <c r="CU17" s="32">
        <v>4.16</v>
      </c>
      <c r="CV17" s="32">
        <v>5.3</v>
      </c>
      <c r="CW17" s="24">
        <v>3.66</v>
      </c>
      <c r="CX17" s="24">
        <v>3.63</v>
      </c>
      <c r="CY17" s="24">
        <v>3.65</v>
      </c>
      <c r="CZ17" s="24">
        <v>3.63</v>
      </c>
      <c r="DA17" s="24">
        <v>3.67</v>
      </c>
      <c r="DB17" s="24">
        <v>3.73</v>
      </c>
      <c r="DC17" s="24">
        <v>3.65</v>
      </c>
      <c r="DD17" s="24">
        <v>3.73</v>
      </c>
      <c r="DE17" s="24">
        <v>3.71</v>
      </c>
      <c r="DF17" s="24">
        <v>3.84</v>
      </c>
      <c r="DG17" s="26">
        <v>3.77</v>
      </c>
      <c r="DH17" s="26">
        <v>3.71</v>
      </c>
      <c r="DI17" s="26">
        <v>3.66</v>
      </c>
      <c r="DJ17" s="26">
        <v>5.18</v>
      </c>
      <c r="DK17" s="26">
        <v>3.86</v>
      </c>
      <c r="DL17" s="26">
        <v>3.72</v>
      </c>
      <c r="DM17" s="26">
        <v>4.3499999999999996</v>
      </c>
      <c r="DN17" s="253">
        <v>4.09</v>
      </c>
      <c r="DO17" s="254">
        <v>3.79</v>
      </c>
      <c r="DP17" s="254">
        <v>3.73</v>
      </c>
      <c r="DQ17" s="254">
        <v>3.83</v>
      </c>
      <c r="DR17" s="254">
        <v>3.72</v>
      </c>
    </row>
    <row r="18" spans="1:122" ht="16.5">
      <c r="A18" s="79" t="s">
        <v>606</v>
      </c>
      <c r="B18" s="25">
        <v>3.52</v>
      </c>
      <c r="C18" s="25">
        <v>2.95</v>
      </c>
      <c r="D18" s="25">
        <v>3.38</v>
      </c>
      <c r="E18" s="25">
        <v>3.37</v>
      </c>
      <c r="F18" s="25">
        <v>3</v>
      </c>
      <c r="G18" s="25">
        <v>2.93</v>
      </c>
      <c r="H18" s="25">
        <v>3.16</v>
      </c>
      <c r="I18" s="25">
        <v>0.82</v>
      </c>
      <c r="J18" s="23">
        <v>3.23</v>
      </c>
      <c r="K18" s="23">
        <v>3.06</v>
      </c>
      <c r="L18" s="23">
        <v>3.41</v>
      </c>
      <c r="M18" s="23">
        <v>3.12</v>
      </c>
      <c r="N18" s="23">
        <v>3.18</v>
      </c>
      <c r="O18" s="23">
        <v>3.52</v>
      </c>
      <c r="P18" s="23">
        <v>3.38</v>
      </c>
      <c r="Q18" s="23">
        <v>3.11</v>
      </c>
      <c r="R18" s="23">
        <v>3.58</v>
      </c>
      <c r="S18" s="23">
        <v>3.89</v>
      </c>
      <c r="T18" s="23">
        <v>3.65</v>
      </c>
      <c r="U18" s="23">
        <v>3.93</v>
      </c>
      <c r="V18" s="23">
        <v>10.45</v>
      </c>
      <c r="W18" s="34">
        <v>4.16</v>
      </c>
      <c r="X18" s="34">
        <v>4.08</v>
      </c>
      <c r="Y18" s="34">
        <v>4.03</v>
      </c>
      <c r="Z18" s="34">
        <v>4.0199999999999996</v>
      </c>
      <c r="AA18" s="34">
        <v>4.04</v>
      </c>
      <c r="AB18" s="34">
        <v>4.04</v>
      </c>
      <c r="AC18" s="25">
        <v>2.8</v>
      </c>
      <c r="AD18" s="25">
        <v>2.95</v>
      </c>
      <c r="AE18" s="25">
        <v>2.8</v>
      </c>
      <c r="AF18" s="25">
        <v>3.06</v>
      </c>
      <c r="AG18" s="25">
        <v>2.85</v>
      </c>
      <c r="AH18" s="25">
        <v>3</v>
      </c>
      <c r="AI18" s="25">
        <v>2.56</v>
      </c>
      <c r="AJ18" s="25">
        <v>2.76</v>
      </c>
      <c r="AK18" s="25">
        <v>2.8</v>
      </c>
      <c r="AL18" s="25">
        <v>2.48</v>
      </c>
      <c r="AM18" s="25">
        <v>2.54</v>
      </c>
      <c r="AN18" s="25">
        <v>2.48</v>
      </c>
      <c r="AO18" s="26">
        <v>3.22</v>
      </c>
      <c r="AP18" s="26">
        <v>3.14</v>
      </c>
      <c r="AQ18" s="26">
        <v>3.27</v>
      </c>
      <c r="AR18" s="26">
        <v>3.03</v>
      </c>
      <c r="AS18" s="26">
        <v>3.2</v>
      </c>
      <c r="AT18" s="26">
        <v>3.16</v>
      </c>
      <c r="AU18" s="23">
        <v>3.57</v>
      </c>
      <c r="AV18" s="23">
        <v>2.93</v>
      </c>
      <c r="AW18" s="23">
        <v>3.06</v>
      </c>
      <c r="AX18" s="23">
        <v>2.89</v>
      </c>
      <c r="AY18" s="23">
        <v>3.13</v>
      </c>
      <c r="AZ18" s="23">
        <v>3.11</v>
      </c>
      <c r="BA18" s="23">
        <v>3.27</v>
      </c>
      <c r="BB18" s="23">
        <v>3.3</v>
      </c>
      <c r="BC18" s="23">
        <v>3.23</v>
      </c>
      <c r="BD18" s="24">
        <v>2.73</v>
      </c>
      <c r="BE18" s="24">
        <v>3.11</v>
      </c>
      <c r="BF18" s="24">
        <v>3.19</v>
      </c>
      <c r="BG18" s="24">
        <v>3.1</v>
      </c>
      <c r="BH18" s="24">
        <v>2.89</v>
      </c>
      <c r="BI18" s="24">
        <v>3.25</v>
      </c>
      <c r="BJ18" s="24">
        <v>3.18</v>
      </c>
      <c r="BK18" s="24">
        <v>3.44</v>
      </c>
      <c r="BL18" s="24">
        <v>3.71</v>
      </c>
      <c r="BM18" s="24">
        <v>3.19</v>
      </c>
      <c r="BN18" s="25">
        <v>3.63</v>
      </c>
      <c r="BO18" s="25">
        <v>3.5</v>
      </c>
      <c r="BP18" s="25">
        <v>3.42</v>
      </c>
      <c r="BQ18" s="25">
        <v>3.46</v>
      </c>
      <c r="BR18" s="25">
        <v>3.47</v>
      </c>
      <c r="BS18" s="25">
        <v>3.16</v>
      </c>
      <c r="BT18" s="25">
        <v>3.39</v>
      </c>
      <c r="BU18" s="25">
        <v>3.52</v>
      </c>
      <c r="BV18" s="25">
        <v>3.66</v>
      </c>
      <c r="BW18" s="25">
        <v>3.42</v>
      </c>
      <c r="BX18" s="26">
        <v>3.84</v>
      </c>
      <c r="BY18" s="26">
        <v>3.7</v>
      </c>
      <c r="BZ18" s="26">
        <v>3.83</v>
      </c>
      <c r="CA18" s="26">
        <v>3.9</v>
      </c>
      <c r="CB18" s="26">
        <v>3.69</v>
      </c>
      <c r="CC18" s="27">
        <v>3.85</v>
      </c>
      <c r="CD18" s="3">
        <v>4.01</v>
      </c>
      <c r="CE18" s="3">
        <v>2.67</v>
      </c>
      <c r="CF18" s="3">
        <v>4.7</v>
      </c>
      <c r="CG18" s="3">
        <v>4.41</v>
      </c>
      <c r="CH18" s="3">
        <v>3.38</v>
      </c>
      <c r="CI18" s="3">
        <v>2.99</v>
      </c>
      <c r="CJ18" s="3">
        <v>4.04</v>
      </c>
      <c r="CK18" s="28">
        <v>2.65</v>
      </c>
      <c r="CL18" s="28">
        <v>1.73</v>
      </c>
      <c r="CM18" s="35">
        <v>2.54</v>
      </c>
      <c r="CN18" s="35">
        <v>1.45</v>
      </c>
      <c r="CO18" s="35">
        <v>1.82</v>
      </c>
      <c r="CP18" s="35">
        <v>2.5</v>
      </c>
      <c r="CQ18" s="35">
        <v>1.27</v>
      </c>
      <c r="CR18" s="32">
        <v>2.5099999999999998</v>
      </c>
      <c r="CS18" s="32">
        <v>0.76</v>
      </c>
      <c r="CT18" s="32">
        <v>0.72</v>
      </c>
      <c r="CU18" s="32">
        <v>1.6</v>
      </c>
      <c r="CV18" s="32">
        <v>0.79</v>
      </c>
      <c r="CW18" s="24">
        <v>2.95</v>
      </c>
      <c r="CX18" s="24">
        <v>3.13</v>
      </c>
      <c r="CY18" s="24">
        <v>3.16</v>
      </c>
      <c r="CZ18" s="24">
        <v>3.08</v>
      </c>
      <c r="DA18" s="24">
        <v>3.53</v>
      </c>
      <c r="DB18" s="24">
        <v>2.95</v>
      </c>
      <c r="DC18" s="24">
        <v>3.74</v>
      </c>
      <c r="DD18" s="24">
        <v>3.84</v>
      </c>
      <c r="DE18" s="24">
        <v>3.69</v>
      </c>
      <c r="DF18" s="24">
        <v>3.61</v>
      </c>
      <c r="DG18" s="26">
        <v>2.97</v>
      </c>
      <c r="DH18" s="26">
        <v>3.01</v>
      </c>
      <c r="DI18" s="26">
        <v>3.11</v>
      </c>
      <c r="DJ18" s="26">
        <v>3.18</v>
      </c>
      <c r="DK18" s="26">
        <v>2.71</v>
      </c>
      <c r="DL18" s="26">
        <v>2.87</v>
      </c>
      <c r="DM18" s="26">
        <v>2.89</v>
      </c>
      <c r="DN18" s="253">
        <v>2.81</v>
      </c>
      <c r="DO18" s="254">
        <v>3.03</v>
      </c>
      <c r="DP18" s="254">
        <v>3.18</v>
      </c>
      <c r="DQ18" s="254">
        <v>3.16</v>
      </c>
      <c r="DR18" s="254">
        <v>3.27</v>
      </c>
    </row>
    <row r="19" spans="1:122" ht="16.5">
      <c r="A19" s="79" t="s">
        <v>607</v>
      </c>
      <c r="B19" s="25">
        <v>0.11</v>
      </c>
      <c r="C19" s="25">
        <v>0.12</v>
      </c>
      <c r="D19" s="25">
        <v>0.11</v>
      </c>
      <c r="E19" s="25">
        <v>0.11</v>
      </c>
      <c r="F19" s="25">
        <v>0.12</v>
      </c>
      <c r="G19" s="25">
        <v>0.1</v>
      </c>
      <c r="H19" s="25">
        <v>0.11</v>
      </c>
      <c r="I19" s="25">
        <v>0.03</v>
      </c>
      <c r="J19" s="23">
        <v>0.12</v>
      </c>
      <c r="K19" s="23">
        <v>0.12</v>
      </c>
      <c r="L19" s="23">
        <v>0.14000000000000001</v>
      </c>
      <c r="M19" s="23">
        <v>0.13</v>
      </c>
      <c r="N19" s="23">
        <v>0.12</v>
      </c>
      <c r="O19" s="23">
        <v>0.14000000000000001</v>
      </c>
      <c r="P19" s="23">
        <v>7.0000000000000007E-2</v>
      </c>
      <c r="Q19" s="23">
        <v>0.06</v>
      </c>
      <c r="R19" s="23">
        <v>7.0000000000000007E-2</v>
      </c>
      <c r="S19" s="23">
        <v>0.11</v>
      </c>
      <c r="T19" s="23">
        <v>0.11</v>
      </c>
      <c r="U19" s="23">
        <v>0.1</v>
      </c>
      <c r="V19" s="23">
        <v>0.31</v>
      </c>
      <c r="W19" s="34">
        <v>0.12</v>
      </c>
      <c r="X19" s="34">
        <v>0.11</v>
      </c>
      <c r="Y19" s="34">
        <v>0.11</v>
      </c>
      <c r="Z19" s="34">
        <v>0.13</v>
      </c>
      <c r="AA19" s="34">
        <v>0.12</v>
      </c>
      <c r="AB19" s="34">
        <v>0.12</v>
      </c>
      <c r="AC19" s="25">
        <v>9.9000000000000005E-2</v>
      </c>
      <c r="AD19" s="25">
        <v>0.105</v>
      </c>
      <c r="AE19" s="25">
        <v>9.6000000000000002E-2</v>
      </c>
      <c r="AF19" s="25">
        <v>0.1</v>
      </c>
      <c r="AG19" s="25">
        <v>0.11899999999999999</v>
      </c>
      <c r="AH19" s="25">
        <v>0.10299999999999999</v>
      </c>
      <c r="AI19" s="25">
        <v>0.124</v>
      </c>
      <c r="AJ19" s="25">
        <v>0.124</v>
      </c>
      <c r="AK19" s="25">
        <v>0.128</v>
      </c>
      <c r="AL19" s="25">
        <v>0.156</v>
      </c>
      <c r="AM19" s="25">
        <v>0.156</v>
      </c>
      <c r="AN19" s="25">
        <v>0.14899999999999999</v>
      </c>
      <c r="AO19" s="26">
        <v>0.12</v>
      </c>
      <c r="AP19" s="26">
        <v>0.11</v>
      </c>
      <c r="AQ19" s="26">
        <v>0.11</v>
      </c>
      <c r="AR19" s="26">
        <v>0.11</v>
      </c>
      <c r="AS19" s="26">
        <v>0.1</v>
      </c>
      <c r="AT19" s="26">
        <v>0.12</v>
      </c>
      <c r="AU19" s="23">
        <v>0.12</v>
      </c>
      <c r="AV19" s="23">
        <v>0.12</v>
      </c>
      <c r="AW19" s="23">
        <v>0.1</v>
      </c>
      <c r="AX19" s="23">
        <v>0.1</v>
      </c>
      <c r="AY19" s="23">
        <v>0.12</v>
      </c>
      <c r="AZ19" s="23">
        <v>0.11</v>
      </c>
      <c r="BA19" s="23">
        <v>0.13</v>
      </c>
      <c r="BB19" s="23">
        <v>0.11</v>
      </c>
      <c r="BC19" s="23">
        <v>0.11</v>
      </c>
      <c r="BD19" s="24">
        <v>0.1</v>
      </c>
      <c r="BE19" s="24">
        <v>0.12</v>
      </c>
      <c r="BF19" s="24">
        <v>0.11</v>
      </c>
      <c r="BG19" s="24">
        <v>0.12</v>
      </c>
      <c r="BH19" s="24">
        <v>0.11</v>
      </c>
      <c r="BI19" s="24">
        <v>0.1</v>
      </c>
      <c r="BJ19" s="24">
        <v>0.09</v>
      </c>
      <c r="BK19" s="24">
        <v>0.11</v>
      </c>
      <c r="BL19" s="24">
        <v>0.11</v>
      </c>
      <c r="BM19" s="24">
        <v>0.11</v>
      </c>
      <c r="BN19" s="25">
        <v>0.13</v>
      </c>
      <c r="BO19" s="25">
        <v>0.14000000000000001</v>
      </c>
      <c r="BP19" s="25">
        <v>0.12</v>
      </c>
      <c r="BQ19" s="25">
        <v>0.12</v>
      </c>
      <c r="BR19" s="25">
        <v>0.12</v>
      </c>
      <c r="BS19" s="25">
        <v>0.14000000000000001</v>
      </c>
      <c r="BT19" s="25">
        <v>0.13</v>
      </c>
      <c r="BU19" s="25">
        <v>0.13</v>
      </c>
      <c r="BV19" s="25">
        <v>0.11</v>
      </c>
      <c r="BW19" s="25">
        <v>0.11</v>
      </c>
      <c r="BX19" s="26">
        <v>0.12</v>
      </c>
      <c r="BY19" s="26">
        <v>0.12</v>
      </c>
      <c r="BZ19" s="26">
        <v>0.11</v>
      </c>
      <c r="CA19" s="26">
        <v>0.12</v>
      </c>
      <c r="CB19" s="26">
        <v>0.11</v>
      </c>
      <c r="CC19" s="27">
        <v>0.11</v>
      </c>
      <c r="CD19" s="3">
        <v>0.12</v>
      </c>
      <c r="CE19" s="3">
        <v>0.12</v>
      </c>
      <c r="CF19" s="3">
        <v>0.12</v>
      </c>
      <c r="CG19" s="3">
        <v>0.11</v>
      </c>
      <c r="CH19" s="3">
        <v>0.14000000000000001</v>
      </c>
      <c r="CI19" s="3">
        <v>0.16</v>
      </c>
      <c r="CJ19" s="3">
        <v>0.11</v>
      </c>
      <c r="CK19" s="28">
        <v>0.09</v>
      </c>
      <c r="CL19" s="28">
        <v>0.09</v>
      </c>
      <c r="CM19" s="35">
        <v>0.38</v>
      </c>
      <c r="CN19" s="35">
        <v>0.33</v>
      </c>
      <c r="CO19" s="35">
        <v>0.35</v>
      </c>
      <c r="CP19" s="35">
        <v>0.36</v>
      </c>
      <c r="CQ19" s="35">
        <v>0.36</v>
      </c>
      <c r="CR19" s="32">
        <v>0.09</v>
      </c>
      <c r="CS19" s="32">
        <v>0.05</v>
      </c>
      <c r="CT19" s="32">
        <v>0.04</v>
      </c>
      <c r="CU19" s="32">
        <v>0.08</v>
      </c>
      <c r="CV19" s="32">
        <v>7.0000000000000007E-2</v>
      </c>
      <c r="CW19" s="24">
        <v>0.1</v>
      </c>
      <c r="CX19" s="24">
        <v>0.1</v>
      </c>
      <c r="CY19" s="24">
        <v>0.09</v>
      </c>
      <c r="CZ19" s="24">
        <v>0.1</v>
      </c>
      <c r="DA19" s="24">
        <v>0.12</v>
      </c>
      <c r="DB19" s="24">
        <v>0.13</v>
      </c>
      <c r="DC19" s="24">
        <v>0.11</v>
      </c>
      <c r="DD19" s="24">
        <v>0.12</v>
      </c>
      <c r="DE19" s="24">
        <v>0.11</v>
      </c>
      <c r="DF19" s="24">
        <v>0.11</v>
      </c>
      <c r="DG19" s="26">
        <v>0.13</v>
      </c>
      <c r="DH19" s="26">
        <v>0.12</v>
      </c>
      <c r="DI19" s="26">
        <v>0.13</v>
      </c>
      <c r="DJ19" s="26">
        <v>0.14000000000000001</v>
      </c>
      <c r="DK19" s="26">
        <v>0.1</v>
      </c>
      <c r="DL19" s="26">
        <v>0.12</v>
      </c>
      <c r="DM19" s="26">
        <v>0.15</v>
      </c>
      <c r="DN19" s="253">
        <v>0.05</v>
      </c>
      <c r="DO19" s="254">
        <v>0.13</v>
      </c>
      <c r="DP19" s="254">
        <v>0.13</v>
      </c>
      <c r="DQ19" s="254">
        <v>0.13500000000000001</v>
      </c>
      <c r="DR19" s="254">
        <v>0.13600000000000001</v>
      </c>
    </row>
    <row r="20" spans="1:122" ht="15">
      <c r="A20" s="79" t="s">
        <v>181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4"/>
      <c r="CD20" s="24"/>
      <c r="CE20" s="24"/>
      <c r="CF20" s="24"/>
      <c r="CG20" s="24"/>
      <c r="CH20" s="24"/>
      <c r="CI20" s="24"/>
      <c r="CJ20" s="24"/>
      <c r="CK20" s="28"/>
      <c r="CL20" s="28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5"/>
      <c r="DH20" s="25"/>
      <c r="DI20" s="25"/>
      <c r="DJ20" s="25"/>
      <c r="DK20" s="25"/>
      <c r="DL20" s="25"/>
      <c r="DM20" s="25"/>
      <c r="DN20" s="25"/>
    </row>
    <row r="21" spans="1:122" ht="18">
      <c r="A21" s="79" t="s">
        <v>608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7">
        <v>0.54</v>
      </c>
      <c r="CD21" s="3">
        <v>1.35</v>
      </c>
      <c r="CE21" s="3">
        <v>2.5</v>
      </c>
      <c r="CF21" s="3">
        <v>1.71</v>
      </c>
      <c r="CG21" s="3">
        <v>1.44</v>
      </c>
      <c r="CH21" s="3">
        <v>2.16</v>
      </c>
      <c r="CI21" s="3">
        <v>2.0099999999999998</v>
      </c>
      <c r="CJ21" s="3">
        <v>1.63</v>
      </c>
      <c r="CK21" s="28"/>
      <c r="CL21" s="28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5"/>
      <c r="DH21" s="25"/>
      <c r="DI21" s="25"/>
      <c r="DJ21" s="25"/>
      <c r="DK21" s="25"/>
      <c r="DL21" s="25"/>
      <c r="DM21" s="25"/>
      <c r="DN21" s="25"/>
    </row>
    <row r="22" spans="1:122" ht="15">
      <c r="A22" s="79" t="s">
        <v>182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7">
        <v>0.85</v>
      </c>
      <c r="CD22" s="3">
        <v>0.26</v>
      </c>
      <c r="CE22" s="3">
        <v>1.04</v>
      </c>
      <c r="CF22" s="3">
        <v>0.26</v>
      </c>
      <c r="CG22" s="3">
        <v>0.17</v>
      </c>
      <c r="CH22" s="3">
        <v>0.35</v>
      </c>
      <c r="CI22" s="3">
        <v>0.17</v>
      </c>
      <c r="CJ22" s="3">
        <v>0.26</v>
      </c>
      <c r="CK22" s="28"/>
      <c r="CL22" s="28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5"/>
      <c r="DH22" s="25"/>
      <c r="DI22" s="25"/>
      <c r="DJ22" s="25"/>
      <c r="DK22" s="25"/>
      <c r="DL22" s="25"/>
      <c r="DM22" s="25"/>
      <c r="DN22" s="25"/>
    </row>
    <row r="23" spans="1:122" ht="15">
      <c r="A23" s="79" t="s">
        <v>183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4"/>
      <c r="CD23" s="24"/>
      <c r="CE23" s="24"/>
      <c r="CF23" s="24"/>
      <c r="CG23" s="24"/>
      <c r="CH23" s="24"/>
      <c r="CI23" s="24"/>
      <c r="CJ23" s="24"/>
      <c r="CK23" s="28"/>
      <c r="CL23" s="28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5"/>
      <c r="DH23" s="25"/>
      <c r="DI23" s="25"/>
      <c r="DJ23" s="25"/>
      <c r="DK23" s="25"/>
      <c r="DL23" s="25"/>
      <c r="DM23" s="25"/>
      <c r="DN23" s="25"/>
    </row>
    <row r="24" spans="1:122" s="86" customFormat="1" ht="15">
      <c r="A24" s="8" t="s">
        <v>184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>
        <v>74.5</v>
      </c>
      <c r="AD24" s="84">
        <v>81.7</v>
      </c>
      <c r="AE24" s="84">
        <v>75.599999999999994</v>
      </c>
      <c r="AF24" s="84">
        <v>67.3</v>
      </c>
      <c r="AG24" s="84">
        <v>81.7</v>
      </c>
      <c r="AH24" s="84">
        <v>72.400000000000006</v>
      </c>
      <c r="AI24" s="84">
        <v>47.8</v>
      </c>
      <c r="AJ24" s="84">
        <v>56.7</v>
      </c>
      <c r="AK24" s="84">
        <v>55.7</v>
      </c>
      <c r="AL24" s="84">
        <v>52.8</v>
      </c>
      <c r="AM24" s="84">
        <v>56.8</v>
      </c>
      <c r="AN24" s="84">
        <v>54.5</v>
      </c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5"/>
      <c r="CD24" s="85"/>
      <c r="CE24" s="85"/>
      <c r="CF24" s="85"/>
      <c r="CG24" s="85"/>
      <c r="CH24" s="85"/>
      <c r="CI24" s="85"/>
      <c r="CJ24" s="85"/>
      <c r="CK24" s="28">
        <v>42.9</v>
      </c>
      <c r="CL24" s="28">
        <v>64.5</v>
      </c>
      <c r="CM24" s="85"/>
      <c r="CN24" s="85"/>
      <c r="CO24" s="85"/>
      <c r="CP24" s="85"/>
      <c r="CQ24" s="85"/>
      <c r="CR24" s="87">
        <v>14.5</v>
      </c>
      <c r="CS24" s="87">
        <v>13.3</v>
      </c>
      <c r="CT24" s="87">
        <v>18.7</v>
      </c>
      <c r="CU24" s="87">
        <v>26.5</v>
      </c>
      <c r="CV24" s="87">
        <v>17.600000000000001</v>
      </c>
      <c r="CW24" s="85">
        <v>88.3</v>
      </c>
      <c r="CX24" s="85">
        <v>83</v>
      </c>
      <c r="CY24" s="85">
        <v>89.8</v>
      </c>
      <c r="CZ24" s="85">
        <v>83.5</v>
      </c>
      <c r="DA24" s="85">
        <v>85.2</v>
      </c>
      <c r="DB24" s="85">
        <v>82</v>
      </c>
      <c r="DC24" s="85">
        <v>92.4</v>
      </c>
      <c r="DD24" s="85">
        <v>88.6</v>
      </c>
      <c r="DE24" s="85">
        <v>92</v>
      </c>
      <c r="DF24" s="85">
        <v>88</v>
      </c>
      <c r="DG24" s="84"/>
      <c r="DH24" s="84"/>
      <c r="DI24" s="84"/>
      <c r="DJ24" s="84"/>
      <c r="DK24" s="84"/>
      <c r="DL24" s="84"/>
      <c r="DM24" s="84"/>
      <c r="DN24" s="84"/>
      <c r="DO24" s="256">
        <v>132</v>
      </c>
      <c r="DP24" s="256">
        <v>143</v>
      </c>
      <c r="DQ24" s="256">
        <v>146</v>
      </c>
      <c r="DR24" s="256">
        <v>149</v>
      </c>
    </row>
    <row r="25" spans="1:122" ht="15">
      <c r="A25" s="79" t="s">
        <v>185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4"/>
      <c r="CD25" s="24"/>
      <c r="CE25" s="24"/>
      <c r="CF25" s="24"/>
      <c r="CG25" s="24"/>
      <c r="CH25" s="24"/>
      <c r="CI25" s="24"/>
      <c r="CJ25" s="24"/>
      <c r="CK25" s="28"/>
      <c r="CL25" s="28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>
        <v>5.65</v>
      </c>
      <c r="CX25" s="24">
        <v>3.58</v>
      </c>
      <c r="CY25" s="24">
        <v>4.3899999999999997</v>
      </c>
      <c r="CZ25" s="24">
        <v>3.52</v>
      </c>
      <c r="DA25" s="24">
        <v>5.03</v>
      </c>
      <c r="DB25" s="24">
        <v>7.61</v>
      </c>
      <c r="DC25" s="24">
        <v>6.62</v>
      </c>
      <c r="DD25" s="24">
        <v>7.71</v>
      </c>
      <c r="DE25" s="24">
        <v>7.29</v>
      </c>
      <c r="DF25" s="24">
        <v>6.1</v>
      </c>
      <c r="DG25" s="25"/>
      <c r="DH25" s="25"/>
      <c r="DI25" s="25"/>
      <c r="DJ25" s="25"/>
      <c r="DK25" s="25"/>
      <c r="DL25" s="25"/>
      <c r="DM25" s="25"/>
      <c r="DN25" s="25"/>
      <c r="DO25" s="256">
        <v>6.2</v>
      </c>
      <c r="DP25" s="256">
        <v>5.46</v>
      </c>
      <c r="DQ25" s="256">
        <v>6.8</v>
      </c>
      <c r="DR25" s="256">
        <v>5.44</v>
      </c>
    </row>
    <row r="26" spans="1:122" ht="15">
      <c r="A26" s="79" t="s">
        <v>186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4"/>
      <c r="CD26" s="24"/>
      <c r="CE26" s="24"/>
      <c r="CF26" s="24"/>
      <c r="CG26" s="24"/>
      <c r="CH26" s="24"/>
      <c r="CI26" s="24"/>
      <c r="CJ26" s="24"/>
      <c r="CK26" s="28"/>
      <c r="CL26" s="28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5"/>
      <c r="DH26" s="25"/>
      <c r="DI26" s="25"/>
      <c r="DJ26" s="25"/>
      <c r="DK26" s="25"/>
      <c r="DL26" s="25"/>
      <c r="DM26" s="25"/>
      <c r="DN26" s="25"/>
    </row>
    <row r="27" spans="1:122" ht="15">
      <c r="A27" s="79" t="s">
        <v>187</v>
      </c>
      <c r="B27" s="24">
        <v>2.34</v>
      </c>
      <c r="C27" s="25">
        <v>3.37</v>
      </c>
      <c r="D27" s="25">
        <v>4.53</v>
      </c>
      <c r="E27" s="25">
        <v>3.49</v>
      </c>
      <c r="F27" s="25">
        <v>3.49</v>
      </c>
      <c r="G27" s="25">
        <v>3.57</v>
      </c>
      <c r="H27" s="25">
        <v>3.88</v>
      </c>
      <c r="I27" s="25">
        <v>1.4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4">
        <v>3.25</v>
      </c>
      <c r="BE27" s="24">
        <v>4.16</v>
      </c>
      <c r="BF27" s="24">
        <v>3.86</v>
      </c>
      <c r="BG27" s="24">
        <v>3.78</v>
      </c>
      <c r="BH27" s="24">
        <v>3.63</v>
      </c>
      <c r="BI27" s="24">
        <v>3.61</v>
      </c>
      <c r="BJ27" s="24">
        <v>3.12</v>
      </c>
      <c r="BK27" s="24">
        <v>3.61</v>
      </c>
      <c r="BL27" s="24">
        <v>3.19</v>
      </c>
      <c r="BM27" s="24">
        <v>4.01</v>
      </c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4"/>
      <c r="CD27" s="24"/>
      <c r="CE27" s="24"/>
      <c r="CF27" s="24"/>
      <c r="CG27" s="24"/>
      <c r="CH27" s="24"/>
      <c r="CI27" s="24"/>
      <c r="CJ27" s="24"/>
      <c r="CK27" s="28">
        <v>5.51</v>
      </c>
      <c r="CL27" s="28">
        <v>5.96</v>
      </c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>
        <v>3.9</v>
      </c>
      <c r="CX27" s="24">
        <v>3.77</v>
      </c>
      <c r="CY27" s="24">
        <v>3.61</v>
      </c>
      <c r="CZ27" s="24">
        <v>3.85</v>
      </c>
      <c r="DA27" s="24">
        <v>3.94</v>
      </c>
      <c r="DB27" s="24">
        <v>3.78</v>
      </c>
      <c r="DC27" s="24">
        <v>5.34</v>
      </c>
      <c r="DD27" s="24">
        <v>5.18</v>
      </c>
      <c r="DE27" s="24">
        <v>5.2</v>
      </c>
      <c r="DF27" s="24">
        <v>5.0199999999999996</v>
      </c>
      <c r="DG27" s="25"/>
      <c r="DH27" s="25"/>
      <c r="DI27" s="25"/>
      <c r="DJ27" s="25"/>
      <c r="DK27" s="25"/>
      <c r="DL27" s="25"/>
      <c r="DM27" s="25"/>
      <c r="DN27" s="25"/>
      <c r="DO27" s="256">
        <v>4.2300000000000004</v>
      </c>
      <c r="DP27" s="256">
        <v>4.3600000000000003</v>
      </c>
      <c r="DQ27" s="256">
        <v>4.5</v>
      </c>
      <c r="DR27" s="256">
        <v>4.4400000000000004</v>
      </c>
    </row>
    <row r="28" spans="1:122" ht="15">
      <c r="A28" s="79" t="s">
        <v>188</v>
      </c>
      <c r="B28" s="24">
        <v>14.2</v>
      </c>
      <c r="C28" s="25">
        <v>6.86</v>
      </c>
      <c r="D28" s="25">
        <v>6.77</v>
      </c>
      <c r="E28" s="25">
        <v>6.16</v>
      </c>
      <c r="F28" s="25">
        <v>6.66</v>
      </c>
      <c r="G28" s="25">
        <v>6.85</v>
      </c>
      <c r="H28" s="25">
        <v>6.43</v>
      </c>
      <c r="I28" s="25">
        <v>6.24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4">
        <v>20.2</v>
      </c>
      <c r="BE28" s="24">
        <v>25.8</v>
      </c>
      <c r="BF28" s="24">
        <v>23.7</v>
      </c>
      <c r="BG28" s="24">
        <v>22.1</v>
      </c>
      <c r="BH28" s="24">
        <v>21.8</v>
      </c>
      <c r="BI28" s="24">
        <v>19.7</v>
      </c>
      <c r="BJ28" s="24">
        <v>13.7</v>
      </c>
      <c r="BK28" s="24">
        <v>22.2</v>
      </c>
      <c r="BL28" s="24">
        <v>19.600000000000001</v>
      </c>
      <c r="BM28" s="24">
        <v>24.7</v>
      </c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4"/>
      <c r="CD28" s="24"/>
      <c r="CE28" s="24"/>
      <c r="CF28" s="24"/>
      <c r="CG28" s="24"/>
      <c r="CH28" s="24"/>
      <c r="CI28" s="24"/>
      <c r="CJ28" s="24"/>
      <c r="CK28" s="28">
        <v>44.3</v>
      </c>
      <c r="CL28" s="28">
        <v>41.9</v>
      </c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>
        <v>24.5</v>
      </c>
      <c r="CX28" s="24">
        <v>24</v>
      </c>
      <c r="CY28" s="24">
        <v>23.2</v>
      </c>
      <c r="CZ28" s="24">
        <v>24.4</v>
      </c>
      <c r="DA28" s="24">
        <v>23.4</v>
      </c>
      <c r="DB28" s="24">
        <v>22.3</v>
      </c>
      <c r="DC28" s="24">
        <v>41.1</v>
      </c>
      <c r="DD28" s="24">
        <v>40.200000000000003</v>
      </c>
      <c r="DE28" s="24">
        <v>40.299999999999997</v>
      </c>
      <c r="DF28" s="24">
        <v>39.6</v>
      </c>
      <c r="DG28" s="25"/>
      <c r="DH28" s="25"/>
      <c r="DI28" s="25"/>
      <c r="DJ28" s="25"/>
      <c r="DK28" s="25"/>
      <c r="DL28" s="25"/>
      <c r="DM28" s="25"/>
      <c r="DN28" s="25"/>
      <c r="DO28" s="256">
        <v>32.799999999999997</v>
      </c>
      <c r="DP28" s="256">
        <v>33.6</v>
      </c>
      <c r="DQ28" s="256">
        <v>33.1</v>
      </c>
      <c r="DR28" s="256">
        <v>34.299999999999997</v>
      </c>
    </row>
    <row r="29" spans="1:122" ht="15">
      <c r="A29" s="79" t="s">
        <v>189</v>
      </c>
      <c r="B29" s="24"/>
      <c r="C29" s="24"/>
      <c r="D29" s="24"/>
      <c r="E29" s="24"/>
      <c r="F29" s="24"/>
      <c r="G29" s="24"/>
      <c r="H29" s="24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4">
        <v>6.43</v>
      </c>
      <c r="BE29" s="24">
        <v>9.27</v>
      </c>
      <c r="BF29" s="24">
        <v>7.7</v>
      </c>
      <c r="BG29" s="24">
        <v>6.24</v>
      </c>
      <c r="BH29" s="24">
        <v>6.7</v>
      </c>
      <c r="BI29" s="24">
        <v>5.63</v>
      </c>
      <c r="BJ29" s="24">
        <v>2.77</v>
      </c>
      <c r="BK29" s="24">
        <v>7.45</v>
      </c>
      <c r="BL29" s="24">
        <v>7.55</v>
      </c>
      <c r="BM29" s="24">
        <v>8.0399999999999991</v>
      </c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4"/>
      <c r="CD29" s="24"/>
      <c r="CE29" s="24"/>
      <c r="CF29" s="24"/>
      <c r="CG29" s="24"/>
      <c r="CH29" s="24"/>
      <c r="CI29" s="24"/>
      <c r="CJ29" s="24"/>
      <c r="CK29" s="28"/>
      <c r="CL29" s="28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>
        <v>8.5</v>
      </c>
      <c r="CX29" s="24">
        <v>7.49</v>
      </c>
      <c r="CY29" s="24">
        <v>6.58</v>
      </c>
      <c r="CZ29" s="24">
        <v>8.3000000000000007</v>
      </c>
      <c r="DA29" s="24">
        <v>10</v>
      </c>
      <c r="DB29" s="24">
        <v>9.24</v>
      </c>
      <c r="DC29" s="24">
        <v>41.4</v>
      </c>
      <c r="DD29" s="24">
        <v>39.6</v>
      </c>
      <c r="DE29" s="24">
        <v>39</v>
      </c>
      <c r="DF29" s="24">
        <v>38.700000000000003</v>
      </c>
      <c r="DG29" s="25"/>
      <c r="DH29" s="25"/>
      <c r="DI29" s="25"/>
      <c r="DJ29" s="25"/>
      <c r="DK29" s="25"/>
      <c r="DL29" s="25"/>
      <c r="DM29" s="25"/>
      <c r="DN29" s="25"/>
      <c r="DO29" s="256">
        <v>20.399999999999999</v>
      </c>
      <c r="DP29" s="256">
        <v>21.6</v>
      </c>
      <c r="DQ29" s="256">
        <v>22.6</v>
      </c>
      <c r="DR29" s="256">
        <v>22</v>
      </c>
    </row>
    <row r="30" spans="1:122" ht="15">
      <c r="A30" s="79" t="s">
        <v>190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4">
        <v>2.21</v>
      </c>
      <c r="BE30" s="24">
        <v>2.96</v>
      </c>
      <c r="BF30" s="24">
        <v>2.68</v>
      </c>
      <c r="BG30" s="24">
        <v>2.29</v>
      </c>
      <c r="BH30" s="24">
        <v>2.29</v>
      </c>
      <c r="BI30" s="24">
        <v>2.15</v>
      </c>
      <c r="BJ30" s="24">
        <v>1.4</v>
      </c>
      <c r="BK30" s="24">
        <v>2.4300000000000002</v>
      </c>
      <c r="BL30" s="24">
        <v>2.11</v>
      </c>
      <c r="BM30" s="24">
        <v>2.67</v>
      </c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4"/>
      <c r="CD30" s="24"/>
      <c r="CE30" s="24"/>
      <c r="CF30" s="24"/>
      <c r="CG30" s="24"/>
      <c r="CH30" s="24"/>
      <c r="CI30" s="24"/>
      <c r="CJ30" s="24"/>
      <c r="CK30" s="28">
        <v>5.18</v>
      </c>
      <c r="CL30" s="28">
        <v>3.36</v>
      </c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>
        <v>2.65</v>
      </c>
      <c r="CX30" s="24">
        <v>2.57</v>
      </c>
      <c r="CY30" s="24">
        <v>2.41</v>
      </c>
      <c r="CZ30" s="24">
        <v>2.76</v>
      </c>
      <c r="DA30" s="24">
        <v>2.76</v>
      </c>
      <c r="DB30" s="24">
        <v>2.64</v>
      </c>
      <c r="DC30" s="24">
        <v>5.41</v>
      </c>
      <c r="DD30" s="24">
        <v>6.64</v>
      </c>
      <c r="DE30" s="24">
        <v>6.64</v>
      </c>
      <c r="DF30" s="24">
        <v>5.76</v>
      </c>
      <c r="DG30" s="25"/>
      <c r="DH30" s="25"/>
      <c r="DI30" s="25"/>
      <c r="DJ30" s="25"/>
      <c r="DK30" s="25"/>
      <c r="DL30" s="25"/>
      <c r="DM30" s="25"/>
      <c r="DN30" s="25"/>
      <c r="DO30" s="256">
        <v>5.7</v>
      </c>
      <c r="DP30" s="256">
        <v>5.87</v>
      </c>
      <c r="DQ30" s="256">
        <v>5.95</v>
      </c>
      <c r="DR30" s="256">
        <v>6.1</v>
      </c>
    </row>
    <row r="31" spans="1:122" ht="15">
      <c r="A31" s="79" t="s">
        <v>191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4">
        <v>2.97</v>
      </c>
      <c r="BE31" s="24">
        <v>4.42</v>
      </c>
      <c r="BF31" s="24">
        <v>3.71</v>
      </c>
      <c r="BG31" s="24">
        <v>3.06</v>
      </c>
      <c r="BH31" s="24">
        <v>3.08</v>
      </c>
      <c r="BI31" s="24">
        <v>2.33</v>
      </c>
      <c r="BJ31" s="24">
        <v>1.21</v>
      </c>
      <c r="BK31" s="24">
        <v>3.25</v>
      </c>
      <c r="BL31" s="24">
        <v>3.34</v>
      </c>
      <c r="BM31" s="24">
        <v>3.59</v>
      </c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4"/>
      <c r="CD31" s="24"/>
      <c r="CE31" s="24"/>
      <c r="CF31" s="24"/>
      <c r="CG31" s="24"/>
      <c r="CH31" s="24"/>
      <c r="CI31" s="24"/>
      <c r="CJ31" s="24"/>
      <c r="CK31" s="28"/>
      <c r="CL31" s="28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>
        <v>4.75</v>
      </c>
      <c r="CX31" s="24">
        <v>4.1399999999999997</v>
      </c>
      <c r="CY31" s="24">
        <v>3.4</v>
      </c>
      <c r="CZ31" s="24">
        <v>4.59</v>
      </c>
      <c r="DA31" s="24">
        <v>7.58</v>
      </c>
      <c r="DB31" s="24">
        <v>6.92</v>
      </c>
      <c r="DC31" s="24">
        <v>22.4</v>
      </c>
      <c r="DD31" s="24">
        <v>22.1</v>
      </c>
      <c r="DE31" s="24">
        <v>22.5</v>
      </c>
      <c r="DF31" s="24">
        <v>22.3</v>
      </c>
      <c r="DG31" s="25"/>
      <c r="DH31" s="25"/>
      <c r="DI31" s="25"/>
      <c r="DJ31" s="25"/>
      <c r="DK31" s="25"/>
      <c r="DL31" s="25"/>
      <c r="DM31" s="25"/>
      <c r="DN31" s="25"/>
      <c r="DO31" s="256">
        <v>12.1</v>
      </c>
      <c r="DP31" s="256">
        <v>13.4</v>
      </c>
      <c r="DQ31" s="256">
        <v>14.1</v>
      </c>
      <c r="DR31" s="256">
        <v>13.8</v>
      </c>
    </row>
    <row r="32" spans="1:122" ht="15">
      <c r="A32" s="79" t="s">
        <v>192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4">
        <v>1.32</v>
      </c>
      <c r="BE32" s="24">
        <v>1.2</v>
      </c>
      <c r="BF32" s="24">
        <v>1.22</v>
      </c>
      <c r="BG32" s="24">
        <v>0.51</v>
      </c>
      <c r="BH32" s="24">
        <v>0.42</v>
      </c>
      <c r="BI32" s="24">
        <v>0.68</v>
      </c>
      <c r="BJ32" s="24">
        <v>0.73</v>
      </c>
      <c r="BK32" s="24">
        <v>0.5</v>
      </c>
      <c r="BL32" s="24">
        <v>0.5</v>
      </c>
      <c r="BM32" s="24">
        <v>0.5</v>
      </c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4"/>
      <c r="CD32" s="24"/>
      <c r="CE32" s="24"/>
      <c r="CF32" s="24"/>
      <c r="CG32" s="24"/>
      <c r="CH32" s="24"/>
      <c r="CI32" s="24"/>
      <c r="CJ32" s="24"/>
      <c r="CK32" s="28"/>
      <c r="CL32" s="28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>
        <v>2.29</v>
      </c>
      <c r="CX32" s="24">
        <v>1.17</v>
      </c>
      <c r="CY32" s="24">
        <v>1.17</v>
      </c>
      <c r="CZ32" s="24">
        <v>1.42</v>
      </c>
      <c r="DA32" s="24">
        <v>2.33</v>
      </c>
      <c r="DB32" s="24">
        <v>2.59</v>
      </c>
      <c r="DC32" s="24">
        <v>1.17</v>
      </c>
      <c r="DD32" s="24">
        <v>1.56</v>
      </c>
      <c r="DE32" s="24">
        <v>1.93</v>
      </c>
      <c r="DF32" s="24">
        <v>1.88</v>
      </c>
      <c r="DG32" s="25"/>
      <c r="DH32" s="25"/>
      <c r="DI32" s="25"/>
      <c r="DJ32" s="25"/>
      <c r="DK32" s="25"/>
      <c r="DL32" s="25"/>
      <c r="DM32" s="25"/>
      <c r="DN32" s="25"/>
      <c r="DO32" s="256">
        <v>26.7</v>
      </c>
      <c r="DP32" s="256">
        <v>26.8</v>
      </c>
      <c r="DQ32" s="256">
        <v>29.9</v>
      </c>
      <c r="DR32" s="256">
        <v>26.9</v>
      </c>
    </row>
    <row r="33" spans="1:122" ht="15">
      <c r="A33" s="79" t="s">
        <v>193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4">
        <v>63.1</v>
      </c>
      <c r="BE33" s="24">
        <v>56.6</v>
      </c>
      <c r="BF33" s="24">
        <v>60.4</v>
      </c>
      <c r="BG33" s="24">
        <v>59.8</v>
      </c>
      <c r="BH33" s="24">
        <v>49.7</v>
      </c>
      <c r="BI33" s="24">
        <v>61.1</v>
      </c>
      <c r="BJ33" s="24">
        <v>49.1</v>
      </c>
      <c r="BK33" s="24">
        <v>57.3</v>
      </c>
      <c r="BL33" s="24">
        <v>52.1</v>
      </c>
      <c r="BM33" s="24">
        <v>59.5</v>
      </c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4"/>
      <c r="CD33" s="24"/>
      <c r="CE33" s="24"/>
      <c r="CF33" s="24"/>
      <c r="CG33" s="24"/>
      <c r="CH33" s="24"/>
      <c r="CI33" s="24"/>
      <c r="CJ33" s="24"/>
      <c r="CK33" s="28"/>
      <c r="CL33" s="28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>
        <v>67.5</v>
      </c>
      <c r="CX33" s="24">
        <v>67.900000000000006</v>
      </c>
      <c r="CY33" s="24">
        <v>69.5</v>
      </c>
      <c r="CZ33" s="24">
        <v>67.599999999999994</v>
      </c>
      <c r="DA33" s="24">
        <v>61.1</v>
      </c>
      <c r="DB33" s="24">
        <v>61.3</v>
      </c>
      <c r="DC33" s="24">
        <v>38.6</v>
      </c>
      <c r="DD33" s="24">
        <v>36.700000000000003</v>
      </c>
      <c r="DE33" s="24">
        <v>39.200000000000003</v>
      </c>
      <c r="DF33" s="24">
        <v>38.200000000000003</v>
      </c>
      <c r="DG33" s="25"/>
      <c r="DH33" s="25"/>
      <c r="DI33" s="25"/>
      <c r="DJ33" s="25"/>
      <c r="DK33" s="25"/>
      <c r="DL33" s="25"/>
      <c r="DM33" s="25"/>
      <c r="DN33" s="25"/>
      <c r="DO33" s="256">
        <v>152</v>
      </c>
      <c r="DP33" s="256">
        <v>156</v>
      </c>
      <c r="DQ33" s="256">
        <v>159</v>
      </c>
      <c r="DR33" s="256">
        <v>151</v>
      </c>
    </row>
    <row r="34" spans="1:122" ht="15">
      <c r="A34" s="79" t="s">
        <v>194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>
        <v>27.8</v>
      </c>
      <c r="AD34" s="25">
        <v>29.7</v>
      </c>
      <c r="AE34" s="25">
        <v>26.8</v>
      </c>
      <c r="AF34" s="25">
        <v>25.1</v>
      </c>
      <c r="AG34" s="25">
        <v>27.5</v>
      </c>
      <c r="AH34" s="25">
        <v>25.8</v>
      </c>
      <c r="AI34" s="25">
        <v>27.8</v>
      </c>
      <c r="AJ34" s="25">
        <v>29.1</v>
      </c>
      <c r="AK34" s="25">
        <v>28.6</v>
      </c>
      <c r="AL34" s="25">
        <v>29.6</v>
      </c>
      <c r="AM34" s="25">
        <v>31.7</v>
      </c>
      <c r="AN34" s="25">
        <v>30.3</v>
      </c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4">
        <v>25.5</v>
      </c>
      <c r="BE34" s="24">
        <v>26</v>
      </c>
      <c r="BF34" s="24">
        <v>26.8</v>
      </c>
      <c r="BG34" s="24">
        <v>26</v>
      </c>
      <c r="BH34" s="24">
        <v>27</v>
      </c>
      <c r="BI34" s="24">
        <v>28.5</v>
      </c>
      <c r="BJ34" s="24">
        <v>25.7</v>
      </c>
      <c r="BK34" s="24">
        <v>26.9</v>
      </c>
      <c r="BL34" s="24">
        <v>26.6</v>
      </c>
      <c r="BM34" s="24">
        <v>28.5</v>
      </c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4"/>
      <c r="CD34" s="24"/>
      <c r="CE34" s="24"/>
      <c r="CF34" s="24"/>
      <c r="CG34" s="24"/>
      <c r="CH34" s="24"/>
      <c r="CI34" s="24"/>
      <c r="CJ34" s="24"/>
      <c r="CK34" s="28">
        <v>27.1</v>
      </c>
      <c r="CL34" s="28">
        <v>26</v>
      </c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>
        <v>25.9</v>
      </c>
      <c r="CX34" s="24">
        <v>26.6</v>
      </c>
      <c r="CY34" s="24">
        <v>26.8</v>
      </c>
      <c r="CZ34" s="24">
        <v>26</v>
      </c>
      <c r="DA34" s="24">
        <v>26.7</v>
      </c>
      <c r="DB34" s="24">
        <v>27</v>
      </c>
      <c r="DC34" s="24">
        <v>28.5</v>
      </c>
      <c r="DD34" s="24">
        <v>29</v>
      </c>
      <c r="DE34" s="24">
        <v>29.1</v>
      </c>
      <c r="DF34" s="24">
        <v>28.5</v>
      </c>
      <c r="DG34" s="25"/>
      <c r="DH34" s="25"/>
      <c r="DI34" s="25"/>
      <c r="DJ34" s="25"/>
      <c r="DK34" s="25"/>
      <c r="DL34" s="25"/>
      <c r="DM34" s="25"/>
      <c r="DN34" s="25"/>
      <c r="DO34" s="256">
        <v>29.4</v>
      </c>
      <c r="DP34" s="256">
        <v>30.1</v>
      </c>
      <c r="DQ34" s="256">
        <v>30.7</v>
      </c>
      <c r="DR34" s="256">
        <v>30.2</v>
      </c>
    </row>
    <row r="35" spans="1:122" ht="15">
      <c r="A35" s="80" t="s">
        <v>195</v>
      </c>
      <c r="B35" s="25">
        <v>195</v>
      </c>
      <c r="C35" s="25">
        <v>244</v>
      </c>
      <c r="D35" s="25">
        <v>155</v>
      </c>
      <c r="E35" s="25">
        <v>152</v>
      </c>
      <c r="F35" s="25">
        <v>161</v>
      </c>
      <c r="G35" s="25">
        <v>163</v>
      </c>
      <c r="H35" s="25">
        <v>167</v>
      </c>
      <c r="I35" s="25">
        <v>30</v>
      </c>
      <c r="J35" s="23">
        <v>168</v>
      </c>
      <c r="K35" s="23">
        <v>170</v>
      </c>
      <c r="L35" s="23">
        <v>171</v>
      </c>
      <c r="M35" s="23">
        <v>167</v>
      </c>
      <c r="N35" s="23">
        <v>148</v>
      </c>
      <c r="O35" s="23">
        <v>164</v>
      </c>
      <c r="P35" s="23">
        <v>114</v>
      </c>
      <c r="Q35" s="23">
        <v>110</v>
      </c>
      <c r="R35" s="23">
        <v>158</v>
      </c>
      <c r="S35" s="23">
        <v>192</v>
      </c>
      <c r="T35" s="23">
        <v>185</v>
      </c>
      <c r="U35" s="23">
        <v>192</v>
      </c>
      <c r="V35" s="23">
        <v>651</v>
      </c>
      <c r="W35" s="34">
        <v>232</v>
      </c>
      <c r="X35" s="34">
        <v>234</v>
      </c>
      <c r="Y35" s="34">
        <v>225</v>
      </c>
      <c r="Z35" s="34">
        <v>232</v>
      </c>
      <c r="AA35" s="34">
        <v>229</v>
      </c>
      <c r="AB35" s="34">
        <v>230</v>
      </c>
      <c r="AC35" s="25">
        <v>133</v>
      </c>
      <c r="AD35" s="25">
        <v>143</v>
      </c>
      <c r="AE35" s="25">
        <v>131</v>
      </c>
      <c r="AF35" s="25">
        <v>136</v>
      </c>
      <c r="AG35" s="25">
        <v>148</v>
      </c>
      <c r="AH35" s="25">
        <v>140</v>
      </c>
      <c r="AI35" s="25">
        <v>126</v>
      </c>
      <c r="AJ35" s="25">
        <v>148</v>
      </c>
      <c r="AK35" s="25">
        <v>151</v>
      </c>
      <c r="AL35" s="25">
        <v>134</v>
      </c>
      <c r="AM35" s="25">
        <v>144</v>
      </c>
      <c r="AN35" s="25">
        <v>140</v>
      </c>
      <c r="AO35" s="26">
        <v>146</v>
      </c>
      <c r="AP35" s="26">
        <v>150</v>
      </c>
      <c r="AQ35" s="26">
        <v>142</v>
      </c>
      <c r="AR35" s="26">
        <v>147.5</v>
      </c>
      <c r="AS35" s="26">
        <v>146</v>
      </c>
      <c r="AT35" s="26">
        <v>156</v>
      </c>
      <c r="AU35" s="23">
        <v>175</v>
      </c>
      <c r="AV35" s="23">
        <v>156</v>
      </c>
      <c r="AW35" s="23">
        <v>153</v>
      </c>
      <c r="AX35" s="23">
        <v>149</v>
      </c>
      <c r="AY35" s="23">
        <v>136</v>
      </c>
      <c r="AZ35" s="23">
        <v>156</v>
      </c>
      <c r="BA35" s="23">
        <v>172</v>
      </c>
      <c r="BB35" s="23">
        <v>177</v>
      </c>
      <c r="BC35" s="23">
        <v>178</v>
      </c>
      <c r="BD35" s="24">
        <v>142</v>
      </c>
      <c r="BE35" s="24">
        <v>172</v>
      </c>
      <c r="BF35" s="24">
        <v>157</v>
      </c>
      <c r="BG35" s="24">
        <v>155</v>
      </c>
      <c r="BH35" s="24">
        <v>153</v>
      </c>
      <c r="BI35" s="24">
        <v>196</v>
      </c>
      <c r="BJ35" s="24">
        <v>166</v>
      </c>
      <c r="BK35" s="24">
        <v>173</v>
      </c>
      <c r="BL35" s="24">
        <v>177</v>
      </c>
      <c r="BM35" s="24">
        <v>149</v>
      </c>
      <c r="BN35" s="25">
        <v>190</v>
      </c>
      <c r="BO35" s="25">
        <v>213</v>
      </c>
      <c r="BP35" s="25">
        <v>196</v>
      </c>
      <c r="BQ35" s="25">
        <v>176</v>
      </c>
      <c r="BR35" s="25">
        <v>187</v>
      </c>
      <c r="BS35" s="25">
        <v>179</v>
      </c>
      <c r="BT35" s="25">
        <v>184</v>
      </c>
      <c r="BU35" s="25">
        <v>190</v>
      </c>
      <c r="BV35" s="25">
        <v>171</v>
      </c>
      <c r="BW35" s="25">
        <v>152</v>
      </c>
      <c r="BX35" s="26">
        <v>190</v>
      </c>
      <c r="BY35" s="26">
        <v>185</v>
      </c>
      <c r="BZ35" s="26">
        <v>182</v>
      </c>
      <c r="CA35" s="26">
        <v>201</v>
      </c>
      <c r="CB35" s="26">
        <v>192</v>
      </c>
      <c r="CC35" s="27">
        <v>192</v>
      </c>
      <c r="CD35" s="27">
        <v>220</v>
      </c>
      <c r="CE35" s="27">
        <v>220</v>
      </c>
      <c r="CF35" s="27">
        <v>258</v>
      </c>
      <c r="CG35" s="27">
        <v>195</v>
      </c>
      <c r="CH35" s="27">
        <v>225</v>
      </c>
      <c r="CI35" s="27">
        <v>151</v>
      </c>
      <c r="CJ35" s="27">
        <v>196</v>
      </c>
      <c r="CK35" s="28">
        <v>149</v>
      </c>
      <c r="CL35" s="28">
        <v>141</v>
      </c>
      <c r="CM35" s="35">
        <v>82.07</v>
      </c>
      <c r="CN35" s="35">
        <v>57.52</v>
      </c>
      <c r="CO35" s="35">
        <v>64.91</v>
      </c>
      <c r="CP35" s="35">
        <v>85.9</v>
      </c>
      <c r="CQ35" s="35">
        <v>44.37</v>
      </c>
      <c r="CR35" s="32">
        <v>133</v>
      </c>
      <c r="CS35" s="32">
        <v>37.9</v>
      </c>
      <c r="CT35" s="32">
        <v>46.8</v>
      </c>
      <c r="CU35" s="32">
        <v>100</v>
      </c>
      <c r="CV35" s="32">
        <v>56.8</v>
      </c>
      <c r="CW35" s="24">
        <v>146</v>
      </c>
      <c r="CX35" s="24">
        <v>158</v>
      </c>
      <c r="CY35" s="24">
        <v>164</v>
      </c>
      <c r="CZ35" s="24">
        <v>144</v>
      </c>
      <c r="DA35" s="24">
        <v>219</v>
      </c>
      <c r="DB35" s="24">
        <v>205</v>
      </c>
      <c r="DC35" s="24">
        <v>204</v>
      </c>
      <c r="DD35" s="24">
        <v>210</v>
      </c>
      <c r="DE35" s="24">
        <v>200</v>
      </c>
      <c r="DF35" s="24">
        <v>182</v>
      </c>
      <c r="DG35" s="26">
        <v>125.4</v>
      </c>
      <c r="DH35" s="26">
        <v>124.3</v>
      </c>
      <c r="DI35" s="26">
        <v>144.69999999999999</v>
      </c>
      <c r="DJ35" s="26">
        <v>122.7</v>
      </c>
      <c r="DK35" s="26">
        <v>116.2</v>
      </c>
      <c r="DL35" s="26">
        <v>121.1</v>
      </c>
      <c r="DM35" s="26">
        <v>90.5</v>
      </c>
      <c r="DN35" s="26">
        <v>113.3</v>
      </c>
      <c r="DO35" s="256">
        <v>179</v>
      </c>
      <c r="DP35" s="256">
        <v>186</v>
      </c>
      <c r="DQ35" s="256">
        <v>188</v>
      </c>
      <c r="DR35" s="256">
        <v>195</v>
      </c>
    </row>
    <row r="36" spans="1:122" ht="15">
      <c r="A36" s="80" t="s">
        <v>196</v>
      </c>
      <c r="B36" s="24">
        <v>349</v>
      </c>
      <c r="C36" s="25">
        <v>310</v>
      </c>
      <c r="D36" s="25">
        <v>313</v>
      </c>
      <c r="E36" s="25">
        <v>338</v>
      </c>
      <c r="F36" s="25">
        <v>323</v>
      </c>
      <c r="G36" s="25">
        <v>318</v>
      </c>
      <c r="H36" s="25">
        <v>315</v>
      </c>
      <c r="I36" s="25">
        <v>1564</v>
      </c>
      <c r="J36" s="23">
        <v>355</v>
      </c>
      <c r="K36" s="23">
        <v>404</v>
      </c>
      <c r="L36" s="23">
        <v>416</v>
      </c>
      <c r="M36" s="23">
        <v>388</v>
      </c>
      <c r="N36" s="23">
        <v>378</v>
      </c>
      <c r="O36" s="23">
        <v>405</v>
      </c>
      <c r="P36" s="23">
        <v>373</v>
      </c>
      <c r="Q36" s="23">
        <v>398</v>
      </c>
      <c r="R36" s="23">
        <v>317</v>
      </c>
      <c r="S36" s="23">
        <v>337</v>
      </c>
      <c r="T36" s="23">
        <v>324</v>
      </c>
      <c r="U36" s="23">
        <v>311</v>
      </c>
      <c r="V36" s="23">
        <v>326</v>
      </c>
      <c r="W36" s="34">
        <v>350</v>
      </c>
      <c r="X36" s="34">
        <v>353</v>
      </c>
      <c r="Y36" s="34">
        <v>349</v>
      </c>
      <c r="Z36" s="34">
        <v>345</v>
      </c>
      <c r="AA36" s="34">
        <v>343</v>
      </c>
      <c r="AB36" s="34">
        <v>344</v>
      </c>
      <c r="AC36" s="27">
        <v>421</v>
      </c>
      <c r="AD36" s="27">
        <v>436</v>
      </c>
      <c r="AE36" s="27">
        <v>386</v>
      </c>
      <c r="AF36" s="27">
        <v>393</v>
      </c>
      <c r="AG36" s="27">
        <v>387</v>
      </c>
      <c r="AH36" s="27">
        <v>406</v>
      </c>
      <c r="AI36" s="27">
        <v>335</v>
      </c>
      <c r="AJ36" s="27">
        <v>358</v>
      </c>
      <c r="AK36" s="27">
        <v>363</v>
      </c>
      <c r="AL36" s="27">
        <v>267</v>
      </c>
      <c r="AM36" s="27">
        <v>258</v>
      </c>
      <c r="AN36" s="27">
        <v>279</v>
      </c>
      <c r="AO36" s="26">
        <v>380</v>
      </c>
      <c r="AP36" s="26">
        <v>365.45454545454544</v>
      </c>
      <c r="AQ36" s="26">
        <v>390.90909090909088</v>
      </c>
      <c r="AR36" s="26">
        <v>363.18181818181813</v>
      </c>
      <c r="AS36" s="26">
        <v>399.09090909090907</v>
      </c>
      <c r="AT36" s="26">
        <v>363.63636363636363</v>
      </c>
      <c r="AU36" s="23">
        <v>388</v>
      </c>
      <c r="AV36" s="23">
        <v>374</v>
      </c>
      <c r="AW36" s="23">
        <v>341</v>
      </c>
      <c r="AX36" s="23">
        <v>361</v>
      </c>
      <c r="AY36" s="23">
        <v>388</v>
      </c>
      <c r="AZ36" s="23">
        <v>355</v>
      </c>
      <c r="BA36" s="23">
        <v>329</v>
      </c>
      <c r="BB36" s="23">
        <v>319</v>
      </c>
      <c r="BC36" s="23">
        <v>340</v>
      </c>
      <c r="BD36" s="24">
        <v>362</v>
      </c>
      <c r="BE36" s="24">
        <v>362</v>
      </c>
      <c r="BF36" s="24">
        <v>368</v>
      </c>
      <c r="BG36" s="24">
        <v>331</v>
      </c>
      <c r="BH36" s="24">
        <v>371</v>
      </c>
      <c r="BI36" s="24">
        <v>355</v>
      </c>
      <c r="BJ36" s="24">
        <v>326</v>
      </c>
      <c r="BK36" s="24">
        <v>374</v>
      </c>
      <c r="BL36" s="24">
        <v>331</v>
      </c>
      <c r="BM36" s="24">
        <v>406</v>
      </c>
      <c r="BN36" s="25">
        <v>347</v>
      </c>
      <c r="BO36" s="25">
        <v>252</v>
      </c>
      <c r="BP36" s="25">
        <v>341</v>
      </c>
      <c r="BQ36" s="25">
        <v>310</v>
      </c>
      <c r="BR36" s="25">
        <v>299</v>
      </c>
      <c r="BS36" s="25">
        <v>305</v>
      </c>
      <c r="BT36" s="25">
        <v>339</v>
      </c>
      <c r="BU36" s="25">
        <v>334</v>
      </c>
      <c r="BV36" s="25">
        <v>297</v>
      </c>
      <c r="BW36" s="25">
        <v>319</v>
      </c>
      <c r="BX36" s="26">
        <v>331.81818181818181</v>
      </c>
      <c r="BY36" s="26">
        <v>314.5454545454545</v>
      </c>
      <c r="BZ36" s="26">
        <v>346.36363636363632</v>
      </c>
      <c r="CA36" s="26">
        <v>324.5454545454545</v>
      </c>
      <c r="CB36" s="26">
        <v>317.27272727272725</v>
      </c>
      <c r="CC36" s="27">
        <v>313.18181818181813</v>
      </c>
      <c r="CD36" s="27">
        <v>353</v>
      </c>
      <c r="CE36" s="27">
        <v>233</v>
      </c>
      <c r="CF36" s="27">
        <v>296</v>
      </c>
      <c r="CG36" s="27">
        <v>338</v>
      </c>
      <c r="CH36" s="27">
        <v>363</v>
      </c>
      <c r="CI36" s="27">
        <v>403</v>
      </c>
      <c r="CJ36" s="27">
        <v>296</v>
      </c>
      <c r="CK36" s="28">
        <v>300</v>
      </c>
      <c r="CL36" s="28">
        <v>223</v>
      </c>
      <c r="CM36" s="35">
        <v>685.14</v>
      </c>
      <c r="CN36" s="35">
        <v>209.28</v>
      </c>
      <c r="CO36" s="35">
        <v>357.98</v>
      </c>
      <c r="CP36" s="35">
        <v>435.53</v>
      </c>
      <c r="CQ36" s="35">
        <v>217.29</v>
      </c>
      <c r="CR36" s="32">
        <v>342</v>
      </c>
      <c r="CS36" s="32">
        <v>379</v>
      </c>
      <c r="CT36" s="32">
        <v>412</v>
      </c>
      <c r="CU36" s="32">
        <v>349</v>
      </c>
      <c r="CV36" s="32">
        <v>481</v>
      </c>
      <c r="CW36" s="24">
        <v>367</v>
      </c>
      <c r="CX36" s="24">
        <v>379</v>
      </c>
      <c r="CY36" s="24">
        <v>344</v>
      </c>
      <c r="CZ36" s="24">
        <v>407</v>
      </c>
      <c r="DA36" s="24">
        <v>358</v>
      </c>
      <c r="DB36" s="24">
        <v>345</v>
      </c>
      <c r="DC36" s="24">
        <v>318</v>
      </c>
      <c r="DD36" s="24">
        <v>307</v>
      </c>
      <c r="DE36" s="24">
        <v>296</v>
      </c>
      <c r="DF36" s="24">
        <v>299</v>
      </c>
      <c r="DG36" s="26">
        <v>340.2</v>
      </c>
      <c r="DH36" s="26">
        <v>336.1</v>
      </c>
      <c r="DI36" s="26">
        <v>280.7</v>
      </c>
      <c r="DJ36" s="26">
        <v>478.6</v>
      </c>
      <c r="DK36" s="26">
        <v>348.3</v>
      </c>
      <c r="DL36" s="26">
        <v>344.3</v>
      </c>
      <c r="DM36" s="26">
        <v>425.8</v>
      </c>
      <c r="DN36" s="26">
        <v>548.29999999999995</v>
      </c>
      <c r="DO36" s="256">
        <v>269</v>
      </c>
      <c r="DP36" s="256">
        <v>275</v>
      </c>
      <c r="DQ36" s="256">
        <v>278</v>
      </c>
      <c r="DR36" s="256">
        <v>274</v>
      </c>
    </row>
    <row r="37" spans="1:122" ht="15">
      <c r="A37" s="80" t="s">
        <v>197</v>
      </c>
      <c r="B37" s="25">
        <v>3.74</v>
      </c>
      <c r="C37" s="25">
        <v>6.86</v>
      </c>
      <c r="D37" s="25">
        <v>6.77</v>
      </c>
      <c r="E37" s="25">
        <v>6.16</v>
      </c>
      <c r="F37" s="25">
        <v>6.66</v>
      </c>
      <c r="G37" s="25">
        <v>6.85</v>
      </c>
      <c r="H37" s="25">
        <v>6.43</v>
      </c>
      <c r="I37" s="25">
        <v>6.24</v>
      </c>
      <c r="J37" s="23">
        <v>5.97</v>
      </c>
      <c r="K37" s="23">
        <v>6.3</v>
      </c>
      <c r="L37" s="23">
        <v>5.82</v>
      </c>
      <c r="M37" s="23">
        <v>6.57</v>
      </c>
      <c r="N37" s="23">
        <v>6.39</v>
      </c>
      <c r="O37" s="23">
        <v>6.47</v>
      </c>
      <c r="P37" s="23">
        <v>7.29</v>
      </c>
      <c r="Q37" s="23">
        <v>7.2</v>
      </c>
      <c r="R37" s="23">
        <v>7.07</v>
      </c>
      <c r="S37" s="23">
        <v>5.79</v>
      </c>
      <c r="T37" s="23">
        <v>3.36</v>
      </c>
      <c r="U37" s="23">
        <v>3.3</v>
      </c>
      <c r="V37" s="23">
        <v>28</v>
      </c>
      <c r="W37" s="34">
        <v>3.5</v>
      </c>
      <c r="X37" s="34">
        <v>3.5</v>
      </c>
      <c r="Y37" s="34">
        <v>3.2</v>
      </c>
      <c r="Z37" s="34">
        <v>3.7</v>
      </c>
      <c r="AA37" s="34">
        <v>3.8</v>
      </c>
      <c r="AB37" s="34">
        <v>3.4</v>
      </c>
      <c r="AC37" s="25">
        <v>6.99</v>
      </c>
      <c r="AD37" s="25">
        <v>7.19</v>
      </c>
      <c r="AE37" s="25">
        <v>7.27</v>
      </c>
      <c r="AF37" s="25">
        <v>5.9</v>
      </c>
      <c r="AG37" s="25">
        <v>7.45</v>
      </c>
      <c r="AH37" s="25">
        <v>6.32</v>
      </c>
      <c r="AI37" s="25">
        <v>11.3</v>
      </c>
      <c r="AJ37" s="25">
        <v>11.6</v>
      </c>
      <c r="AK37" s="25">
        <v>11.4</v>
      </c>
      <c r="AL37" s="25">
        <v>8.27</v>
      </c>
      <c r="AM37" s="25">
        <v>9.59</v>
      </c>
      <c r="AN37" s="25">
        <v>9.0299999999999994</v>
      </c>
      <c r="AO37" s="26">
        <v>5.77</v>
      </c>
      <c r="AP37" s="26">
        <v>6.44</v>
      </c>
      <c r="AQ37" s="26">
        <v>6.03</v>
      </c>
      <c r="AR37" s="26">
        <v>6.2149999999999999</v>
      </c>
      <c r="AS37" s="26">
        <v>6.64</v>
      </c>
      <c r="AT37" s="26">
        <v>6.11</v>
      </c>
      <c r="AU37" s="23">
        <v>6.38</v>
      </c>
      <c r="AV37" s="23">
        <v>5.96</v>
      </c>
      <c r="AW37" s="23">
        <v>5.08</v>
      </c>
      <c r="AX37" s="23">
        <v>5.65</v>
      </c>
      <c r="AY37" s="23">
        <v>6.52</v>
      </c>
      <c r="AZ37" s="23">
        <v>6.03</v>
      </c>
      <c r="BA37" s="23">
        <v>9.8000000000000007</v>
      </c>
      <c r="BB37" s="23">
        <v>7.3</v>
      </c>
      <c r="BC37" s="23">
        <v>8.3000000000000007</v>
      </c>
      <c r="BD37" s="24">
        <v>5.75</v>
      </c>
      <c r="BE37" s="24">
        <v>8.1300000000000008</v>
      </c>
      <c r="BF37" s="24">
        <v>6.88</v>
      </c>
      <c r="BG37" s="24">
        <v>6.64</v>
      </c>
      <c r="BH37" s="24">
        <v>6.59</v>
      </c>
      <c r="BI37" s="24">
        <v>7.91</v>
      </c>
      <c r="BJ37" s="24">
        <v>5.88</v>
      </c>
      <c r="BK37" s="24">
        <v>6.59</v>
      </c>
      <c r="BL37" s="24">
        <v>6.87</v>
      </c>
      <c r="BM37" s="24">
        <v>7.14</v>
      </c>
      <c r="BN37" s="25">
        <v>7.64</v>
      </c>
      <c r="BO37" s="25">
        <v>7.68</v>
      </c>
      <c r="BP37" s="25">
        <v>7.34</v>
      </c>
      <c r="BQ37" s="25">
        <v>8.0399999999999991</v>
      </c>
      <c r="BR37" s="25">
        <v>8.1999999999999993</v>
      </c>
      <c r="BS37" s="25">
        <v>7.47</v>
      </c>
      <c r="BT37" s="25">
        <v>7.88</v>
      </c>
      <c r="BU37" s="25">
        <v>8.07</v>
      </c>
      <c r="BV37" s="25">
        <v>7.91</v>
      </c>
      <c r="BW37" s="25">
        <v>7.39</v>
      </c>
      <c r="BX37" s="26">
        <v>7.43</v>
      </c>
      <c r="BY37" s="26">
        <v>7.9</v>
      </c>
      <c r="BZ37" s="26">
        <v>7.33</v>
      </c>
      <c r="CA37" s="26">
        <v>7.53</v>
      </c>
      <c r="CB37" s="26">
        <v>8.33</v>
      </c>
      <c r="CC37" s="27">
        <v>8.1850000000000005</v>
      </c>
      <c r="CD37" s="27">
        <v>8.0299999999999994</v>
      </c>
      <c r="CE37" s="27">
        <v>13</v>
      </c>
      <c r="CF37" s="27">
        <v>10.199999999999999</v>
      </c>
      <c r="CG37" s="27">
        <v>9.1300000000000008</v>
      </c>
      <c r="CH37" s="27">
        <v>11.7</v>
      </c>
      <c r="CI37" s="27">
        <v>10.4</v>
      </c>
      <c r="CJ37" s="27">
        <v>8.5500000000000007</v>
      </c>
      <c r="CK37" s="28">
        <v>6.64</v>
      </c>
      <c r="CL37" s="28">
        <v>8</v>
      </c>
      <c r="CM37" s="35">
        <v>14.49</v>
      </c>
      <c r="CN37" s="35">
        <v>14.35</v>
      </c>
      <c r="CO37" s="35">
        <v>15.19</v>
      </c>
      <c r="CP37" s="35">
        <v>14.65</v>
      </c>
      <c r="CQ37" s="35">
        <v>14.28</v>
      </c>
      <c r="CR37" s="32">
        <v>5.4</v>
      </c>
      <c r="CS37" s="32">
        <v>4.9000000000000004</v>
      </c>
      <c r="CT37" s="32">
        <v>4.8</v>
      </c>
      <c r="CU37" s="32">
        <v>5.5</v>
      </c>
      <c r="CV37" s="32">
        <v>5.9</v>
      </c>
      <c r="CW37" s="24">
        <v>6.54</v>
      </c>
      <c r="CX37" s="24">
        <v>6.18</v>
      </c>
      <c r="CY37" s="24">
        <v>6.95</v>
      </c>
      <c r="CZ37" s="24">
        <v>6.43</v>
      </c>
      <c r="DA37" s="24">
        <v>6.55</v>
      </c>
      <c r="DB37" s="24">
        <v>6.37</v>
      </c>
      <c r="DC37" s="24">
        <v>7.79</v>
      </c>
      <c r="DD37" s="24">
        <v>7.58</v>
      </c>
      <c r="DE37" s="24">
        <v>7.54</v>
      </c>
      <c r="DF37" s="24">
        <v>7.32</v>
      </c>
      <c r="DG37" s="26">
        <v>6.2</v>
      </c>
      <c r="DH37" s="26">
        <v>6.2</v>
      </c>
      <c r="DI37" s="26">
        <v>7.7</v>
      </c>
      <c r="DJ37" s="26">
        <v>7</v>
      </c>
      <c r="DK37" s="26">
        <v>5.5</v>
      </c>
      <c r="DL37" s="26">
        <v>5.8</v>
      </c>
      <c r="DM37" s="26">
        <v>7.8</v>
      </c>
      <c r="DN37" s="26">
        <v>5.4</v>
      </c>
      <c r="DO37" s="256">
        <v>6.86</v>
      </c>
      <c r="DP37" s="256">
        <v>7.12</v>
      </c>
      <c r="DQ37" s="256">
        <v>7.23</v>
      </c>
      <c r="DR37" s="256">
        <v>7.44</v>
      </c>
    </row>
    <row r="38" spans="1:122" ht="15">
      <c r="A38" s="80" t="s">
        <v>198</v>
      </c>
      <c r="B38" s="3">
        <v>120</v>
      </c>
      <c r="C38" s="25">
        <v>119</v>
      </c>
      <c r="D38" s="25">
        <v>126</v>
      </c>
      <c r="E38" s="25">
        <v>124</v>
      </c>
      <c r="F38" s="25">
        <v>121</v>
      </c>
      <c r="G38" s="25">
        <v>112</v>
      </c>
      <c r="H38" s="25">
        <v>124</v>
      </c>
      <c r="I38" s="25">
        <v>41.5</v>
      </c>
      <c r="J38" s="23">
        <v>107</v>
      </c>
      <c r="K38" s="23">
        <v>117</v>
      </c>
      <c r="L38" s="23">
        <v>123</v>
      </c>
      <c r="M38" s="23">
        <v>126</v>
      </c>
      <c r="N38" s="23">
        <v>125</v>
      </c>
      <c r="O38" s="23">
        <v>119</v>
      </c>
      <c r="P38" s="23">
        <v>96.8</v>
      </c>
      <c r="Q38" s="23">
        <v>96.3</v>
      </c>
      <c r="R38" s="23">
        <v>102</v>
      </c>
      <c r="S38" s="23">
        <v>97.5</v>
      </c>
      <c r="T38" s="23">
        <v>93.7</v>
      </c>
      <c r="U38" s="23">
        <v>92.3</v>
      </c>
      <c r="V38" s="23">
        <v>201</v>
      </c>
      <c r="W38" s="34">
        <v>114</v>
      </c>
      <c r="X38" s="34">
        <v>112</v>
      </c>
      <c r="Y38" s="34">
        <v>106</v>
      </c>
      <c r="Z38" s="34">
        <v>114</v>
      </c>
      <c r="AA38" s="34">
        <v>112</v>
      </c>
      <c r="AB38" s="34">
        <v>108</v>
      </c>
      <c r="AC38" s="27">
        <v>6.62</v>
      </c>
      <c r="AD38" s="27">
        <v>9.6300000000000008</v>
      </c>
      <c r="AE38" s="27">
        <v>11.4</v>
      </c>
      <c r="AF38" s="27">
        <v>10.9</v>
      </c>
      <c r="AG38" s="27">
        <v>8.4700000000000006</v>
      </c>
      <c r="AH38" s="27">
        <v>7.5</v>
      </c>
      <c r="AI38" s="27">
        <v>37.700000000000003</v>
      </c>
      <c r="AJ38" s="27">
        <v>40.200000000000003</v>
      </c>
      <c r="AK38" s="27">
        <v>28.2</v>
      </c>
      <c r="AL38" s="27">
        <v>18.8</v>
      </c>
      <c r="AM38" s="27">
        <v>22.8</v>
      </c>
      <c r="AN38" s="27">
        <v>21.3</v>
      </c>
      <c r="AO38" s="26">
        <v>117</v>
      </c>
      <c r="AP38" s="26">
        <v>116</v>
      </c>
      <c r="AQ38" s="26">
        <v>115</v>
      </c>
      <c r="AR38" s="26">
        <v>112.5</v>
      </c>
      <c r="AS38" s="26">
        <v>114</v>
      </c>
      <c r="AT38" s="26">
        <v>110</v>
      </c>
      <c r="AU38" s="23">
        <v>119</v>
      </c>
      <c r="AV38" s="23">
        <v>109</v>
      </c>
      <c r="AW38" s="23">
        <v>117</v>
      </c>
      <c r="AX38" s="23">
        <v>110</v>
      </c>
      <c r="AY38" s="23">
        <v>117</v>
      </c>
      <c r="AZ38" s="23">
        <v>96.9</v>
      </c>
      <c r="BA38" s="23">
        <v>180</v>
      </c>
      <c r="BB38" s="23">
        <v>138</v>
      </c>
      <c r="BC38" s="23">
        <v>164</v>
      </c>
      <c r="BD38" s="24">
        <v>102</v>
      </c>
      <c r="BE38" s="24">
        <v>117</v>
      </c>
      <c r="BF38" s="24">
        <v>108</v>
      </c>
      <c r="BG38" s="24">
        <v>107</v>
      </c>
      <c r="BH38" s="24">
        <v>107</v>
      </c>
      <c r="BI38" s="24">
        <v>109</v>
      </c>
      <c r="BJ38" s="24">
        <v>77.099999999999994</v>
      </c>
      <c r="BK38" s="24">
        <v>112</v>
      </c>
      <c r="BL38" s="24">
        <v>95</v>
      </c>
      <c r="BM38" s="24">
        <v>119</v>
      </c>
      <c r="BN38" s="25">
        <v>134</v>
      </c>
      <c r="BO38" s="25">
        <v>121</v>
      </c>
      <c r="BP38" s="25">
        <v>121</v>
      </c>
      <c r="BQ38" s="25">
        <v>122</v>
      </c>
      <c r="BR38" s="25">
        <v>128</v>
      </c>
      <c r="BS38" s="25">
        <v>128</v>
      </c>
      <c r="BT38" s="25">
        <v>119</v>
      </c>
      <c r="BU38" s="25">
        <v>126</v>
      </c>
      <c r="BV38" s="25">
        <v>118</v>
      </c>
      <c r="BW38" s="25">
        <v>124</v>
      </c>
      <c r="BX38" s="26">
        <v>125</v>
      </c>
      <c r="BY38" s="26">
        <v>130</v>
      </c>
      <c r="BZ38" s="26">
        <v>123</v>
      </c>
      <c r="CA38" s="26">
        <v>115</v>
      </c>
      <c r="CB38" s="26">
        <v>125</v>
      </c>
      <c r="CC38" s="27">
        <v>121.5</v>
      </c>
      <c r="CD38" s="27">
        <v>121</v>
      </c>
      <c r="CE38" s="27">
        <v>133</v>
      </c>
      <c r="CF38" s="27">
        <v>135</v>
      </c>
      <c r="CG38" s="27">
        <v>133</v>
      </c>
      <c r="CH38" s="27">
        <v>139</v>
      </c>
      <c r="CI38" s="27">
        <v>142</v>
      </c>
      <c r="CJ38" s="27">
        <v>116</v>
      </c>
      <c r="CK38" s="28">
        <v>88.6</v>
      </c>
      <c r="CL38" s="28">
        <v>92.7</v>
      </c>
      <c r="CM38" s="35">
        <v>161.68</v>
      </c>
      <c r="CN38" s="35">
        <v>157.02000000000001</v>
      </c>
      <c r="CO38" s="35">
        <v>167.63</v>
      </c>
      <c r="CP38" s="35">
        <v>150.81</v>
      </c>
      <c r="CQ38" s="35">
        <v>155.12</v>
      </c>
      <c r="CR38" s="32">
        <v>128</v>
      </c>
      <c r="CS38" s="32">
        <v>106</v>
      </c>
      <c r="CT38" s="32">
        <v>113</v>
      </c>
      <c r="CU38" s="32">
        <v>116</v>
      </c>
      <c r="CV38" s="32">
        <v>114</v>
      </c>
      <c r="CW38" s="24">
        <v>109</v>
      </c>
      <c r="CX38" s="24">
        <v>111</v>
      </c>
      <c r="CY38" s="24">
        <v>125</v>
      </c>
      <c r="CZ38" s="24">
        <v>109</v>
      </c>
      <c r="DA38" s="24">
        <v>123</v>
      </c>
      <c r="DB38" s="24">
        <v>120</v>
      </c>
      <c r="DC38" s="24">
        <v>122</v>
      </c>
      <c r="DD38" s="24">
        <v>117</v>
      </c>
      <c r="DE38" s="24">
        <v>111</v>
      </c>
      <c r="DF38" s="24">
        <v>117</v>
      </c>
      <c r="DG38" s="26">
        <v>124.3</v>
      </c>
      <c r="DH38" s="26">
        <v>116.6</v>
      </c>
      <c r="DI38" s="26">
        <v>121.7</v>
      </c>
      <c r="DJ38" s="26">
        <v>128.6</v>
      </c>
      <c r="DK38" s="26">
        <v>97.5</v>
      </c>
      <c r="DL38" s="26">
        <v>107</v>
      </c>
      <c r="DM38" s="26">
        <v>113.4</v>
      </c>
      <c r="DN38" s="26">
        <v>60.3</v>
      </c>
      <c r="DO38" s="256">
        <v>19.2</v>
      </c>
      <c r="DP38" s="256">
        <v>17.600000000000001</v>
      </c>
      <c r="DQ38" s="256">
        <v>17.100000000000001</v>
      </c>
      <c r="DR38" s="256">
        <v>25.4</v>
      </c>
    </row>
    <row r="39" spans="1:122" ht="15">
      <c r="A39" s="80" t="s">
        <v>199</v>
      </c>
      <c r="B39" s="25">
        <v>4.12</v>
      </c>
      <c r="C39" s="25">
        <v>4.57</v>
      </c>
      <c r="D39" s="25">
        <v>5.58</v>
      </c>
      <c r="E39" s="25">
        <v>4.6100000000000003</v>
      </c>
      <c r="F39" s="25">
        <v>4.6100000000000003</v>
      </c>
      <c r="G39" s="25">
        <v>4.25</v>
      </c>
      <c r="H39" s="25">
        <v>4.79</v>
      </c>
      <c r="I39" s="25">
        <v>1.1599999999999999</v>
      </c>
      <c r="J39" s="23">
        <v>5.0599999999999996</v>
      </c>
      <c r="K39" s="23">
        <v>4.95</v>
      </c>
      <c r="L39" s="23">
        <v>4.91</v>
      </c>
      <c r="M39" s="23">
        <v>4.6500000000000004</v>
      </c>
      <c r="N39" s="23">
        <v>4.41</v>
      </c>
      <c r="O39" s="23">
        <v>4.68</v>
      </c>
      <c r="P39" s="23">
        <v>5.49</v>
      </c>
      <c r="Q39" s="23">
        <v>5.0999999999999996</v>
      </c>
      <c r="R39" s="23">
        <v>5.7</v>
      </c>
      <c r="S39" s="23">
        <v>3.66</v>
      </c>
      <c r="T39" s="23">
        <v>3.33</v>
      </c>
      <c r="U39" s="23">
        <v>3.21</v>
      </c>
      <c r="V39" s="23">
        <v>20</v>
      </c>
      <c r="W39" s="34">
        <v>3.9</v>
      </c>
      <c r="X39" s="34">
        <v>3.7</v>
      </c>
      <c r="Y39" s="34">
        <v>3.4</v>
      </c>
      <c r="Z39" s="34">
        <v>3.8</v>
      </c>
      <c r="AA39" s="34">
        <v>3.8</v>
      </c>
      <c r="AB39" s="34">
        <v>3.6</v>
      </c>
      <c r="AC39" s="25">
        <v>5.36</v>
      </c>
      <c r="AD39" s="25">
        <v>5.66</v>
      </c>
      <c r="AE39" s="25">
        <v>5.34</v>
      </c>
      <c r="AF39" s="25">
        <v>4.6399999999999997</v>
      </c>
      <c r="AG39" s="25">
        <v>6.1</v>
      </c>
      <c r="AH39" s="25">
        <v>5.1100000000000003</v>
      </c>
      <c r="AI39" s="25">
        <v>7.69</v>
      </c>
      <c r="AJ39" s="25">
        <v>7.8</v>
      </c>
      <c r="AK39" s="25">
        <v>7.74</v>
      </c>
      <c r="AL39" s="25">
        <v>9.51</v>
      </c>
      <c r="AM39" s="25">
        <v>9.7100000000000009</v>
      </c>
      <c r="AN39" s="25">
        <v>9.59</v>
      </c>
      <c r="AO39" s="26">
        <v>4.6500000000000004</v>
      </c>
      <c r="AP39" s="26">
        <v>4.7699999999999996</v>
      </c>
      <c r="AQ39" s="26">
        <v>4.34</v>
      </c>
      <c r="AR39" s="26">
        <v>4.8</v>
      </c>
      <c r="AS39" s="26">
        <v>5.0199999999999996</v>
      </c>
      <c r="AT39" s="26">
        <v>3.73</v>
      </c>
      <c r="AU39" s="23">
        <v>6.04</v>
      </c>
      <c r="AV39" s="23">
        <v>5.21</v>
      </c>
      <c r="AW39" s="23">
        <v>5.32</v>
      </c>
      <c r="AX39" s="23">
        <v>5.42</v>
      </c>
      <c r="AY39" s="23">
        <v>5.39</v>
      </c>
      <c r="AZ39" s="23">
        <v>5.19</v>
      </c>
      <c r="BA39" s="23">
        <v>5.6</v>
      </c>
      <c r="BB39" s="23">
        <v>5.5</v>
      </c>
      <c r="BC39" s="23">
        <v>5.8</v>
      </c>
      <c r="BD39" s="24">
        <v>4.8499999999999996</v>
      </c>
      <c r="BE39" s="24">
        <v>6.4</v>
      </c>
      <c r="BF39" s="24">
        <v>5.28</v>
      </c>
      <c r="BG39" s="24">
        <v>5.42</v>
      </c>
      <c r="BH39" s="24">
        <v>5.33</v>
      </c>
      <c r="BI39" s="24">
        <v>6.09</v>
      </c>
      <c r="BJ39" s="24">
        <v>5.29</v>
      </c>
      <c r="BK39" s="24">
        <v>5.63</v>
      </c>
      <c r="BL39" s="24">
        <v>5.31</v>
      </c>
      <c r="BM39" s="24">
        <v>5.74</v>
      </c>
      <c r="BN39" s="25">
        <v>9.1</v>
      </c>
      <c r="BO39" s="25">
        <v>8.2200000000000006</v>
      </c>
      <c r="BP39" s="25">
        <v>7.87</v>
      </c>
      <c r="BQ39" s="25">
        <v>8.06</v>
      </c>
      <c r="BR39" s="25">
        <v>7.63</v>
      </c>
      <c r="BS39" s="25">
        <v>8.08</v>
      </c>
      <c r="BT39" s="25">
        <v>8.31</v>
      </c>
      <c r="BU39" s="25">
        <v>9.1999999999999993</v>
      </c>
      <c r="BV39" s="25">
        <v>8.08</v>
      </c>
      <c r="BW39" s="25">
        <v>7.95</v>
      </c>
      <c r="BX39" s="26">
        <v>7.05</v>
      </c>
      <c r="BY39" s="26">
        <v>7</v>
      </c>
      <c r="BZ39" s="26">
        <v>7.2</v>
      </c>
      <c r="CA39" s="26">
        <v>7.06</v>
      </c>
      <c r="CB39" s="26">
        <v>6.3</v>
      </c>
      <c r="CC39" s="27">
        <v>8.32</v>
      </c>
      <c r="CD39" s="27">
        <v>10.1</v>
      </c>
      <c r="CE39" s="27">
        <v>7.85</v>
      </c>
      <c r="CF39" s="27">
        <v>9.33</v>
      </c>
      <c r="CG39" s="27">
        <v>8.58</v>
      </c>
      <c r="CH39" s="27">
        <v>9.18</v>
      </c>
      <c r="CI39" s="27">
        <v>11</v>
      </c>
      <c r="CJ39" s="27">
        <v>8.11</v>
      </c>
      <c r="CK39" s="28">
        <v>9.81</v>
      </c>
      <c r="CL39" s="28">
        <v>20.8</v>
      </c>
      <c r="CM39" s="35">
        <v>28.95</v>
      </c>
      <c r="CN39" s="35">
        <v>25.93</v>
      </c>
      <c r="CO39" s="35">
        <v>27.42</v>
      </c>
      <c r="CP39" s="35">
        <v>24.54</v>
      </c>
      <c r="CQ39" s="35">
        <v>26.09</v>
      </c>
      <c r="CR39" s="32">
        <v>6.1</v>
      </c>
      <c r="CS39" s="32">
        <v>4.0999999999999996</v>
      </c>
      <c r="CT39" s="32">
        <v>4.5999999999999996</v>
      </c>
      <c r="CU39" s="32">
        <v>5.8</v>
      </c>
      <c r="CV39" s="32">
        <v>5.2</v>
      </c>
      <c r="CW39" s="24">
        <v>5.77</v>
      </c>
      <c r="CX39" s="24">
        <v>5.67</v>
      </c>
      <c r="CY39" s="24">
        <v>5.74</v>
      </c>
      <c r="CZ39" s="24">
        <v>5.41</v>
      </c>
      <c r="DA39" s="24">
        <v>5.58</v>
      </c>
      <c r="DB39" s="24">
        <v>5.38</v>
      </c>
      <c r="DC39" s="24">
        <v>7.56</v>
      </c>
      <c r="DD39" s="24">
        <v>8.64</v>
      </c>
      <c r="DE39" s="24">
        <v>9.1199999999999992</v>
      </c>
      <c r="DF39" s="24">
        <v>7.94</v>
      </c>
      <c r="DG39" s="26">
        <v>5.2</v>
      </c>
      <c r="DH39" s="26">
        <v>4.8</v>
      </c>
      <c r="DI39" s="26">
        <v>7.5</v>
      </c>
      <c r="DJ39" s="26">
        <v>6.3</v>
      </c>
      <c r="DK39" s="26">
        <v>4.5999999999999996</v>
      </c>
      <c r="DL39" s="26">
        <v>5.3</v>
      </c>
      <c r="DM39" s="26">
        <v>4.5999999999999996</v>
      </c>
      <c r="DN39" s="26">
        <v>4.5</v>
      </c>
      <c r="DO39" s="256">
        <v>5.9</v>
      </c>
      <c r="DP39" s="256">
        <v>5.77</v>
      </c>
      <c r="DQ39" s="256">
        <v>5.85</v>
      </c>
      <c r="DR39" s="256">
        <v>5.82</v>
      </c>
    </row>
    <row r="40" spans="1:122" ht="15">
      <c r="A40" s="79" t="s">
        <v>200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4"/>
      <c r="CD40" s="24"/>
      <c r="CE40" s="24"/>
      <c r="CF40" s="24"/>
      <c r="CG40" s="24"/>
      <c r="CH40" s="24"/>
      <c r="CI40" s="24"/>
      <c r="CJ40" s="24"/>
      <c r="CK40" s="28"/>
      <c r="CL40" s="28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5"/>
      <c r="DH40" s="25"/>
      <c r="DI40" s="25"/>
      <c r="DJ40" s="25"/>
      <c r="DK40" s="25"/>
      <c r="DL40" s="25"/>
      <c r="DM40" s="25"/>
      <c r="DN40" s="25"/>
      <c r="DO40" s="256">
        <v>8.3000000000000004E-2</v>
      </c>
      <c r="DP40" s="256">
        <v>0.127</v>
      </c>
      <c r="DQ40" s="256">
        <v>0.17100000000000001</v>
      </c>
      <c r="DR40" s="256">
        <v>0.123</v>
      </c>
    </row>
    <row r="41" spans="1:122" ht="15">
      <c r="A41" s="79" t="s">
        <v>201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4"/>
      <c r="CD41" s="24"/>
      <c r="CE41" s="24"/>
      <c r="CF41" s="24"/>
      <c r="CG41" s="24"/>
      <c r="CH41" s="24"/>
      <c r="CI41" s="24"/>
      <c r="CJ41" s="24"/>
      <c r="CK41" s="28"/>
      <c r="CL41" s="28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5"/>
      <c r="DH41" s="25"/>
      <c r="DI41" s="25"/>
      <c r="DJ41" s="25"/>
      <c r="DK41" s="25"/>
      <c r="DL41" s="25"/>
      <c r="DM41" s="25"/>
      <c r="DN41" s="25"/>
      <c r="DO41" s="256">
        <v>3.6999999999999998E-2</v>
      </c>
      <c r="DP41" s="256">
        <v>2.7E-2</v>
      </c>
      <c r="DQ41" s="256">
        <v>0.107</v>
      </c>
      <c r="DR41" s="256">
        <v>6.2E-2</v>
      </c>
    </row>
    <row r="42" spans="1:122" ht="15">
      <c r="A42" s="79" t="s">
        <v>202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4"/>
      <c r="CD42" s="24"/>
      <c r="CE42" s="24"/>
      <c r="CF42" s="24"/>
      <c r="CG42" s="24"/>
      <c r="CH42" s="24"/>
      <c r="CI42" s="24"/>
      <c r="CJ42" s="24"/>
      <c r="CK42" s="28"/>
      <c r="CL42" s="28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5"/>
      <c r="DH42" s="25"/>
      <c r="DI42" s="25"/>
      <c r="DJ42" s="25"/>
      <c r="DK42" s="25"/>
      <c r="DL42" s="25"/>
      <c r="DM42" s="25"/>
      <c r="DN42" s="25"/>
      <c r="DO42" s="256">
        <v>0.05</v>
      </c>
      <c r="DP42" s="256">
        <v>5.8000000000000003E-2</v>
      </c>
      <c r="DQ42" s="256">
        <v>0.06</v>
      </c>
      <c r="DR42" s="256">
        <v>5.8999999999999997E-2</v>
      </c>
    </row>
    <row r="43" spans="1:122" ht="15">
      <c r="A43" s="79" t="s">
        <v>203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4">
        <v>2.84</v>
      </c>
      <c r="BE43" s="24">
        <v>4.95</v>
      </c>
      <c r="BF43" s="24">
        <v>3.3</v>
      </c>
      <c r="BG43" s="24">
        <v>4</v>
      </c>
      <c r="BH43" s="24">
        <v>3.15</v>
      </c>
      <c r="BI43" s="24">
        <v>3.94</v>
      </c>
      <c r="BJ43" s="24">
        <v>3.55</v>
      </c>
      <c r="BK43" s="24">
        <v>3.7</v>
      </c>
      <c r="BL43" s="24">
        <v>3.97</v>
      </c>
      <c r="BM43" s="24">
        <v>3.15</v>
      </c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4"/>
      <c r="CD43" s="24"/>
      <c r="CE43" s="24"/>
      <c r="CF43" s="24"/>
      <c r="CG43" s="24"/>
      <c r="CH43" s="24"/>
      <c r="CI43" s="24"/>
      <c r="CJ43" s="24"/>
      <c r="CK43" s="28"/>
      <c r="CL43" s="28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5"/>
      <c r="DH43" s="25"/>
      <c r="DI43" s="25"/>
      <c r="DJ43" s="25"/>
      <c r="DK43" s="25"/>
      <c r="DL43" s="25"/>
      <c r="DM43" s="25"/>
      <c r="DN43" s="25"/>
      <c r="DO43" s="256"/>
      <c r="DP43" s="256"/>
      <c r="DQ43" s="256"/>
      <c r="DR43" s="256"/>
    </row>
    <row r="44" spans="1:122" ht="15">
      <c r="A44" s="79" t="s">
        <v>204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4"/>
      <c r="CD44" s="24"/>
      <c r="CE44" s="24"/>
      <c r="CF44" s="24"/>
      <c r="CG44" s="24"/>
      <c r="CH44" s="24"/>
      <c r="CI44" s="24"/>
      <c r="CJ44" s="24"/>
      <c r="CK44" s="28"/>
      <c r="CL44" s="28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5"/>
      <c r="DH44" s="25"/>
      <c r="DI44" s="25"/>
      <c r="DJ44" s="25"/>
      <c r="DK44" s="25"/>
      <c r="DL44" s="25"/>
      <c r="DM44" s="25"/>
      <c r="DN44" s="25"/>
      <c r="DO44" s="256">
        <v>0.186</v>
      </c>
      <c r="DP44" s="256">
        <v>0.16300000000000001</v>
      </c>
      <c r="DQ44" s="256">
        <v>0.23400000000000001</v>
      </c>
      <c r="DR44" s="256">
        <v>0.252</v>
      </c>
    </row>
    <row r="45" spans="1:122" ht="15">
      <c r="A45" s="79" t="s">
        <v>205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4">
        <v>9.26</v>
      </c>
      <c r="BE45" s="24">
        <v>19.600000000000001</v>
      </c>
      <c r="BF45" s="24">
        <v>8.81</v>
      </c>
      <c r="BG45" s="24">
        <v>6.27</v>
      </c>
      <c r="BH45" s="24">
        <v>7.97</v>
      </c>
      <c r="BI45" s="24">
        <v>9.81</v>
      </c>
      <c r="BJ45" s="24">
        <v>7.77</v>
      </c>
      <c r="BK45" s="24">
        <v>8.08</v>
      </c>
      <c r="BL45" s="24">
        <v>11.1</v>
      </c>
      <c r="BM45" s="24">
        <v>6.19</v>
      </c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4"/>
      <c r="CD45" s="24"/>
      <c r="CE45" s="24"/>
      <c r="CF45" s="24"/>
      <c r="CG45" s="24"/>
      <c r="CH45" s="24"/>
      <c r="CI45" s="24"/>
      <c r="CJ45" s="24"/>
      <c r="CK45" s="28">
        <v>17.100000000000001</v>
      </c>
      <c r="CL45" s="28">
        <v>30.9</v>
      </c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5"/>
      <c r="DH45" s="25"/>
      <c r="DI45" s="25"/>
      <c r="DJ45" s="25"/>
      <c r="DK45" s="25"/>
      <c r="DL45" s="25"/>
      <c r="DM45" s="25"/>
      <c r="DN45" s="25"/>
      <c r="DO45" s="256">
        <v>13.7</v>
      </c>
      <c r="DP45" s="256">
        <v>14.2</v>
      </c>
      <c r="DQ45" s="256">
        <v>15</v>
      </c>
      <c r="DR45" s="256">
        <v>15.6</v>
      </c>
    </row>
    <row r="46" spans="1:122" ht="15">
      <c r="A46" s="80" t="s">
        <v>206</v>
      </c>
      <c r="B46" s="25">
        <v>397</v>
      </c>
      <c r="C46" s="25">
        <v>357</v>
      </c>
      <c r="D46" s="25">
        <v>483</v>
      </c>
      <c r="E46" s="25">
        <v>503</v>
      </c>
      <c r="F46" s="25">
        <v>412</v>
      </c>
      <c r="G46" s="25">
        <v>417</v>
      </c>
      <c r="H46" s="25">
        <v>411</v>
      </c>
      <c r="I46" s="25">
        <v>112</v>
      </c>
      <c r="J46" s="23">
        <v>473</v>
      </c>
      <c r="K46" s="23">
        <v>435</v>
      </c>
      <c r="L46" s="23">
        <v>508</v>
      </c>
      <c r="M46" s="23">
        <v>384</v>
      </c>
      <c r="N46" s="23">
        <v>466</v>
      </c>
      <c r="O46" s="23">
        <v>612</v>
      </c>
      <c r="P46" s="23">
        <v>487</v>
      </c>
      <c r="Q46" s="23">
        <v>433</v>
      </c>
      <c r="R46" s="23">
        <v>559</v>
      </c>
      <c r="S46" s="23">
        <v>432</v>
      </c>
      <c r="T46" s="23">
        <v>410</v>
      </c>
      <c r="U46" s="23">
        <v>415</v>
      </c>
      <c r="V46" s="23">
        <v>1925</v>
      </c>
      <c r="W46" s="34">
        <v>488</v>
      </c>
      <c r="X46" s="34">
        <v>488</v>
      </c>
      <c r="Y46" s="34">
        <v>467</v>
      </c>
      <c r="Z46" s="34">
        <v>447</v>
      </c>
      <c r="AA46" s="34">
        <v>458</v>
      </c>
      <c r="AB46" s="34">
        <v>463</v>
      </c>
      <c r="AC46" s="25">
        <v>531</v>
      </c>
      <c r="AD46" s="25">
        <v>557</v>
      </c>
      <c r="AE46" s="25">
        <v>511</v>
      </c>
      <c r="AF46" s="25">
        <v>503</v>
      </c>
      <c r="AG46" s="25">
        <v>423</v>
      </c>
      <c r="AH46" s="25">
        <v>365</v>
      </c>
      <c r="AI46" s="25">
        <v>507</v>
      </c>
      <c r="AJ46" s="25">
        <v>544</v>
      </c>
      <c r="AK46" s="25">
        <v>547</v>
      </c>
      <c r="AL46" s="25">
        <v>590</v>
      </c>
      <c r="AM46" s="25">
        <v>648</v>
      </c>
      <c r="AN46" s="25">
        <v>603</v>
      </c>
      <c r="AO46" s="26">
        <v>527</v>
      </c>
      <c r="AP46" s="26">
        <v>461</v>
      </c>
      <c r="AQ46" s="26">
        <v>564</v>
      </c>
      <c r="AR46" s="26">
        <v>407.5</v>
      </c>
      <c r="AS46" s="26">
        <v>600</v>
      </c>
      <c r="AT46" s="26">
        <v>464</v>
      </c>
      <c r="AU46" s="23">
        <v>517</v>
      </c>
      <c r="AV46" s="23">
        <v>440</v>
      </c>
      <c r="AW46" s="23">
        <v>463</v>
      </c>
      <c r="AX46" s="23">
        <v>448</v>
      </c>
      <c r="AY46" s="23">
        <v>455</v>
      </c>
      <c r="AZ46" s="23">
        <v>369</v>
      </c>
      <c r="BA46" s="23">
        <v>584</v>
      </c>
      <c r="BB46" s="23">
        <v>578</v>
      </c>
      <c r="BC46" s="23">
        <v>638</v>
      </c>
      <c r="BD46" s="24">
        <v>415</v>
      </c>
      <c r="BE46" s="24">
        <v>437</v>
      </c>
      <c r="BF46" s="24">
        <v>550</v>
      </c>
      <c r="BG46" s="24">
        <v>445</v>
      </c>
      <c r="BH46" s="24">
        <v>463</v>
      </c>
      <c r="BI46" s="24">
        <v>504</v>
      </c>
      <c r="BJ46" s="24">
        <v>478</v>
      </c>
      <c r="BK46" s="24">
        <v>566</v>
      </c>
      <c r="BL46" s="24">
        <v>557</v>
      </c>
      <c r="BM46" s="24">
        <v>604</v>
      </c>
      <c r="BN46" s="25">
        <v>465</v>
      </c>
      <c r="BO46" s="25">
        <v>386</v>
      </c>
      <c r="BP46" s="25">
        <v>417</v>
      </c>
      <c r="BQ46" s="25">
        <v>398</v>
      </c>
      <c r="BR46" s="25">
        <v>421</v>
      </c>
      <c r="BS46" s="25">
        <v>360</v>
      </c>
      <c r="BT46" s="25">
        <v>436</v>
      </c>
      <c r="BU46" s="25">
        <v>449</v>
      </c>
      <c r="BV46" s="25">
        <v>452</v>
      </c>
      <c r="BW46" s="25">
        <v>483</v>
      </c>
      <c r="BX46" s="26">
        <v>468</v>
      </c>
      <c r="BY46" s="26">
        <v>449</v>
      </c>
      <c r="BZ46" s="26">
        <v>427</v>
      </c>
      <c r="CA46" s="26">
        <v>463</v>
      </c>
      <c r="CB46" s="26">
        <v>448</v>
      </c>
      <c r="CC46" s="27">
        <v>454.5</v>
      </c>
      <c r="CD46" s="27">
        <v>451</v>
      </c>
      <c r="CE46" s="27">
        <v>340</v>
      </c>
      <c r="CF46" s="27">
        <v>444</v>
      </c>
      <c r="CG46" s="27">
        <v>468</v>
      </c>
      <c r="CH46" s="27">
        <v>492</v>
      </c>
      <c r="CI46" s="27">
        <v>507</v>
      </c>
      <c r="CJ46" s="27">
        <v>412</v>
      </c>
      <c r="CK46" s="28">
        <v>548</v>
      </c>
      <c r="CL46" s="28">
        <v>437</v>
      </c>
      <c r="CM46" s="35">
        <v>231.99</v>
      </c>
      <c r="CN46" s="35">
        <v>89.44</v>
      </c>
      <c r="CO46" s="35">
        <v>143.65</v>
      </c>
      <c r="CP46" s="35">
        <v>145.65</v>
      </c>
      <c r="CQ46" s="35">
        <v>95.99</v>
      </c>
      <c r="CR46" s="32">
        <v>460</v>
      </c>
      <c r="CS46" s="32">
        <v>324</v>
      </c>
      <c r="CT46" s="32">
        <v>278</v>
      </c>
      <c r="CU46" s="32">
        <v>417</v>
      </c>
      <c r="CV46" s="32">
        <v>325</v>
      </c>
      <c r="CW46" s="24">
        <v>422</v>
      </c>
      <c r="CX46" s="24">
        <v>533</v>
      </c>
      <c r="CY46" s="24">
        <v>492</v>
      </c>
      <c r="CZ46" s="24">
        <v>659</v>
      </c>
      <c r="DA46" s="24">
        <v>759</v>
      </c>
      <c r="DB46" s="24">
        <v>335</v>
      </c>
      <c r="DC46" s="24">
        <v>428</v>
      </c>
      <c r="DD46" s="24">
        <v>433</v>
      </c>
      <c r="DE46" s="24">
        <v>427</v>
      </c>
      <c r="DF46" s="24">
        <v>416</v>
      </c>
      <c r="DG46" s="26">
        <v>436.7</v>
      </c>
      <c r="DH46" s="26">
        <v>438.8</v>
      </c>
      <c r="DI46" s="26">
        <v>368.9</v>
      </c>
      <c r="DJ46" s="26">
        <v>610.29999999999995</v>
      </c>
      <c r="DK46" s="26">
        <v>353.7</v>
      </c>
      <c r="DL46" s="26">
        <v>419.9</v>
      </c>
      <c r="DM46" s="26">
        <v>460.6</v>
      </c>
      <c r="DN46" s="26">
        <v>647.20000000000005</v>
      </c>
      <c r="DO46" s="256">
        <v>405</v>
      </c>
      <c r="DP46" s="256">
        <v>431</v>
      </c>
      <c r="DQ46" s="256">
        <v>436</v>
      </c>
      <c r="DR46" s="256">
        <v>433</v>
      </c>
    </row>
    <row r="47" spans="1:122" ht="15">
      <c r="A47" s="80" t="s">
        <v>207</v>
      </c>
      <c r="B47" s="25">
        <v>3.53</v>
      </c>
      <c r="C47" s="25">
        <v>3.3</v>
      </c>
      <c r="D47" s="25">
        <v>3.55</v>
      </c>
      <c r="E47" s="25">
        <v>3.53</v>
      </c>
      <c r="F47" s="25">
        <v>3.4</v>
      </c>
      <c r="G47" s="25">
        <v>3.27</v>
      </c>
      <c r="H47" s="25">
        <v>3.55</v>
      </c>
      <c r="I47" s="25">
        <v>1.5</v>
      </c>
      <c r="J47" s="23">
        <v>3.3</v>
      </c>
      <c r="K47" s="23">
        <v>3.59</v>
      </c>
      <c r="L47" s="23">
        <v>3.51</v>
      </c>
      <c r="M47" s="23">
        <v>3.52</v>
      </c>
      <c r="N47" s="23">
        <v>3.85</v>
      </c>
      <c r="O47" s="23">
        <v>3.64</v>
      </c>
      <c r="P47" s="23">
        <v>3.3</v>
      </c>
      <c r="Q47" s="23">
        <v>3.1</v>
      </c>
      <c r="R47" s="23">
        <v>3.41</v>
      </c>
      <c r="S47" s="23">
        <v>3.1</v>
      </c>
      <c r="T47" s="23">
        <v>3.27</v>
      </c>
      <c r="U47" s="23">
        <v>3.43</v>
      </c>
      <c r="V47" s="23">
        <v>5.7</v>
      </c>
      <c r="W47" s="34">
        <v>3.2</v>
      </c>
      <c r="X47" s="34">
        <v>3</v>
      </c>
      <c r="Y47" s="34">
        <v>3</v>
      </c>
      <c r="Z47" s="34">
        <v>3.2</v>
      </c>
      <c r="AA47" s="34">
        <v>3.2</v>
      </c>
      <c r="AB47" s="34">
        <v>3</v>
      </c>
      <c r="AC47" s="27">
        <v>0.24099999999999999</v>
      </c>
      <c r="AD47" s="27">
        <v>0.39300000000000002</v>
      </c>
      <c r="AE47" s="27">
        <v>0.39200000000000002</v>
      </c>
      <c r="AF47" s="27">
        <v>0.39300000000000002</v>
      </c>
      <c r="AG47" s="27">
        <v>0.314</v>
      </c>
      <c r="AH47" s="27">
        <v>0.26700000000000002</v>
      </c>
      <c r="AI47" s="27">
        <v>1.57</v>
      </c>
      <c r="AJ47" s="27">
        <v>1.52</v>
      </c>
      <c r="AK47" s="27">
        <v>1.08</v>
      </c>
      <c r="AL47" s="27">
        <v>1.01</v>
      </c>
      <c r="AM47" s="27">
        <v>1.35</v>
      </c>
      <c r="AN47" s="27">
        <v>1.1200000000000001</v>
      </c>
      <c r="AO47" s="26">
        <v>3.05</v>
      </c>
      <c r="AP47" s="26">
        <v>3.18</v>
      </c>
      <c r="AQ47" s="26">
        <v>3.06</v>
      </c>
      <c r="AR47" s="26">
        <v>3.12</v>
      </c>
      <c r="AS47" s="26">
        <v>2.99</v>
      </c>
      <c r="AT47" s="26">
        <v>2.98</v>
      </c>
      <c r="AU47" s="23">
        <v>3.33</v>
      </c>
      <c r="AV47" s="23">
        <v>3.2</v>
      </c>
      <c r="AW47" s="23">
        <v>3.49</v>
      </c>
      <c r="AX47" s="23">
        <v>3.2</v>
      </c>
      <c r="AY47" s="23">
        <v>4.09</v>
      </c>
      <c r="AZ47" s="23">
        <v>3.34</v>
      </c>
      <c r="BA47" s="23">
        <v>4.5999999999999996</v>
      </c>
      <c r="BB47" s="23">
        <v>3.9</v>
      </c>
      <c r="BC47" s="23">
        <v>4.3</v>
      </c>
      <c r="BD47" s="24">
        <v>2.93</v>
      </c>
      <c r="BE47" s="24">
        <v>3.32</v>
      </c>
      <c r="BF47" s="24">
        <v>3.1</v>
      </c>
      <c r="BG47" s="24">
        <v>3.15</v>
      </c>
      <c r="BH47" s="24">
        <v>3.34</v>
      </c>
      <c r="BI47" s="24">
        <v>3.22</v>
      </c>
      <c r="BJ47" s="24">
        <v>2.6</v>
      </c>
      <c r="BK47" s="24">
        <v>3.3</v>
      </c>
      <c r="BL47" s="24">
        <v>2.67</v>
      </c>
      <c r="BM47" s="24">
        <v>3.48</v>
      </c>
      <c r="BN47" s="25">
        <v>3.67</v>
      </c>
      <c r="BO47" s="25">
        <v>3.44</v>
      </c>
      <c r="BP47" s="25">
        <v>3.61</v>
      </c>
      <c r="BQ47" s="25">
        <v>3.48</v>
      </c>
      <c r="BR47" s="25">
        <v>3.61</v>
      </c>
      <c r="BS47" s="25">
        <v>3.62</v>
      </c>
      <c r="BT47" s="25">
        <v>3.47</v>
      </c>
      <c r="BU47" s="25">
        <v>3.61</v>
      </c>
      <c r="BV47" s="25">
        <v>3.45</v>
      </c>
      <c r="BW47" s="25">
        <v>3.5</v>
      </c>
      <c r="BX47" s="26">
        <v>3.23</v>
      </c>
      <c r="BY47" s="26">
        <v>3.4</v>
      </c>
      <c r="BZ47" s="26">
        <v>3.17</v>
      </c>
      <c r="CA47" s="26">
        <v>3.08</v>
      </c>
      <c r="CB47" s="26">
        <v>3.27</v>
      </c>
      <c r="CC47" s="27">
        <v>3.105</v>
      </c>
      <c r="CD47" s="27">
        <v>3.26</v>
      </c>
      <c r="CE47" s="27">
        <v>3.48</v>
      </c>
      <c r="CF47" s="27">
        <v>3.57</v>
      </c>
      <c r="CG47" s="27">
        <v>3.47</v>
      </c>
      <c r="CH47" s="27">
        <v>3.6</v>
      </c>
      <c r="CI47" s="27">
        <v>3.56</v>
      </c>
      <c r="CJ47" s="27">
        <v>3.18</v>
      </c>
      <c r="CK47" s="27">
        <v>2.94</v>
      </c>
      <c r="CL47" s="27">
        <v>3.08</v>
      </c>
      <c r="CM47" s="35">
        <v>4.0199999999999996</v>
      </c>
      <c r="CN47" s="35">
        <v>3.97</v>
      </c>
      <c r="CO47" s="35">
        <v>4.1399999999999997</v>
      </c>
      <c r="CP47" s="35">
        <v>4.24</v>
      </c>
      <c r="CQ47" s="35">
        <v>4.51</v>
      </c>
      <c r="CR47" s="32">
        <v>5.46</v>
      </c>
      <c r="CS47" s="32">
        <v>3.5</v>
      </c>
      <c r="CT47" s="32">
        <v>3.6</v>
      </c>
      <c r="CU47" s="32">
        <v>3.8</v>
      </c>
      <c r="CV47" s="32">
        <v>3.9</v>
      </c>
      <c r="CW47" s="24">
        <v>3.68</v>
      </c>
      <c r="CX47" s="24">
        <v>3.61</v>
      </c>
      <c r="CY47" s="24">
        <v>4.32</v>
      </c>
      <c r="CZ47" s="24">
        <v>3.57</v>
      </c>
      <c r="DA47" s="24">
        <v>3.76</v>
      </c>
      <c r="DB47" s="24">
        <v>3.47</v>
      </c>
      <c r="DC47" s="24">
        <v>3.87</v>
      </c>
      <c r="DD47" s="24">
        <v>3.8</v>
      </c>
      <c r="DE47" s="24">
        <v>3.62</v>
      </c>
      <c r="DF47" s="24">
        <v>3.76</v>
      </c>
      <c r="DG47" s="26"/>
      <c r="DH47" s="26"/>
      <c r="DI47" s="26"/>
      <c r="DJ47" s="26">
        <v>4.2</v>
      </c>
      <c r="DK47" s="26">
        <v>3.7</v>
      </c>
      <c r="DL47" s="26">
        <v>4.5</v>
      </c>
      <c r="DM47" s="26">
        <v>4.2</v>
      </c>
      <c r="DN47" s="26">
        <v>3.3</v>
      </c>
      <c r="DO47" s="256">
        <v>0.79500000000000004</v>
      </c>
      <c r="DP47" s="256">
        <v>0.84199999999999997</v>
      </c>
      <c r="DQ47" s="256">
        <v>0.92500000000000004</v>
      </c>
      <c r="DR47" s="256">
        <v>0.76100000000000001</v>
      </c>
    </row>
    <row r="48" spans="1:122" ht="15">
      <c r="A48" s="80" t="s">
        <v>208</v>
      </c>
      <c r="B48" s="25">
        <v>0.35</v>
      </c>
      <c r="C48" s="25">
        <v>0.38</v>
      </c>
      <c r="D48" s="25">
        <v>0.45</v>
      </c>
      <c r="E48" s="25">
        <v>0.42</v>
      </c>
      <c r="F48" s="25">
        <v>0.38</v>
      </c>
      <c r="G48" s="25">
        <v>0.38</v>
      </c>
      <c r="H48" s="25">
        <v>0.33</v>
      </c>
      <c r="I48" s="25">
        <v>0.42</v>
      </c>
      <c r="J48" s="23">
        <v>0.49</v>
      </c>
      <c r="K48" s="23">
        <v>0.48</v>
      </c>
      <c r="L48" s="23">
        <v>0.41</v>
      </c>
      <c r="M48" s="23">
        <v>0.41</v>
      </c>
      <c r="N48" s="23">
        <v>0.39</v>
      </c>
      <c r="O48" s="23">
        <v>0.35</v>
      </c>
      <c r="P48" s="23">
        <v>0.52</v>
      </c>
      <c r="Q48" s="23">
        <v>0.38</v>
      </c>
      <c r="R48" s="23">
        <v>0.48</v>
      </c>
      <c r="S48" s="23">
        <v>0.64</v>
      </c>
      <c r="T48" s="23">
        <v>0.25</v>
      </c>
      <c r="U48" s="23">
        <v>0.14000000000000001</v>
      </c>
      <c r="V48" s="23">
        <v>6.5</v>
      </c>
      <c r="W48" s="34">
        <v>0.1</v>
      </c>
      <c r="X48" s="34">
        <v>0.1</v>
      </c>
      <c r="Y48" s="34">
        <v>0.1</v>
      </c>
      <c r="Z48" s="34">
        <v>0.1</v>
      </c>
      <c r="AA48" s="34">
        <v>0.1</v>
      </c>
      <c r="AB48" s="34">
        <v>0.1</v>
      </c>
      <c r="AC48" s="25">
        <v>0.375</v>
      </c>
      <c r="AD48" s="25">
        <v>0.4</v>
      </c>
      <c r="AE48" s="25">
        <v>0.35199999999999998</v>
      </c>
      <c r="AF48" s="25">
        <v>0.33900000000000002</v>
      </c>
      <c r="AG48" s="25">
        <v>0.504</v>
      </c>
      <c r="AH48" s="25">
        <v>0.40699999999999997</v>
      </c>
      <c r="AI48" s="25">
        <v>0.59899999999999998</v>
      </c>
      <c r="AJ48" s="25">
        <v>0.61299999999999999</v>
      </c>
      <c r="AK48" s="25">
        <v>0.61</v>
      </c>
      <c r="AL48" s="25">
        <v>0.754</v>
      </c>
      <c r="AM48" s="25">
        <v>0.76200000000000001</v>
      </c>
      <c r="AN48" s="25">
        <v>0.74099999999999999</v>
      </c>
      <c r="AO48" s="26">
        <v>0.45</v>
      </c>
      <c r="AP48" s="26">
        <v>0.37</v>
      </c>
      <c r="AQ48" s="26">
        <v>0.31</v>
      </c>
      <c r="AR48" s="26">
        <v>0.42</v>
      </c>
      <c r="AS48" s="26">
        <v>0.37</v>
      </c>
      <c r="AT48" s="26">
        <v>0.18</v>
      </c>
      <c r="AU48" s="23">
        <v>0.59</v>
      </c>
      <c r="AV48" s="23">
        <v>0.54</v>
      </c>
      <c r="AW48" s="23">
        <v>0.51</v>
      </c>
      <c r="AX48" s="23">
        <v>0.46</v>
      </c>
      <c r="AY48" s="23">
        <v>0.41</v>
      </c>
      <c r="AZ48" s="23">
        <v>0.42</v>
      </c>
      <c r="BA48" s="23">
        <v>0.4</v>
      </c>
      <c r="BB48" s="23">
        <v>0.5</v>
      </c>
      <c r="BC48" s="23">
        <v>0.4</v>
      </c>
      <c r="BD48" s="24">
        <v>0.28999999999999998</v>
      </c>
      <c r="BE48" s="24">
        <v>0.45</v>
      </c>
      <c r="BF48" s="24">
        <v>0.3</v>
      </c>
      <c r="BG48" s="24">
        <v>0.37</v>
      </c>
      <c r="BH48" s="24">
        <v>0.35</v>
      </c>
      <c r="BI48" s="24">
        <v>0.5</v>
      </c>
      <c r="BJ48" s="24">
        <v>0.56999999999999995</v>
      </c>
      <c r="BK48" s="24">
        <v>0.39</v>
      </c>
      <c r="BL48" s="24">
        <v>0.31</v>
      </c>
      <c r="BM48" s="24">
        <v>0.39</v>
      </c>
      <c r="BN48" s="25">
        <v>0.81</v>
      </c>
      <c r="BO48" s="25">
        <v>0.79</v>
      </c>
      <c r="BP48" s="25">
        <v>0.82</v>
      </c>
      <c r="BQ48" s="25">
        <v>0.69</v>
      </c>
      <c r="BR48" s="25">
        <v>0.72</v>
      </c>
      <c r="BS48" s="25">
        <v>0.74</v>
      </c>
      <c r="BT48" s="25">
        <v>0.88</v>
      </c>
      <c r="BU48" s="25">
        <v>0.92</v>
      </c>
      <c r="BV48" s="25">
        <v>0.75</v>
      </c>
      <c r="BW48" s="25">
        <v>0.74</v>
      </c>
      <c r="BX48" s="26">
        <v>0.49</v>
      </c>
      <c r="BY48" s="26">
        <v>0.56999999999999995</v>
      </c>
      <c r="BZ48" s="26">
        <v>0.59</v>
      </c>
      <c r="CA48" s="26">
        <v>0.7</v>
      </c>
      <c r="CB48" s="26">
        <v>0.51</v>
      </c>
      <c r="CC48" s="27">
        <v>0.67500000000000004</v>
      </c>
      <c r="CD48" s="27">
        <v>0.98</v>
      </c>
      <c r="CE48" s="27">
        <v>0.61</v>
      </c>
      <c r="CF48" s="27">
        <v>0.89</v>
      </c>
      <c r="CG48" s="27">
        <v>0.66</v>
      </c>
      <c r="CH48" s="27">
        <v>0.69</v>
      </c>
      <c r="CI48" s="27">
        <v>0.75</v>
      </c>
      <c r="CJ48" s="27">
        <v>0.72</v>
      </c>
      <c r="CK48" s="27">
        <v>0.85</v>
      </c>
      <c r="CL48" s="27">
        <v>1.33</v>
      </c>
      <c r="CM48" s="35">
        <v>2.2999999999999998</v>
      </c>
      <c r="CN48" s="35">
        <v>1.99</v>
      </c>
      <c r="CO48" s="35">
        <v>2.08</v>
      </c>
      <c r="CP48" s="35">
        <v>1.88</v>
      </c>
      <c r="CQ48" s="35">
        <v>2.0499999999999998</v>
      </c>
      <c r="CR48" s="32">
        <v>0.88</v>
      </c>
      <c r="CS48" s="32">
        <v>0.6</v>
      </c>
      <c r="CT48" s="32">
        <v>0.7</v>
      </c>
      <c r="CU48" s="32">
        <v>0.8</v>
      </c>
      <c r="CV48" s="32">
        <v>0.6</v>
      </c>
      <c r="CW48" s="24">
        <v>0.43</v>
      </c>
      <c r="CX48" s="24">
        <v>0.44</v>
      </c>
      <c r="CY48" s="24">
        <v>0.47</v>
      </c>
      <c r="CZ48" s="24">
        <v>0.39</v>
      </c>
      <c r="DA48" s="24">
        <v>0.53</v>
      </c>
      <c r="DB48" s="24">
        <v>0.39</v>
      </c>
      <c r="DC48" s="24">
        <v>0.62</v>
      </c>
      <c r="DD48" s="24">
        <v>0.85</v>
      </c>
      <c r="DE48" s="24">
        <v>0.82</v>
      </c>
      <c r="DF48" s="24">
        <v>0.67</v>
      </c>
      <c r="DG48" s="26">
        <v>1</v>
      </c>
      <c r="DH48" s="26">
        <v>0.9</v>
      </c>
      <c r="DI48" s="26">
        <v>1.1000000000000001</v>
      </c>
      <c r="DJ48" s="26">
        <v>0.8</v>
      </c>
      <c r="DK48" s="26">
        <v>0.9</v>
      </c>
      <c r="DL48" s="26">
        <v>1.3</v>
      </c>
      <c r="DM48" s="26">
        <v>0.9</v>
      </c>
      <c r="DN48" s="26">
        <v>1.2</v>
      </c>
      <c r="DO48" s="256">
        <v>0.49099999999999999</v>
      </c>
      <c r="DP48" s="256">
        <v>0.46400000000000002</v>
      </c>
      <c r="DQ48" s="256">
        <v>0.505</v>
      </c>
      <c r="DR48" s="256">
        <v>0.44800000000000001</v>
      </c>
    </row>
    <row r="49" spans="1:122" ht="15">
      <c r="A49" s="79" t="s">
        <v>424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4"/>
      <c r="CD49" s="24"/>
      <c r="CE49" s="24"/>
      <c r="CF49" s="24"/>
      <c r="CG49" s="24"/>
      <c r="CH49" s="24"/>
      <c r="CI49" s="24"/>
      <c r="CJ49" s="24"/>
      <c r="CK49" s="27"/>
      <c r="CL49" s="27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5"/>
      <c r="DH49" s="25"/>
      <c r="DI49" s="25"/>
      <c r="DJ49" s="25"/>
      <c r="DK49" s="25"/>
      <c r="DL49" s="25"/>
      <c r="DM49" s="25"/>
      <c r="DN49" s="25"/>
      <c r="DO49" s="256">
        <v>0.58399999999999996</v>
      </c>
      <c r="DP49" s="256">
        <v>0.61599999999999999</v>
      </c>
      <c r="DQ49" s="256">
        <v>0.64500000000000002</v>
      </c>
      <c r="DR49" s="256">
        <v>0.61699999999999999</v>
      </c>
    </row>
    <row r="50" spans="1:122" ht="15">
      <c r="A50" s="79" t="s">
        <v>209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4"/>
      <c r="CD50" s="24"/>
      <c r="CE50" s="24"/>
      <c r="CF50" s="24"/>
      <c r="CG50" s="24"/>
      <c r="CH50" s="24"/>
      <c r="CI50" s="24"/>
      <c r="CJ50" s="24"/>
      <c r="CK50" s="27"/>
      <c r="CL50" s="27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5"/>
      <c r="DH50" s="25"/>
      <c r="DI50" s="25"/>
      <c r="DJ50" s="25"/>
      <c r="DK50" s="25"/>
      <c r="DL50" s="25"/>
      <c r="DM50" s="25"/>
      <c r="DN50" s="25"/>
      <c r="DO50" s="256">
        <v>1.1100000000000001</v>
      </c>
      <c r="DP50" s="256">
        <v>1.21</v>
      </c>
      <c r="DQ50" s="256">
        <v>1.27</v>
      </c>
      <c r="DR50" s="256">
        <v>1.29</v>
      </c>
    </row>
    <row r="51" spans="1:122" ht="15">
      <c r="A51" s="80" t="s">
        <v>210</v>
      </c>
      <c r="B51" s="25"/>
      <c r="C51" s="25"/>
      <c r="D51" s="25"/>
      <c r="E51" s="25"/>
      <c r="F51" s="25"/>
      <c r="G51" s="25"/>
      <c r="H51" s="25"/>
      <c r="I51" s="25"/>
      <c r="J51" s="23"/>
      <c r="K51" s="23"/>
      <c r="L51" s="23"/>
      <c r="M51" s="23"/>
      <c r="N51" s="23"/>
      <c r="O51" s="23"/>
      <c r="P51" s="23">
        <v>82.4</v>
      </c>
      <c r="Q51" s="23">
        <v>77.900000000000006</v>
      </c>
      <c r="R51" s="23">
        <v>68.099999999999994</v>
      </c>
      <c r="S51" s="23">
        <v>40.5</v>
      </c>
      <c r="T51" s="23">
        <v>43.7</v>
      </c>
      <c r="U51" s="23">
        <v>44.9</v>
      </c>
      <c r="V51" s="23">
        <v>94</v>
      </c>
      <c r="W51" s="34">
        <v>40</v>
      </c>
      <c r="X51" s="34">
        <v>43</v>
      </c>
      <c r="Y51" s="34">
        <v>42</v>
      </c>
      <c r="Z51" s="34">
        <v>42</v>
      </c>
      <c r="AA51" s="34">
        <v>41</v>
      </c>
      <c r="AB51" s="34">
        <v>40</v>
      </c>
      <c r="AC51" s="25">
        <v>60.4</v>
      </c>
      <c r="AD51" s="25">
        <v>61.1</v>
      </c>
      <c r="AE51" s="25">
        <v>55.6</v>
      </c>
      <c r="AF51" s="25">
        <v>56.2</v>
      </c>
      <c r="AG51" s="25">
        <v>52.6</v>
      </c>
      <c r="AH51" s="25">
        <v>58.2</v>
      </c>
      <c r="AI51" s="25">
        <v>60.5</v>
      </c>
      <c r="AJ51" s="25">
        <v>38.6</v>
      </c>
      <c r="AK51" s="25">
        <v>53.9</v>
      </c>
      <c r="AL51" s="25">
        <v>62.4</v>
      </c>
      <c r="AM51" s="25">
        <v>67.8</v>
      </c>
      <c r="AN51" s="25">
        <v>67.7</v>
      </c>
      <c r="AO51" s="27">
        <v>59.1</v>
      </c>
      <c r="AP51" s="27">
        <v>55.3</v>
      </c>
      <c r="AQ51" s="27">
        <v>59</v>
      </c>
      <c r="AR51" s="27">
        <v>57.7</v>
      </c>
      <c r="AS51" s="27">
        <v>57.2</v>
      </c>
      <c r="AT51" s="27">
        <v>53.6</v>
      </c>
      <c r="AU51" s="23">
        <v>55.7</v>
      </c>
      <c r="AV51" s="23">
        <v>44.2</v>
      </c>
      <c r="AW51" s="23">
        <v>43.9</v>
      </c>
      <c r="AX51" s="23">
        <v>44</v>
      </c>
      <c r="AY51" s="23">
        <v>58</v>
      </c>
      <c r="AZ51" s="23">
        <v>55.7</v>
      </c>
      <c r="BA51" s="23">
        <v>46</v>
      </c>
      <c r="BB51" s="23">
        <v>51</v>
      </c>
      <c r="BC51" s="23">
        <v>54</v>
      </c>
      <c r="BD51" s="24">
        <v>55.7</v>
      </c>
      <c r="BE51" s="24">
        <v>60.9</v>
      </c>
      <c r="BF51" s="24">
        <v>57.2</v>
      </c>
      <c r="BG51" s="24">
        <v>53.4</v>
      </c>
      <c r="BH51" s="24">
        <v>54</v>
      </c>
      <c r="BI51" s="24">
        <v>61</v>
      </c>
      <c r="BJ51" s="24">
        <v>49.2</v>
      </c>
      <c r="BK51" s="24">
        <v>60.2</v>
      </c>
      <c r="BL51" s="24">
        <v>63.1</v>
      </c>
      <c r="BM51" s="24">
        <v>67.099999999999994</v>
      </c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6"/>
      <c r="BY51" s="26"/>
      <c r="BZ51" s="26"/>
      <c r="CA51" s="26"/>
      <c r="CB51" s="26"/>
      <c r="CC51" s="27">
        <v>58.7</v>
      </c>
      <c r="CD51" s="27">
        <v>46.8</v>
      </c>
      <c r="CE51" s="27">
        <v>14.5</v>
      </c>
      <c r="CF51" s="27">
        <v>69.099999999999994</v>
      </c>
      <c r="CG51" s="27">
        <v>77.900000000000006</v>
      </c>
      <c r="CH51" s="27">
        <v>33.1</v>
      </c>
      <c r="CI51" s="27">
        <v>22.2</v>
      </c>
      <c r="CJ51" s="27">
        <v>64</v>
      </c>
      <c r="CK51" s="27">
        <v>55.3</v>
      </c>
      <c r="CL51" s="27">
        <v>43.5</v>
      </c>
      <c r="CM51" s="24"/>
      <c r="CN51" s="24"/>
      <c r="CO51" s="24"/>
      <c r="CP51" s="24"/>
      <c r="CQ51" s="24"/>
      <c r="CR51" s="32">
        <v>122</v>
      </c>
      <c r="CS51" s="32">
        <v>52.4</v>
      </c>
      <c r="CT51" s="32">
        <v>48.2</v>
      </c>
      <c r="CU51" s="32">
        <v>91.7</v>
      </c>
      <c r="CV51" s="32">
        <v>40.9</v>
      </c>
      <c r="CW51" s="24">
        <v>53.2</v>
      </c>
      <c r="CX51" s="24">
        <v>62.3</v>
      </c>
      <c r="CY51" s="24">
        <v>58.2</v>
      </c>
      <c r="CZ51" s="24">
        <v>63.8</v>
      </c>
      <c r="DA51" s="24">
        <v>56.9</v>
      </c>
      <c r="DB51" s="24">
        <v>48.1</v>
      </c>
      <c r="DC51" s="24">
        <v>53.4</v>
      </c>
      <c r="DD51" s="24">
        <v>58.1</v>
      </c>
      <c r="DE51" s="24">
        <v>60.5</v>
      </c>
      <c r="DF51" s="24">
        <v>61.2</v>
      </c>
      <c r="DG51" s="26">
        <v>41.5</v>
      </c>
      <c r="DH51" s="26">
        <v>42.7</v>
      </c>
      <c r="DI51" s="26">
        <v>33.299999999999997</v>
      </c>
      <c r="DJ51" s="26">
        <v>53.1</v>
      </c>
      <c r="DK51" s="26">
        <v>42.9</v>
      </c>
      <c r="DL51" s="26">
        <v>45.3</v>
      </c>
      <c r="DM51" s="26">
        <v>47.4</v>
      </c>
      <c r="DN51" s="26">
        <v>84.2</v>
      </c>
      <c r="DO51" s="256">
        <v>54.6</v>
      </c>
      <c r="DP51" s="256">
        <v>58.7</v>
      </c>
      <c r="DQ51" s="256">
        <v>140</v>
      </c>
      <c r="DR51" s="256">
        <v>58.9</v>
      </c>
    </row>
    <row r="52" spans="1:122" ht="15">
      <c r="A52" s="79" t="s">
        <v>211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4"/>
      <c r="CD52" s="24"/>
      <c r="CE52" s="24"/>
      <c r="CF52" s="24"/>
      <c r="CG52" s="24"/>
      <c r="CH52" s="24"/>
      <c r="CI52" s="24"/>
      <c r="CJ52" s="24"/>
      <c r="CK52" s="27"/>
      <c r="CL52" s="27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5"/>
      <c r="DH52" s="25"/>
      <c r="DI52" s="25"/>
      <c r="DJ52" s="25"/>
      <c r="DK52" s="25"/>
      <c r="DL52" s="25"/>
      <c r="DM52" s="25"/>
      <c r="DN52" s="25"/>
      <c r="DO52" s="256">
        <v>0.63800000000000001</v>
      </c>
      <c r="DP52" s="256">
        <v>0.44500000000000001</v>
      </c>
      <c r="DQ52" s="256">
        <v>0.82</v>
      </c>
      <c r="DR52" s="256">
        <v>0.504</v>
      </c>
    </row>
    <row r="53" spans="1:122" ht="15">
      <c r="A53" s="80" t="s">
        <v>212</v>
      </c>
      <c r="B53" s="25">
        <v>11.3</v>
      </c>
      <c r="C53" s="25">
        <v>10.6</v>
      </c>
      <c r="D53" s="25">
        <v>12.1</v>
      </c>
      <c r="E53" s="25">
        <v>11.6</v>
      </c>
      <c r="F53" s="25">
        <v>12.2</v>
      </c>
      <c r="G53" s="25">
        <v>9.8000000000000007</v>
      </c>
      <c r="H53" s="25">
        <v>11</v>
      </c>
      <c r="I53" s="25">
        <v>7.1</v>
      </c>
      <c r="J53" s="25">
        <v>0.91276489517587578</v>
      </c>
      <c r="K53" s="25">
        <v>0.97773925455400978</v>
      </c>
      <c r="L53" s="25">
        <v>0.97650099644727351</v>
      </c>
      <c r="M53" s="25">
        <v>1.0852389313845858</v>
      </c>
      <c r="N53" s="23">
        <v>14.5</v>
      </c>
      <c r="O53" s="23">
        <v>16.399999999999999</v>
      </c>
      <c r="P53" s="25">
        <v>10.9</v>
      </c>
      <c r="Q53" s="25">
        <v>10.8</v>
      </c>
      <c r="R53" s="25">
        <v>10.7</v>
      </c>
      <c r="S53" s="25">
        <v>13.7</v>
      </c>
      <c r="T53" s="25">
        <v>11.7</v>
      </c>
      <c r="U53" s="25">
        <v>14.8</v>
      </c>
      <c r="V53" s="33">
        <v>32</v>
      </c>
      <c r="W53" s="36">
        <v>15.7</v>
      </c>
      <c r="X53" s="36">
        <v>15.75</v>
      </c>
      <c r="Y53" s="36">
        <v>13.9</v>
      </c>
      <c r="Z53" s="36">
        <v>16.399999999999999</v>
      </c>
      <c r="AA53" s="36">
        <v>18</v>
      </c>
      <c r="AB53" s="36">
        <v>15.05</v>
      </c>
      <c r="AC53" s="25">
        <v>10.8</v>
      </c>
      <c r="AD53" s="25">
        <v>11.2</v>
      </c>
      <c r="AE53" s="25">
        <v>11</v>
      </c>
      <c r="AF53" s="25">
        <v>12.9</v>
      </c>
      <c r="AG53" s="25">
        <v>14</v>
      </c>
      <c r="AH53" s="25">
        <v>13.5</v>
      </c>
      <c r="AI53" s="25">
        <v>13</v>
      </c>
      <c r="AJ53" s="25">
        <v>13.8</v>
      </c>
      <c r="AK53" s="25">
        <v>14.1</v>
      </c>
      <c r="AL53" s="25">
        <v>15.1</v>
      </c>
      <c r="AM53" s="25">
        <v>16</v>
      </c>
      <c r="AN53" s="25">
        <v>14.4</v>
      </c>
      <c r="AO53" s="27">
        <v>12.6</v>
      </c>
      <c r="AP53" s="27">
        <v>11.1</v>
      </c>
      <c r="AQ53" s="27">
        <v>12.1</v>
      </c>
      <c r="AR53" s="27">
        <v>10.95</v>
      </c>
      <c r="AS53" s="27">
        <v>11.1</v>
      </c>
      <c r="AT53" s="27">
        <v>10.1</v>
      </c>
      <c r="AU53" s="25">
        <v>11.8</v>
      </c>
      <c r="AV53" s="25">
        <v>7.96</v>
      </c>
      <c r="AW53" s="25">
        <v>9.35</v>
      </c>
      <c r="AX53" s="25">
        <v>8.25</v>
      </c>
      <c r="AY53" s="25">
        <v>13.8</v>
      </c>
      <c r="AZ53" s="25">
        <v>11.7</v>
      </c>
      <c r="BA53" s="23">
        <v>7.46</v>
      </c>
      <c r="BB53" s="23">
        <v>12.8</v>
      </c>
      <c r="BC53" s="23">
        <v>19.5</v>
      </c>
      <c r="BD53" s="24">
        <v>10.1</v>
      </c>
      <c r="BE53" s="24">
        <v>14.3</v>
      </c>
      <c r="BF53" s="24">
        <v>11.8</v>
      </c>
      <c r="BG53" s="24">
        <v>11.8</v>
      </c>
      <c r="BH53" s="24">
        <v>11.6</v>
      </c>
      <c r="BI53" s="24">
        <v>13.2</v>
      </c>
      <c r="BJ53" s="24">
        <v>6.74</v>
      </c>
      <c r="BK53" s="24">
        <v>12.6</v>
      </c>
      <c r="BL53" s="24">
        <v>10.4</v>
      </c>
      <c r="BM53" s="24">
        <v>13.4</v>
      </c>
      <c r="BN53" s="25">
        <v>10.7</v>
      </c>
      <c r="BO53" s="25">
        <v>11.2</v>
      </c>
      <c r="BP53" s="25">
        <v>10.4</v>
      </c>
      <c r="BQ53" s="25">
        <v>11.3</v>
      </c>
      <c r="BR53" s="25">
        <v>12.4</v>
      </c>
      <c r="BS53" s="25">
        <v>10.199999999999999</v>
      </c>
      <c r="BT53" s="25">
        <v>12.8</v>
      </c>
      <c r="BU53" s="25">
        <v>10.199999999999999</v>
      </c>
      <c r="BV53" s="25">
        <v>12.2</v>
      </c>
      <c r="BW53" s="25">
        <v>9.6</v>
      </c>
      <c r="BX53" s="37">
        <v>13.2</v>
      </c>
      <c r="BY53" s="37">
        <v>11.4</v>
      </c>
      <c r="BZ53" s="37">
        <v>11.9</v>
      </c>
      <c r="CA53" s="37">
        <v>11.6</v>
      </c>
      <c r="CB53" s="37">
        <v>13.6</v>
      </c>
      <c r="CC53" s="27">
        <v>12.4</v>
      </c>
      <c r="CD53" s="27">
        <v>12.8</v>
      </c>
      <c r="CE53" s="27">
        <v>12.9</v>
      </c>
      <c r="CF53" s="27">
        <v>15.4</v>
      </c>
      <c r="CG53" s="27">
        <v>13.5</v>
      </c>
      <c r="CH53" s="27">
        <v>13.7</v>
      </c>
      <c r="CI53" s="27">
        <v>12.2</v>
      </c>
      <c r="CJ53" s="27">
        <v>14.4</v>
      </c>
      <c r="CK53" s="27">
        <v>7.73</v>
      </c>
      <c r="CL53" s="27">
        <v>9.24</v>
      </c>
      <c r="CM53" s="35">
        <v>8.43</v>
      </c>
      <c r="CN53" s="35">
        <v>9.39</v>
      </c>
      <c r="CO53" s="35">
        <v>9.64</v>
      </c>
      <c r="CP53" s="35">
        <v>9.94</v>
      </c>
      <c r="CQ53" s="35">
        <v>10.210000000000001</v>
      </c>
      <c r="CR53" s="32">
        <v>12.77</v>
      </c>
      <c r="CS53" s="32">
        <v>10.6</v>
      </c>
      <c r="CT53" s="32">
        <v>10.15</v>
      </c>
      <c r="CU53" s="32">
        <v>12.2</v>
      </c>
      <c r="CV53" s="32">
        <v>11.1</v>
      </c>
      <c r="CW53" s="24">
        <v>10.5</v>
      </c>
      <c r="CX53" s="24">
        <v>10.7</v>
      </c>
      <c r="CY53" s="24">
        <v>12.5</v>
      </c>
      <c r="CZ53" s="24">
        <v>12.2</v>
      </c>
      <c r="DA53" s="24">
        <v>12.1</v>
      </c>
      <c r="DB53" s="24">
        <v>11.5</v>
      </c>
      <c r="DC53" s="24">
        <v>15.8</v>
      </c>
      <c r="DD53" s="24">
        <v>14.7</v>
      </c>
      <c r="DE53" s="24">
        <v>14.9</v>
      </c>
      <c r="DF53" s="24">
        <v>13.1</v>
      </c>
      <c r="DG53" s="26">
        <v>13.6</v>
      </c>
      <c r="DH53" s="23">
        <v>3.63</v>
      </c>
      <c r="DI53" s="23">
        <v>3.31</v>
      </c>
      <c r="DJ53" s="23">
        <v>3.42</v>
      </c>
      <c r="DK53" s="23">
        <v>3.87</v>
      </c>
      <c r="DL53" s="23">
        <v>3.72</v>
      </c>
      <c r="DM53" s="23">
        <v>3.93</v>
      </c>
      <c r="DN53" s="23">
        <v>3.34</v>
      </c>
      <c r="DO53" s="256">
        <v>12.2</v>
      </c>
      <c r="DP53" s="256">
        <v>13.3</v>
      </c>
      <c r="DQ53" s="256">
        <v>13.6</v>
      </c>
      <c r="DR53" s="256">
        <v>12.7</v>
      </c>
    </row>
    <row r="54" spans="1:122" ht="15">
      <c r="A54" s="80" t="s">
        <v>213</v>
      </c>
      <c r="B54" s="25">
        <v>1.01</v>
      </c>
      <c r="C54" s="25">
        <v>2.31</v>
      </c>
      <c r="D54" s="25">
        <v>2.62</v>
      </c>
      <c r="E54" s="25">
        <v>2.39</v>
      </c>
      <c r="F54" s="25">
        <v>2.2000000000000002</v>
      </c>
      <c r="G54" s="25">
        <v>1.05</v>
      </c>
      <c r="H54" s="25">
        <v>1.0900000000000001</v>
      </c>
      <c r="I54" s="25">
        <v>9.31</v>
      </c>
      <c r="J54" s="25">
        <v>0.23126298714615115</v>
      </c>
      <c r="K54" s="25">
        <v>0.16001560847239027</v>
      </c>
      <c r="L54" s="25">
        <v>0.24835069182729064</v>
      </c>
      <c r="M54" s="25">
        <v>0.18382190493457259</v>
      </c>
      <c r="N54" s="23">
        <v>1.91</v>
      </c>
      <c r="O54" s="23">
        <v>2.82</v>
      </c>
      <c r="P54" s="25">
        <v>2.36</v>
      </c>
      <c r="Q54" s="25">
        <v>2.17</v>
      </c>
      <c r="R54" s="25">
        <v>2.4900000000000002</v>
      </c>
      <c r="S54" s="25">
        <v>2.5</v>
      </c>
      <c r="T54" s="25">
        <v>2.5099999999999998</v>
      </c>
      <c r="U54" s="25">
        <v>2.2200000000000002</v>
      </c>
      <c r="V54" s="33">
        <v>6.99</v>
      </c>
      <c r="W54" s="36">
        <v>2.59</v>
      </c>
      <c r="X54" s="36">
        <v>2.52</v>
      </c>
      <c r="Y54" s="36">
        <v>2.46</v>
      </c>
      <c r="Z54" s="36">
        <v>2.8</v>
      </c>
      <c r="AA54" s="36">
        <v>2.65</v>
      </c>
      <c r="AB54" s="36">
        <v>2.5499999999999998</v>
      </c>
      <c r="AC54" s="25">
        <v>1.18</v>
      </c>
      <c r="AD54" s="25">
        <v>1.29</v>
      </c>
      <c r="AE54" s="25">
        <v>1.32</v>
      </c>
      <c r="AF54" s="25">
        <v>1.08</v>
      </c>
      <c r="AG54" s="25">
        <v>1.18</v>
      </c>
      <c r="AH54" s="25">
        <v>1.06</v>
      </c>
      <c r="AI54" s="25">
        <v>2.89</v>
      </c>
      <c r="AJ54" s="25">
        <v>2.63</v>
      </c>
      <c r="AK54" s="25">
        <v>2.31</v>
      </c>
      <c r="AL54" s="25">
        <v>2.4300000000000002</v>
      </c>
      <c r="AM54" s="25">
        <v>2.52</v>
      </c>
      <c r="AN54" s="25">
        <v>2.56</v>
      </c>
      <c r="AO54" s="27">
        <v>2.3199999999999998</v>
      </c>
      <c r="AP54" s="27">
        <v>2.74</v>
      </c>
      <c r="AQ54" s="27">
        <v>1.97</v>
      </c>
      <c r="AR54" s="27">
        <v>2.11</v>
      </c>
      <c r="AS54" s="27">
        <v>2.1</v>
      </c>
      <c r="AT54" s="27">
        <v>2.23</v>
      </c>
      <c r="AU54" s="25">
        <v>1.47</v>
      </c>
      <c r="AV54" s="25">
        <v>2.35</v>
      </c>
      <c r="AW54" s="25">
        <v>1.29</v>
      </c>
      <c r="AX54" s="25">
        <v>1.39</v>
      </c>
      <c r="AY54" s="25">
        <v>1.88</v>
      </c>
      <c r="AZ54" s="25">
        <v>1.69</v>
      </c>
      <c r="BA54" s="23">
        <v>1.67</v>
      </c>
      <c r="BB54" s="23">
        <v>1.27</v>
      </c>
      <c r="BC54" s="23">
        <v>2.36</v>
      </c>
      <c r="BD54" s="24">
        <v>1.91</v>
      </c>
      <c r="BE54" s="24">
        <v>2.15</v>
      </c>
      <c r="BF54" s="24">
        <v>1.9</v>
      </c>
      <c r="BG54" s="24">
        <v>2.48</v>
      </c>
      <c r="BH54" s="24">
        <v>3.7</v>
      </c>
      <c r="BI54" s="24">
        <v>2.78</v>
      </c>
      <c r="BJ54" s="24">
        <v>2.4</v>
      </c>
      <c r="BK54" s="24">
        <v>2.17</v>
      </c>
      <c r="BL54" s="24">
        <v>1.96</v>
      </c>
      <c r="BM54" s="24">
        <v>3.26</v>
      </c>
      <c r="BN54" s="25">
        <v>1.8</v>
      </c>
      <c r="BO54" s="25">
        <v>1.84</v>
      </c>
      <c r="BP54" s="25">
        <v>2.08</v>
      </c>
      <c r="BQ54" s="25">
        <v>2.3199999999999998</v>
      </c>
      <c r="BR54" s="25">
        <v>2.2200000000000002</v>
      </c>
      <c r="BS54" s="25">
        <v>2.25</v>
      </c>
      <c r="BT54" s="25">
        <v>2.35</v>
      </c>
      <c r="BU54" s="25">
        <v>2.0299999999999998</v>
      </c>
      <c r="BV54" s="25">
        <v>2.5299999999999998</v>
      </c>
      <c r="BW54" s="25">
        <v>2.1</v>
      </c>
      <c r="BX54" s="37">
        <v>2.97</v>
      </c>
      <c r="BY54" s="37">
        <v>3.15</v>
      </c>
      <c r="BZ54" s="37">
        <v>2.66</v>
      </c>
      <c r="CA54" s="37">
        <v>3.02</v>
      </c>
      <c r="CB54" s="37">
        <v>3.25</v>
      </c>
      <c r="CC54" s="27">
        <v>3.35</v>
      </c>
      <c r="CD54" s="27">
        <v>3.17</v>
      </c>
      <c r="CE54" s="27">
        <v>3.49</v>
      </c>
      <c r="CF54" s="27">
        <v>4.1100000000000003</v>
      </c>
      <c r="CG54" s="27">
        <v>3.7</v>
      </c>
      <c r="CH54" s="27">
        <v>4.1100000000000003</v>
      </c>
      <c r="CI54" s="27">
        <v>3.45</v>
      </c>
      <c r="CJ54" s="27">
        <v>3.62</v>
      </c>
      <c r="CK54" s="27">
        <v>3.56</v>
      </c>
      <c r="CL54" s="27">
        <v>3.5</v>
      </c>
      <c r="CM54" s="35">
        <v>2.38</v>
      </c>
      <c r="CN54" s="35">
        <v>2.6</v>
      </c>
      <c r="CO54" s="35">
        <v>2.72</v>
      </c>
      <c r="CP54" s="35">
        <v>2.7</v>
      </c>
      <c r="CQ54" s="35">
        <v>2.87</v>
      </c>
      <c r="CR54" s="32">
        <v>4.75</v>
      </c>
      <c r="CS54" s="32">
        <v>4.84</v>
      </c>
      <c r="CT54" s="32">
        <v>4.21</v>
      </c>
      <c r="CU54" s="32">
        <v>5.58</v>
      </c>
      <c r="CV54" s="32">
        <v>4.43</v>
      </c>
      <c r="CW54" s="24">
        <v>2.19</v>
      </c>
      <c r="CX54" s="24">
        <v>2.56</v>
      </c>
      <c r="CY54" s="24">
        <v>2.89</v>
      </c>
      <c r="CZ54" s="24">
        <v>2.15</v>
      </c>
      <c r="DA54" s="24">
        <v>2.23</v>
      </c>
      <c r="DB54" s="24">
        <v>2.87</v>
      </c>
      <c r="DC54" s="24">
        <v>3.31</v>
      </c>
      <c r="DD54" s="24">
        <v>3.41</v>
      </c>
      <c r="DE54" s="24">
        <v>3.64</v>
      </c>
      <c r="DF54" s="24">
        <v>3.33</v>
      </c>
      <c r="DG54" s="26">
        <v>3.25</v>
      </c>
      <c r="DH54" s="23">
        <v>5.86</v>
      </c>
      <c r="DI54" s="23">
        <v>4.92</v>
      </c>
      <c r="DJ54" s="23">
        <v>6.77</v>
      </c>
      <c r="DK54" s="23">
        <v>7.19</v>
      </c>
      <c r="DL54" s="23">
        <v>4.3099999999999996</v>
      </c>
      <c r="DM54" s="23">
        <v>6.85</v>
      </c>
      <c r="DN54" s="23">
        <v>6.06</v>
      </c>
      <c r="DO54" s="256">
        <v>3.06</v>
      </c>
      <c r="DP54" s="256">
        <v>2.77</v>
      </c>
      <c r="DQ54" s="256">
        <v>3.18</v>
      </c>
      <c r="DR54" s="256">
        <v>2.83</v>
      </c>
    </row>
    <row r="55" spans="1:122" ht="15">
      <c r="A55" s="80" t="s">
        <v>214</v>
      </c>
      <c r="B55" s="25">
        <v>22.3</v>
      </c>
      <c r="C55" s="25">
        <v>29.6</v>
      </c>
      <c r="D55" s="25">
        <v>39.700000000000003</v>
      </c>
      <c r="E55" s="25">
        <v>33.299999999999997</v>
      </c>
      <c r="F55" s="25">
        <v>33</v>
      </c>
      <c r="G55" s="25">
        <v>28.5</v>
      </c>
      <c r="H55" s="25">
        <v>30.9</v>
      </c>
      <c r="I55" s="25">
        <v>7.17</v>
      </c>
      <c r="J55" s="25">
        <v>27.7</v>
      </c>
      <c r="K55" s="25">
        <v>28.7</v>
      </c>
      <c r="L55" s="25">
        <v>29.2</v>
      </c>
      <c r="M55" s="25">
        <v>28</v>
      </c>
      <c r="N55" s="25">
        <v>28.6</v>
      </c>
      <c r="O55" s="25">
        <v>30.4</v>
      </c>
      <c r="P55" s="25">
        <v>25.7</v>
      </c>
      <c r="Q55" s="25">
        <v>27.5</v>
      </c>
      <c r="R55" s="25">
        <v>27.3</v>
      </c>
      <c r="S55" s="25">
        <v>27.6</v>
      </c>
      <c r="T55" s="25">
        <v>23.4</v>
      </c>
      <c r="U55" s="25">
        <v>31.6</v>
      </c>
      <c r="V55" s="25">
        <v>66</v>
      </c>
      <c r="W55" s="25">
        <v>32.5</v>
      </c>
      <c r="X55" s="25">
        <v>33.299999999999997</v>
      </c>
      <c r="Y55" s="25">
        <v>29.2</v>
      </c>
      <c r="Z55" s="25">
        <v>34.299999999999997</v>
      </c>
      <c r="AA55" s="25">
        <v>38.1</v>
      </c>
      <c r="AB55" s="25">
        <v>31.7</v>
      </c>
      <c r="AC55" s="25">
        <v>29.2</v>
      </c>
      <c r="AD55" s="25">
        <v>31.7</v>
      </c>
      <c r="AE55" s="25">
        <v>29</v>
      </c>
      <c r="AF55" s="25">
        <v>34</v>
      </c>
      <c r="AG55" s="25">
        <v>36.6</v>
      </c>
      <c r="AH55" s="25">
        <v>35.700000000000003</v>
      </c>
      <c r="AI55" s="25">
        <v>33.200000000000003</v>
      </c>
      <c r="AJ55" s="25">
        <v>32.9</v>
      </c>
      <c r="AK55" s="25">
        <v>33.799999999999997</v>
      </c>
      <c r="AL55" s="25">
        <v>38</v>
      </c>
      <c r="AM55" s="25">
        <v>40.4</v>
      </c>
      <c r="AN55" s="25">
        <v>36.4</v>
      </c>
      <c r="AO55" s="25">
        <v>28.9</v>
      </c>
      <c r="AP55" s="25">
        <v>26.1</v>
      </c>
      <c r="AQ55" s="25">
        <v>28.6</v>
      </c>
      <c r="AR55" s="25">
        <v>25.95</v>
      </c>
      <c r="AS55" s="25">
        <v>27</v>
      </c>
      <c r="AT55" s="25">
        <v>24.5</v>
      </c>
      <c r="AU55" s="25">
        <v>25.9</v>
      </c>
      <c r="AV55" s="25">
        <v>16.3</v>
      </c>
      <c r="AW55" s="25">
        <v>17.7</v>
      </c>
      <c r="AX55" s="25">
        <v>17.600000000000001</v>
      </c>
      <c r="AY55" s="25">
        <v>31.9</v>
      </c>
      <c r="AZ55" s="25">
        <v>27.9</v>
      </c>
      <c r="BA55" s="25">
        <v>49</v>
      </c>
      <c r="BB55" s="25">
        <v>36.799999999999997</v>
      </c>
      <c r="BC55" s="25">
        <v>46.9</v>
      </c>
      <c r="BD55" s="24">
        <v>25.7</v>
      </c>
      <c r="BE55" s="24">
        <v>34.200000000000003</v>
      </c>
      <c r="BF55" s="24">
        <v>29.6</v>
      </c>
      <c r="BG55" s="24">
        <v>30.3</v>
      </c>
      <c r="BH55" s="24">
        <v>28.7</v>
      </c>
      <c r="BI55" s="24">
        <v>31.5</v>
      </c>
      <c r="BJ55" s="24">
        <v>16.100000000000001</v>
      </c>
      <c r="BK55" s="24">
        <v>30.4</v>
      </c>
      <c r="BL55" s="24">
        <v>24.9</v>
      </c>
      <c r="BM55" s="24">
        <v>33.5</v>
      </c>
      <c r="BN55" s="25">
        <v>23.9</v>
      </c>
      <c r="BO55" s="25">
        <v>20.6</v>
      </c>
      <c r="BP55" s="25">
        <v>20.9</v>
      </c>
      <c r="BQ55" s="25">
        <v>23.2</v>
      </c>
      <c r="BR55" s="25">
        <v>27.6</v>
      </c>
      <c r="BS55" s="25">
        <v>19.600000000000001</v>
      </c>
      <c r="BT55" s="25">
        <v>26.5</v>
      </c>
      <c r="BU55" s="25">
        <v>19.100000000000001</v>
      </c>
      <c r="BV55" s="25">
        <v>25</v>
      </c>
      <c r="BW55" s="25">
        <v>18.600000000000001</v>
      </c>
      <c r="BX55" s="25">
        <v>29.2</v>
      </c>
      <c r="BY55" s="25">
        <v>24.2</v>
      </c>
      <c r="BZ55" s="25">
        <v>25.7</v>
      </c>
      <c r="CA55" s="25">
        <v>24.1</v>
      </c>
      <c r="CB55" s="25">
        <v>27.4</v>
      </c>
      <c r="CC55" s="27">
        <v>26.2</v>
      </c>
      <c r="CD55" s="27">
        <v>28</v>
      </c>
      <c r="CE55" s="27">
        <v>33.200000000000003</v>
      </c>
      <c r="CF55" s="27">
        <v>32.6</v>
      </c>
      <c r="CG55" s="27">
        <v>29.7</v>
      </c>
      <c r="CH55" s="27">
        <v>32.299999999999997</v>
      </c>
      <c r="CI55" s="27">
        <v>31.1</v>
      </c>
      <c r="CJ55" s="27">
        <v>31.2</v>
      </c>
      <c r="CK55" s="28">
        <v>16.7</v>
      </c>
      <c r="CL55" s="28">
        <v>25.1</v>
      </c>
      <c r="CM55" s="35">
        <v>26.22</v>
      </c>
      <c r="CN55" s="35">
        <v>26.5</v>
      </c>
      <c r="CO55" s="35">
        <v>27.45</v>
      </c>
      <c r="CP55" s="35">
        <v>26.8</v>
      </c>
      <c r="CQ55" s="35">
        <v>26.96</v>
      </c>
      <c r="CR55" s="32">
        <v>23.8</v>
      </c>
      <c r="CS55" s="32">
        <v>20.9</v>
      </c>
      <c r="CT55" s="32">
        <v>21.1</v>
      </c>
      <c r="CU55" s="32">
        <v>23.1</v>
      </c>
      <c r="CV55" s="32">
        <v>24.2</v>
      </c>
      <c r="CW55" s="24">
        <v>30</v>
      </c>
      <c r="CX55" s="24">
        <v>28.5</v>
      </c>
      <c r="CY55" s="24">
        <v>31.3</v>
      </c>
      <c r="CZ55" s="24">
        <v>31.4</v>
      </c>
      <c r="DA55" s="24">
        <v>29.4</v>
      </c>
      <c r="DB55" s="24">
        <v>27</v>
      </c>
      <c r="DC55" s="24">
        <v>36.700000000000003</v>
      </c>
      <c r="DD55" s="24">
        <v>33.299999999999997</v>
      </c>
      <c r="DE55" s="24">
        <v>34.1</v>
      </c>
      <c r="DF55" s="24">
        <v>30.9</v>
      </c>
      <c r="DG55" s="25">
        <v>30</v>
      </c>
      <c r="DH55" s="25">
        <v>27</v>
      </c>
      <c r="DI55" s="25">
        <v>26.5</v>
      </c>
      <c r="DJ55" s="25">
        <v>36.9</v>
      </c>
      <c r="DK55" s="25">
        <v>25.8</v>
      </c>
      <c r="DL55" s="25">
        <v>31.1</v>
      </c>
      <c r="DM55" s="25">
        <v>36.200000000000003</v>
      </c>
      <c r="DN55" s="25">
        <v>8.6</v>
      </c>
      <c r="DO55" s="256">
        <v>32.299999999999997</v>
      </c>
      <c r="DP55" s="256">
        <v>34.6</v>
      </c>
      <c r="DQ55" s="256">
        <v>36</v>
      </c>
      <c r="DR55" s="256">
        <v>35.299999999999997</v>
      </c>
    </row>
    <row r="56" spans="1:122" ht="15">
      <c r="A56" s="80" t="s">
        <v>215</v>
      </c>
      <c r="B56" s="25">
        <v>43.3</v>
      </c>
      <c r="C56" s="25">
        <v>60.1</v>
      </c>
      <c r="D56" s="25">
        <v>80.5</v>
      </c>
      <c r="E56" s="25">
        <v>67.2</v>
      </c>
      <c r="F56" s="25">
        <v>66</v>
      </c>
      <c r="G56" s="25">
        <v>57.6</v>
      </c>
      <c r="H56" s="25">
        <v>62.8</v>
      </c>
      <c r="I56" s="25">
        <v>12.7</v>
      </c>
      <c r="J56" s="25">
        <v>54.4</v>
      </c>
      <c r="K56" s="25">
        <v>55.5</v>
      </c>
      <c r="L56" s="25">
        <v>57.9</v>
      </c>
      <c r="M56" s="25">
        <v>53.3</v>
      </c>
      <c r="N56" s="25">
        <v>54.7</v>
      </c>
      <c r="O56" s="25">
        <v>57.1</v>
      </c>
      <c r="P56" s="25">
        <v>51.5</v>
      </c>
      <c r="Q56" s="25">
        <v>54.4</v>
      </c>
      <c r="R56" s="25">
        <v>52.6</v>
      </c>
      <c r="S56" s="25">
        <v>54.7</v>
      </c>
      <c r="T56" s="25">
        <v>45.9</v>
      </c>
      <c r="U56" s="25">
        <v>62.9</v>
      </c>
      <c r="V56" s="25">
        <v>134</v>
      </c>
      <c r="W56" s="25">
        <v>65.2</v>
      </c>
      <c r="X56" s="25">
        <v>66.7</v>
      </c>
      <c r="Y56" s="25">
        <v>58.1</v>
      </c>
      <c r="Z56" s="25">
        <v>69.2</v>
      </c>
      <c r="AA56" s="25">
        <v>76.400000000000006</v>
      </c>
      <c r="AB56" s="25">
        <v>63.5</v>
      </c>
      <c r="AC56" s="25">
        <v>56.9</v>
      </c>
      <c r="AD56" s="25">
        <v>61.2</v>
      </c>
      <c r="AE56" s="25">
        <v>56.9</v>
      </c>
      <c r="AF56" s="25">
        <v>64.5</v>
      </c>
      <c r="AG56" s="25">
        <v>70.2</v>
      </c>
      <c r="AH56" s="25">
        <v>68.7</v>
      </c>
      <c r="AI56" s="25">
        <v>62.4</v>
      </c>
      <c r="AJ56" s="25">
        <v>65.099999999999994</v>
      </c>
      <c r="AK56" s="25">
        <v>67.099999999999994</v>
      </c>
      <c r="AL56" s="25">
        <v>74.5</v>
      </c>
      <c r="AM56" s="25">
        <v>79.099999999999994</v>
      </c>
      <c r="AN56" s="25">
        <v>72.2</v>
      </c>
      <c r="AO56" s="25">
        <v>59.3</v>
      </c>
      <c r="AP56" s="25">
        <v>54.6</v>
      </c>
      <c r="AQ56" s="25">
        <v>58.9</v>
      </c>
      <c r="AR56" s="25">
        <v>54.1</v>
      </c>
      <c r="AS56" s="25">
        <v>56.3</v>
      </c>
      <c r="AT56" s="25">
        <v>51.4</v>
      </c>
      <c r="AU56" s="25">
        <v>45.4</v>
      </c>
      <c r="AV56" s="25">
        <v>35.200000000000003</v>
      </c>
      <c r="AW56" s="25">
        <v>42.6</v>
      </c>
      <c r="AX56" s="25">
        <v>35</v>
      </c>
      <c r="AY56" s="25">
        <v>62.7</v>
      </c>
      <c r="AZ56" s="25">
        <v>55.1</v>
      </c>
      <c r="BA56" s="25">
        <v>101</v>
      </c>
      <c r="BB56" s="25">
        <v>75.400000000000006</v>
      </c>
      <c r="BC56" s="25">
        <v>95.8</v>
      </c>
      <c r="BD56" s="24">
        <v>51.5</v>
      </c>
      <c r="BE56" s="24">
        <v>69.400000000000006</v>
      </c>
      <c r="BF56" s="24">
        <v>60.8</v>
      </c>
      <c r="BG56" s="24">
        <v>61.6</v>
      </c>
      <c r="BH56" s="24">
        <v>58.1</v>
      </c>
      <c r="BI56" s="24">
        <v>63.1</v>
      </c>
      <c r="BJ56" s="24">
        <v>34.5</v>
      </c>
      <c r="BK56" s="24">
        <v>61.5</v>
      </c>
      <c r="BL56" s="24">
        <v>50.5</v>
      </c>
      <c r="BM56" s="24">
        <v>68.2</v>
      </c>
      <c r="BN56" s="25">
        <v>41.3</v>
      </c>
      <c r="BO56" s="25">
        <v>31.5</v>
      </c>
      <c r="BP56" s="25">
        <v>35.299999999999997</v>
      </c>
      <c r="BQ56" s="25">
        <v>47.9</v>
      </c>
      <c r="BR56" s="25">
        <v>49.9</v>
      </c>
      <c r="BS56" s="25">
        <v>34.9</v>
      </c>
      <c r="BT56" s="25">
        <v>53.5</v>
      </c>
      <c r="BU56" s="25">
        <v>41.3</v>
      </c>
      <c r="BV56" s="25">
        <v>51.5</v>
      </c>
      <c r="BW56" s="25">
        <v>39.299999999999997</v>
      </c>
      <c r="BX56" s="25">
        <v>60.8</v>
      </c>
      <c r="BY56" s="25">
        <v>49.6</v>
      </c>
      <c r="BZ56" s="25">
        <v>52.9</v>
      </c>
      <c r="CA56" s="25">
        <v>50.3</v>
      </c>
      <c r="CB56" s="25">
        <v>57.3</v>
      </c>
      <c r="CC56" s="27">
        <v>54.15</v>
      </c>
      <c r="CD56" s="27">
        <v>55.7</v>
      </c>
      <c r="CE56" s="27">
        <v>65.3</v>
      </c>
      <c r="CF56" s="27">
        <v>66.900000000000006</v>
      </c>
      <c r="CG56" s="27">
        <v>60.1</v>
      </c>
      <c r="CH56" s="27">
        <v>65.2</v>
      </c>
      <c r="CI56" s="27">
        <v>61.5</v>
      </c>
      <c r="CJ56" s="27">
        <v>63.3</v>
      </c>
      <c r="CK56" s="28">
        <v>36.299999999999997</v>
      </c>
      <c r="CL56" s="28">
        <v>51.3</v>
      </c>
      <c r="CM56" s="35">
        <v>51.54</v>
      </c>
      <c r="CN56" s="35">
        <v>51.92</v>
      </c>
      <c r="CO56" s="35">
        <v>54.35</v>
      </c>
      <c r="CP56" s="35">
        <v>50.35</v>
      </c>
      <c r="CQ56" s="35">
        <v>51.21</v>
      </c>
      <c r="CR56" s="32">
        <v>43.9</v>
      </c>
      <c r="CS56" s="32">
        <v>42.6</v>
      </c>
      <c r="CT56" s="32">
        <v>42.2</v>
      </c>
      <c r="CU56" s="32">
        <v>46.7</v>
      </c>
      <c r="CV56" s="32">
        <v>48.6</v>
      </c>
      <c r="CW56" s="24">
        <v>55.5</v>
      </c>
      <c r="CX56" s="24">
        <v>54.7</v>
      </c>
      <c r="CY56" s="24">
        <v>60.5</v>
      </c>
      <c r="CZ56" s="24">
        <v>60.5</v>
      </c>
      <c r="DA56" s="24">
        <v>56</v>
      </c>
      <c r="DB56" s="24">
        <v>51.8</v>
      </c>
      <c r="DC56" s="24">
        <v>70.099999999999994</v>
      </c>
      <c r="DD56" s="24">
        <v>65.400000000000006</v>
      </c>
      <c r="DE56" s="24">
        <v>64.8</v>
      </c>
      <c r="DF56" s="24">
        <v>59.6</v>
      </c>
      <c r="DG56" s="25">
        <v>61.4</v>
      </c>
      <c r="DH56" s="25">
        <v>54.3</v>
      </c>
      <c r="DI56" s="25">
        <v>54.5</v>
      </c>
      <c r="DJ56" s="25">
        <v>74.900000000000006</v>
      </c>
      <c r="DK56" s="25">
        <v>52.6</v>
      </c>
      <c r="DL56" s="25">
        <v>63.9</v>
      </c>
      <c r="DM56" s="25">
        <v>74.900000000000006</v>
      </c>
      <c r="DN56" s="25">
        <v>17.100000000000001</v>
      </c>
      <c r="DO56" s="256">
        <v>62.3</v>
      </c>
      <c r="DP56" s="256">
        <v>64</v>
      </c>
      <c r="DQ56" s="256">
        <v>66.2</v>
      </c>
      <c r="DR56" s="256">
        <v>65.099999999999994</v>
      </c>
    </row>
    <row r="57" spans="1:122" ht="15">
      <c r="A57" s="80" t="s">
        <v>216</v>
      </c>
      <c r="B57" s="25">
        <v>4.62</v>
      </c>
      <c r="C57" s="25">
        <v>6.83</v>
      </c>
      <c r="D57" s="25">
        <v>9.3699999999999992</v>
      </c>
      <c r="E57" s="25">
        <v>7.62</v>
      </c>
      <c r="F57" s="25">
        <v>7.54</v>
      </c>
      <c r="G57" s="25">
        <v>6.51</v>
      </c>
      <c r="H57" s="25">
        <v>7.09</v>
      </c>
      <c r="I57" s="25">
        <v>1.39</v>
      </c>
      <c r="J57" s="25">
        <v>5.97</v>
      </c>
      <c r="K57" s="25">
        <v>6.2</v>
      </c>
      <c r="L57" s="25">
        <v>6.16</v>
      </c>
      <c r="M57" s="25">
        <v>6.14</v>
      </c>
      <c r="N57" s="25">
        <v>6.27</v>
      </c>
      <c r="O57" s="25">
        <v>6.53</v>
      </c>
      <c r="P57" s="25">
        <v>5.77</v>
      </c>
      <c r="Q57" s="25">
        <v>6.17</v>
      </c>
      <c r="R57" s="25">
        <v>6.14</v>
      </c>
      <c r="S57" s="25">
        <v>5.97</v>
      </c>
      <c r="T57" s="25">
        <v>5.2</v>
      </c>
      <c r="U57" s="25">
        <v>6.92</v>
      </c>
      <c r="V57" s="25">
        <v>14.25</v>
      </c>
      <c r="W57" s="25">
        <v>6.99</v>
      </c>
      <c r="X57" s="25">
        <v>7.08</v>
      </c>
      <c r="Y57" s="25">
        <v>6.14</v>
      </c>
      <c r="Z57" s="25">
        <v>7.21</v>
      </c>
      <c r="AA57" s="25">
        <v>7.98</v>
      </c>
      <c r="AB57" s="25">
        <v>6.65</v>
      </c>
      <c r="AC57" s="25">
        <v>6.48</v>
      </c>
      <c r="AD57" s="25">
        <v>7.01</v>
      </c>
      <c r="AE57" s="25">
        <v>6.61</v>
      </c>
      <c r="AF57" s="25">
        <v>7.43</v>
      </c>
      <c r="AG57" s="25">
        <v>8.1199999999999992</v>
      </c>
      <c r="AH57" s="25">
        <v>7.9</v>
      </c>
      <c r="AI57" s="25">
        <v>7.75</v>
      </c>
      <c r="AJ57" s="25">
        <v>7.5</v>
      </c>
      <c r="AK57" s="25">
        <v>7.7</v>
      </c>
      <c r="AL57" s="25">
        <v>8.59</v>
      </c>
      <c r="AM57" s="25">
        <v>9.08</v>
      </c>
      <c r="AN57" s="25">
        <v>8.2200000000000006</v>
      </c>
      <c r="AO57" s="25">
        <v>6.43</v>
      </c>
      <c r="AP57" s="25">
        <v>5.86</v>
      </c>
      <c r="AQ57" s="25">
        <v>6.39</v>
      </c>
      <c r="AR57" s="25">
        <v>5.8949999999999996</v>
      </c>
      <c r="AS57" s="25">
        <v>6.07</v>
      </c>
      <c r="AT57" s="25">
        <v>5.53</v>
      </c>
      <c r="AU57" s="25">
        <v>5.96</v>
      </c>
      <c r="AV57" s="25">
        <v>4.08</v>
      </c>
      <c r="AW57" s="25">
        <v>4.4800000000000004</v>
      </c>
      <c r="AX57" s="25">
        <v>4.1399999999999997</v>
      </c>
      <c r="AY57" s="25">
        <v>7.22</v>
      </c>
      <c r="AZ57" s="25">
        <v>6.17</v>
      </c>
      <c r="BA57" s="25">
        <v>10.1</v>
      </c>
      <c r="BB57" s="25">
        <v>7.76</v>
      </c>
      <c r="BC57" s="25">
        <v>9.84</v>
      </c>
      <c r="BD57" s="24">
        <v>5.63</v>
      </c>
      <c r="BE57" s="24">
        <v>7.65</v>
      </c>
      <c r="BF57" s="24">
        <v>6.55</v>
      </c>
      <c r="BG57" s="24">
        <v>6.61</v>
      </c>
      <c r="BH57" s="24">
        <v>6.39</v>
      </c>
      <c r="BI57" s="24">
        <v>6.86</v>
      </c>
      <c r="BJ57" s="24">
        <v>3.69</v>
      </c>
      <c r="BK57" s="24">
        <v>6.73</v>
      </c>
      <c r="BL57" s="24">
        <v>5.57</v>
      </c>
      <c r="BM57" s="24">
        <v>7.44</v>
      </c>
      <c r="BN57" s="25">
        <v>5.55</v>
      </c>
      <c r="BO57" s="25">
        <v>4.84</v>
      </c>
      <c r="BP57" s="25">
        <v>4.84</v>
      </c>
      <c r="BQ57" s="25">
        <v>5.37</v>
      </c>
      <c r="BR57" s="25">
        <v>6.2</v>
      </c>
      <c r="BS57" s="25">
        <v>4.3899999999999997</v>
      </c>
      <c r="BT57" s="25">
        <v>5.75</v>
      </c>
      <c r="BU57" s="25">
        <v>4.74</v>
      </c>
      <c r="BV57" s="25">
        <v>5.53</v>
      </c>
      <c r="BW57" s="25">
        <v>4.38</v>
      </c>
      <c r="BX57" s="25">
        <v>6.43</v>
      </c>
      <c r="BY57" s="25">
        <v>5.35</v>
      </c>
      <c r="BZ57" s="25">
        <v>5.61</v>
      </c>
      <c r="CA57" s="25">
        <v>5.38</v>
      </c>
      <c r="CB57" s="25">
        <v>5.96</v>
      </c>
      <c r="CC57" s="27">
        <v>5.7750000000000004</v>
      </c>
      <c r="CD57" s="27">
        <v>6</v>
      </c>
      <c r="CE57" s="27">
        <v>7.2</v>
      </c>
      <c r="CF57" s="27">
        <v>7.18</v>
      </c>
      <c r="CG57" s="27">
        <v>6.4</v>
      </c>
      <c r="CH57" s="27">
        <v>6.93</v>
      </c>
      <c r="CI57" s="27">
        <v>6.7</v>
      </c>
      <c r="CJ57" s="27">
        <v>6.71</v>
      </c>
      <c r="CK57" s="28">
        <v>3.56</v>
      </c>
      <c r="CL57" s="28">
        <v>5.38</v>
      </c>
      <c r="CM57" s="35">
        <v>6.1</v>
      </c>
      <c r="CN57" s="35">
        <v>6.05</v>
      </c>
      <c r="CO57" s="35">
        <v>6.28</v>
      </c>
      <c r="CP57" s="35">
        <v>5.82</v>
      </c>
      <c r="CQ57" s="35">
        <v>6.01</v>
      </c>
      <c r="CR57" s="32">
        <v>5.23</v>
      </c>
      <c r="CS57" s="32">
        <v>4.7</v>
      </c>
      <c r="CT57" s="32">
        <v>4.66</v>
      </c>
      <c r="CU57" s="32">
        <v>5.03</v>
      </c>
      <c r="CV57" s="32">
        <v>5.18</v>
      </c>
      <c r="CW57" s="24">
        <v>6.22</v>
      </c>
      <c r="CX57" s="24">
        <v>6.34</v>
      </c>
      <c r="CY57" s="24">
        <v>7.01</v>
      </c>
      <c r="CZ57" s="24">
        <v>7.02</v>
      </c>
      <c r="DA57" s="24">
        <v>6.91</v>
      </c>
      <c r="DB57" s="24">
        <v>6.29</v>
      </c>
      <c r="DC57" s="24">
        <v>8.06</v>
      </c>
      <c r="DD57" s="24">
        <v>7.36</v>
      </c>
      <c r="DE57" s="24">
        <v>7.65</v>
      </c>
      <c r="DF57" s="24">
        <v>6.81</v>
      </c>
      <c r="DG57" s="25">
        <v>6.5</v>
      </c>
      <c r="DH57" s="25">
        <v>5.8</v>
      </c>
      <c r="DI57" s="25">
        <v>5.7</v>
      </c>
      <c r="DJ57" s="25">
        <v>8</v>
      </c>
      <c r="DK57" s="25">
        <v>5.6</v>
      </c>
      <c r="DL57" s="25">
        <v>6.7</v>
      </c>
      <c r="DM57" s="25">
        <v>7.9</v>
      </c>
      <c r="DN57" s="25">
        <v>1.9</v>
      </c>
      <c r="DO57" s="256">
        <v>7.26</v>
      </c>
      <c r="DP57" s="256">
        <v>7.35</v>
      </c>
      <c r="DQ57" s="256">
        <v>7.73</v>
      </c>
      <c r="DR57" s="256">
        <v>7.55</v>
      </c>
    </row>
    <row r="58" spans="1:122" ht="15">
      <c r="A58" s="80" t="s">
        <v>217</v>
      </c>
      <c r="B58" s="25">
        <v>17</v>
      </c>
      <c r="C58" s="25">
        <v>25.1</v>
      </c>
      <c r="D58" s="25">
        <v>35.1</v>
      </c>
      <c r="E58" s="25">
        <v>28.3</v>
      </c>
      <c r="F58" s="25">
        <v>28</v>
      </c>
      <c r="G58" s="25">
        <v>24.1</v>
      </c>
      <c r="H58" s="25">
        <v>26.5</v>
      </c>
      <c r="I58" s="25">
        <v>4.6399999999999997</v>
      </c>
      <c r="J58" s="25">
        <v>22</v>
      </c>
      <c r="K58" s="25">
        <v>22.4</v>
      </c>
      <c r="L58" s="25">
        <v>22.7</v>
      </c>
      <c r="M58" s="25">
        <v>22.7</v>
      </c>
      <c r="N58" s="25">
        <v>21.4</v>
      </c>
      <c r="O58" s="25">
        <v>23.1</v>
      </c>
      <c r="P58" s="25">
        <v>21.5</v>
      </c>
      <c r="Q58" s="25">
        <v>22.7</v>
      </c>
      <c r="R58" s="25">
        <v>23</v>
      </c>
      <c r="S58" s="25">
        <v>20.7</v>
      </c>
      <c r="T58" s="25">
        <v>18.899999999999999</v>
      </c>
      <c r="U58" s="25">
        <v>24.9</v>
      </c>
      <c r="V58" s="25">
        <v>51.9</v>
      </c>
      <c r="W58" s="25">
        <v>24.5</v>
      </c>
      <c r="X58" s="25">
        <v>25</v>
      </c>
      <c r="Y58" s="25">
        <v>21.8</v>
      </c>
      <c r="Z58" s="25">
        <v>25.7</v>
      </c>
      <c r="AA58" s="25">
        <v>28.5</v>
      </c>
      <c r="AB58" s="25">
        <v>23.6</v>
      </c>
      <c r="AC58" s="25">
        <v>24.3</v>
      </c>
      <c r="AD58" s="25">
        <v>26.5</v>
      </c>
      <c r="AE58" s="25">
        <v>25</v>
      </c>
      <c r="AF58" s="25">
        <v>27.8</v>
      </c>
      <c r="AG58" s="25">
        <v>30.8</v>
      </c>
      <c r="AH58" s="25">
        <v>30</v>
      </c>
      <c r="AI58" s="25">
        <v>29.5</v>
      </c>
      <c r="AJ58" s="25">
        <v>29</v>
      </c>
      <c r="AK58" s="25">
        <v>29.8</v>
      </c>
      <c r="AL58" s="25">
        <v>33.1</v>
      </c>
      <c r="AM58" s="25">
        <v>35</v>
      </c>
      <c r="AN58" s="25">
        <v>31.4</v>
      </c>
      <c r="AO58" s="25">
        <v>23.4</v>
      </c>
      <c r="AP58" s="25">
        <v>21.8</v>
      </c>
      <c r="AQ58" s="25">
        <v>23.4</v>
      </c>
      <c r="AR58" s="25">
        <v>21.65</v>
      </c>
      <c r="AS58" s="25">
        <v>22.3</v>
      </c>
      <c r="AT58" s="25">
        <v>20.7</v>
      </c>
      <c r="AU58" s="25">
        <v>22</v>
      </c>
      <c r="AV58" s="25">
        <v>15.4</v>
      </c>
      <c r="AW58" s="25">
        <v>16.899999999999999</v>
      </c>
      <c r="AX58" s="25">
        <v>15.8</v>
      </c>
      <c r="AY58" s="25">
        <v>25.8</v>
      </c>
      <c r="AZ58" s="25">
        <v>22.4</v>
      </c>
      <c r="BA58" s="25">
        <v>36</v>
      </c>
      <c r="BB58" s="25">
        <v>28.1</v>
      </c>
      <c r="BC58" s="25">
        <v>35</v>
      </c>
      <c r="BD58" s="24">
        <v>21.2</v>
      </c>
      <c r="BE58" s="24">
        <v>28</v>
      </c>
      <c r="BF58" s="24">
        <v>24.1</v>
      </c>
      <c r="BG58" s="24">
        <v>25</v>
      </c>
      <c r="BH58" s="24">
        <v>24</v>
      </c>
      <c r="BI58" s="24">
        <v>25.3</v>
      </c>
      <c r="BJ58" s="24">
        <v>14</v>
      </c>
      <c r="BK58" s="24">
        <v>24.3</v>
      </c>
      <c r="BL58" s="24">
        <v>20.9</v>
      </c>
      <c r="BM58" s="24">
        <v>27.9</v>
      </c>
      <c r="BN58" s="25">
        <v>20.5</v>
      </c>
      <c r="BO58" s="25">
        <v>17.899999999999999</v>
      </c>
      <c r="BP58" s="25">
        <v>18</v>
      </c>
      <c r="BQ58" s="25">
        <v>19.600000000000001</v>
      </c>
      <c r="BR58" s="25">
        <v>22.3</v>
      </c>
      <c r="BS58" s="25">
        <v>16.399999999999999</v>
      </c>
      <c r="BT58" s="25">
        <v>20.8</v>
      </c>
      <c r="BU58" s="25">
        <v>17.600000000000001</v>
      </c>
      <c r="BV58" s="25">
        <v>19.7</v>
      </c>
      <c r="BW58" s="25">
        <v>16</v>
      </c>
      <c r="BX58" s="25">
        <v>23.3</v>
      </c>
      <c r="BY58" s="25">
        <v>19.2</v>
      </c>
      <c r="BZ58" s="25">
        <v>20.3</v>
      </c>
      <c r="CA58" s="25">
        <v>19.399999999999999</v>
      </c>
      <c r="CB58" s="25">
        <v>21.7</v>
      </c>
      <c r="CC58" s="27">
        <v>20.9</v>
      </c>
      <c r="CD58" s="27">
        <v>21.5</v>
      </c>
      <c r="CE58" s="27">
        <v>26.3</v>
      </c>
      <c r="CF58" s="27">
        <v>26.2</v>
      </c>
      <c r="CG58" s="27">
        <v>23.8</v>
      </c>
      <c r="CH58" s="27">
        <v>25.1</v>
      </c>
      <c r="CI58" s="27">
        <v>24.3</v>
      </c>
      <c r="CJ58" s="27">
        <v>24.4</v>
      </c>
      <c r="CK58" s="28">
        <v>14</v>
      </c>
      <c r="CL58" s="28">
        <v>21.6</v>
      </c>
      <c r="CM58" s="35">
        <v>24.91</v>
      </c>
      <c r="CN58" s="35">
        <v>23.91</v>
      </c>
      <c r="CO58" s="35">
        <v>24.98</v>
      </c>
      <c r="CP58" s="35">
        <v>23.4</v>
      </c>
      <c r="CQ58" s="35">
        <v>23.48</v>
      </c>
      <c r="CR58" s="32">
        <v>19.399999999999999</v>
      </c>
      <c r="CS58" s="32">
        <v>16.600000000000001</v>
      </c>
      <c r="CT58" s="32">
        <v>16.2</v>
      </c>
      <c r="CU58" s="32">
        <v>18.2</v>
      </c>
      <c r="CV58" s="32">
        <v>19.100000000000001</v>
      </c>
      <c r="CW58" s="24">
        <v>22.4</v>
      </c>
      <c r="CX58" s="24">
        <v>23.5</v>
      </c>
      <c r="CY58" s="24">
        <v>25.9</v>
      </c>
      <c r="CZ58" s="24">
        <v>25.8</v>
      </c>
      <c r="DA58" s="24">
        <v>28.5</v>
      </c>
      <c r="DB58" s="24">
        <v>24.9</v>
      </c>
      <c r="DC58" s="24">
        <v>30</v>
      </c>
      <c r="DD58" s="24">
        <v>26.8</v>
      </c>
      <c r="DE58" s="24">
        <v>28.4</v>
      </c>
      <c r="DF58" s="24">
        <v>24.2</v>
      </c>
      <c r="DG58" s="25">
        <v>22.9</v>
      </c>
      <c r="DH58" s="25">
        <v>20.5</v>
      </c>
      <c r="DI58" s="25">
        <v>19.100000000000001</v>
      </c>
      <c r="DJ58" s="25">
        <v>31.1</v>
      </c>
      <c r="DK58" s="25">
        <v>21.7</v>
      </c>
      <c r="DL58" s="25">
        <v>25.9</v>
      </c>
      <c r="DM58" s="25">
        <v>30.3</v>
      </c>
      <c r="DN58" s="25">
        <v>7.1</v>
      </c>
      <c r="DO58" s="256">
        <v>26.2</v>
      </c>
      <c r="DP58" s="256">
        <v>28.2</v>
      </c>
      <c r="DQ58" s="256">
        <v>28.8</v>
      </c>
      <c r="DR58" s="256">
        <v>28.8</v>
      </c>
    </row>
    <row r="59" spans="1:122" ht="15">
      <c r="A59" s="80" t="s">
        <v>218</v>
      </c>
      <c r="B59" s="25">
        <v>3.55</v>
      </c>
      <c r="C59" s="25">
        <v>5.16</v>
      </c>
      <c r="D59" s="25">
        <v>6.98</v>
      </c>
      <c r="E59" s="25">
        <v>5.48</v>
      </c>
      <c r="F59" s="25">
        <v>5.46</v>
      </c>
      <c r="G59" s="25">
        <v>4.83</v>
      </c>
      <c r="H59" s="25">
        <v>5.33</v>
      </c>
      <c r="I59" s="25">
        <v>1.26</v>
      </c>
      <c r="J59" s="25">
        <v>4.2300000000000004</v>
      </c>
      <c r="K59" s="25">
        <v>4.3600000000000003</v>
      </c>
      <c r="L59" s="25">
        <v>4.45</v>
      </c>
      <c r="M59" s="25">
        <v>4.22</v>
      </c>
      <c r="N59" s="25">
        <v>4.42</v>
      </c>
      <c r="O59" s="25">
        <v>4.7300000000000004</v>
      </c>
      <c r="P59" s="25">
        <v>4.32</v>
      </c>
      <c r="Q59" s="25">
        <v>4.43</v>
      </c>
      <c r="R59" s="25">
        <v>4.5199999999999996</v>
      </c>
      <c r="S59" s="25">
        <v>4.34</v>
      </c>
      <c r="T59" s="25">
        <v>3.87</v>
      </c>
      <c r="U59" s="25">
        <v>5.19</v>
      </c>
      <c r="V59" s="25">
        <v>11.2</v>
      </c>
      <c r="W59" s="25">
        <v>4.82</v>
      </c>
      <c r="X59" s="25">
        <v>5.1100000000000003</v>
      </c>
      <c r="Y59" s="25">
        <v>4.38</v>
      </c>
      <c r="Z59" s="25">
        <v>5.1100000000000003</v>
      </c>
      <c r="AA59" s="25">
        <v>5.78</v>
      </c>
      <c r="AB59" s="25">
        <v>4.82</v>
      </c>
      <c r="AC59" s="25">
        <v>4.72</v>
      </c>
      <c r="AD59" s="25">
        <v>5.07</v>
      </c>
      <c r="AE59" s="25">
        <v>4.79</v>
      </c>
      <c r="AF59" s="25">
        <v>5.04</v>
      </c>
      <c r="AG59" s="25">
        <v>5.66</v>
      </c>
      <c r="AH59" s="25">
        <v>5.38</v>
      </c>
      <c r="AI59" s="25">
        <v>5.7</v>
      </c>
      <c r="AJ59" s="25">
        <v>5.67</v>
      </c>
      <c r="AK59" s="25">
        <v>5.71</v>
      </c>
      <c r="AL59" s="25">
        <v>6.43</v>
      </c>
      <c r="AM59" s="25">
        <v>6.73</v>
      </c>
      <c r="AN59" s="25">
        <v>5.94</v>
      </c>
      <c r="AO59" s="25">
        <v>4.63</v>
      </c>
      <c r="AP59" s="25">
        <v>4.22</v>
      </c>
      <c r="AQ59" s="25">
        <v>4.67</v>
      </c>
      <c r="AR59" s="25">
        <v>4.3600000000000003</v>
      </c>
      <c r="AS59" s="25">
        <v>4.55</v>
      </c>
      <c r="AT59" s="25">
        <v>4.03</v>
      </c>
      <c r="AU59" s="25">
        <v>4.3499999999999996</v>
      </c>
      <c r="AV59" s="25">
        <v>3.31</v>
      </c>
      <c r="AW59" s="25">
        <v>3.8</v>
      </c>
      <c r="AX59" s="25">
        <v>3.33</v>
      </c>
      <c r="AY59" s="25">
        <v>5.01</v>
      </c>
      <c r="AZ59" s="25">
        <v>4.46</v>
      </c>
      <c r="BA59" s="25">
        <v>6.94</v>
      </c>
      <c r="BB59" s="25">
        <v>5.34</v>
      </c>
      <c r="BC59" s="25">
        <v>6.76</v>
      </c>
      <c r="BD59" s="24">
        <v>4.17</v>
      </c>
      <c r="BE59" s="24">
        <v>5.77</v>
      </c>
      <c r="BF59" s="24">
        <v>4.9000000000000004</v>
      </c>
      <c r="BG59" s="24">
        <v>4.88</v>
      </c>
      <c r="BH59" s="24">
        <v>4.83</v>
      </c>
      <c r="BI59" s="24">
        <v>5.2</v>
      </c>
      <c r="BJ59" s="24">
        <v>3.01</v>
      </c>
      <c r="BK59" s="24">
        <v>4.96</v>
      </c>
      <c r="BL59" s="24">
        <v>4.21</v>
      </c>
      <c r="BM59" s="24">
        <v>5.37</v>
      </c>
      <c r="BN59" s="25">
        <v>4.34</v>
      </c>
      <c r="BO59" s="25">
        <v>3.79</v>
      </c>
      <c r="BP59" s="25">
        <v>3.86</v>
      </c>
      <c r="BQ59" s="25">
        <v>4</v>
      </c>
      <c r="BR59" s="25">
        <v>4.43</v>
      </c>
      <c r="BS59" s="25">
        <v>3.44</v>
      </c>
      <c r="BT59" s="25">
        <v>4.28</v>
      </c>
      <c r="BU59" s="25">
        <v>3.94</v>
      </c>
      <c r="BV59" s="25">
        <v>3.96</v>
      </c>
      <c r="BW59" s="25">
        <v>3.65</v>
      </c>
      <c r="BX59" s="25">
        <v>4.62</v>
      </c>
      <c r="BY59" s="25">
        <v>3.89</v>
      </c>
      <c r="BZ59" s="25">
        <v>4.01</v>
      </c>
      <c r="CA59" s="25">
        <v>3.93</v>
      </c>
      <c r="CB59" s="25">
        <v>4.4400000000000004</v>
      </c>
      <c r="CC59" s="27">
        <v>4.21</v>
      </c>
      <c r="CD59" s="27">
        <v>4.26</v>
      </c>
      <c r="CE59" s="27">
        <v>5.08</v>
      </c>
      <c r="CF59" s="27">
        <v>5.32</v>
      </c>
      <c r="CG59" s="27">
        <v>4.79</v>
      </c>
      <c r="CH59" s="27">
        <v>5.0199999999999996</v>
      </c>
      <c r="CI59" s="27">
        <v>4.6900000000000004</v>
      </c>
      <c r="CJ59" s="27">
        <v>4.78</v>
      </c>
      <c r="CK59" s="28">
        <v>2.94</v>
      </c>
      <c r="CL59" s="28">
        <v>4.43</v>
      </c>
      <c r="CM59" s="35">
        <v>5.04</v>
      </c>
      <c r="CN59" s="35">
        <v>4.75</v>
      </c>
      <c r="CO59" s="35">
        <v>5.05</v>
      </c>
      <c r="CP59" s="35">
        <v>4.78</v>
      </c>
      <c r="CQ59" s="35">
        <v>4.9400000000000004</v>
      </c>
      <c r="CR59" s="32">
        <v>3.93</v>
      </c>
      <c r="CS59" s="32">
        <v>3.44</v>
      </c>
      <c r="CT59" s="32">
        <v>3.28</v>
      </c>
      <c r="CU59" s="32">
        <v>3.63</v>
      </c>
      <c r="CV59" s="32">
        <v>3.67</v>
      </c>
      <c r="CW59" s="24">
        <v>4.29</v>
      </c>
      <c r="CX59" s="24">
        <v>4.4800000000000004</v>
      </c>
      <c r="CY59" s="24">
        <v>4.82</v>
      </c>
      <c r="CZ59" s="24">
        <v>4.6900000000000004</v>
      </c>
      <c r="DA59" s="24">
        <v>5.12</v>
      </c>
      <c r="DB59" s="24">
        <v>4.49</v>
      </c>
      <c r="DC59" s="24">
        <v>5.53</v>
      </c>
      <c r="DD59" s="24">
        <v>5</v>
      </c>
      <c r="DE59" s="24">
        <v>5.33</v>
      </c>
      <c r="DF59" s="24">
        <v>4.6900000000000004</v>
      </c>
      <c r="DG59" s="25">
        <v>4.5999999999999996</v>
      </c>
      <c r="DH59" s="25">
        <v>4.2</v>
      </c>
      <c r="DI59" s="25">
        <v>4.0999999999999996</v>
      </c>
      <c r="DJ59" s="25">
        <v>5.7</v>
      </c>
      <c r="DK59" s="25">
        <v>4.0999999999999996</v>
      </c>
      <c r="DL59" s="25">
        <v>4.7</v>
      </c>
      <c r="DM59" s="25">
        <v>5.5</v>
      </c>
      <c r="DN59" s="25">
        <v>1.4</v>
      </c>
      <c r="DO59" s="256">
        <v>4.8099999999999996</v>
      </c>
      <c r="DP59" s="256">
        <v>5.05</v>
      </c>
      <c r="DQ59" s="256">
        <v>5.31</v>
      </c>
      <c r="DR59" s="256">
        <v>5.12</v>
      </c>
    </row>
    <row r="60" spans="1:122" ht="15">
      <c r="A60" s="80" t="s">
        <v>219</v>
      </c>
      <c r="B60" s="25">
        <v>1.07</v>
      </c>
      <c r="C60" s="25">
        <v>0.86</v>
      </c>
      <c r="D60" s="25">
        <v>1.1000000000000001</v>
      </c>
      <c r="E60" s="25">
        <v>0.99</v>
      </c>
      <c r="F60" s="25">
        <v>0.94</v>
      </c>
      <c r="G60" s="25">
        <v>0.91</v>
      </c>
      <c r="H60" s="25">
        <v>0.92</v>
      </c>
      <c r="I60" s="25">
        <v>0.74</v>
      </c>
      <c r="J60" s="25">
        <v>1.04</v>
      </c>
      <c r="K60" s="25">
        <v>1.1000000000000001</v>
      </c>
      <c r="L60" s="25">
        <v>1.17</v>
      </c>
      <c r="M60" s="25">
        <v>1.08</v>
      </c>
      <c r="N60" s="25">
        <v>1.1499999999999999</v>
      </c>
      <c r="O60" s="25">
        <v>1.2</v>
      </c>
      <c r="P60" s="25">
        <v>1</v>
      </c>
      <c r="Q60" s="25">
        <v>1.05</v>
      </c>
      <c r="R60" s="25">
        <v>1.02</v>
      </c>
      <c r="S60" s="25">
        <v>1.07</v>
      </c>
      <c r="T60" s="25">
        <v>1.1000000000000001</v>
      </c>
      <c r="U60" s="25">
        <v>1.17</v>
      </c>
      <c r="V60" s="25">
        <v>1.58</v>
      </c>
      <c r="W60" s="25">
        <v>1.23</v>
      </c>
      <c r="X60" s="25">
        <v>1.26</v>
      </c>
      <c r="Y60" s="25">
        <v>1.24</v>
      </c>
      <c r="Z60" s="25">
        <v>1.21</v>
      </c>
      <c r="AA60" s="25">
        <v>1.27</v>
      </c>
      <c r="AB60" s="25">
        <v>1.18</v>
      </c>
      <c r="AC60" s="25">
        <v>1.26</v>
      </c>
      <c r="AD60" s="25">
        <v>1.33</v>
      </c>
      <c r="AE60" s="25">
        <v>1.18</v>
      </c>
      <c r="AF60" s="25">
        <v>1.18</v>
      </c>
      <c r="AG60" s="25">
        <v>1.29</v>
      </c>
      <c r="AH60" s="25">
        <v>1.3</v>
      </c>
      <c r="AI60" s="25">
        <v>1.21</v>
      </c>
      <c r="AJ60" s="25">
        <v>1.1100000000000001</v>
      </c>
      <c r="AK60" s="25">
        <v>1.1399999999999999</v>
      </c>
      <c r="AL60" s="25">
        <v>0.96</v>
      </c>
      <c r="AM60" s="25">
        <v>1</v>
      </c>
      <c r="AN60" s="25">
        <v>0.92700000000000005</v>
      </c>
      <c r="AO60" s="25">
        <v>1.1499999999999999</v>
      </c>
      <c r="AP60" s="25">
        <v>1.07</v>
      </c>
      <c r="AQ60" s="25">
        <v>1.18</v>
      </c>
      <c r="AR60" s="25">
        <v>1.0900000000000001</v>
      </c>
      <c r="AS60" s="25">
        <v>1.1000000000000001</v>
      </c>
      <c r="AT60" s="25">
        <v>1.06</v>
      </c>
      <c r="AU60" s="25">
        <v>1.1100000000000001</v>
      </c>
      <c r="AV60" s="25">
        <v>0.85</v>
      </c>
      <c r="AW60" s="25">
        <v>0.78</v>
      </c>
      <c r="AX60" s="25">
        <v>0.88</v>
      </c>
      <c r="AY60" s="25">
        <v>1.1599999999999999</v>
      </c>
      <c r="AZ60" s="25">
        <v>1.05</v>
      </c>
      <c r="BA60" s="25">
        <v>1.34</v>
      </c>
      <c r="BB60" s="25">
        <v>1.26</v>
      </c>
      <c r="BC60" s="25">
        <v>1.42</v>
      </c>
      <c r="BD60" s="24">
        <v>1.08</v>
      </c>
      <c r="BE60" s="24">
        <v>1.1299999999999999</v>
      </c>
      <c r="BF60" s="24">
        <v>1.0900000000000001</v>
      </c>
      <c r="BG60" s="24">
        <v>1.05</v>
      </c>
      <c r="BH60" s="24">
        <v>1.1200000000000001</v>
      </c>
      <c r="BI60" s="24">
        <v>1.1399999999999999</v>
      </c>
      <c r="BJ60" s="24">
        <v>0.79</v>
      </c>
      <c r="BK60" s="24">
        <v>1.1000000000000001</v>
      </c>
      <c r="BL60" s="24">
        <v>0.97</v>
      </c>
      <c r="BM60" s="24">
        <v>1.18</v>
      </c>
      <c r="BN60" s="25">
        <v>1.08</v>
      </c>
      <c r="BO60" s="25">
        <v>0.85</v>
      </c>
      <c r="BP60" s="25">
        <v>1.05</v>
      </c>
      <c r="BQ60" s="25">
        <v>1.04</v>
      </c>
      <c r="BR60" s="25">
        <v>1.07</v>
      </c>
      <c r="BS60" s="25">
        <v>0.96</v>
      </c>
      <c r="BT60" s="25">
        <v>1.1299999999999999</v>
      </c>
      <c r="BU60" s="25">
        <v>1.05</v>
      </c>
      <c r="BV60" s="25">
        <v>1.05</v>
      </c>
      <c r="BW60" s="25">
        <v>0.98</v>
      </c>
      <c r="BX60" s="25">
        <v>1.2</v>
      </c>
      <c r="BY60" s="25">
        <v>1.2</v>
      </c>
      <c r="BZ60" s="25">
        <v>1.1599999999999999</v>
      </c>
      <c r="CA60" s="25">
        <v>1.1000000000000001</v>
      </c>
      <c r="CB60" s="25">
        <v>1.22</v>
      </c>
      <c r="CC60" s="27">
        <v>1.1000000000000001</v>
      </c>
      <c r="CD60" s="27">
        <v>1.1599999999999999</v>
      </c>
      <c r="CE60" s="27">
        <v>1.2</v>
      </c>
      <c r="CF60" s="27">
        <v>1.06</v>
      </c>
      <c r="CG60" s="27">
        <v>1.17</v>
      </c>
      <c r="CH60" s="27">
        <v>1.25</v>
      </c>
      <c r="CI60" s="27">
        <v>1.23</v>
      </c>
      <c r="CJ60" s="27">
        <v>1.05</v>
      </c>
      <c r="CK60" s="28">
        <v>0.75</v>
      </c>
      <c r="CL60" s="28">
        <v>1</v>
      </c>
      <c r="CM60" s="35">
        <v>1.45</v>
      </c>
      <c r="CN60" s="35">
        <v>1.27</v>
      </c>
      <c r="CO60" s="35">
        <v>1.45</v>
      </c>
      <c r="CP60" s="35">
        <v>1.24</v>
      </c>
      <c r="CQ60" s="35">
        <v>1.27</v>
      </c>
      <c r="CR60" s="32">
        <v>0.9</v>
      </c>
      <c r="CS60" s="32">
        <v>0.81</v>
      </c>
      <c r="CT60" s="32">
        <v>0.8</v>
      </c>
      <c r="CU60" s="32">
        <v>0.91</v>
      </c>
      <c r="CV60" s="32">
        <v>0.92</v>
      </c>
      <c r="CW60" s="24">
        <v>1.06</v>
      </c>
      <c r="CX60" s="24">
        <v>1.0900000000000001</v>
      </c>
      <c r="CY60" s="24">
        <v>1.07</v>
      </c>
      <c r="CZ60" s="24">
        <v>1.17</v>
      </c>
      <c r="DA60" s="24">
        <v>1.25</v>
      </c>
      <c r="DB60" s="24">
        <v>1.03</v>
      </c>
      <c r="DC60" s="24">
        <v>1.25</v>
      </c>
      <c r="DD60" s="24">
        <v>1.23</v>
      </c>
      <c r="DE60" s="24">
        <v>1.23</v>
      </c>
      <c r="DF60" s="24">
        <v>1.24</v>
      </c>
      <c r="DG60" s="25">
        <v>1.1000000000000001</v>
      </c>
      <c r="DH60" s="25">
        <v>1</v>
      </c>
      <c r="DI60" s="25">
        <v>0.9</v>
      </c>
      <c r="DJ60" s="25">
        <v>1.4</v>
      </c>
      <c r="DK60" s="25">
        <v>1</v>
      </c>
      <c r="DL60" s="25">
        <v>1.1000000000000001</v>
      </c>
      <c r="DM60" s="25">
        <v>1.3</v>
      </c>
      <c r="DN60" s="25">
        <v>0.6</v>
      </c>
      <c r="DO60" s="256">
        <v>1.1599999999999999</v>
      </c>
      <c r="DP60" s="256">
        <v>1.23</v>
      </c>
      <c r="DQ60" s="256">
        <v>1.23</v>
      </c>
      <c r="DR60" s="256">
        <v>1.1299999999999999</v>
      </c>
    </row>
    <row r="61" spans="1:122" ht="15">
      <c r="A61" s="80" t="s">
        <v>220</v>
      </c>
      <c r="B61" s="25">
        <v>2.54</v>
      </c>
      <c r="C61" s="25">
        <v>3.16</v>
      </c>
      <c r="D61" s="25">
        <v>4.37</v>
      </c>
      <c r="E61" s="25">
        <v>3.26</v>
      </c>
      <c r="F61" s="25">
        <v>3.27</v>
      </c>
      <c r="G61" s="25">
        <v>2.97</v>
      </c>
      <c r="H61" s="25">
        <v>3.41</v>
      </c>
      <c r="I61" s="25">
        <v>1.38</v>
      </c>
      <c r="J61" s="25">
        <v>3.22</v>
      </c>
      <c r="K61" s="25">
        <v>3.27</v>
      </c>
      <c r="L61" s="25">
        <v>3.24</v>
      </c>
      <c r="M61" s="25">
        <v>3.28</v>
      </c>
      <c r="N61" s="25">
        <v>3.33</v>
      </c>
      <c r="O61" s="25">
        <v>3.58</v>
      </c>
      <c r="P61" s="25">
        <v>3.08</v>
      </c>
      <c r="Q61" s="25">
        <v>3.2</v>
      </c>
      <c r="R61" s="25">
        <v>3.33</v>
      </c>
      <c r="S61" s="25">
        <v>3.05</v>
      </c>
      <c r="T61" s="25">
        <v>2.52</v>
      </c>
      <c r="U61" s="25">
        <v>3.03</v>
      </c>
      <c r="V61" s="25">
        <v>7.88</v>
      </c>
      <c r="W61" s="25">
        <v>3.01</v>
      </c>
      <c r="X61" s="25">
        <v>2.93</v>
      </c>
      <c r="Y61" s="25">
        <v>2.72</v>
      </c>
      <c r="Z61" s="25">
        <v>3</v>
      </c>
      <c r="AA61" s="25">
        <v>3.34</v>
      </c>
      <c r="AB61" s="25">
        <v>2.84</v>
      </c>
      <c r="AC61" s="25">
        <v>3.38</v>
      </c>
      <c r="AD61" s="25">
        <v>3.56</v>
      </c>
      <c r="AE61" s="25">
        <v>3.42</v>
      </c>
      <c r="AF61" s="25">
        <v>3.31</v>
      </c>
      <c r="AG61" s="25">
        <v>3.79</v>
      </c>
      <c r="AH61" s="25">
        <v>3.66</v>
      </c>
      <c r="AI61" s="25">
        <v>4.1900000000000004</v>
      </c>
      <c r="AJ61" s="25">
        <v>4.2300000000000004</v>
      </c>
      <c r="AK61" s="25">
        <v>4.2699999999999996</v>
      </c>
      <c r="AL61" s="25">
        <v>4.5199999999999996</v>
      </c>
      <c r="AM61" s="25">
        <v>4.78</v>
      </c>
      <c r="AN61" s="25">
        <v>4.43</v>
      </c>
      <c r="AO61" s="25">
        <v>2.97</v>
      </c>
      <c r="AP61" s="25">
        <v>2.93</v>
      </c>
      <c r="AQ61" s="25">
        <v>3.14</v>
      </c>
      <c r="AR61" s="25">
        <v>2.85</v>
      </c>
      <c r="AS61" s="25">
        <v>3.08</v>
      </c>
      <c r="AT61" s="25">
        <v>2.83</v>
      </c>
      <c r="AU61" s="25">
        <v>2.87</v>
      </c>
      <c r="AV61" s="25">
        <v>2.44</v>
      </c>
      <c r="AW61" s="25">
        <v>2.37</v>
      </c>
      <c r="AX61" s="25">
        <v>2.42</v>
      </c>
      <c r="AY61" s="25">
        <v>3.53</v>
      </c>
      <c r="AZ61" s="25">
        <v>3.1</v>
      </c>
      <c r="BA61" s="25">
        <v>4.62</v>
      </c>
      <c r="BB61" s="25">
        <v>3.54</v>
      </c>
      <c r="BC61" s="25">
        <v>4.38</v>
      </c>
      <c r="BD61" s="24">
        <v>2.83</v>
      </c>
      <c r="BE61" s="24">
        <v>3.56</v>
      </c>
      <c r="BF61" s="24">
        <v>3.09</v>
      </c>
      <c r="BG61" s="24">
        <v>3.16</v>
      </c>
      <c r="BH61" s="24">
        <v>2.97</v>
      </c>
      <c r="BI61" s="24">
        <v>3.3</v>
      </c>
      <c r="BJ61" s="24">
        <v>2.14</v>
      </c>
      <c r="BK61" s="24">
        <v>3.04</v>
      </c>
      <c r="BL61" s="24">
        <v>2.6</v>
      </c>
      <c r="BM61" s="24">
        <v>3.51</v>
      </c>
      <c r="BN61" s="25">
        <v>3.13</v>
      </c>
      <c r="BO61" s="25">
        <v>2.9</v>
      </c>
      <c r="BP61" s="25">
        <v>2.83</v>
      </c>
      <c r="BQ61" s="25">
        <v>2.98</v>
      </c>
      <c r="BR61" s="25">
        <v>3.16</v>
      </c>
      <c r="BS61" s="25">
        <v>2.5299999999999998</v>
      </c>
      <c r="BT61" s="25">
        <v>3.12</v>
      </c>
      <c r="BU61" s="25">
        <v>3</v>
      </c>
      <c r="BV61" s="25">
        <v>2.96</v>
      </c>
      <c r="BW61" s="25">
        <v>2.66</v>
      </c>
      <c r="BX61" s="25">
        <v>3.21</v>
      </c>
      <c r="BY61" s="25">
        <v>2.89</v>
      </c>
      <c r="BZ61" s="25">
        <v>2.68</v>
      </c>
      <c r="CA61" s="25">
        <v>2.83</v>
      </c>
      <c r="CB61" s="25">
        <v>3.22</v>
      </c>
      <c r="CC61" s="27">
        <v>2.9750000000000001</v>
      </c>
      <c r="CD61" s="27">
        <v>3.26</v>
      </c>
      <c r="CE61" s="27">
        <v>4.1900000000000004</v>
      </c>
      <c r="CF61" s="27">
        <v>4.0599999999999996</v>
      </c>
      <c r="CG61" s="27">
        <v>3.55</v>
      </c>
      <c r="CH61" s="27">
        <v>3.8</v>
      </c>
      <c r="CI61" s="27">
        <v>3.59</v>
      </c>
      <c r="CJ61" s="27">
        <v>3.58</v>
      </c>
      <c r="CK61" s="28">
        <v>2.1800000000000002</v>
      </c>
      <c r="CL61" s="28">
        <v>3.17</v>
      </c>
      <c r="CM61" s="35">
        <v>4.58</v>
      </c>
      <c r="CN61" s="35">
        <v>4.33</v>
      </c>
      <c r="CO61" s="35">
        <v>4.6500000000000004</v>
      </c>
      <c r="CP61" s="35">
        <v>4.37</v>
      </c>
      <c r="CQ61" s="35">
        <v>4.3099999999999996</v>
      </c>
      <c r="CR61" s="32">
        <v>2.4500000000000002</v>
      </c>
      <c r="CS61" s="32">
        <v>2.2200000000000002</v>
      </c>
      <c r="CT61" s="32">
        <v>2.15</v>
      </c>
      <c r="CU61" s="32">
        <v>2.4700000000000002</v>
      </c>
      <c r="CV61" s="32">
        <v>2.7</v>
      </c>
      <c r="CW61" s="24">
        <v>2.85</v>
      </c>
      <c r="CX61" s="24">
        <v>2.87</v>
      </c>
      <c r="CY61" s="24">
        <v>2.9</v>
      </c>
      <c r="CZ61" s="24">
        <v>3.02</v>
      </c>
      <c r="DA61" s="24">
        <v>3.86</v>
      </c>
      <c r="DB61" s="24">
        <v>3.43</v>
      </c>
      <c r="DC61" s="24">
        <v>3.52</v>
      </c>
      <c r="DD61" s="24">
        <v>3.2</v>
      </c>
      <c r="DE61" s="24">
        <v>3.55</v>
      </c>
      <c r="DF61" s="24">
        <v>3.09</v>
      </c>
      <c r="DG61" s="25">
        <v>3.5</v>
      </c>
      <c r="DH61" s="25">
        <v>2.9</v>
      </c>
      <c r="DI61" s="25">
        <v>3.1</v>
      </c>
      <c r="DJ61" s="25">
        <v>3.7</v>
      </c>
      <c r="DK61" s="25">
        <v>2.8</v>
      </c>
      <c r="DL61" s="25">
        <v>3.2</v>
      </c>
      <c r="DM61" s="25">
        <v>3.5</v>
      </c>
      <c r="DN61" s="25">
        <v>1.3</v>
      </c>
      <c r="DO61" s="256">
        <v>3.64</v>
      </c>
      <c r="DP61" s="256">
        <v>3.89</v>
      </c>
      <c r="DQ61" s="256">
        <v>3.96</v>
      </c>
      <c r="DR61" s="256">
        <v>4.16</v>
      </c>
    </row>
    <row r="62" spans="1:122" ht="15">
      <c r="A62" s="80" t="s">
        <v>221</v>
      </c>
      <c r="B62" s="25">
        <v>0.26</v>
      </c>
      <c r="C62" s="25">
        <v>0.28999999999999998</v>
      </c>
      <c r="D62" s="25">
        <v>0.4</v>
      </c>
      <c r="E62" s="25">
        <v>0.28000000000000003</v>
      </c>
      <c r="F62" s="25">
        <v>0.3</v>
      </c>
      <c r="G62" s="25">
        <v>0.3</v>
      </c>
      <c r="H62" s="25">
        <v>0.28999999999999998</v>
      </c>
      <c r="I62" s="25">
        <v>0.21</v>
      </c>
      <c r="J62" s="25">
        <v>0.33</v>
      </c>
      <c r="K62" s="25">
        <v>0.33</v>
      </c>
      <c r="L62" s="25">
        <v>0.36</v>
      </c>
      <c r="M62" s="25">
        <v>0.34</v>
      </c>
      <c r="N62" s="25">
        <v>0.34</v>
      </c>
      <c r="O62" s="25">
        <v>0.35</v>
      </c>
      <c r="P62" s="25">
        <v>0.3</v>
      </c>
      <c r="Q62" s="25">
        <v>0.3</v>
      </c>
      <c r="R62" s="25">
        <v>0.31</v>
      </c>
      <c r="S62" s="25">
        <v>0.28999999999999998</v>
      </c>
      <c r="T62" s="25">
        <v>0.25</v>
      </c>
      <c r="U62" s="25">
        <v>0.28999999999999998</v>
      </c>
      <c r="V62" s="25">
        <v>0.99</v>
      </c>
      <c r="W62" s="25">
        <v>0.24</v>
      </c>
      <c r="X62" s="25">
        <v>0.24</v>
      </c>
      <c r="Y62" s="25">
        <v>0.22</v>
      </c>
      <c r="Z62" s="25">
        <v>0.26</v>
      </c>
      <c r="AA62" s="25">
        <v>0.28000000000000003</v>
      </c>
      <c r="AB62" s="25">
        <v>0.24</v>
      </c>
      <c r="AC62" s="25">
        <v>0.42799999999999999</v>
      </c>
      <c r="AD62" s="25">
        <v>0.46200000000000002</v>
      </c>
      <c r="AE62" s="25">
        <v>0.42199999999999999</v>
      </c>
      <c r="AF62" s="25">
        <v>0.38900000000000001</v>
      </c>
      <c r="AG62" s="25">
        <v>0.47399999999999998</v>
      </c>
      <c r="AH62" s="25">
        <v>0.45700000000000002</v>
      </c>
      <c r="AI62" s="25">
        <v>0.59899999999999998</v>
      </c>
      <c r="AJ62" s="25">
        <v>0.60499999999999998</v>
      </c>
      <c r="AK62" s="25">
        <v>0.6</v>
      </c>
      <c r="AL62" s="25">
        <v>0.57199999999999995</v>
      </c>
      <c r="AM62" s="25">
        <v>0.622</v>
      </c>
      <c r="AN62" s="25">
        <v>0.58099999999999996</v>
      </c>
      <c r="AO62" s="25">
        <v>0.32</v>
      </c>
      <c r="AP62" s="25">
        <v>0.33</v>
      </c>
      <c r="AQ62" s="25">
        <v>0.35</v>
      </c>
      <c r="AR62" s="25">
        <v>0.32</v>
      </c>
      <c r="AS62" s="25">
        <v>0.33</v>
      </c>
      <c r="AT62" s="25">
        <v>0.32</v>
      </c>
      <c r="AU62" s="25">
        <v>0.32</v>
      </c>
      <c r="AV62" s="25">
        <v>0.28000000000000003</v>
      </c>
      <c r="AW62" s="25">
        <v>0.26</v>
      </c>
      <c r="AX62" s="25">
        <v>0.25</v>
      </c>
      <c r="AY62" s="25">
        <v>0.35</v>
      </c>
      <c r="AZ62" s="25">
        <v>0.32</v>
      </c>
      <c r="BA62" s="25">
        <v>0.43</v>
      </c>
      <c r="BB62" s="25">
        <v>0.33</v>
      </c>
      <c r="BC62" s="25">
        <v>0.41</v>
      </c>
      <c r="BD62" s="24">
        <v>0.3</v>
      </c>
      <c r="BE62" s="24">
        <v>0.38</v>
      </c>
      <c r="BF62" s="24">
        <v>0.34</v>
      </c>
      <c r="BG62" s="24">
        <v>0.33</v>
      </c>
      <c r="BH62" s="24">
        <v>0.33</v>
      </c>
      <c r="BI62" s="24">
        <v>0.36</v>
      </c>
      <c r="BJ62" s="24">
        <v>0.24</v>
      </c>
      <c r="BK62" s="24">
        <v>0.32</v>
      </c>
      <c r="BL62" s="24">
        <v>0.31</v>
      </c>
      <c r="BM62" s="24">
        <v>0.35</v>
      </c>
      <c r="BN62" s="25">
        <v>0.36</v>
      </c>
      <c r="BO62" s="25">
        <v>0.34</v>
      </c>
      <c r="BP62" s="25">
        <v>0.33</v>
      </c>
      <c r="BQ62" s="25">
        <v>0.36</v>
      </c>
      <c r="BR62" s="25">
        <v>0.38</v>
      </c>
      <c r="BS62" s="25">
        <v>0.31</v>
      </c>
      <c r="BT62" s="25">
        <v>0.34</v>
      </c>
      <c r="BU62" s="25">
        <v>0.34</v>
      </c>
      <c r="BV62" s="25">
        <v>0.34</v>
      </c>
      <c r="BW62" s="25">
        <v>0.31</v>
      </c>
      <c r="BX62" s="25">
        <v>0.37</v>
      </c>
      <c r="BY62" s="25">
        <v>0.36</v>
      </c>
      <c r="BZ62" s="25">
        <v>0.35</v>
      </c>
      <c r="CA62" s="25">
        <v>0.35</v>
      </c>
      <c r="CB62" s="25">
        <v>0.39</v>
      </c>
      <c r="CC62" s="27">
        <v>0.37</v>
      </c>
      <c r="CD62" s="27">
        <v>0.37</v>
      </c>
      <c r="CE62" s="27">
        <v>0.52</v>
      </c>
      <c r="CF62" s="27">
        <v>0.46</v>
      </c>
      <c r="CG62" s="27">
        <v>0.41</v>
      </c>
      <c r="CH62" s="27">
        <v>0.46</v>
      </c>
      <c r="CI62" s="27">
        <v>0.41</v>
      </c>
      <c r="CJ62" s="27">
        <v>0.4</v>
      </c>
      <c r="CK62" s="28">
        <v>0.28000000000000003</v>
      </c>
      <c r="CL62" s="28">
        <v>0.4</v>
      </c>
      <c r="CM62" s="35">
        <v>0.64</v>
      </c>
      <c r="CN62" s="35">
        <v>0.59</v>
      </c>
      <c r="CO62" s="35">
        <v>0.65</v>
      </c>
      <c r="CP62" s="35">
        <v>0.65</v>
      </c>
      <c r="CQ62" s="35">
        <v>0.65</v>
      </c>
      <c r="CR62" s="32">
        <v>0.26</v>
      </c>
      <c r="CS62" s="32">
        <v>0.24</v>
      </c>
      <c r="CT62" s="32">
        <v>0.23</v>
      </c>
      <c r="CU62" s="32">
        <v>0.24</v>
      </c>
      <c r="CV62" s="32">
        <v>0.28000000000000003</v>
      </c>
      <c r="CW62" s="24">
        <v>0.35</v>
      </c>
      <c r="CX62" s="24">
        <v>0.33</v>
      </c>
      <c r="CY62" s="24">
        <v>0.34</v>
      </c>
      <c r="CZ62" s="24">
        <v>0.36</v>
      </c>
      <c r="DA62" s="24">
        <v>0.35</v>
      </c>
      <c r="DB62" s="24">
        <v>0.32</v>
      </c>
      <c r="DC62" s="24">
        <v>0.42</v>
      </c>
      <c r="DD62" s="24">
        <v>0.41</v>
      </c>
      <c r="DE62" s="24">
        <v>0.42</v>
      </c>
      <c r="DF62" s="24">
        <v>0.39</v>
      </c>
      <c r="DG62" s="25">
        <v>0.3</v>
      </c>
      <c r="DH62" s="25">
        <v>0.3</v>
      </c>
      <c r="DI62" s="25">
        <v>0.4</v>
      </c>
      <c r="DJ62" s="25">
        <v>0.4</v>
      </c>
      <c r="DK62" s="25">
        <v>0.3</v>
      </c>
      <c r="DL62" s="25">
        <v>0.3</v>
      </c>
      <c r="DM62" s="25">
        <v>0.3</v>
      </c>
      <c r="DN62" s="25">
        <v>0.2</v>
      </c>
      <c r="DO62" s="256">
        <v>0.51600000000000001</v>
      </c>
      <c r="DP62" s="256">
        <v>0.53500000000000003</v>
      </c>
      <c r="DQ62" s="256">
        <v>0.55300000000000005</v>
      </c>
      <c r="DR62" s="256">
        <v>0.52</v>
      </c>
    </row>
    <row r="63" spans="1:122" ht="15">
      <c r="A63" s="80" t="s">
        <v>222</v>
      </c>
      <c r="B63" s="25">
        <v>0.96</v>
      </c>
      <c r="C63" s="25">
        <v>1.61</v>
      </c>
      <c r="D63" s="25">
        <v>2.27</v>
      </c>
      <c r="E63" s="25">
        <v>1.54</v>
      </c>
      <c r="F63" s="25">
        <v>1.67</v>
      </c>
      <c r="G63" s="25">
        <v>1.7</v>
      </c>
      <c r="H63" s="25">
        <v>1.61</v>
      </c>
      <c r="I63" s="25">
        <v>1.04</v>
      </c>
      <c r="J63" s="25">
        <v>1.35</v>
      </c>
      <c r="K63" s="25">
        <v>1.26</v>
      </c>
      <c r="L63" s="25">
        <v>1.21</v>
      </c>
      <c r="M63" s="25">
        <v>1.32</v>
      </c>
      <c r="N63" s="25">
        <v>1.39</v>
      </c>
      <c r="O63" s="25">
        <v>1.47</v>
      </c>
      <c r="P63" s="25">
        <v>1.78</v>
      </c>
      <c r="Q63" s="25">
        <v>1.82</v>
      </c>
      <c r="R63" s="25">
        <v>1.87</v>
      </c>
      <c r="S63" s="25">
        <v>1.21</v>
      </c>
      <c r="T63" s="25">
        <v>0.97</v>
      </c>
      <c r="U63" s="25">
        <v>0.99</v>
      </c>
      <c r="V63" s="25">
        <v>5.21</v>
      </c>
      <c r="W63" s="25">
        <v>0.88</v>
      </c>
      <c r="X63" s="25">
        <v>0.88</v>
      </c>
      <c r="Y63" s="25">
        <v>0.81</v>
      </c>
      <c r="Z63" s="25">
        <v>0.93</v>
      </c>
      <c r="AA63" s="25">
        <v>0.96</v>
      </c>
      <c r="AB63" s="25">
        <v>0.86</v>
      </c>
      <c r="AC63" s="25">
        <v>1.57</v>
      </c>
      <c r="AD63" s="25">
        <v>1.65</v>
      </c>
      <c r="AE63" s="25">
        <v>1.63</v>
      </c>
      <c r="AF63" s="25">
        <v>1.39</v>
      </c>
      <c r="AG63" s="25">
        <v>1.69</v>
      </c>
      <c r="AH63" s="25">
        <v>1.57</v>
      </c>
      <c r="AI63" s="25">
        <v>2.5299999999999998</v>
      </c>
      <c r="AJ63" s="25">
        <v>2.52</v>
      </c>
      <c r="AK63" s="25">
        <v>2.44</v>
      </c>
      <c r="AL63" s="25">
        <v>2.02</v>
      </c>
      <c r="AM63" s="25">
        <v>2.27</v>
      </c>
      <c r="AN63" s="25">
        <v>2.1800000000000002</v>
      </c>
      <c r="AO63" s="25">
        <v>1.24</v>
      </c>
      <c r="AP63" s="25">
        <v>1.3</v>
      </c>
      <c r="AQ63" s="25">
        <v>1.33</v>
      </c>
      <c r="AR63" s="25">
        <v>1.3149999999999999</v>
      </c>
      <c r="AS63" s="25">
        <v>1.35</v>
      </c>
      <c r="AT63" s="25">
        <v>1.29</v>
      </c>
      <c r="AU63" s="25">
        <v>1.29</v>
      </c>
      <c r="AV63" s="25">
        <v>1.2</v>
      </c>
      <c r="AW63" s="25">
        <v>1.1200000000000001</v>
      </c>
      <c r="AX63" s="25">
        <v>1.1100000000000001</v>
      </c>
      <c r="AY63" s="25">
        <v>1.53</v>
      </c>
      <c r="AZ63" s="25">
        <v>1.34</v>
      </c>
      <c r="BA63" s="25">
        <v>2.13</v>
      </c>
      <c r="BB63" s="25">
        <v>1.47</v>
      </c>
      <c r="BC63" s="25">
        <v>1.78</v>
      </c>
      <c r="BD63" s="24">
        <v>1.19</v>
      </c>
      <c r="BE63" s="24">
        <v>1.71</v>
      </c>
      <c r="BF63" s="24">
        <v>1.49</v>
      </c>
      <c r="BG63" s="24">
        <v>1.46</v>
      </c>
      <c r="BH63" s="24">
        <v>1.45</v>
      </c>
      <c r="BI63" s="24">
        <v>1.68</v>
      </c>
      <c r="BJ63" s="24">
        <v>1.1200000000000001</v>
      </c>
      <c r="BK63" s="24">
        <v>1.48</v>
      </c>
      <c r="BL63" s="24">
        <v>1.42</v>
      </c>
      <c r="BM63" s="24">
        <v>1.56</v>
      </c>
      <c r="BN63" s="25">
        <v>1.52</v>
      </c>
      <c r="BO63" s="25">
        <v>1.51</v>
      </c>
      <c r="BP63" s="25">
        <v>1.43</v>
      </c>
      <c r="BQ63" s="25">
        <v>1.64</v>
      </c>
      <c r="BR63" s="25">
        <v>1.62</v>
      </c>
      <c r="BS63" s="25">
        <v>1.4</v>
      </c>
      <c r="BT63" s="25">
        <v>1.55</v>
      </c>
      <c r="BU63" s="25">
        <v>1.63</v>
      </c>
      <c r="BV63" s="25">
        <v>1.53</v>
      </c>
      <c r="BW63" s="25">
        <v>1.42</v>
      </c>
      <c r="BX63" s="25">
        <v>1.54</v>
      </c>
      <c r="BY63" s="25">
        <v>1.57</v>
      </c>
      <c r="BZ63" s="25">
        <v>1.5</v>
      </c>
      <c r="CA63" s="25">
        <v>1.48</v>
      </c>
      <c r="CB63" s="25">
        <v>1.75</v>
      </c>
      <c r="CC63" s="27">
        <v>1.5649999999999999</v>
      </c>
      <c r="CD63" s="27">
        <v>1.67</v>
      </c>
      <c r="CE63" s="27">
        <v>2.64</v>
      </c>
      <c r="CF63" s="27">
        <v>2.15</v>
      </c>
      <c r="CG63" s="27">
        <v>1.91</v>
      </c>
      <c r="CH63" s="27">
        <v>2.2799999999999998</v>
      </c>
      <c r="CI63" s="27">
        <v>2.0299999999999998</v>
      </c>
      <c r="CJ63" s="27">
        <v>1.88</v>
      </c>
      <c r="CK63" s="28">
        <v>1.32</v>
      </c>
      <c r="CL63" s="28">
        <v>1.74</v>
      </c>
      <c r="CM63" s="35">
        <v>3.12</v>
      </c>
      <c r="CN63" s="35">
        <v>3.14</v>
      </c>
      <c r="CO63" s="35">
        <v>3.09</v>
      </c>
      <c r="CP63" s="35">
        <v>3.15</v>
      </c>
      <c r="CQ63" s="35">
        <v>3.22</v>
      </c>
      <c r="CR63" s="32">
        <v>1.18</v>
      </c>
      <c r="CS63" s="32">
        <v>1.1100000000000001</v>
      </c>
      <c r="CT63" s="32">
        <v>1.01</v>
      </c>
      <c r="CU63" s="32">
        <v>1.1299999999999999</v>
      </c>
      <c r="CV63" s="32">
        <v>1.26</v>
      </c>
      <c r="CW63" s="24">
        <v>1.41</v>
      </c>
      <c r="CX63" s="24">
        <v>1.31</v>
      </c>
      <c r="CY63" s="24">
        <v>1.4</v>
      </c>
      <c r="CZ63" s="24">
        <v>1.37</v>
      </c>
      <c r="DA63" s="24">
        <v>1.47</v>
      </c>
      <c r="DB63" s="24">
        <v>1.35</v>
      </c>
      <c r="DC63" s="24">
        <v>1.66</v>
      </c>
      <c r="DD63" s="24">
        <v>1.66</v>
      </c>
      <c r="DE63" s="24">
        <v>1.73</v>
      </c>
      <c r="DF63" s="24">
        <v>1.61</v>
      </c>
      <c r="DG63" s="25">
        <v>1.5</v>
      </c>
      <c r="DH63" s="25">
        <v>1.4</v>
      </c>
      <c r="DI63" s="25">
        <v>1.6</v>
      </c>
      <c r="DJ63" s="25">
        <v>1.5</v>
      </c>
      <c r="DK63" s="25">
        <v>1.2</v>
      </c>
      <c r="DL63" s="25">
        <v>1.3</v>
      </c>
      <c r="DM63" s="25">
        <v>1.5</v>
      </c>
      <c r="DN63" s="25">
        <v>1</v>
      </c>
      <c r="DO63" s="256">
        <v>2.14</v>
      </c>
      <c r="DP63" s="256">
        <v>2.4</v>
      </c>
      <c r="DQ63" s="256">
        <v>2.4</v>
      </c>
      <c r="DR63" s="256">
        <v>2.5</v>
      </c>
    </row>
    <row r="64" spans="1:122" ht="15">
      <c r="A64" s="80" t="s">
        <v>223</v>
      </c>
      <c r="B64" s="25">
        <v>0.13</v>
      </c>
      <c r="C64" s="25">
        <v>0.27</v>
      </c>
      <c r="D64" s="25">
        <v>0.37</v>
      </c>
      <c r="E64" s="25">
        <v>0.24</v>
      </c>
      <c r="F64" s="25">
        <v>0.27</v>
      </c>
      <c r="G64" s="25">
        <v>0.28999999999999998</v>
      </c>
      <c r="H64" s="25">
        <v>0.26</v>
      </c>
      <c r="I64" s="25">
        <v>0.18</v>
      </c>
      <c r="J64" s="25">
        <v>0.21</v>
      </c>
      <c r="K64" s="25">
        <v>0.23</v>
      </c>
      <c r="L64" s="25">
        <v>0.21</v>
      </c>
      <c r="M64" s="25">
        <v>0.21</v>
      </c>
      <c r="N64" s="25">
        <v>0.2</v>
      </c>
      <c r="O64" s="25">
        <v>0.22</v>
      </c>
      <c r="P64" s="25">
        <v>0.33</v>
      </c>
      <c r="Q64" s="25">
        <v>0.33</v>
      </c>
      <c r="R64" s="25">
        <v>0.33</v>
      </c>
      <c r="S64" s="25">
        <v>0.22</v>
      </c>
      <c r="T64" s="25">
        <v>0.14000000000000001</v>
      </c>
      <c r="U64" s="25">
        <v>0.15</v>
      </c>
      <c r="V64" s="25">
        <v>0.94</v>
      </c>
      <c r="W64" s="25">
        <v>0.13</v>
      </c>
      <c r="X64" s="25">
        <v>0.12</v>
      </c>
      <c r="Y64" s="25">
        <v>0.11</v>
      </c>
      <c r="Z64" s="25">
        <v>0.13</v>
      </c>
      <c r="AA64" s="25">
        <v>0.13</v>
      </c>
      <c r="AB64" s="25">
        <v>0.12</v>
      </c>
      <c r="AC64" s="25">
        <v>0.23799999999999999</v>
      </c>
      <c r="AD64" s="25">
        <v>0.24399999999999999</v>
      </c>
      <c r="AE64" s="25">
        <v>0.247</v>
      </c>
      <c r="AF64" s="25">
        <v>0.20399999999999999</v>
      </c>
      <c r="AG64" s="25">
        <v>0.255</v>
      </c>
      <c r="AH64" s="25">
        <v>0.23100000000000001</v>
      </c>
      <c r="AI64" s="25">
        <v>0.40699999999999997</v>
      </c>
      <c r="AJ64" s="25">
        <v>0.39800000000000002</v>
      </c>
      <c r="AK64" s="25">
        <v>0.40799999999999997</v>
      </c>
      <c r="AL64" s="25">
        <v>0.313</v>
      </c>
      <c r="AM64" s="25">
        <v>0.35899999999999999</v>
      </c>
      <c r="AN64" s="25">
        <v>0.33900000000000002</v>
      </c>
      <c r="AO64" s="25">
        <v>0.2</v>
      </c>
      <c r="AP64" s="25">
        <v>0.23</v>
      </c>
      <c r="AQ64" s="25">
        <v>0.21</v>
      </c>
      <c r="AR64" s="25">
        <v>0.21</v>
      </c>
      <c r="AS64" s="25">
        <v>0.22</v>
      </c>
      <c r="AT64" s="25">
        <v>0.21</v>
      </c>
      <c r="AU64" s="25">
        <v>0.2</v>
      </c>
      <c r="AV64" s="25">
        <v>0.19</v>
      </c>
      <c r="AW64" s="25">
        <v>0.16</v>
      </c>
      <c r="AX64" s="25">
        <v>0.18</v>
      </c>
      <c r="AY64" s="25">
        <v>0.25</v>
      </c>
      <c r="AZ64" s="25">
        <v>0.23</v>
      </c>
      <c r="BA64" s="25">
        <v>0.33</v>
      </c>
      <c r="BB64" s="25">
        <v>0.25</v>
      </c>
      <c r="BC64" s="25">
        <v>0.28000000000000003</v>
      </c>
      <c r="BD64" s="24">
        <v>0.22</v>
      </c>
      <c r="BE64" s="24">
        <v>0.28000000000000003</v>
      </c>
      <c r="BF64" s="24">
        <v>0.25</v>
      </c>
      <c r="BG64" s="24">
        <v>0.24</v>
      </c>
      <c r="BH64" s="24">
        <v>0.23</v>
      </c>
      <c r="BI64" s="24">
        <v>0.26</v>
      </c>
      <c r="BJ64" s="24">
        <v>0.18</v>
      </c>
      <c r="BK64" s="24">
        <v>0.23</v>
      </c>
      <c r="BL64" s="24">
        <v>0.22</v>
      </c>
      <c r="BM64" s="24">
        <v>0.24</v>
      </c>
      <c r="BN64" s="25">
        <v>0.25</v>
      </c>
      <c r="BO64" s="25">
        <v>0.24</v>
      </c>
      <c r="BP64" s="25">
        <v>0.24</v>
      </c>
      <c r="BQ64" s="25">
        <v>0.27</v>
      </c>
      <c r="BR64" s="25">
        <v>0.27</v>
      </c>
      <c r="BS64" s="25">
        <v>0.23</v>
      </c>
      <c r="BT64" s="25">
        <v>0.25</v>
      </c>
      <c r="BU64" s="25">
        <v>0.27</v>
      </c>
      <c r="BV64" s="25">
        <v>0.25</v>
      </c>
      <c r="BW64" s="25">
        <v>0.25</v>
      </c>
      <c r="BX64" s="25">
        <v>0.26</v>
      </c>
      <c r="BY64" s="25">
        <v>0.27</v>
      </c>
      <c r="BZ64" s="25">
        <v>0.26</v>
      </c>
      <c r="CA64" s="25">
        <v>0.27</v>
      </c>
      <c r="CB64" s="25">
        <v>0.3</v>
      </c>
      <c r="CC64" s="27">
        <v>0.28000000000000003</v>
      </c>
      <c r="CD64" s="27">
        <v>0.28999999999999998</v>
      </c>
      <c r="CE64" s="27">
        <v>0.47</v>
      </c>
      <c r="CF64" s="27">
        <v>0.38</v>
      </c>
      <c r="CG64" s="27">
        <v>0.33</v>
      </c>
      <c r="CH64" s="27">
        <v>0.43</v>
      </c>
      <c r="CI64" s="27">
        <v>0.39</v>
      </c>
      <c r="CJ64" s="27">
        <v>0.31</v>
      </c>
      <c r="CK64" s="28">
        <v>0.25</v>
      </c>
      <c r="CL64" s="28">
        <v>0.28000000000000003</v>
      </c>
      <c r="CM64" s="35">
        <v>0.56000000000000005</v>
      </c>
      <c r="CN64" s="35">
        <v>0.57999999999999996</v>
      </c>
      <c r="CO64" s="35">
        <v>0.62</v>
      </c>
      <c r="CP64" s="35">
        <v>0.61</v>
      </c>
      <c r="CQ64" s="35">
        <v>0.6</v>
      </c>
      <c r="CR64" s="32">
        <v>0.19</v>
      </c>
      <c r="CS64" s="32">
        <v>0.19</v>
      </c>
      <c r="CT64" s="32">
        <v>0.17</v>
      </c>
      <c r="CU64" s="32">
        <v>0.19</v>
      </c>
      <c r="CV64" s="32">
        <v>0.22</v>
      </c>
      <c r="CW64" s="24">
        <v>0.25</v>
      </c>
      <c r="CX64" s="24">
        <v>0.24</v>
      </c>
      <c r="CY64" s="24">
        <v>0.26</v>
      </c>
      <c r="CZ64" s="24">
        <v>0.25</v>
      </c>
      <c r="DA64" s="24">
        <v>0.24</v>
      </c>
      <c r="DB64" s="24">
        <v>0.22</v>
      </c>
      <c r="DC64" s="24">
        <v>0.31</v>
      </c>
      <c r="DD64" s="24">
        <v>0.3</v>
      </c>
      <c r="DE64" s="24">
        <v>0.31</v>
      </c>
      <c r="DF64" s="24">
        <v>0.3</v>
      </c>
      <c r="DG64" s="25"/>
      <c r="DH64" s="25"/>
      <c r="DI64" s="25"/>
      <c r="DJ64" s="25">
        <v>0.2</v>
      </c>
      <c r="DK64" s="25">
        <v>0.2</v>
      </c>
      <c r="DL64" s="25">
        <v>0.2</v>
      </c>
      <c r="DM64" s="25">
        <v>0.3</v>
      </c>
      <c r="DN64" s="25">
        <v>0.2</v>
      </c>
      <c r="DO64" s="256">
        <v>0.23300000000000001</v>
      </c>
      <c r="DP64" s="256">
        <v>0.249</v>
      </c>
      <c r="DQ64" s="256">
        <v>0.26300000000000001</v>
      </c>
      <c r="DR64" s="256">
        <v>0.248</v>
      </c>
    </row>
    <row r="65" spans="1:123" ht="15">
      <c r="A65" s="80" t="s">
        <v>224</v>
      </c>
      <c r="B65" s="25">
        <v>0.38</v>
      </c>
      <c r="C65" s="25">
        <v>0.73</v>
      </c>
      <c r="D65" s="25">
        <v>0.98</v>
      </c>
      <c r="E65" s="25">
        <v>0.67</v>
      </c>
      <c r="F65" s="25">
        <v>0.77</v>
      </c>
      <c r="G65" s="25">
        <v>0.8</v>
      </c>
      <c r="H65" s="25">
        <v>0.69</v>
      </c>
      <c r="I65" s="25">
        <v>0.5</v>
      </c>
      <c r="J65" s="25">
        <v>0.57999999999999996</v>
      </c>
      <c r="K65" s="25">
        <v>0.62</v>
      </c>
      <c r="L65" s="25">
        <v>0.53</v>
      </c>
      <c r="M65" s="25">
        <v>0.63</v>
      </c>
      <c r="N65" s="25">
        <v>0.59</v>
      </c>
      <c r="O65" s="25">
        <v>0.65</v>
      </c>
      <c r="P65" s="25">
        <v>0.88</v>
      </c>
      <c r="Q65" s="25">
        <v>0.9</v>
      </c>
      <c r="R65" s="25">
        <v>0.9</v>
      </c>
      <c r="S65" s="25">
        <v>0.68</v>
      </c>
      <c r="T65" s="25">
        <v>0.42</v>
      </c>
      <c r="U65" s="25">
        <v>0.43</v>
      </c>
      <c r="V65" s="25">
        <v>2.67</v>
      </c>
      <c r="W65" s="25">
        <v>0.27</v>
      </c>
      <c r="X65" s="25">
        <v>0.24</v>
      </c>
      <c r="Y65" s="25">
        <v>0.24</v>
      </c>
      <c r="Z65" s="25">
        <v>0.28999999999999998</v>
      </c>
      <c r="AA65" s="25">
        <v>0.26</v>
      </c>
      <c r="AB65" s="25">
        <v>0.25</v>
      </c>
      <c r="AC65" s="25">
        <v>0.57099999999999995</v>
      </c>
      <c r="AD65" s="25">
        <v>0.60699999999999998</v>
      </c>
      <c r="AE65" s="25">
        <v>0.63100000000000001</v>
      </c>
      <c r="AF65" s="25">
        <v>0.51600000000000001</v>
      </c>
      <c r="AG65" s="25">
        <v>0.65200000000000002</v>
      </c>
      <c r="AH65" s="25">
        <v>0.56699999999999995</v>
      </c>
      <c r="AI65" s="25">
        <v>1.03</v>
      </c>
      <c r="AJ65" s="25">
        <v>1.05</v>
      </c>
      <c r="AK65" s="25">
        <v>1.05</v>
      </c>
      <c r="AL65" s="25">
        <v>0.80400000000000005</v>
      </c>
      <c r="AM65" s="25">
        <v>0.93100000000000005</v>
      </c>
      <c r="AN65" s="25">
        <v>0.85099999999999998</v>
      </c>
      <c r="AO65" s="25">
        <v>0.53</v>
      </c>
      <c r="AP65" s="25">
        <v>0.64</v>
      </c>
      <c r="AQ65" s="25">
        <v>0.56999999999999995</v>
      </c>
      <c r="AR65" s="25">
        <v>0.57499999999999996</v>
      </c>
      <c r="AS65" s="25">
        <v>0.59</v>
      </c>
      <c r="AT65" s="25">
        <v>0.56000000000000005</v>
      </c>
      <c r="AU65" s="25">
        <v>0.54</v>
      </c>
      <c r="AV65" s="25">
        <v>0.49</v>
      </c>
      <c r="AW65" s="25">
        <v>0.44</v>
      </c>
      <c r="AX65" s="25">
        <v>0.45</v>
      </c>
      <c r="AY65" s="25">
        <v>0.71</v>
      </c>
      <c r="AZ65" s="25">
        <v>0.63</v>
      </c>
      <c r="BA65" s="25">
        <v>0.86</v>
      </c>
      <c r="BB65" s="25">
        <v>0.66</v>
      </c>
      <c r="BC65" s="25">
        <v>0.75</v>
      </c>
      <c r="BD65" s="24">
        <v>0.47</v>
      </c>
      <c r="BE65" s="24">
        <v>0.69</v>
      </c>
      <c r="BF65" s="24">
        <v>0.6</v>
      </c>
      <c r="BG65" s="24">
        <v>0.54</v>
      </c>
      <c r="BH65" s="24">
        <v>0.57999999999999996</v>
      </c>
      <c r="BI65" s="24">
        <v>0.66</v>
      </c>
      <c r="BJ65" s="24">
        <v>0.48</v>
      </c>
      <c r="BK65" s="24">
        <v>0.54</v>
      </c>
      <c r="BL65" s="24">
        <v>0.56000000000000005</v>
      </c>
      <c r="BM65" s="24">
        <v>0.59</v>
      </c>
      <c r="BN65" s="25">
        <v>0.71</v>
      </c>
      <c r="BO65" s="25">
        <v>0.65</v>
      </c>
      <c r="BP65" s="25">
        <v>0.67</v>
      </c>
      <c r="BQ65" s="25">
        <v>0.73</v>
      </c>
      <c r="BR65" s="25">
        <v>0.68</v>
      </c>
      <c r="BS65" s="25">
        <v>0.65</v>
      </c>
      <c r="BT65" s="25">
        <v>0.7</v>
      </c>
      <c r="BU65" s="25">
        <v>0.71</v>
      </c>
      <c r="BV65" s="25">
        <v>0.65</v>
      </c>
      <c r="BW65" s="25">
        <v>0.69</v>
      </c>
      <c r="BX65" s="25">
        <v>0.75</v>
      </c>
      <c r="BY65" s="25">
        <v>0.8</v>
      </c>
      <c r="BZ65" s="25">
        <v>0.72</v>
      </c>
      <c r="CA65" s="25">
        <v>0.71</v>
      </c>
      <c r="CB65" s="25">
        <v>0.83</v>
      </c>
      <c r="CC65" s="27">
        <v>0.77500000000000002</v>
      </c>
      <c r="CD65" s="27">
        <v>0.79</v>
      </c>
      <c r="CE65" s="27">
        <v>1.34</v>
      </c>
      <c r="CF65" s="27">
        <v>1.03</v>
      </c>
      <c r="CG65" s="27">
        <v>0.87</v>
      </c>
      <c r="CH65" s="27">
        <v>1.18</v>
      </c>
      <c r="CI65" s="27">
        <v>1.08</v>
      </c>
      <c r="CJ65" s="27">
        <v>0.87</v>
      </c>
      <c r="CK65" s="28">
        <v>0.63</v>
      </c>
      <c r="CL65" s="28">
        <v>0.68</v>
      </c>
      <c r="CM65" s="35">
        <v>1.6</v>
      </c>
      <c r="CN65" s="35">
        <v>1.59</v>
      </c>
      <c r="CO65" s="35">
        <v>1.67</v>
      </c>
      <c r="CP65" s="35">
        <v>1.59</v>
      </c>
      <c r="CQ65" s="35">
        <v>1.65</v>
      </c>
      <c r="CR65" s="32">
        <v>0.44</v>
      </c>
      <c r="CS65" s="32">
        <v>0.45</v>
      </c>
      <c r="CT65" s="32">
        <v>0.43</v>
      </c>
      <c r="CU65" s="32">
        <v>0.45</v>
      </c>
      <c r="CV65" s="32">
        <v>0.52</v>
      </c>
      <c r="CW65" s="24">
        <v>0.54</v>
      </c>
      <c r="CX65" s="24">
        <v>0.48</v>
      </c>
      <c r="CY65" s="24">
        <v>0.55000000000000004</v>
      </c>
      <c r="CZ65" s="24">
        <v>0.51</v>
      </c>
      <c r="DA65" s="24">
        <v>0.62</v>
      </c>
      <c r="DB65" s="24">
        <v>0.59</v>
      </c>
      <c r="DC65" s="24">
        <v>0.66</v>
      </c>
      <c r="DD65" s="24">
        <v>0.67</v>
      </c>
      <c r="DE65" s="24">
        <v>0.69</v>
      </c>
      <c r="DF65" s="24">
        <v>0.71</v>
      </c>
      <c r="DG65" s="25">
        <v>0.6</v>
      </c>
      <c r="DH65" s="25">
        <v>0.6</v>
      </c>
      <c r="DI65" s="25">
        <v>0.7</v>
      </c>
      <c r="DJ65" s="25">
        <v>0.6</v>
      </c>
      <c r="DK65" s="25">
        <v>0.5</v>
      </c>
      <c r="DL65" s="25">
        <v>0.5</v>
      </c>
      <c r="DM65" s="25">
        <v>0.7</v>
      </c>
      <c r="DN65" s="25">
        <v>0.5</v>
      </c>
      <c r="DO65" s="256">
        <v>0.879</v>
      </c>
      <c r="DP65" s="256">
        <v>0.871</v>
      </c>
      <c r="DQ65" s="256">
        <v>0.86599999999999999</v>
      </c>
      <c r="DR65" s="256">
        <v>0.878</v>
      </c>
    </row>
    <row r="66" spans="1:123" ht="15">
      <c r="A66" s="80" t="s">
        <v>225</v>
      </c>
      <c r="B66" s="25">
        <v>0.05</v>
      </c>
      <c r="C66" s="25">
        <v>0.1</v>
      </c>
      <c r="D66" s="25">
        <v>0.13</v>
      </c>
      <c r="E66" s="25">
        <v>0.08</v>
      </c>
      <c r="F66" s="25">
        <v>0.09</v>
      </c>
      <c r="G66" s="25">
        <v>0.11</v>
      </c>
      <c r="H66" s="25">
        <v>0.09</v>
      </c>
      <c r="I66" s="25">
        <v>7.0000000000000007E-2</v>
      </c>
      <c r="J66" s="25">
        <v>0.06</v>
      </c>
      <c r="K66" s="25">
        <v>0.08</v>
      </c>
      <c r="L66" s="25">
        <v>7.0000000000000007E-2</v>
      </c>
      <c r="M66" s="25">
        <v>0.09</v>
      </c>
      <c r="N66" s="25">
        <v>7.0000000000000007E-2</v>
      </c>
      <c r="O66" s="25">
        <v>7.0000000000000007E-2</v>
      </c>
      <c r="P66" s="25">
        <v>0.11</v>
      </c>
      <c r="Q66" s="25">
        <v>0.11</v>
      </c>
      <c r="R66" s="25">
        <v>0.11</v>
      </c>
      <c r="S66" s="25">
        <v>0.11</v>
      </c>
      <c r="T66" s="25">
        <v>0.05</v>
      </c>
      <c r="U66" s="25">
        <v>0.04</v>
      </c>
      <c r="V66" s="25">
        <v>0.38</v>
      </c>
      <c r="W66" s="25">
        <v>0.03</v>
      </c>
      <c r="X66" s="25">
        <v>0.03</v>
      </c>
      <c r="Y66" s="25">
        <v>0.03</v>
      </c>
      <c r="Z66" s="25">
        <v>0.03</v>
      </c>
      <c r="AA66" s="25">
        <v>0.03</v>
      </c>
      <c r="AB66" s="25">
        <v>0.03</v>
      </c>
      <c r="AC66" s="25">
        <v>8.1000000000000003E-2</v>
      </c>
      <c r="AD66" s="25">
        <v>7.5999999999999998E-2</v>
      </c>
      <c r="AE66" s="25">
        <v>7.9000000000000001E-2</v>
      </c>
      <c r="AF66" s="25">
        <v>6.7000000000000004E-2</v>
      </c>
      <c r="AG66" s="25">
        <v>8.3000000000000004E-2</v>
      </c>
      <c r="AH66" s="25">
        <v>6.9000000000000006E-2</v>
      </c>
      <c r="AI66" s="25">
        <v>0.16</v>
      </c>
      <c r="AJ66" s="25">
        <v>0.16200000000000001</v>
      </c>
      <c r="AK66" s="25">
        <v>0.16</v>
      </c>
      <c r="AL66" s="25">
        <v>0.113</v>
      </c>
      <c r="AM66" s="25">
        <v>0.13300000000000001</v>
      </c>
      <c r="AN66" s="25">
        <v>0.12</v>
      </c>
      <c r="AO66" s="25">
        <v>7.0000000000000007E-2</v>
      </c>
      <c r="AP66" s="25">
        <v>0.08</v>
      </c>
      <c r="AQ66" s="25">
        <v>0.06</v>
      </c>
      <c r="AR66" s="25">
        <v>7.0000000000000007E-2</v>
      </c>
      <c r="AS66" s="25">
        <v>0.08</v>
      </c>
      <c r="AT66" s="25">
        <v>7.0000000000000007E-2</v>
      </c>
      <c r="AU66" s="25">
        <v>0.08</v>
      </c>
      <c r="AV66" s="25">
        <v>0.06</v>
      </c>
      <c r="AW66" s="25">
        <v>0.06</v>
      </c>
      <c r="AX66" s="25">
        <v>0.06</v>
      </c>
      <c r="AY66" s="25">
        <v>0.09</v>
      </c>
      <c r="AZ66" s="25">
        <v>0.08</v>
      </c>
      <c r="BA66" s="25">
        <v>0.12</v>
      </c>
      <c r="BB66" s="25">
        <v>0.1</v>
      </c>
      <c r="BC66" s="25">
        <v>0.11</v>
      </c>
      <c r="BD66" s="24">
        <v>0.06</v>
      </c>
      <c r="BE66" s="24">
        <v>0.09</v>
      </c>
      <c r="BF66" s="24">
        <v>7.0000000000000007E-2</v>
      </c>
      <c r="BG66" s="24">
        <v>7.0000000000000007E-2</v>
      </c>
      <c r="BH66" s="24">
        <v>0.08</v>
      </c>
      <c r="BI66" s="24">
        <v>0.11</v>
      </c>
      <c r="BJ66" s="24">
        <v>0.06</v>
      </c>
      <c r="BK66" s="24">
        <v>0.08</v>
      </c>
      <c r="BL66" s="24">
        <v>0.08</v>
      </c>
      <c r="BM66" s="24">
        <v>0.08</v>
      </c>
      <c r="BN66" s="25">
        <v>0.09</v>
      </c>
      <c r="BO66" s="25">
        <v>0.09</v>
      </c>
      <c r="BP66" s="25">
        <v>0.09</v>
      </c>
      <c r="BQ66" s="25">
        <v>0.1</v>
      </c>
      <c r="BR66" s="25">
        <v>0.09</v>
      </c>
      <c r="BS66" s="25">
        <v>0.09</v>
      </c>
      <c r="BT66" s="25">
        <v>0.11</v>
      </c>
      <c r="BU66" s="25">
        <v>0.1</v>
      </c>
      <c r="BV66" s="25">
        <v>0.09</v>
      </c>
      <c r="BW66" s="25">
        <v>0.09</v>
      </c>
      <c r="BX66" s="25">
        <v>0.09</v>
      </c>
      <c r="BY66" s="25">
        <v>0.09</v>
      </c>
      <c r="BZ66" s="25">
        <v>0.09</v>
      </c>
      <c r="CA66" s="25">
        <v>0.1</v>
      </c>
      <c r="CB66" s="25">
        <v>0.11</v>
      </c>
      <c r="CC66" s="27">
        <v>9.5000000000000001E-2</v>
      </c>
      <c r="CD66" s="27">
        <v>0.11</v>
      </c>
      <c r="CE66" s="27">
        <v>0.18</v>
      </c>
      <c r="CF66" s="27">
        <v>0.14000000000000001</v>
      </c>
      <c r="CG66" s="27">
        <v>0.11</v>
      </c>
      <c r="CH66" s="27">
        <v>0.16</v>
      </c>
      <c r="CI66" s="27">
        <v>0.14000000000000001</v>
      </c>
      <c r="CJ66" s="27">
        <v>0.12</v>
      </c>
      <c r="CK66" s="28">
        <v>0.09</v>
      </c>
      <c r="CL66" s="28">
        <v>0.09</v>
      </c>
      <c r="CM66" s="35">
        <v>0.24</v>
      </c>
      <c r="CN66" s="35">
        <v>0.23</v>
      </c>
      <c r="CO66" s="35">
        <v>0.25</v>
      </c>
      <c r="CP66" s="35">
        <v>0.22</v>
      </c>
      <c r="CQ66" s="35">
        <v>0.24</v>
      </c>
      <c r="CR66" s="32">
        <v>7.0000000000000007E-2</v>
      </c>
      <c r="CS66" s="32">
        <v>0.06</v>
      </c>
      <c r="CT66" s="32">
        <v>0.06</v>
      </c>
      <c r="CU66" s="32">
        <v>7.0000000000000007E-2</v>
      </c>
      <c r="CV66" s="32">
        <v>7.0000000000000007E-2</v>
      </c>
      <c r="CW66" s="24">
        <v>0.1</v>
      </c>
      <c r="CX66" s="24">
        <v>0.09</v>
      </c>
      <c r="CY66" s="24">
        <v>0.1</v>
      </c>
      <c r="CZ66" s="24">
        <v>0.09</v>
      </c>
      <c r="DA66" s="24">
        <v>0.08</v>
      </c>
      <c r="DB66" s="24">
        <v>7.0000000000000007E-2</v>
      </c>
      <c r="DC66" s="24">
        <v>0.12</v>
      </c>
      <c r="DD66" s="24">
        <v>0.12</v>
      </c>
      <c r="DE66" s="24">
        <v>0.12</v>
      </c>
      <c r="DF66" s="24">
        <v>0.12</v>
      </c>
      <c r="DG66" s="25"/>
      <c r="DH66" s="25"/>
      <c r="DI66" s="25"/>
      <c r="DJ66" s="25"/>
      <c r="DK66" s="25"/>
      <c r="DL66" s="25"/>
      <c r="DM66" s="25">
        <v>0.1</v>
      </c>
      <c r="DN66" s="25"/>
      <c r="DO66" s="256">
        <v>6.3E-2</v>
      </c>
      <c r="DP66" s="256">
        <v>7.9000000000000001E-2</v>
      </c>
      <c r="DQ66" s="256">
        <v>7.9000000000000001E-2</v>
      </c>
      <c r="DR66" s="256">
        <v>7.8E-2</v>
      </c>
    </row>
    <row r="67" spans="1:123" ht="15">
      <c r="A67" s="80" t="s">
        <v>226</v>
      </c>
      <c r="B67" s="25">
        <v>0.32</v>
      </c>
      <c r="C67" s="25">
        <v>0.6</v>
      </c>
      <c r="D67" s="25">
        <v>0.78</v>
      </c>
      <c r="E67" s="25">
        <v>0.54</v>
      </c>
      <c r="F67" s="25">
        <v>0.6</v>
      </c>
      <c r="G67" s="25">
        <v>0.67</v>
      </c>
      <c r="H67" s="25">
        <v>0.54</v>
      </c>
      <c r="I67" s="25">
        <v>0.41</v>
      </c>
      <c r="J67" s="25">
        <v>0.46</v>
      </c>
      <c r="K67" s="25">
        <v>0.47</v>
      </c>
      <c r="L67" s="25">
        <v>0.46</v>
      </c>
      <c r="M67" s="25">
        <v>0.49</v>
      </c>
      <c r="N67" s="25">
        <v>0.51</v>
      </c>
      <c r="O67" s="25">
        <v>0.47</v>
      </c>
      <c r="P67" s="25">
        <v>0.74</v>
      </c>
      <c r="Q67" s="25">
        <v>0.66</v>
      </c>
      <c r="R67" s="25">
        <v>0.73</v>
      </c>
      <c r="S67" s="25">
        <v>0.75</v>
      </c>
      <c r="T67" s="25">
        <v>0.28999999999999998</v>
      </c>
      <c r="U67" s="25">
        <v>0.25</v>
      </c>
      <c r="V67" s="25">
        <v>2.19</v>
      </c>
      <c r="W67" s="25">
        <v>0.17</v>
      </c>
      <c r="X67" s="25">
        <v>0.16</v>
      </c>
      <c r="Y67" s="25">
        <v>0.16</v>
      </c>
      <c r="Z67" s="25">
        <v>0.19</v>
      </c>
      <c r="AA67" s="25">
        <v>0.18</v>
      </c>
      <c r="AB67" s="25">
        <v>0.16</v>
      </c>
      <c r="AC67" s="25">
        <v>0.40200000000000002</v>
      </c>
      <c r="AD67" s="25">
        <v>0.435</v>
      </c>
      <c r="AE67" s="25">
        <v>0.433</v>
      </c>
      <c r="AF67" s="25">
        <v>0.34300000000000003</v>
      </c>
      <c r="AG67" s="25">
        <v>0.47</v>
      </c>
      <c r="AH67" s="25">
        <v>0.39</v>
      </c>
      <c r="AI67" s="25">
        <v>0.93700000000000006</v>
      </c>
      <c r="AJ67" s="25">
        <v>0.93799999999999994</v>
      </c>
      <c r="AK67" s="25">
        <v>0.89</v>
      </c>
      <c r="AL67" s="25">
        <v>0.67400000000000004</v>
      </c>
      <c r="AM67" s="25">
        <v>0.77200000000000002</v>
      </c>
      <c r="AN67" s="25">
        <v>0.68400000000000005</v>
      </c>
      <c r="AO67" s="25">
        <v>0.42</v>
      </c>
      <c r="AP67" s="25">
        <v>0.47</v>
      </c>
      <c r="AQ67" s="25">
        <v>0.44</v>
      </c>
      <c r="AR67" s="25">
        <v>0.45500000000000002</v>
      </c>
      <c r="AS67" s="25">
        <v>0.48</v>
      </c>
      <c r="AT67" s="25">
        <v>0.43</v>
      </c>
      <c r="AU67" s="25">
        <v>0.47</v>
      </c>
      <c r="AV67" s="25">
        <v>0.43</v>
      </c>
      <c r="AW67" s="25">
        <v>0.38</v>
      </c>
      <c r="AX67" s="25">
        <v>0.41</v>
      </c>
      <c r="AY67" s="25">
        <v>0.54</v>
      </c>
      <c r="AZ67" s="25">
        <v>0.55000000000000004</v>
      </c>
      <c r="BA67" s="25">
        <v>0.71</v>
      </c>
      <c r="BB67" s="25">
        <v>0.56000000000000005</v>
      </c>
      <c r="BC67" s="25">
        <v>0.65</v>
      </c>
      <c r="BD67" s="24">
        <v>0.38</v>
      </c>
      <c r="BE67" s="24">
        <v>0.62</v>
      </c>
      <c r="BF67" s="24">
        <v>0.47</v>
      </c>
      <c r="BG67" s="24">
        <v>0.46</v>
      </c>
      <c r="BH67" s="24">
        <v>0.46</v>
      </c>
      <c r="BI67" s="24">
        <v>0.67</v>
      </c>
      <c r="BJ67" s="24">
        <v>0.4</v>
      </c>
      <c r="BK67" s="24">
        <v>0.49</v>
      </c>
      <c r="BL67" s="24">
        <v>0.49</v>
      </c>
      <c r="BM67" s="24">
        <v>0.5</v>
      </c>
      <c r="BN67" s="25">
        <v>0.56000000000000005</v>
      </c>
      <c r="BO67" s="25">
        <v>0.56000000000000005</v>
      </c>
      <c r="BP67" s="25">
        <v>0.6</v>
      </c>
      <c r="BQ67" s="25">
        <v>0.62</v>
      </c>
      <c r="BR67" s="25">
        <v>0.6</v>
      </c>
      <c r="BS67" s="25">
        <v>0.55000000000000004</v>
      </c>
      <c r="BT67" s="25">
        <v>0.63</v>
      </c>
      <c r="BU67" s="25">
        <v>0.65</v>
      </c>
      <c r="BV67" s="25">
        <v>0.64</v>
      </c>
      <c r="BW67" s="25">
        <v>0.59</v>
      </c>
      <c r="BX67" s="25">
        <v>0.6</v>
      </c>
      <c r="BY67" s="25">
        <v>0.61</v>
      </c>
      <c r="BZ67" s="25">
        <v>0.57999999999999996</v>
      </c>
      <c r="CA67" s="25">
        <v>0.65</v>
      </c>
      <c r="CB67" s="25">
        <v>0.72</v>
      </c>
      <c r="CC67" s="27">
        <v>0.64</v>
      </c>
      <c r="CD67" s="27">
        <v>0.66</v>
      </c>
      <c r="CE67" s="27">
        <v>1.1499999999999999</v>
      </c>
      <c r="CF67" s="27">
        <v>0.82</v>
      </c>
      <c r="CG67" s="27">
        <v>0.75</v>
      </c>
      <c r="CH67" s="27">
        <v>1.05</v>
      </c>
      <c r="CI67" s="27">
        <v>0.9</v>
      </c>
      <c r="CJ67" s="27">
        <v>0.75</v>
      </c>
      <c r="CK67" s="28">
        <v>0.59</v>
      </c>
      <c r="CL67" s="28">
        <v>0.57999999999999996</v>
      </c>
      <c r="CM67" s="35">
        <v>1.5</v>
      </c>
      <c r="CN67" s="35">
        <v>1.49</v>
      </c>
      <c r="CO67" s="35">
        <v>1.62</v>
      </c>
      <c r="CP67" s="35">
        <v>1.47</v>
      </c>
      <c r="CQ67" s="35">
        <v>1.62</v>
      </c>
      <c r="CR67" s="32">
        <v>0.38</v>
      </c>
      <c r="CS67" s="32">
        <v>0.38</v>
      </c>
      <c r="CT67" s="32">
        <v>0.37</v>
      </c>
      <c r="CU67" s="32">
        <v>0.44</v>
      </c>
      <c r="CV67" s="251">
        <v>0.38</v>
      </c>
      <c r="CW67" s="24">
        <v>0.63</v>
      </c>
      <c r="CX67" s="24">
        <v>0.56999999999999995</v>
      </c>
      <c r="CY67" s="24">
        <v>0.66</v>
      </c>
      <c r="CZ67" s="24">
        <v>0.61</v>
      </c>
      <c r="DA67" s="24">
        <v>0.55000000000000004</v>
      </c>
      <c r="DB67" s="24">
        <v>0.52</v>
      </c>
      <c r="DC67" s="24">
        <v>0.82</v>
      </c>
      <c r="DD67" s="24">
        <v>0.76</v>
      </c>
      <c r="DE67" s="24">
        <v>0.76</v>
      </c>
      <c r="DF67" s="24">
        <v>0.78</v>
      </c>
      <c r="DG67" s="25">
        <v>0.5</v>
      </c>
      <c r="DH67" s="25">
        <v>0.5</v>
      </c>
      <c r="DI67" s="25">
        <v>0.7</v>
      </c>
      <c r="DJ67" s="25">
        <v>0.6</v>
      </c>
      <c r="DK67" s="25">
        <v>0.5</v>
      </c>
      <c r="DL67" s="25">
        <v>0.5</v>
      </c>
      <c r="DM67" s="25">
        <v>0.8</v>
      </c>
      <c r="DN67" s="25">
        <v>0.5</v>
      </c>
      <c r="DO67" s="256">
        <v>0.49299999999999999</v>
      </c>
      <c r="DP67" s="256">
        <v>0.46200000000000002</v>
      </c>
      <c r="DQ67" s="256">
        <v>0.51600000000000001</v>
      </c>
      <c r="DR67" s="256">
        <v>0.497</v>
      </c>
    </row>
    <row r="68" spans="1:123" ht="15">
      <c r="A68" s="80" t="s">
        <v>227</v>
      </c>
      <c r="B68" s="25">
        <v>0.05</v>
      </c>
      <c r="C68" s="25">
        <v>0.08</v>
      </c>
      <c r="D68" s="25">
        <v>0.11</v>
      </c>
      <c r="E68" s="25">
        <v>0.08</v>
      </c>
      <c r="F68" s="25">
        <v>0.09</v>
      </c>
      <c r="G68" s="25">
        <v>0.1</v>
      </c>
      <c r="H68" s="25">
        <v>0.08</v>
      </c>
      <c r="I68" s="25">
        <v>0.06</v>
      </c>
      <c r="J68" s="25">
        <v>7.0000000000000007E-2</v>
      </c>
      <c r="K68" s="25">
        <v>7.0000000000000007E-2</v>
      </c>
      <c r="L68" s="25">
        <v>0.08</v>
      </c>
      <c r="M68" s="25">
        <v>0.08</v>
      </c>
      <c r="N68" s="25">
        <v>0.08</v>
      </c>
      <c r="O68" s="25">
        <v>0.08</v>
      </c>
      <c r="P68" s="25">
        <v>0.11</v>
      </c>
      <c r="Q68" s="25">
        <v>0.09</v>
      </c>
      <c r="R68" s="25">
        <v>0.1</v>
      </c>
      <c r="S68" s="25">
        <v>0.11</v>
      </c>
      <c r="T68" s="25">
        <v>0.04</v>
      </c>
      <c r="U68" s="25">
        <v>0.04</v>
      </c>
      <c r="V68" s="25">
        <v>0.3</v>
      </c>
      <c r="W68" s="25">
        <v>0.02</v>
      </c>
      <c r="X68" s="25">
        <v>0.02</v>
      </c>
      <c r="Y68" s="25">
        <v>0.02</v>
      </c>
      <c r="Z68" s="25">
        <v>0.03</v>
      </c>
      <c r="AA68" s="25">
        <v>0.03</v>
      </c>
      <c r="AB68" s="25">
        <v>0.02</v>
      </c>
      <c r="AC68" s="25">
        <v>4.3999999999999997E-2</v>
      </c>
      <c r="AD68" s="25">
        <v>4.8000000000000001E-2</v>
      </c>
      <c r="AE68" s="25">
        <v>5.2999999999999999E-2</v>
      </c>
      <c r="AF68" s="25">
        <v>4.4999999999999998E-2</v>
      </c>
      <c r="AG68" s="25">
        <v>5.2999999999999999E-2</v>
      </c>
      <c r="AH68" s="25">
        <v>4.5999999999999999E-2</v>
      </c>
      <c r="AI68" s="25">
        <v>0.124</v>
      </c>
      <c r="AJ68" s="25">
        <v>0.124</v>
      </c>
      <c r="AK68" s="25">
        <v>0.11899999999999999</v>
      </c>
      <c r="AL68" s="25">
        <v>8.8999999999999996E-2</v>
      </c>
      <c r="AM68" s="25">
        <v>9.9000000000000005E-2</v>
      </c>
      <c r="AN68" s="25">
        <v>8.8999999999999996E-2</v>
      </c>
      <c r="AO68" s="25">
        <v>0.06</v>
      </c>
      <c r="AP68" s="25">
        <v>7.0000000000000007E-2</v>
      </c>
      <c r="AQ68" s="25">
        <v>0.06</v>
      </c>
      <c r="AR68" s="25">
        <v>6.5000000000000002E-2</v>
      </c>
      <c r="AS68" s="25">
        <v>7.0000000000000007E-2</v>
      </c>
      <c r="AT68" s="25">
        <v>0.06</v>
      </c>
      <c r="AU68" s="25">
        <v>7.0000000000000007E-2</v>
      </c>
      <c r="AV68" s="25">
        <v>0.06</v>
      </c>
      <c r="AW68" s="25">
        <v>0.05</v>
      </c>
      <c r="AX68" s="25">
        <v>0.05</v>
      </c>
      <c r="AY68" s="25">
        <v>0.08</v>
      </c>
      <c r="AZ68" s="25">
        <v>0.08</v>
      </c>
      <c r="BA68" s="25">
        <v>0.1</v>
      </c>
      <c r="BB68" s="25">
        <v>0.08</v>
      </c>
      <c r="BC68" s="25">
        <v>0.1</v>
      </c>
      <c r="BD68" s="24">
        <v>0.05</v>
      </c>
      <c r="BE68" s="24">
        <v>0.08</v>
      </c>
      <c r="BF68" s="24">
        <v>0.06</v>
      </c>
      <c r="BG68" s="24">
        <v>7.0000000000000007E-2</v>
      </c>
      <c r="BH68" s="24">
        <v>0.06</v>
      </c>
      <c r="BI68" s="24">
        <v>0.08</v>
      </c>
      <c r="BJ68" s="24">
        <v>0.05</v>
      </c>
      <c r="BK68" s="24">
        <v>0.06</v>
      </c>
      <c r="BL68" s="24">
        <v>0.06</v>
      </c>
      <c r="BM68" s="24">
        <v>7.0000000000000007E-2</v>
      </c>
      <c r="BN68" s="25">
        <v>7.0000000000000007E-2</v>
      </c>
      <c r="BO68" s="25">
        <v>0.08</v>
      </c>
      <c r="BP68" s="25">
        <v>0.09</v>
      </c>
      <c r="BQ68" s="25">
        <v>0.09</v>
      </c>
      <c r="BR68" s="25">
        <v>0.1</v>
      </c>
      <c r="BS68" s="25">
        <v>0.09</v>
      </c>
      <c r="BT68" s="25">
        <v>0.09</v>
      </c>
      <c r="BU68" s="25">
        <v>0.09</v>
      </c>
      <c r="BV68" s="25">
        <v>0.09</v>
      </c>
      <c r="BW68" s="25">
        <v>0.08</v>
      </c>
      <c r="BX68" s="25">
        <v>0.09</v>
      </c>
      <c r="BY68" s="25">
        <v>0.1</v>
      </c>
      <c r="BZ68" s="25">
        <v>0.09</v>
      </c>
      <c r="CA68" s="25">
        <v>0.09</v>
      </c>
      <c r="CB68" s="25">
        <v>0.1</v>
      </c>
      <c r="CC68" s="27">
        <v>9.5000000000000001E-2</v>
      </c>
      <c r="CD68" s="27">
        <v>0.1</v>
      </c>
      <c r="CE68" s="27">
        <v>0.16</v>
      </c>
      <c r="CF68" s="27">
        <v>0.13</v>
      </c>
      <c r="CG68" s="27">
        <v>0.11</v>
      </c>
      <c r="CH68" s="27">
        <v>0.14000000000000001</v>
      </c>
      <c r="CI68" s="27">
        <v>0.14000000000000001</v>
      </c>
      <c r="CJ68" s="27">
        <v>0.1</v>
      </c>
      <c r="CK68" s="28">
        <v>0.09</v>
      </c>
      <c r="CL68" s="28">
        <v>0.08</v>
      </c>
      <c r="CM68" s="35">
        <v>0.19</v>
      </c>
      <c r="CN68" s="35">
        <v>0.2</v>
      </c>
      <c r="CO68" s="35">
        <v>0.22</v>
      </c>
      <c r="CP68" s="35">
        <v>0.24</v>
      </c>
      <c r="CQ68" s="35">
        <v>0.25</v>
      </c>
      <c r="CR68" s="32">
        <v>0.06</v>
      </c>
      <c r="CS68" s="32">
        <v>0.06</v>
      </c>
      <c r="CT68" s="32">
        <v>0.06</v>
      </c>
      <c r="CU68" s="32">
        <v>0.06</v>
      </c>
      <c r="CV68" s="251">
        <v>0.49</v>
      </c>
      <c r="CW68" s="24">
        <v>0.09</v>
      </c>
      <c r="CX68" s="24">
        <v>0.08</v>
      </c>
      <c r="CY68" s="24">
        <v>0.1</v>
      </c>
      <c r="CZ68" s="24">
        <v>0.08</v>
      </c>
      <c r="DA68" s="24">
        <v>7.0000000000000007E-2</v>
      </c>
      <c r="DB68" s="24">
        <v>7.0000000000000007E-2</v>
      </c>
      <c r="DC68" s="24">
        <v>0.11</v>
      </c>
      <c r="DD68" s="24">
        <v>0.11</v>
      </c>
      <c r="DE68" s="24">
        <v>0.11</v>
      </c>
      <c r="DF68" s="24">
        <v>0.11</v>
      </c>
      <c r="DG68" s="25"/>
      <c r="DH68" s="25"/>
      <c r="DI68" s="25">
        <v>0.1</v>
      </c>
      <c r="DJ68" s="25"/>
      <c r="DK68" s="25"/>
      <c r="DL68" s="25"/>
      <c r="DM68" s="25">
        <v>0.1</v>
      </c>
      <c r="DN68" s="25"/>
      <c r="DO68" s="256">
        <v>5.7000000000000002E-2</v>
      </c>
      <c r="DP68" s="256">
        <v>6.5000000000000002E-2</v>
      </c>
      <c r="DQ68" s="256">
        <v>0.06</v>
      </c>
      <c r="DR68" s="256">
        <v>6.3E-2</v>
      </c>
    </row>
    <row r="69" spans="1:123" ht="15">
      <c r="A69" s="20" t="s">
        <v>415</v>
      </c>
      <c r="B69" s="24">
        <f t="shared" ref="B69:AG69" si="11">B36/B37</f>
        <v>93.315508021390372</v>
      </c>
      <c r="C69" s="24">
        <f t="shared" si="11"/>
        <v>45.18950437317784</v>
      </c>
      <c r="D69" s="24">
        <f t="shared" si="11"/>
        <v>46.233382570162483</v>
      </c>
      <c r="E69" s="24">
        <f t="shared" si="11"/>
        <v>54.870129870129865</v>
      </c>
      <c r="F69" s="24">
        <f t="shared" si="11"/>
        <v>48.498498498498499</v>
      </c>
      <c r="G69" s="24">
        <f t="shared" si="11"/>
        <v>46.423357664233578</v>
      </c>
      <c r="H69" s="24">
        <f t="shared" si="11"/>
        <v>48.989113530326598</v>
      </c>
      <c r="I69" s="24">
        <f t="shared" si="11"/>
        <v>250.64102564102564</v>
      </c>
      <c r="J69" s="24">
        <f t="shared" si="11"/>
        <v>59.463986599664992</v>
      </c>
      <c r="K69" s="24">
        <f t="shared" si="11"/>
        <v>64.126984126984127</v>
      </c>
      <c r="L69" s="24">
        <f t="shared" si="11"/>
        <v>71.477663230240552</v>
      </c>
      <c r="M69" s="24">
        <f t="shared" si="11"/>
        <v>59.056316590563164</v>
      </c>
      <c r="N69" s="24">
        <f t="shared" si="11"/>
        <v>59.154929577464792</v>
      </c>
      <c r="O69" s="24">
        <f t="shared" si="11"/>
        <v>62.596599690880993</v>
      </c>
      <c r="P69" s="24">
        <f t="shared" si="11"/>
        <v>51.165980795610423</v>
      </c>
      <c r="Q69" s="24">
        <f t="shared" si="11"/>
        <v>55.277777777777779</v>
      </c>
      <c r="R69" s="24">
        <f t="shared" si="11"/>
        <v>44.837340876944836</v>
      </c>
      <c r="S69" s="24">
        <f t="shared" si="11"/>
        <v>58.203799654576855</v>
      </c>
      <c r="T69" s="24">
        <f t="shared" si="11"/>
        <v>96.428571428571431</v>
      </c>
      <c r="U69" s="24">
        <f t="shared" si="11"/>
        <v>94.242424242424249</v>
      </c>
      <c r="V69" s="24">
        <f t="shared" si="11"/>
        <v>11.642857142857142</v>
      </c>
      <c r="W69" s="24">
        <f t="shared" si="11"/>
        <v>100</v>
      </c>
      <c r="X69" s="24">
        <f t="shared" si="11"/>
        <v>100.85714285714286</v>
      </c>
      <c r="Y69" s="24">
        <f t="shared" si="11"/>
        <v>109.0625</v>
      </c>
      <c r="Z69" s="24">
        <f t="shared" si="11"/>
        <v>93.243243243243242</v>
      </c>
      <c r="AA69" s="24">
        <f t="shared" si="11"/>
        <v>90.26315789473685</v>
      </c>
      <c r="AB69" s="24">
        <f t="shared" si="11"/>
        <v>101.17647058823529</v>
      </c>
      <c r="AC69" s="24">
        <f t="shared" si="11"/>
        <v>60.228898426323319</v>
      </c>
      <c r="AD69" s="24">
        <f t="shared" si="11"/>
        <v>60.639777468706534</v>
      </c>
      <c r="AE69" s="24">
        <f t="shared" si="11"/>
        <v>53.094910591471802</v>
      </c>
      <c r="AF69" s="24">
        <f t="shared" si="11"/>
        <v>66.610169491525426</v>
      </c>
      <c r="AG69" s="24">
        <f t="shared" si="11"/>
        <v>51.946308724832214</v>
      </c>
      <c r="AH69" s="24">
        <f t="shared" ref="AH69:BM69" si="12">AH36/AH37</f>
        <v>64.240506329113927</v>
      </c>
      <c r="AI69" s="24">
        <f t="shared" si="12"/>
        <v>29.646017699115042</v>
      </c>
      <c r="AJ69" s="24">
        <f t="shared" si="12"/>
        <v>30.862068965517242</v>
      </c>
      <c r="AK69" s="24">
        <f t="shared" si="12"/>
        <v>31.842105263157894</v>
      </c>
      <c r="AL69" s="24">
        <f t="shared" si="12"/>
        <v>32.285368802902056</v>
      </c>
      <c r="AM69" s="24">
        <f t="shared" si="12"/>
        <v>26.903023983315954</v>
      </c>
      <c r="AN69" s="24">
        <f t="shared" si="12"/>
        <v>30.897009966777411</v>
      </c>
      <c r="AO69" s="24">
        <f t="shared" si="12"/>
        <v>65.857885615251305</v>
      </c>
      <c r="AP69" s="24">
        <f t="shared" si="12"/>
        <v>56.747600225861092</v>
      </c>
      <c r="AQ69" s="24">
        <f t="shared" si="12"/>
        <v>64.827378260214076</v>
      </c>
      <c r="AR69" s="24">
        <f t="shared" si="12"/>
        <v>58.436334381628022</v>
      </c>
      <c r="AS69" s="24">
        <f t="shared" si="12"/>
        <v>60.104052573932094</v>
      </c>
      <c r="AT69" s="24">
        <f t="shared" si="12"/>
        <v>59.514953131974401</v>
      </c>
      <c r="AU69" s="24">
        <f t="shared" si="12"/>
        <v>60.815047021943577</v>
      </c>
      <c r="AV69" s="24">
        <f t="shared" si="12"/>
        <v>62.75167785234899</v>
      </c>
      <c r="AW69" s="24">
        <f t="shared" si="12"/>
        <v>67.125984251968504</v>
      </c>
      <c r="AX69" s="24">
        <f t="shared" si="12"/>
        <v>63.89380530973451</v>
      </c>
      <c r="AY69" s="24">
        <f t="shared" si="12"/>
        <v>59.509202453987733</v>
      </c>
      <c r="AZ69" s="24">
        <f t="shared" si="12"/>
        <v>58.872305140961856</v>
      </c>
      <c r="BA69" s="24">
        <f t="shared" si="12"/>
        <v>33.571428571428569</v>
      </c>
      <c r="BB69" s="24">
        <f t="shared" si="12"/>
        <v>43.698630136986303</v>
      </c>
      <c r="BC69" s="24">
        <f t="shared" si="12"/>
        <v>40.963855421686745</v>
      </c>
      <c r="BD69" s="24">
        <f t="shared" si="12"/>
        <v>62.956521739130437</v>
      </c>
      <c r="BE69" s="24">
        <f t="shared" si="12"/>
        <v>44.52644526445264</v>
      </c>
      <c r="BF69" s="24">
        <f t="shared" si="12"/>
        <v>53.488372093023258</v>
      </c>
      <c r="BG69" s="24">
        <f t="shared" si="12"/>
        <v>49.849397590361448</v>
      </c>
      <c r="BH69" s="24">
        <f t="shared" si="12"/>
        <v>56.297420333839149</v>
      </c>
      <c r="BI69" s="24">
        <f t="shared" si="12"/>
        <v>44.879898862199745</v>
      </c>
      <c r="BJ69" s="24">
        <f t="shared" si="12"/>
        <v>55.442176870748298</v>
      </c>
      <c r="BK69" s="24">
        <f t="shared" si="12"/>
        <v>56.752655538694995</v>
      </c>
      <c r="BL69" s="24">
        <f t="shared" si="12"/>
        <v>48.180494905385736</v>
      </c>
      <c r="BM69" s="24">
        <f t="shared" si="12"/>
        <v>56.86274509803922</v>
      </c>
      <c r="BN69" s="24">
        <f t="shared" ref="BN69:CS69" si="13">BN36/BN37</f>
        <v>45.418848167539267</v>
      </c>
      <c r="BO69" s="24">
        <f t="shared" si="13"/>
        <v>32.8125</v>
      </c>
      <c r="BP69" s="24">
        <f t="shared" si="13"/>
        <v>46.457765667574932</v>
      </c>
      <c r="BQ69" s="24">
        <f t="shared" si="13"/>
        <v>38.557213930348261</v>
      </c>
      <c r="BR69" s="24">
        <f t="shared" si="13"/>
        <v>36.463414634146346</v>
      </c>
      <c r="BS69" s="24">
        <f t="shared" si="13"/>
        <v>40.829986613119146</v>
      </c>
      <c r="BT69" s="24">
        <f t="shared" si="13"/>
        <v>43.020304568527919</v>
      </c>
      <c r="BU69" s="24">
        <f t="shared" si="13"/>
        <v>41.38785625774473</v>
      </c>
      <c r="BV69" s="24">
        <f t="shared" si="13"/>
        <v>37.547408343868518</v>
      </c>
      <c r="BW69" s="24">
        <f t="shared" si="13"/>
        <v>43.166441136671182</v>
      </c>
      <c r="BX69" s="24">
        <f t="shared" si="13"/>
        <v>44.65924385170684</v>
      </c>
      <c r="BY69" s="24">
        <f t="shared" si="13"/>
        <v>39.815880322209431</v>
      </c>
      <c r="BZ69" s="24">
        <f t="shared" si="13"/>
        <v>47.252883542105906</v>
      </c>
      <c r="CA69" s="24">
        <f t="shared" si="13"/>
        <v>43.100325968851855</v>
      </c>
      <c r="CB69" s="24">
        <f t="shared" si="13"/>
        <v>38.087962457710354</v>
      </c>
      <c r="CC69" s="24">
        <f t="shared" si="13"/>
        <v>38.262897761981442</v>
      </c>
      <c r="CD69" s="24">
        <f t="shared" si="13"/>
        <v>43.960149439601501</v>
      </c>
      <c r="CE69" s="24">
        <f t="shared" si="13"/>
        <v>17.923076923076923</v>
      </c>
      <c r="CF69" s="24">
        <f t="shared" si="13"/>
        <v>29.019607843137258</v>
      </c>
      <c r="CG69" s="24">
        <f t="shared" si="13"/>
        <v>37.020810514786412</v>
      </c>
      <c r="CH69" s="24">
        <f t="shared" si="13"/>
        <v>31.025641025641029</v>
      </c>
      <c r="CI69" s="24">
        <f t="shared" si="13"/>
        <v>38.75</v>
      </c>
      <c r="CJ69" s="24">
        <f t="shared" si="13"/>
        <v>34.619883040935669</v>
      </c>
      <c r="CK69" s="24">
        <f t="shared" si="13"/>
        <v>45.180722891566269</v>
      </c>
      <c r="CL69" s="24">
        <f t="shared" si="13"/>
        <v>27.875</v>
      </c>
      <c r="CM69" s="24">
        <f t="shared" si="13"/>
        <v>47.283643892339541</v>
      </c>
      <c r="CN69" s="24">
        <f t="shared" si="13"/>
        <v>14.58397212543554</v>
      </c>
      <c r="CO69" s="24">
        <f t="shared" si="13"/>
        <v>23.566820276497698</v>
      </c>
      <c r="CP69" s="24">
        <f t="shared" si="13"/>
        <v>29.729010238907847</v>
      </c>
      <c r="CQ69" s="24">
        <f t="shared" si="13"/>
        <v>15.216386554621849</v>
      </c>
      <c r="CR69" s="24">
        <f t="shared" si="13"/>
        <v>63.333333333333329</v>
      </c>
      <c r="CS69" s="24">
        <f t="shared" si="13"/>
        <v>77.346938775510196</v>
      </c>
      <c r="CT69" s="24">
        <f t="shared" ref="CT69:DN69" si="14">CT36/CT37</f>
        <v>85.833333333333343</v>
      </c>
      <c r="CU69" s="24">
        <f t="shared" si="14"/>
        <v>63.454545454545453</v>
      </c>
      <c r="CV69" s="24">
        <f t="shared" si="14"/>
        <v>81.52542372881355</v>
      </c>
      <c r="CW69" s="24">
        <f t="shared" si="14"/>
        <v>56.116207951070336</v>
      </c>
      <c r="CX69" s="24">
        <f t="shared" si="14"/>
        <v>61.326860841423951</v>
      </c>
      <c r="CY69" s="24">
        <f t="shared" si="14"/>
        <v>49.49640287769784</v>
      </c>
      <c r="CZ69" s="24">
        <f t="shared" si="14"/>
        <v>63.297045101088649</v>
      </c>
      <c r="DA69" s="24">
        <f t="shared" si="14"/>
        <v>54.656488549618324</v>
      </c>
      <c r="DB69" s="24">
        <f t="shared" si="14"/>
        <v>54.160125588697014</v>
      </c>
      <c r="DC69" s="24">
        <f t="shared" si="14"/>
        <v>40.821566110397946</v>
      </c>
      <c r="DD69" s="24">
        <f t="shared" si="14"/>
        <v>40.501319261213723</v>
      </c>
      <c r="DE69" s="24">
        <f t="shared" si="14"/>
        <v>39.257294429708224</v>
      </c>
      <c r="DF69" s="24">
        <f t="shared" si="14"/>
        <v>40.846994535519123</v>
      </c>
      <c r="DG69" s="24">
        <f t="shared" si="14"/>
        <v>54.87096774193548</v>
      </c>
      <c r="DH69" s="24">
        <f t="shared" si="14"/>
        <v>54.20967741935484</v>
      </c>
      <c r="DI69" s="24">
        <f t="shared" si="14"/>
        <v>36.454545454545453</v>
      </c>
      <c r="DJ69" s="24">
        <f t="shared" si="14"/>
        <v>68.371428571428581</v>
      </c>
      <c r="DK69" s="24">
        <f t="shared" si="14"/>
        <v>63.327272727272728</v>
      </c>
      <c r="DL69" s="24">
        <f t="shared" si="14"/>
        <v>59.362068965517246</v>
      </c>
      <c r="DM69" s="24">
        <f t="shared" si="14"/>
        <v>54.589743589743591</v>
      </c>
      <c r="DN69" s="24">
        <f t="shared" si="14"/>
        <v>101.53703703703702</v>
      </c>
      <c r="DO69" s="24">
        <f t="shared" ref="DO69:DR69" si="15">DO36/DO37</f>
        <v>39.212827988338191</v>
      </c>
      <c r="DP69" s="24">
        <f t="shared" si="15"/>
        <v>38.623595505617978</v>
      </c>
      <c r="DQ69" s="24">
        <f t="shared" si="15"/>
        <v>38.450899031811893</v>
      </c>
      <c r="DR69" s="24">
        <f t="shared" si="15"/>
        <v>36.827956989247312</v>
      </c>
    </row>
    <row r="70" spans="1:123" s="14" customFormat="1" ht="15">
      <c r="A70" s="81" t="s">
        <v>422</v>
      </c>
      <c r="B70" s="24">
        <f t="shared" ref="B70:AG70" si="16">B67/0.16</f>
        <v>2</v>
      </c>
      <c r="C70" s="24">
        <f t="shared" si="16"/>
        <v>3.75</v>
      </c>
      <c r="D70" s="24">
        <f t="shared" si="16"/>
        <v>4.875</v>
      </c>
      <c r="E70" s="24">
        <f t="shared" si="16"/>
        <v>3.375</v>
      </c>
      <c r="F70" s="24">
        <f t="shared" si="16"/>
        <v>3.75</v>
      </c>
      <c r="G70" s="24">
        <f t="shared" si="16"/>
        <v>4.1875</v>
      </c>
      <c r="H70" s="24">
        <f t="shared" si="16"/>
        <v>3.375</v>
      </c>
      <c r="I70" s="24">
        <f t="shared" si="16"/>
        <v>2.5625</v>
      </c>
      <c r="J70" s="24">
        <f t="shared" si="16"/>
        <v>2.875</v>
      </c>
      <c r="K70" s="24">
        <f t="shared" si="16"/>
        <v>2.9374999999999996</v>
      </c>
      <c r="L70" s="24">
        <f t="shared" si="16"/>
        <v>2.875</v>
      </c>
      <c r="M70" s="24">
        <f t="shared" si="16"/>
        <v>3.0625</v>
      </c>
      <c r="N70" s="24">
        <f t="shared" si="16"/>
        <v>3.1875</v>
      </c>
      <c r="O70" s="24">
        <f t="shared" si="16"/>
        <v>2.9374999999999996</v>
      </c>
      <c r="P70" s="24">
        <f t="shared" si="16"/>
        <v>4.625</v>
      </c>
      <c r="Q70" s="24">
        <f t="shared" si="16"/>
        <v>4.125</v>
      </c>
      <c r="R70" s="24">
        <f t="shared" si="16"/>
        <v>4.5625</v>
      </c>
      <c r="S70" s="24">
        <f t="shared" si="16"/>
        <v>4.6875</v>
      </c>
      <c r="T70" s="24">
        <f t="shared" si="16"/>
        <v>1.8124999999999998</v>
      </c>
      <c r="U70" s="24">
        <f t="shared" si="16"/>
        <v>1.5625</v>
      </c>
      <c r="V70" s="24">
        <f t="shared" si="16"/>
        <v>13.6875</v>
      </c>
      <c r="W70" s="24">
        <f t="shared" si="16"/>
        <v>1.0625</v>
      </c>
      <c r="X70" s="24">
        <f t="shared" si="16"/>
        <v>1</v>
      </c>
      <c r="Y70" s="24">
        <f t="shared" si="16"/>
        <v>1</v>
      </c>
      <c r="Z70" s="24">
        <f t="shared" si="16"/>
        <v>1.1875</v>
      </c>
      <c r="AA70" s="24">
        <f t="shared" si="16"/>
        <v>1.125</v>
      </c>
      <c r="AB70" s="24">
        <f t="shared" si="16"/>
        <v>1</v>
      </c>
      <c r="AC70" s="24">
        <f t="shared" si="16"/>
        <v>2.5125000000000002</v>
      </c>
      <c r="AD70" s="24">
        <f t="shared" si="16"/>
        <v>2.71875</v>
      </c>
      <c r="AE70" s="24">
        <f t="shared" si="16"/>
        <v>2.7062499999999998</v>
      </c>
      <c r="AF70" s="24">
        <f t="shared" si="16"/>
        <v>2.1437500000000003</v>
      </c>
      <c r="AG70" s="24">
        <f t="shared" si="16"/>
        <v>2.9374999999999996</v>
      </c>
      <c r="AH70" s="24">
        <f t="shared" ref="AH70:BM70" si="17">AH67/0.16</f>
        <v>2.4375</v>
      </c>
      <c r="AI70" s="24">
        <f t="shared" si="17"/>
        <v>5.8562500000000002</v>
      </c>
      <c r="AJ70" s="24">
        <f t="shared" si="17"/>
        <v>5.8624999999999998</v>
      </c>
      <c r="AK70" s="24">
        <f t="shared" si="17"/>
        <v>5.5625</v>
      </c>
      <c r="AL70" s="24">
        <f t="shared" si="17"/>
        <v>4.2125000000000004</v>
      </c>
      <c r="AM70" s="24">
        <f t="shared" si="17"/>
        <v>4.8250000000000002</v>
      </c>
      <c r="AN70" s="24">
        <f t="shared" si="17"/>
        <v>4.2750000000000004</v>
      </c>
      <c r="AO70" s="24">
        <f t="shared" si="17"/>
        <v>2.625</v>
      </c>
      <c r="AP70" s="24">
        <f t="shared" si="17"/>
        <v>2.9374999999999996</v>
      </c>
      <c r="AQ70" s="24">
        <f t="shared" si="17"/>
        <v>2.75</v>
      </c>
      <c r="AR70" s="24">
        <f t="shared" si="17"/>
        <v>2.84375</v>
      </c>
      <c r="AS70" s="24">
        <f t="shared" si="17"/>
        <v>3</v>
      </c>
      <c r="AT70" s="24">
        <f t="shared" si="17"/>
        <v>2.6875</v>
      </c>
      <c r="AU70" s="24">
        <f t="shared" si="17"/>
        <v>2.9374999999999996</v>
      </c>
      <c r="AV70" s="24">
        <f t="shared" si="17"/>
        <v>2.6875</v>
      </c>
      <c r="AW70" s="24">
        <f t="shared" si="17"/>
        <v>2.375</v>
      </c>
      <c r="AX70" s="24">
        <f t="shared" si="17"/>
        <v>2.5625</v>
      </c>
      <c r="AY70" s="24">
        <f t="shared" si="17"/>
        <v>3.375</v>
      </c>
      <c r="AZ70" s="24">
        <f t="shared" si="17"/>
        <v>3.4375</v>
      </c>
      <c r="BA70" s="24">
        <f t="shared" si="17"/>
        <v>4.4375</v>
      </c>
      <c r="BB70" s="24">
        <f t="shared" si="17"/>
        <v>3.5000000000000004</v>
      </c>
      <c r="BC70" s="24">
        <f t="shared" si="17"/>
        <v>4.0625</v>
      </c>
      <c r="BD70" s="24">
        <f t="shared" si="17"/>
        <v>2.375</v>
      </c>
      <c r="BE70" s="24">
        <f t="shared" si="17"/>
        <v>3.875</v>
      </c>
      <c r="BF70" s="24">
        <f t="shared" si="17"/>
        <v>2.9374999999999996</v>
      </c>
      <c r="BG70" s="24">
        <f t="shared" si="17"/>
        <v>2.875</v>
      </c>
      <c r="BH70" s="24">
        <f t="shared" si="17"/>
        <v>2.875</v>
      </c>
      <c r="BI70" s="24">
        <f t="shared" si="17"/>
        <v>4.1875</v>
      </c>
      <c r="BJ70" s="24">
        <f t="shared" si="17"/>
        <v>2.5</v>
      </c>
      <c r="BK70" s="24">
        <f t="shared" si="17"/>
        <v>3.0625</v>
      </c>
      <c r="BL70" s="24">
        <f t="shared" si="17"/>
        <v>3.0625</v>
      </c>
      <c r="BM70" s="24">
        <f t="shared" si="17"/>
        <v>3.125</v>
      </c>
      <c r="BN70" s="24">
        <f t="shared" ref="BN70:CS70" si="18">BN67/0.16</f>
        <v>3.5000000000000004</v>
      </c>
      <c r="BO70" s="24">
        <f t="shared" si="18"/>
        <v>3.5000000000000004</v>
      </c>
      <c r="BP70" s="24">
        <f t="shared" si="18"/>
        <v>3.75</v>
      </c>
      <c r="BQ70" s="24">
        <f t="shared" si="18"/>
        <v>3.875</v>
      </c>
      <c r="BR70" s="24">
        <f t="shared" si="18"/>
        <v>3.75</v>
      </c>
      <c r="BS70" s="24">
        <f t="shared" si="18"/>
        <v>3.4375</v>
      </c>
      <c r="BT70" s="24">
        <f t="shared" si="18"/>
        <v>3.9375</v>
      </c>
      <c r="BU70" s="24">
        <f t="shared" si="18"/>
        <v>4.0625</v>
      </c>
      <c r="BV70" s="24">
        <f t="shared" si="18"/>
        <v>4</v>
      </c>
      <c r="BW70" s="24">
        <f t="shared" si="18"/>
        <v>3.6874999999999996</v>
      </c>
      <c r="BX70" s="24">
        <f t="shared" si="18"/>
        <v>3.75</v>
      </c>
      <c r="BY70" s="24">
        <f t="shared" si="18"/>
        <v>3.8125</v>
      </c>
      <c r="BZ70" s="24">
        <f t="shared" si="18"/>
        <v>3.6249999999999996</v>
      </c>
      <c r="CA70" s="24">
        <f t="shared" si="18"/>
        <v>4.0625</v>
      </c>
      <c r="CB70" s="24">
        <f t="shared" si="18"/>
        <v>4.5</v>
      </c>
      <c r="CC70" s="24">
        <f t="shared" si="18"/>
        <v>4</v>
      </c>
      <c r="CD70" s="24">
        <f t="shared" si="18"/>
        <v>4.125</v>
      </c>
      <c r="CE70" s="24">
        <f t="shared" si="18"/>
        <v>7.1874999999999991</v>
      </c>
      <c r="CF70" s="24">
        <f t="shared" si="18"/>
        <v>5.125</v>
      </c>
      <c r="CG70" s="24">
        <f t="shared" si="18"/>
        <v>4.6875</v>
      </c>
      <c r="CH70" s="24">
        <f t="shared" si="18"/>
        <v>6.5625</v>
      </c>
      <c r="CI70" s="24">
        <f t="shared" si="18"/>
        <v>5.625</v>
      </c>
      <c r="CJ70" s="24">
        <f t="shared" si="18"/>
        <v>4.6875</v>
      </c>
      <c r="CK70" s="24">
        <f t="shared" si="18"/>
        <v>3.6874999999999996</v>
      </c>
      <c r="CL70" s="24">
        <f t="shared" si="18"/>
        <v>3.6249999999999996</v>
      </c>
      <c r="CM70" s="24">
        <f t="shared" si="18"/>
        <v>9.375</v>
      </c>
      <c r="CN70" s="24">
        <f t="shared" si="18"/>
        <v>9.3125</v>
      </c>
      <c r="CO70" s="24">
        <f t="shared" si="18"/>
        <v>10.125</v>
      </c>
      <c r="CP70" s="24">
        <f t="shared" si="18"/>
        <v>9.1875</v>
      </c>
      <c r="CQ70" s="24">
        <f t="shared" si="18"/>
        <v>10.125</v>
      </c>
      <c r="CR70" s="24">
        <f t="shared" si="18"/>
        <v>2.375</v>
      </c>
      <c r="CS70" s="24">
        <f t="shared" si="18"/>
        <v>2.375</v>
      </c>
      <c r="CT70" s="24">
        <f t="shared" ref="CT70:DN70" si="19">CT67/0.16</f>
        <v>2.3125</v>
      </c>
      <c r="CU70" s="24">
        <f t="shared" si="19"/>
        <v>2.75</v>
      </c>
      <c r="CV70" s="24">
        <f t="shared" si="19"/>
        <v>2.375</v>
      </c>
      <c r="CW70" s="24">
        <f t="shared" si="19"/>
        <v>3.9375</v>
      </c>
      <c r="CX70" s="24">
        <f t="shared" si="19"/>
        <v>3.5624999999999996</v>
      </c>
      <c r="CY70" s="24">
        <f t="shared" si="19"/>
        <v>4.125</v>
      </c>
      <c r="CZ70" s="24">
        <f t="shared" si="19"/>
        <v>3.8125</v>
      </c>
      <c r="DA70" s="24">
        <f t="shared" si="19"/>
        <v>3.4375</v>
      </c>
      <c r="DB70" s="24">
        <f t="shared" si="19"/>
        <v>3.25</v>
      </c>
      <c r="DC70" s="24">
        <f t="shared" si="19"/>
        <v>5.125</v>
      </c>
      <c r="DD70" s="24">
        <f t="shared" si="19"/>
        <v>4.75</v>
      </c>
      <c r="DE70" s="24">
        <f t="shared" si="19"/>
        <v>4.75</v>
      </c>
      <c r="DF70" s="24">
        <f t="shared" si="19"/>
        <v>4.875</v>
      </c>
      <c r="DG70" s="24">
        <f t="shared" si="19"/>
        <v>3.125</v>
      </c>
      <c r="DH70" s="24">
        <f t="shared" si="19"/>
        <v>3.125</v>
      </c>
      <c r="DI70" s="24">
        <f t="shared" si="19"/>
        <v>4.375</v>
      </c>
      <c r="DJ70" s="24">
        <f t="shared" si="19"/>
        <v>3.75</v>
      </c>
      <c r="DK70" s="24">
        <f t="shared" si="19"/>
        <v>3.125</v>
      </c>
      <c r="DL70" s="24">
        <f t="shared" si="19"/>
        <v>3.125</v>
      </c>
      <c r="DM70" s="24">
        <f t="shared" si="19"/>
        <v>5</v>
      </c>
      <c r="DN70" s="24">
        <f t="shared" si="19"/>
        <v>3.125</v>
      </c>
      <c r="DO70" s="24">
        <f t="shared" ref="DO70:DR70" si="20">DO67/0.16</f>
        <v>3.0812499999999998</v>
      </c>
      <c r="DP70" s="24">
        <f t="shared" si="20"/>
        <v>2.8875000000000002</v>
      </c>
      <c r="DQ70" s="24">
        <f t="shared" si="20"/>
        <v>3.2250000000000001</v>
      </c>
      <c r="DR70" s="24">
        <f t="shared" si="20"/>
        <v>3.1062499999999997</v>
      </c>
    </row>
    <row r="71" spans="1:123" s="14" customFormat="1" ht="15">
      <c r="A71" s="81" t="s">
        <v>423</v>
      </c>
      <c r="B71" s="24">
        <f t="shared" ref="B71:AG71" si="21">(B55/0.237)/(B67/0.161)</f>
        <v>47.340453586497894</v>
      </c>
      <c r="C71" s="24">
        <f t="shared" si="21"/>
        <v>33.513361462728554</v>
      </c>
      <c r="D71" s="24">
        <f t="shared" si="21"/>
        <v>34.57589527209781</v>
      </c>
      <c r="E71" s="24">
        <f t="shared" si="21"/>
        <v>41.891701828410682</v>
      </c>
      <c r="F71" s="24">
        <f t="shared" si="21"/>
        <v>37.362869198312239</v>
      </c>
      <c r="G71" s="24">
        <f t="shared" si="21"/>
        <v>28.896655960702816</v>
      </c>
      <c r="H71" s="24">
        <f t="shared" si="21"/>
        <v>38.872480075011715</v>
      </c>
      <c r="I71" s="24">
        <f t="shared" si="21"/>
        <v>11.879901204075335</v>
      </c>
      <c r="J71" s="24">
        <f t="shared" si="21"/>
        <v>40.907172995780591</v>
      </c>
      <c r="K71" s="24">
        <f t="shared" si="21"/>
        <v>41.48217972888051</v>
      </c>
      <c r="L71" s="24">
        <f t="shared" si="21"/>
        <v>43.122362869198312</v>
      </c>
      <c r="M71" s="24">
        <f t="shared" si="21"/>
        <v>38.818565400843887</v>
      </c>
      <c r="N71" s="24">
        <f t="shared" si="21"/>
        <v>38.095474476710521</v>
      </c>
      <c r="O71" s="24">
        <f t="shared" si="21"/>
        <v>43.939312326061589</v>
      </c>
      <c r="P71" s="24">
        <f t="shared" si="21"/>
        <v>23.59276998517505</v>
      </c>
      <c r="Q71" s="24">
        <f t="shared" si="21"/>
        <v>28.30520393811533</v>
      </c>
      <c r="R71" s="24">
        <f t="shared" si="21"/>
        <v>25.404889890757765</v>
      </c>
      <c r="S71" s="24">
        <f t="shared" si="21"/>
        <v>24.999156118143461</v>
      </c>
      <c r="T71" s="24">
        <f t="shared" si="21"/>
        <v>54.814491488433006</v>
      </c>
      <c r="U71" s="24">
        <f t="shared" si="21"/>
        <v>85.866666666666674</v>
      </c>
      <c r="V71" s="24">
        <f t="shared" si="21"/>
        <v>20.472805040171092</v>
      </c>
      <c r="W71" s="24">
        <f t="shared" si="21"/>
        <v>129.8709357160586</v>
      </c>
      <c r="X71" s="24">
        <f t="shared" si="21"/>
        <v>141.38449367088606</v>
      </c>
      <c r="Y71" s="24">
        <f t="shared" si="21"/>
        <v>123.97679324894514</v>
      </c>
      <c r="Z71" s="24">
        <f t="shared" si="21"/>
        <v>122.6360204308239</v>
      </c>
      <c r="AA71" s="24">
        <f t="shared" si="21"/>
        <v>143.79043600562591</v>
      </c>
      <c r="AB71" s="24">
        <f t="shared" si="21"/>
        <v>134.59124472573839</v>
      </c>
      <c r="AC71" s="24">
        <f t="shared" si="21"/>
        <v>49.343997313012991</v>
      </c>
      <c r="AD71" s="24">
        <f t="shared" si="21"/>
        <v>49.504825646248605</v>
      </c>
      <c r="AE71" s="24">
        <f t="shared" si="21"/>
        <v>45.497510256185379</v>
      </c>
      <c r="AF71" s="24">
        <f t="shared" si="21"/>
        <v>67.338327736157751</v>
      </c>
      <c r="AG71" s="24">
        <f t="shared" si="21"/>
        <v>52.900619445192575</v>
      </c>
      <c r="AH71" s="24">
        <f t="shared" ref="AH71:BM71" si="22">(AH55/0.237)/(AH67/0.161)</f>
        <v>62.184355728659533</v>
      </c>
      <c r="AI71" s="24">
        <f t="shared" si="22"/>
        <v>24.069996262422944</v>
      </c>
      <c r="AJ71" s="24">
        <f t="shared" si="22"/>
        <v>23.827067195667237</v>
      </c>
      <c r="AK71" s="24">
        <f t="shared" si="22"/>
        <v>25.799080263594558</v>
      </c>
      <c r="AL71" s="24">
        <f t="shared" si="22"/>
        <v>38.300216604690178</v>
      </c>
      <c r="AM71" s="24">
        <f t="shared" si="22"/>
        <v>35.550162873570756</v>
      </c>
      <c r="AN71" s="24">
        <f t="shared" si="22"/>
        <v>36.151207836750807</v>
      </c>
      <c r="AO71" s="24">
        <f t="shared" si="22"/>
        <v>46.74402250351617</v>
      </c>
      <c r="AP71" s="24">
        <f t="shared" si="22"/>
        <v>37.724212227309458</v>
      </c>
      <c r="AQ71" s="24">
        <f t="shared" si="22"/>
        <v>44.156118143459921</v>
      </c>
      <c r="AR71" s="24">
        <f t="shared" si="22"/>
        <v>38.743914313534567</v>
      </c>
      <c r="AS71" s="24">
        <f t="shared" si="22"/>
        <v>38.212025316455701</v>
      </c>
      <c r="AT71" s="24">
        <f t="shared" si="22"/>
        <v>38.705720733980968</v>
      </c>
      <c r="AU71" s="24">
        <f t="shared" si="22"/>
        <v>37.435137804111683</v>
      </c>
      <c r="AV71" s="24">
        <f t="shared" si="22"/>
        <v>25.751152978117947</v>
      </c>
      <c r="AW71" s="24">
        <f t="shared" si="22"/>
        <v>31.642238507661563</v>
      </c>
      <c r="AX71" s="24">
        <f t="shared" si="22"/>
        <v>29.161263764536383</v>
      </c>
      <c r="AY71" s="24">
        <f t="shared" si="22"/>
        <v>40.130489138927956</v>
      </c>
      <c r="AZ71" s="24">
        <f t="shared" si="22"/>
        <v>34.460299194476406</v>
      </c>
      <c r="BA71" s="24">
        <f t="shared" si="22"/>
        <v>46.882985677779764</v>
      </c>
      <c r="BB71" s="24">
        <f t="shared" si="22"/>
        <v>44.641350210970458</v>
      </c>
      <c r="BC71" s="24">
        <f t="shared" si="22"/>
        <v>49.015903927296328</v>
      </c>
      <c r="BD71" s="24">
        <f t="shared" si="22"/>
        <v>45.943815234288252</v>
      </c>
      <c r="BE71" s="24">
        <f t="shared" si="22"/>
        <v>37.472437729685595</v>
      </c>
      <c r="BF71" s="24">
        <f t="shared" si="22"/>
        <v>42.783014633270497</v>
      </c>
      <c r="BG71" s="24">
        <f t="shared" si="22"/>
        <v>44.746835443037973</v>
      </c>
      <c r="BH71" s="24">
        <f t="shared" si="22"/>
        <v>42.383966244725741</v>
      </c>
      <c r="BI71" s="24">
        <f t="shared" si="22"/>
        <v>31.938409219724168</v>
      </c>
      <c r="BJ71" s="24">
        <f t="shared" si="22"/>
        <v>27.342827004219409</v>
      </c>
      <c r="BK71" s="24">
        <f t="shared" si="22"/>
        <v>42.145871006630507</v>
      </c>
      <c r="BL71" s="24">
        <f t="shared" si="22"/>
        <v>34.520795660036171</v>
      </c>
      <c r="BM71" s="24">
        <f t="shared" si="22"/>
        <v>45.514767932489448</v>
      </c>
      <c r="BN71" s="24">
        <f t="shared" ref="BN71:CS71" si="23">(BN55/0.237)/(BN67/0.161)</f>
        <v>28.992616033755269</v>
      </c>
      <c r="BO71" s="24">
        <f t="shared" si="23"/>
        <v>24.989451476793249</v>
      </c>
      <c r="BP71" s="24">
        <f t="shared" si="23"/>
        <v>23.663150492264418</v>
      </c>
      <c r="BQ71" s="24">
        <f t="shared" si="23"/>
        <v>25.419899278617127</v>
      </c>
      <c r="BR71" s="24">
        <f t="shared" si="23"/>
        <v>31.248945147679329</v>
      </c>
      <c r="BS71" s="24">
        <f t="shared" si="23"/>
        <v>24.208668968162641</v>
      </c>
      <c r="BT71" s="24">
        <f t="shared" si="23"/>
        <v>28.574777308954523</v>
      </c>
      <c r="BU71" s="24">
        <f t="shared" si="23"/>
        <v>19.961700746510875</v>
      </c>
      <c r="BV71" s="24">
        <f t="shared" si="23"/>
        <v>26.536128691983123</v>
      </c>
      <c r="BW71" s="24">
        <f t="shared" si="23"/>
        <v>21.416005149109637</v>
      </c>
      <c r="BX71" s="24">
        <f t="shared" si="23"/>
        <v>33.060478199718709</v>
      </c>
      <c r="BY71" s="24">
        <f t="shared" si="23"/>
        <v>26.950266306979323</v>
      </c>
      <c r="BZ71" s="24">
        <f t="shared" si="23"/>
        <v>30.101120325912998</v>
      </c>
      <c r="CA71" s="24">
        <f t="shared" si="23"/>
        <v>25.187276858162932</v>
      </c>
      <c r="CB71" s="24">
        <f t="shared" si="23"/>
        <v>25.852086263478672</v>
      </c>
      <c r="CC71" s="24">
        <f t="shared" si="23"/>
        <v>27.809862869198312</v>
      </c>
      <c r="CD71" s="24">
        <f t="shared" si="23"/>
        <v>28.819844009717425</v>
      </c>
      <c r="CE71" s="24">
        <f t="shared" si="23"/>
        <v>19.611814345991565</v>
      </c>
      <c r="CF71" s="24">
        <f t="shared" si="23"/>
        <v>27.00730678192858</v>
      </c>
      <c r="CG71" s="24">
        <f t="shared" si="23"/>
        <v>26.901265822784811</v>
      </c>
      <c r="CH71" s="24">
        <f t="shared" si="23"/>
        <v>20.897327707454288</v>
      </c>
      <c r="CI71" s="24">
        <f t="shared" si="23"/>
        <v>23.47444913267698</v>
      </c>
      <c r="CJ71" s="24">
        <f t="shared" si="23"/>
        <v>28.259915611814343</v>
      </c>
      <c r="CK71" s="24">
        <f t="shared" si="23"/>
        <v>19.228348709146825</v>
      </c>
      <c r="CL71" s="24">
        <f t="shared" si="23"/>
        <v>29.398370435035652</v>
      </c>
      <c r="CM71" s="24">
        <f t="shared" si="23"/>
        <v>11.874599156118142</v>
      </c>
      <c r="CN71" s="24">
        <f t="shared" si="23"/>
        <v>12.081952821906947</v>
      </c>
      <c r="CO71" s="24">
        <f t="shared" si="23"/>
        <v>11.510782934833568</v>
      </c>
      <c r="CP71" s="24">
        <f t="shared" si="23"/>
        <v>12.384970865983526</v>
      </c>
      <c r="CQ71" s="24">
        <f t="shared" si="23"/>
        <v>11.305308121060582</v>
      </c>
      <c r="CR71" s="24">
        <f t="shared" si="23"/>
        <v>42.547190761714411</v>
      </c>
      <c r="CS71" s="24">
        <f t="shared" si="23"/>
        <v>37.362869198312232</v>
      </c>
      <c r="CT71" s="24">
        <f t="shared" ref="CT71:DN71" si="24">(CT55/0.237)/(CT67/0.161)</f>
        <v>38.739879119625954</v>
      </c>
      <c r="CU71" s="24">
        <f t="shared" si="24"/>
        <v>35.664556962025323</v>
      </c>
      <c r="CV71" s="24">
        <f t="shared" si="24"/>
        <v>43.262269598045748</v>
      </c>
      <c r="CW71" s="24">
        <f t="shared" si="24"/>
        <v>32.348804500703238</v>
      </c>
      <c r="CX71" s="24">
        <f t="shared" si="24"/>
        <v>33.966244725738399</v>
      </c>
      <c r="CY71" s="24">
        <f t="shared" si="24"/>
        <v>32.216468482291269</v>
      </c>
      <c r="CZ71" s="24">
        <f t="shared" si="24"/>
        <v>34.968527356989696</v>
      </c>
      <c r="DA71" s="24">
        <f t="shared" si="24"/>
        <v>36.313003452243954</v>
      </c>
      <c r="DB71" s="24">
        <f t="shared" si="24"/>
        <v>35.272638753651414</v>
      </c>
      <c r="DC71" s="24">
        <f t="shared" si="24"/>
        <v>30.403931254502428</v>
      </c>
      <c r="DD71" s="24">
        <f t="shared" si="24"/>
        <v>29.765156562291804</v>
      </c>
      <c r="DE71" s="24">
        <f t="shared" si="24"/>
        <v>30.480235398623144</v>
      </c>
      <c r="DF71" s="24">
        <f t="shared" si="24"/>
        <v>26.911716975008112</v>
      </c>
      <c r="DG71" s="24">
        <f t="shared" si="24"/>
        <v>40.75949367088608</v>
      </c>
      <c r="DH71" s="24">
        <f t="shared" si="24"/>
        <v>36.683544303797468</v>
      </c>
      <c r="DI71" s="24">
        <f t="shared" si="24"/>
        <v>25.717299578059073</v>
      </c>
      <c r="DJ71" s="24">
        <f t="shared" si="24"/>
        <v>41.778481012658233</v>
      </c>
      <c r="DK71" s="24">
        <f t="shared" si="24"/>
        <v>35.053164556962031</v>
      </c>
      <c r="DL71" s="24">
        <f t="shared" si="24"/>
        <v>42.254008438818566</v>
      </c>
      <c r="DM71" s="24">
        <f t="shared" si="24"/>
        <v>30.739451476793249</v>
      </c>
      <c r="DN71" s="24">
        <f t="shared" si="24"/>
        <v>11.684388185654008</v>
      </c>
      <c r="DO71" s="24">
        <f t="shared" ref="DO71:DR71" si="25">(DO55/0.237)/(DO67/0.161)</f>
        <v>44.507493088898592</v>
      </c>
      <c r="DP71" s="24">
        <f t="shared" si="25"/>
        <v>50.875847078378726</v>
      </c>
      <c r="DQ71" s="24">
        <f t="shared" si="25"/>
        <v>47.394760082425677</v>
      </c>
      <c r="DR71" s="24">
        <f t="shared" si="25"/>
        <v>48.249836572175667</v>
      </c>
    </row>
    <row r="72" spans="1:123" ht="15">
      <c r="A72" s="20" t="s">
        <v>620</v>
      </c>
      <c r="B72" s="255">
        <f>B35/B46</f>
        <v>0.49118387909319899</v>
      </c>
      <c r="C72" s="255">
        <f t="shared" ref="C72:BN72" si="26">C35/C46</f>
        <v>0.68347338935574231</v>
      </c>
      <c r="D72" s="255">
        <f t="shared" si="26"/>
        <v>0.32091097308488614</v>
      </c>
      <c r="E72" s="255">
        <f t="shared" si="26"/>
        <v>0.30218687872763417</v>
      </c>
      <c r="F72" s="255">
        <f t="shared" si="26"/>
        <v>0.39077669902912621</v>
      </c>
      <c r="G72" s="255">
        <f t="shared" si="26"/>
        <v>0.39088729016786572</v>
      </c>
      <c r="H72" s="255">
        <f t="shared" si="26"/>
        <v>0.40632603406326034</v>
      </c>
      <c r="I72" s="255">
        <f t="shared" si="26"/>
        <v>0.26785714285714285</v>
      </c>
      <c r="J72" s="255">
        <f t="shared" si="26"/>
        <v>0.35517970401691334</v>
      </c>
      <c r="K72" s="255">
        <f t="shared" si="26"/>
        <v>0.39080459770114945</v>
      </c>
      <c r="L72" s="255">
        <f t="shared" si="26"/>
        <v>0.33661417322834647</v>
      </c>
      <c r="M72" s="255">
        <f t="shared" si="26"/>
        <v>0.43489583333333331</v>
      </c>
      <c r="N72" s="255">
        <f t="shared" si="26"/>
        <v>0.31759656652360513</v>
      </c>
      <c r="O72" s="255">
        <f t="shared" si="26"/>
        <v>0.26797385620915032</v>
      </c>
      <c r="P72" s="255">
        <f t="shared" si="26"/>
        <v>0.23408624229979466</v>
      </c>
      <c r="Q72" s="255">
        <f t="shared" si="26"/>
        <v>0.2540415704387991</v>
      </c>
      <c r="R72" s="255">
        <f t="shared" si="26"/>
        <v>0.28264758497316639</v>
      </c>
      <c r="S72" s="255">
        <f t="shared" si="26"/>
        <v>0.44444444444444442</v>
      </c>
      <c r="T72" s="255">
        <f t="shared" si="26"/>
        <v>0.45121951219512196</v>
      </c>
      <c r="U72" s="255">
        <f t="shared" si="26"/>
        <v>0.46265060240963857</v>
      </c>
      <c r="V72" s="255">
        <f t="shared" si="26"/>
        <v>0.33818181818181819</v>
      </c>
      <c r="W72" s="255">
        <f t="shared" si="26"/>
        <v>0.47540983606557374</v>
      </c>
      <c r="X72" s="255">
        <f t="shared" si="26"/>
        <v>0.47950819672131145</v>
      </c>
      <c r="Y72" s="255">
        <f t="shared" si="26"/>
        <v>0.4817987152034261</v>
      </c>
      <c r="Z72" s="255">
        <f t="shared" si="26"/>
        <v>0.51901565995525722</v>
      </c>
      <c r="AA72" s="255">
        <f t="shared" si="26"/>
        <v>0.5</v>
      </c>
      <c r="AB72" s="255">
        <f t="shared" si="26"/>
        <v>0.49676025917926564</v>
      </c>
      <c r="AC72" s="255">
        <f t="shared" si="26"/>
        <v>0.2504708097928437</v>
      </c>
      <c r="AD72" s="255">
        <f t="shared" si="26"/>
        <v>0.25673249551166966</v>
      </c>
      <c r="AE72" s="255">
        <f t="shared" si="26"/>
        <v>0.25636007827788648</v>
      </c>
      <c r="AF72" s="255">
        <f t="shared" si="26"/>
        <v>0.27037773359840955</v>
      </c>
      <c r="AG72" s="255">
        <f t="shared" si="26"/>
        <v>0.34988179669030733</v>
      </c>
      <c r="AH72" s="255">
        <f t="shared" si="26"/>
        <v>0.38356164383561642</v>
      </c>
      <c r="AI72" s="255">
        <f t="shared" si="26"/>
        <v>0.24852071005917159</v>
      </c>
      <c r="AJ72" s="255">
        <f t="shared" si="26"/>
        <v>0.27205882352941174</v>
      </c>
      <c r="AK72" s="255">
        <f t="shared" si="26"/>
        <v>0.27605118829981717</v>
      </c>
      <c r="AL72" s="255">
        <f t="shared" si="26"/>
        <v>0.22711864406779661</v>
      </c>
      <c r="AM72" s="255">
        <f t="shared" si="26"/>
        <v>0.22222222222222221</v>
      </c>
      <c r="AN72" s="255">
        <f t="shared" si="26"/>
        <v>0.23217247097844113</v>
      </c>
      <c r="AO72" s="255">
        <f t="shared" si="26"/>
        <v>0.27703984819734345</v>
      </c>
      <c r="AP72" s="255">
        <f t="shared" si="26"/>
        <v>0.32537960954446854</v>
      </c>
      <c r="AQ72" s="255">
        <f t="shared" si="26"/>
        <v>0.25177304964539005</v>
      </c>
      <c r="AR72" s="255">
        <f t="shared" si="26"/>
        <v>0.3619631901840491</v>
      </c>
      <c r="AS72" s="255">
        <f t="shared" si="26"/>
        <v>0.24333333333333335</v>
      </c>
      <c r="AT72" s="255">
        <f t="shared" si="26"/>
        <v>0.33620689655172414</v>
      </c>
      <c r="AU72" s="255">
        <f t="shared" si="26"/>
        <v>0.33849129593810445</v>
      </c>
      <c r="AV72" s="255">
        <f t="shared" si="26"/>
        <v>0.35454545454545455</v>
      </c>
      <c r="AW72" s="255">
        <f t="shared" si="26"/>
        <v>0.33045356371490281</v>
      </c>
      <c r="AX72" s="255">
        <f t="shared" si="26"/>
        <v>0.3325892857142857</v>
      </c>
      <c r="AY72" s="255">
        <f t="shared" si="26"/>
        <v>0.29890109890109889</v>
      </c>
      <c r="AZ72" s="255">
        <f t="shared" si="26"/>
        <v>0.42276422764227645</v>
      </c>
      <c r="BA72" s="255">
        <f t="shared" si="26"/>
        <v>0.29452054794520549</v>
      </c>
      <c r="BB72" s="255">
        <f t="shared" si="26"/>
        <v>0.30622837370242212</v>
      </c>
      <c r="BC72" s="255">
        <f t="shared" si="26"/>
        <v>0.27899686520376177</v>
      </c>
      <c r="BD72" s="255">
        <f t="shared" si="26"/>
        <v>0.34216867469879519</v>
      </c>
      <c r="BE72" s="255">
        <f t="shared" si="26"/>
        <v>0.39359267734553777</v>
      </c>
      <c r="BF72" s="255">
        <f t="shared" si="26"/>
        <v>0.28545454545454546</v>
      </c>
      <c r="BG72" s="255">
        <f t="shared" si="26"/>
        <v>0.34831460674157305</v>
      </c>
      <c r="BH72" s="255">
        <f t="shared" si="26"/>
        <v>0.33045356371490281</v>
      </c>
      <c r="BI72" s="255">
        <f t="shared" si="26"/>
        <v>0.3888888888888889</v>
      </c>
      <c r="BJ72" s="255">
        <f t="shared" si="26"/>
        <v>0.34728033472803349</v>
      </c>
      <c r="BK72" s="255">
        <f t="shared" si="26"/>
        <v>0.30565371024734983</v>
      </c>
      <c r="BL72" s="255">
        <f t="shared" si="26"/>
        <v>0.31777378815080792</v>
      </c>
      <c r="BM72" s="255">
        <f t="shared" si="26"/>
        <v>0.24668874172185432</v>
      </c>
      <c r="BN72" s="255">
        <f t="shared" si="26"/>
        <v>0.40860215053763443</v>
      </c>
      <c r="BO72" s="255">
        <f t="shared" ref="BO72:DN72" si="27">BO35/BO46</f>
        <v>0.55181347150259064</v>
      </c>
      <c r="BP72" s="255">
        <f t="shared" si="27"/>
        <v>0.47002398081534774</v>
      </c>
      <c r="BQ72" s="255">
        <f t="shared" si="27"/>
        <v>0.44221105527638194</v>
      </c>
      <c r="BR72" s="255">
        <f t="shared" si="27"/>
        <v>0.44418052256532065</v>
      </c>
      <c r="BS72" s="255">
        <f t="shared" si="27"/>
        <v>0.49722222222222223</v>
      </c>
      <c r="BT72" s="255">
        <f t="shared" si="27"/>
        <v>0.42201834862385323</v>
      </c>
      <c r="BU72" s="255">
        <f t="shared" si="27"/>
        <v>0.42316258351893093</v>
      </c>
      <c r="BV72" s="255">
        <f t="shared" si="27"/>
        <v>0.37831858407079644</v>
      </c>
      <c r="BW72" s="255">
        <f t="shared" si="27"/>
        <v>0.31469979296066253</v>
      </c>
      <c r="BX72" s="255">
        <f t="shared" si="27"/>
        <v>0.40598290598290598</v>
      </c>
      <c r="BY72" s="255">
        <f t="shared" si="27"/>
        <v>0.41202672605790647</v>
      </c>
      <c r="BZ72" s="255">
        <f t="shared" si="27"/>
        <v>0.42622950819672129</v>
      </c>
      <c r="CA72" s="255">
        <f t="shared" si="27"/>
        <v>0.43412526997840173</v>
      </c>
      <c r="CB72" s="255">
        <f t="shared" si="27"/>
        <v>0.42857142857142855</v>
      </c>
      <c r="CC72" s="255">
        <f t="shared" si="27"/>
        <v>0.42244224422442245</v>
      </c>
      <c r="CD72" s="255">
        <f t="shared" si="27"/>
        <v>0.48780487804878048</v>
      </c>
      <c r="CE72" s="255">
        <f t="shared" si="27"/>
        <v>0.6470588235294118</v>
      </c>
      <c r="CF72" s="255">
        <f t="shared" si="27"/>
        <v>0.58108108108108103</v>
      </c>
      <c r="CG72" s="255">
        <f t="shared" si="27"/>
        <v>0.41666666666666669</v>
      </c>
      <c r="CH72" s="255">
        <f t="shared" si="27"/>
        <v>0.45731707317073172</v>
      </c>
      <c r="CI72" s="255">
        <f t="shared" si="27"/>
        <v>0.2978303747534517</v>
      </c>
      <c r="CJ72" s="255">
        <f t="shared" si="27"/>
        <v>0.47572815533980584</v>
      </c>
      <c r="CK72" s="255">
        <f t="shared" si="27"/>
        <v>0.27189781021897808</v>
      </c>
      <c r="CL72" s="255">
        <f t="shared" si="27"/>
        <v>0.32265446224256294</v>
      </c>
      <c r="CM72" s="255">
        <f t="shared" si="27"/>
        <v>0.35376524850209057</v>
      </c>
      <c r="CN72" s="255">
        <f t="shared" si="27"/>
        <v>0.64311270125223619</v>
      </c>
      <c r="CO72" s="255">
        <f t="shared" si="27"/>
        <v>0.4518621649843369</v>
      </c>
      <c r="CP72" s="255">
        <f t="shared" si="27"/>
        <v>0.58976999656711293</v>
      </c>
      <c r="CQ72" s="255">
        <f t="shared" si="27"/>
        <v>0.46223564954682778</v>
      </c>
      <c r="CR72" s="255">
        <f t="shared" si="27"/>
        <v>0.28913043478260869</v>
      </c>
      <c r="CS72" s="255">
        <f t="shared" si="27"/>
        <v>0.11697530864197531</v>
      </c>
      <c r="CT72" s="255">
        <f t="shared" si="27"/>
        <v>0.16834532374100719</v>
      </c>
      <c r="CU72" s="255">
        <f t="shared" si="27"/>
        <v>0.23980815347721823</v>
      </c>
      <c r="CV72" s="255">
        <f t="shared" si="27"/>
        <v>0.17476923076923076</v>
      </c>
      <c r="CW72" s="255">
        <f t="shared" si="27"/>
        <v>0.34597156398104267</v>
      </c>
      <c r="CX72" s="255">
        <f t="shared" si="27"/>
        <v>0.29643527204502812</v>
      </c>
      <c r="CY72" s="255">
        <f t="shared" si="27"/>
        <v>0.33333333333333331</v>
      </c>
      <c r="CZ72" s="255">
        <f t="shared" si="27"/>
        <v>0.21851289833080426</v>
      </c>
      <c r="DA72" s="255">
        <f t="shared" si="27"/>
        <v>0.28853754940711462</v>
      </c>
      <c r="DB72" s="255">
        <f t="shared" si="27"/>
        <v>0.61194029850746268</v>
      </c>
      <c r="DC72" s="255">
        <f t="shared" si="27"/>
        <v>0.47663551401869159</v>
      </c>
      <c r="DD72" s="255">
        <f t="shared" si="27"/>
        <v>0.48498845265588914</v>
      </c>
      <c r="DE72" s="255">
        <f t="shared" si="27"/>
        <v>0.46838407494145201</v>
      </c>
      <c r="DF72" s="255">
        <f t="shared" si="27"/>
        <v>0.4375</v>
      </c>
      <c r="DG72" s="255">
        <f t="shared" si="27"/>
        <v>0.2871536523929471</v>
      </c>
      <c r="DH72" s="255">
        <f t="shared" si="27"/>
        <v>0.28327256153144942</v>
      </c>
      <c r="DI72" s="255">
        <f t="shared" si="27"/>
        <v>0.39224722146923285</v>
      </c>
      <c r="DJ72" s="255">
        <f t="shared" si="27"/>
        <v>0.20104866459118467</v>
      </c>
      <c r="DK72" s="255">
        <f t="shared" si="27"/>
        <v>0.32852700028272547</v>
      </c>
      <c r="DL72" s="255">
        <f t="shared" si="27"/>
        <v>0.28840200047630388</v>
      </c>
      <c r="DM72" s="255">
        <f t="shared" si="27"/>
        <v>0.19648284845853234</v>
      </c>
      <c r="DN72" s="255">
        <f t="shared" si="27"/>
        <v>0.17506180469715696</v>
      </c>
      <c r="DO72" s="255">
        <f t="shared" ref="DO72:DR72" si="28">DO35/DO46</f>
        <v>0.44197530864197532</v>
      </c>
      <c r="DP72" s="255">
        <f t="shared" si="28"/>
        <v>0.43155452436194897</v>
      </c>
      <c r="DQ72" s="255">
        <f t="shared" si="28"/>
        <v>0.43119266055045874</v>
      </c>
      <c r="DR72" s="255">
        <f t="shared" si="28"/>
        <v>0.45034642032332561</v>
      </c>
    </row>
    <row r="73" spans="1:123" ht="15">
      <c r="A73" s="20" t="s">
        <v>621</v>
      </c>
      <c r="B73" s="255">
        <f>B35/B36</f>
        <v>0.55873925501432664</v>
      </c>
      <c r="C73" s="255">
        <f t="shared" ref="C73:BN73" si="29">C35/C36</f>
        <v>0.7870967741935484</v>
      </c>
      <c r="D73" s="255">
        <f t="shared" si="29"/>
        <v>0.49520766773162939</v>
      </c>
      <c r="E73" s="255">
        <f t="shared" si="29"/>
        <v>0.44970414201183434</v>
      </c>
      <c r="F73" s="255">
        <f t="shared" si="29"/>
        <v>0.49845201238390091</v>
      </c>
      <c r="G73" s="255">
        <f t="shared" si="29"/>
        <v>0.51257861635220126</v>
      </c>
      <c r="H73" s="255">
        <f t="shared" si="29"/>
        <v>0.53015873015873016</v>
      </c>
      <c r="I73" s="255">
        <f t="shared" si="29"/>
        <v>1.9181585677749361E-2</v>
      </c>
      <c r="J73" s="255">
        <f t="shared" si="29"/>
        <v>0.47323943661971829</v>
      </c>
      <c r="K73" s="255">
        <f t="shared" si="29"/>
        <v>0.42079207920792078</v>
      </c>
      <c r="L73" s="255">
        <f t="shared" si="29"/>
        <v>0.41105769230769229</v>
      </c>
      <c r="M73" s="255">
        <f t="shared" si="29"/>
        <v>0.43041237113402064</v>
      </c>
      <c r="N73" s="255">
        <f t="shared" si="29"/>
        <v>0.39153439153439151</v>
      </c>
      <c r="O73" s="255">
        <f t="shared" si="29"/>
        <v>0.40493827160493828</v>
      </c>
      <c r="P73" s="255">
        <f t="shared" si="29"/>
        <v>0.30563002680965146</v>
      </c>
      <c r="Q73" s="255">
        <f t="shared" si="29"/>
        <v>0.27638190954773867</v>
      </c>
      <c r="R73" s="255">
        <f t="shared" si="29"/>
        <v>0.49842271293375395</v>
      </c>
      <c r="S73" s="255">
        <f t="shared" si="29"/>
        <v>0.56973293768545996</v>
      </c>
      <c r="T73" s="255">
        <f t="shared" si="29"/>
        <v>0.57098765432098764</v>
      </c>
      <c r="U73" s="255">
        <f t="shared" si="29"/>
        <v>0.61736334405144699</v>
      </c>
      <c r="V73" s="255">
        <f t="shared" si="29"/>
        <v>1.9969325153374233</v>
      </c>
      <c r="W73" s="255">
        <f t="shared" si="29"/>
        <v>0.66285714285714281</v>
      </c>
      <c r="X73" s="255">
        <f t="shared" si="29"/>
        <v>0.66288951841359778</v>
      </c>
      <c r="Y73" s="255">
        <f t="shared" si="29"/>
        <v>0.64469914040114618</v>
      </c>
      <c r="Z73" s="255">
        <f t="shared" si="29"/>
        <v>0.672463768115942</v>
      </c>
      <c r="AA73" s="255">
        <f t="shared" si="29"/>
        <v>0.66763848396501457</v>
      </c>
      <c r="AB73" s="255">
        <f t="shared" si="29"/>
        <v>0.66860465116279066</v>
      </c>
      <c r="AC73" s="255">
        <f t="shared" si="29"/>
        <v>0.31591448931116389</v>
      </c>
      <c r="AD73" s="255">
        <f t="shared" si="29"/>
        <v>0.32798165137614677</v>
      </c>
      <c r="AE73" s="255">
        <f t="shared" si="29"/>
        <v>0.3393782383419689</v>
      </c>
      <c r="AF73" s="255">
        <f t="shared" si="29"/>
        <v>0.34605597964376589</v>
      </c>
      <c r="AG73" s="255">
        <f t="shared" si="29"/>
        <v>0.38242894056847543</v>
      </c>
      <c r="AH73" s="255">
        <f t="shared" si="29"/>
        <v>0.34482758620689657</v>
      </c>
      <c r="AI73" s="255">
        <f t="shared" si="29"/>
        <v>0.37611940298507462</v>
      </c>
      <c r="AJ73" s="255">
        <f t="shared" si="29"/>
        <v>0.41340782122905029</v>
      </c>
      <c r="AK73" s="255">
        <f t="shared" si="29"/>
        <v>0.41597796143250687</v>
      </c>
      <c r="AL73" s="255">
        <f t="shared" si="29"/>
        <v>0.50187265917602997</v>
      </c>
      <c r="AM73" s="255">
        <f t="shared" si="29"/>
        <v>0.55813953488372092</v>
      </c>
      <c r="AN73" s="255">
        <f t="shared" si="29"/>
        <v>0.50179211469534046</v>
      </c>
      <c r="AO73" s="255">
        <f t="shared" si="29"/>
        <v>0.38421052631578945</v>
      </c>
      <c r="AP73" s="255">
        <f t="shared" si="29"/>
        <v>0.41044776119402987</v>
      </c>
      <c r="AQ73" s="255">
        <f t="shared" si="29"/>
        <v>0.36325581395348838</v>
      </c>
      <c r="AR73" s="255">
        <f t="shared" si="29"/>
        <v>0.40613266583229041</v>
      </c>
      <c r="AS73" s="255">
        <f t="shared" si="29"/>
        <v>0.36583143507972665</v>
      </c>
      <c r="AT73" s="255">
        <f t="shared" si="29"/>
        <v>0.42899999999999999</v>
      </c>
      <c r="AU73" s="255">
        <f t="shared" si="29"/>
        <v>0.45103092783505155</v>
      </c>
      <c r="AV73" s="255">
        <f t="shared" si="29"/>
        <v>0.41711229946524064</v>
      </c>
      <c r="AW73" s="255">
        <f t="shared" si="29"/>
        <v>0.44868035190615835</v>
      </c>
      <c r="AX73" s="255">
        <f t="shared" si="29"/>
        <v>0.41274238227146814</v>
      </c>
      <c r="AY73" s="255">
        <f t="shared" si="29"/>
        <v>0.35051546391752575</v>
      </c>
      <c r="AZ73" s="255">
        <f t="shared" si="29"/>
        <v>0.43943661971830988</v>
      </c>
      <c r="BA73" s="255">
        <f t="shared" si="29"/>
        <v>0.52279635258358659</v>
      </c>
      <c r="BB73" s="255">
        <f t="shared" si="29"/>
        <v>0.55485893416927901</v>
      </c>
      <c r="BC73" s="255">
        <f t="shared" si="29"/>
        <v>0.52352941176470591</v>
      </c>
      <c r="BD73" s="255">
        <f t="shared" si="29"/>
        <v>0.39226519337016574</v>
      </c>
      <c r="BE73" s="255">
        <f t="shared" si="29"/>
        <v>0.47513812154696133</v>
      </c>
      <c r="BF73" s="255">
        <f t="shared" si="29"/>
        <v>0.4266304347826087</v>
      </c>
      <c r="BG73" s="255">
        <f t="shared" si="29"/>
        <v>0.46827794561933533</v>
      </c>
      <c r="BH73" s="255">
        <f t="shared" si="29"/>
        <v>0.41239892183288412</v>
      </c>
      <c r="BI73" s="255">
        <f t="shared" si="29"/>
        <v>0.55211267605633807</v>
      </c>
      <c r="BJ73" s="255">
        <f t="shared" si="29"/>
        <v>0.50920245398773001</v>
      </c>
      <c r="BK73" s="255">
        <f t="shared" si="29"/>
        <v>0.46256684491978611</v>
      </c>
      <c r="BL73" s="255">
        <f t="shared" si="29"/>
        <v>0.53474320241691842</v>
      </c>
      <c r="BM73" s="255">
        <f t="shared" si="29"/>
        <v>0.36699507389162561</v>
      </c>
      <c r="BN73" s="255">
        <f t="shared" si="29"/>
        <v>0.54755043227665701</v>
      </c>
      <c r="BO73" s="255">
        <f t="shared" ref="BO73:DN73" si="30">BO35/BO36</f>
        <v>0.84523809523809523</v>
      </c>
      <c r="BP73" s="255">
        <f t="shared" si="30"/>
        <v>0.57478005865102644</v>
      </c>
      <c r="BQ73" s="255">
        <f t="shared" si="30"/>
        <v>0.56774193548387097</v>
      </c>
      <c r="BR73" s="255">
        <f t="shared" si="30"/>
        <v>0.62541806020066892</v>
      </c>
      <c r="BS73" s="255">
        <f t="shared" si="30"/>
        <v>0.58688524590163937</v>
      </c>
      <c r="BT73" s="255">
        <f t="shared" si="30"/>
        <v>0.54277286135693215</v>
      </c>
      <c r="BU73" s="255">
        <f t="shared" si="30"/>
        <v>0.56886227544910184</v>
      </c>
      <c r="BV73" s="255">
        <f t="shared" si="30"/>
        <v>0.5757575757575758</v>
      </c>
      <c r="BW73" s="255">
        <f t="shared" si="30"/>
        <v>0.47648902821316613</v>
      </c>
      <c r="BX73" s="255">
        <f t="shared" si="30"/>
        <v>0.57260273972602738</v>
      </c>
      <c r="BY73" s="255">
        <f t="shared" si="30"/>
        <v>0.58815028901734112</v>
      </c>
      <c r="BZ73" s="255">
        <f t="shared" si="30"/>
        <v>0.52545931758530195</v>
      </c>
      <c r="CA73" s="255">
        <f t="shared" si="30"/>
        <v>0.61932773109243711</v>
      </c>
      <c r="CB73" s="255">
        <f t="shared" si="30"/>
        <v>0.60515759312320916</v>
      </c>
      <c r="CC73" s="255">
        <f t="shared" si="30"/>
        <v>0.61306240928882449</v>
      </c>
      <c r="CD73" s="255">
        <f t="shared" si="30"/>
        <v>0.62322946175637395</v>
      </c>
      <c r="CE73" s="255">
        <f t="shared" si="30"/>
        <v>0.94420600858369097</v>
      </c>
      <c r="CF73" s="255">
        <f t="shared" si="30"/>
        <v>0.8716216216216216</v>
      </c>
      <c r="CG73" s="255">
        <f t="shared" si="30"/>
        <v>0.57692307692307687</v>
      </c>
      <c r="CH73" s="255">
        <f t="shared" si="30"/>
        <v>0.6198347107438017</v>
      </c>
      <c r="CI73" s="255">
        <f t="shared" si="30"/>
        <v>0.37468982630272951</v>
      </c>
      <c r="CJ73" s="255">
        <f t="shared" si="30"/>
        <v>0.66216216216216217</v>
      </c>
      <c r="CK73" s="255">
        <f t="shared" si="30"/>
        <v>0.49666666666666665</v>
      </c>
      <c r="CL73" s="255">
        <f t="shared" si="30"/>
        <v>0.63228699551569512</v>
      </c>
      <c r="CM73" s="255">
        <f t="shared" si="30"/>
        <v>0.11978573722158974</v>
      </c>
      <c r="CN73" s="255">
        <f t="shared" si="30"/>
        <v>0.27484709480122327</v>
      </c>
      <c r="CO73" s="255">
        <f t="shared" si="30"/>
        <v>0.18132297893737079</v>
      </c>
      <c r="CP73" s="255">
        <f t="shared" si="30"/>
        <v>0.19723095997979476</v>
      </c>
      <c r="CQ73" s="255">
        <f t="shared" si="30"/>
        <v>0.20419715587463758</v>
      </c>
      <c r="CR73" s="255">
        <f t="shared" si="30"/>
        <v>0.3888888888888889</v>
      </c>
      <c r="CS73" s="255">
        <f t="shared" si="30"/>
        <v>9.9999999999999992E-2</v>
      </c>
      <c r="CT73" s="255">
        <f t="shared" si="30"/>
        <v>0.11359223300970873</v>
      </c>
      <c r="CU73" s="255">
        <f t="shared" si="30"/>
        <v>0.28653295128939826</v>
      </c>
      <c r="CV73" s="255">
        <f t="shared" si="30"/>
        <v>0.11808731808731808</v>
      </c>
      <c r="CW73" s="255">
        <f t="shared" si="30"/>
        <v>0.39782016348773841</v>
      </c>
      <c r="CX73" s="255">
        <f t="shared" si="30"/>
        <v>0.41688654353562005</v>
      </c>
      <c r="CY73" s="255">
        <f t="shared" si="30"/>
        <v>0.47674418604651164</v>
      </c>
      <c r="CZ73" s="255">
        <f t="shared" si="30"/>
        <v>0.35380835380835379</v>
      </c>
      <c r="DA73" s="255">
        <f t="shared" si="30"/>
        <v>0.61173184357541899</v>
      </c>
      <c r="DB73" s="255">
        <f t="shared" si="30"/>
        <v>0.59420289855072461</v>
      </c>
      <c r="DC73" s="255">
        <f t="shared" si="30"/>
        <v>0.64150943396226412</v>
      </c>
      <c r="DD73" s="255">
        <f t="shared" si="30"/>
        <v>0.68403908794788271</v>
      </c>
      <c r="DE73" s="255">
        <f t="shared" si="30"/>
        <v>0.67567567567567566</v>
      </c>
      <c r="DF73" s="255">
        <f t="shared" si="30"/>
        <v>0.60869565217391308</v>
      </c>
      <c r="DG73" s="255">
        <f t="shared" si="30"/>
        <v>0.36860670194003531</v>
      </c>
      <c r="DH73" s="255">
        <f t="shared" si="30"/>
        <v>0.36983040761678071</v>
      </c>
      <c r="DI73" s="255">
        <f t="shared" si="30"/>
        <v>0.51549697185607413</v>
      </c>
      <c r="DJ73" s="255">
        <f t="shared" si="30"/>
        <v>0.25637275386544084</v>
      </c>
      <c r="DK73" s="255">
        <f t="shared" si="30"/>
        <v>0.33362044214757391</v>
      </c>
      <c r="DL73" s="255">
        <f t="shared" si="30"/>
        <v>0.35172814406041242</v>
      </c>
      <c r="DM73" s="255">
        <f t="shared" si="30"/>
        <v>0.21254109910756222</v>
      </c>
      <c r="DN73" s="255">
        <f t="shared" si="30"/>
        <v>0.20663870144081709</v>
      </c>
      <c r="DO73" s="255">
        <f t="shared" ref="DO73:DR73" si="31">DO35/DO36</f>
        <v>0.66542750929368033</v>
      </c>
      <c r="DP73" s="255">
        <f t="shared" si="31"/>
        <v>0.67636363636363639</v>
      </c>
      <c r="DQ73" s="255">
        <f t="shared" si="31"/>
        <v>0.67625899280575541</v>
      </c>
      <c r="DR73" s="255">
        <f t="shared" si="31"/>
        <v>0.71167883211678828</v>
      </c>
    </row>
    <row r="74" spans="1:123" ht="15">
      <c r="A74" s="20" t="s">
        <v>622</v>
      </c>
      <c r="B74" s="255">
        <f>(B9/102)/(B16/56+B17/62+B18/94)</f>
        <v>1.0547171936988531</v>
      </c>
      <c r="C74" s="255">
        <f t="shared" ref="C74:BN74" si="32">(C9/102)/(C16/56+C17/62+C18/94)</f>
        <v>1.2499943262810125</v>
      </c>
      <c r="D74" s="255">
        <f t="shared" si="32"/>
        <v>1.1263198649994719</v>
      </c>
      <c r="E74" s="255">
        <f t="shared" si="32"/>
        <v>1.1618871626127056</v>
      </c>
      <c r="F74" s="255">
        <f t="shared" si="32"/>
        <v>1.2739411310716482</v>
      </c>
      <c r="G74" s="255">
        <f t="shared" si="32"/>
        <v>1.2189210689557179</v>
      </c>
      <c r="H74" s="255">
        <f t="shared" si="32"/>
        <v>1.1186239726571299</v>
      </c>
      <c r="I74" s="255">
        <f t="shared" si="32"/>
        <v>0.98889516086496398</v>
      </c>
      <c r="J74" s="255">
        <f t="shared" si="32"/>
        <v>1.0718196206649839</v>
      </c>
      <c r="K74" s="255">
        <f t="shared" si="32"/>
        <v>1.0513460007164659</v>
      </c>
      <c r="L74" s="255">
        <f t="shared" si="32"/>
        <v>1.0699940597441309</v>
      </c>
      <c r="M74" s="255">
        <f t="shared" si="32"/>
        <v>1.0504600456231596</v>
      </c>
      <c r="N74" s="255">
        <f t="shared" si="32"/>
        <v>1.0784749673329022</v>
      </c>
      <c r="O74" s="255">
        <f t="shared" si="32"/>
        <v>1.0708960411489288</v>
      </c>
      <c r="P74" s="255">
        <f t="shared" si="32"/>
        <v>1.0922811307622133</v>
      </c>
      <c r="Q74" s="255">
        <f t="shared" si="32"/>
        <v>1.0976432731326256</v>
      </c>
      <c r="R74" s="255">
        <f t="shared" si="32"/>
        <v>1.2237280066634115</v>
      </c>
      <c r="S74" s="255">
        <f t="shared" si="32"/>
        <v>1.1431308646297405</v>
      </c>
      <c r="T74" s="255">
        <f t="shared" si="32"/>
        <v>1.0712899783977272</v>
      </c>
      <c r="U74" s="255">
        <f t="shared" si="32"/>
        <v>1.0757721140553338</v>
      </c>
      <c r="V74" s="255">
        <f t="shared" si="32"/>
        <v>1.0851213486130393</v>
      </c>
      <c r="W74" s="255">
        <f t="shared" si="32"/>
        <v>1.1471621206323397</v>
      </c>
      <c r="X74" s="255">
        <f t="shared" si="32"/>
        <v>1.1294094842035338</v>
      </c>
      <c r="Y74" s="255">
        <f t="shared" si="32"/>
        <v>1.1274178895944929</v>
      </c>
      <c r="Z74" s="255">
        <f t="shared" si="32"/>
        <v>1.1391562299600368</v>
      </c>
      <c r="AA74" s="255">
        <f t="shared" si="32"/>
        <v>1.1309977848496391</v>
      </c>
      <c r="AB74" s="255">
        <f t="shared" si="32"/>
        <v>1.1305279048469665</v>
      </c>
      <c r="AC74" s="255">
        <f t="shared" si="32"/>
        <v>1.094947231182837</v>
      </c>
      <c r="AD74" s="255">
        <f t="shared" si="32"/>
        <v>1.1055136939967185</v>
      </c>
      <c r="AE74" s="255">
        <f t="shared" si="32"/>
        <v>1.1206697924557922</v>
      </c>
      <c r="AF74" s="255">
        <f t="shared" si="32"/>
        <v>1.0187975316281084</v>
      </c>
      <c r="AG74" s="255">
        <f t="shared" si="32"/>
        <v>1.0995437771069776</v>
      </c>
      <c r="AH74" s="255">
        <f t="shared" si="32"/>
        <v>1.0587880246194863</v>
      </c>
      <c r="AI74" s="255">
        <f t="shared" si="32"/>
        <v>1.3935724039064747</v>
      </c>
      <c r="AJ74" s="255">
        <f t="shared" si="32"/>
        <v>1.1206591007416395</v>
      </c>
      <c r="AK74" s="255">
        <f t="shared" si="32"/>
        <v>1.1453867818389822</v>
      </c>
      <c r="AL74" s="255">
        <f t="shared" si="32"/>
        <v>1.3734695860408095</v>
      </c>
      <c r="AM74" s="255">
        <f t="shared" si="32"/>
        <v>1.4010227198373777</v>
      </c>
      <c r="AN74" s="255">
        <f t="shared" si="32"/>
        <v>1.3291479220573326</v>
      </c>
      <c r="AO74" s="255">
        <f t="shared" si="32"/>
        <v>1.0488679630572624</v>
      </c>
      <c r="AP74" s="255">
        <f t="shared" si="32"/>
        <v>1.0699684128474671</v>
      </c>
      <c r="AQ74" s="255">
        <f t="shared" si="32"/>
        <v>1.0750822575427343</v>
      </c>
      <c r="AR74" s="255">
        <f t="shared" si="32"/>
        <v>1.1094135333394</v>
      </c>
      <c r="AS74" s="255">
        <f t="shared" si="32"/>
        <v>1.0633242331351282</v>
      </c>
      <c r="AT74" s="255">
        <f t="shared" si="32"/>
        <v>1.0492390488234504</v>
      </c>
      <c r="AU74" s="255">
        <f t="shared" si="32"/>
        <v>1.0866500048579419</v>
      </c>
      <c r="AV74" s="255">
        <f t="shared" si="32"/>
        <v>1.0974961474782765</v>
      </c>
      <c r="AW74" s="255">
        <f t="shared" si="32"/>
        <v>1.1751582981895028</v>
      </c>
      <c r="AX74" s="255">
        <f t="shared" si="32"/>
        <v>1.0692493919694319</v>
      </c>
      <c r="AY74" s="255">
        <f t="shared" si="32"/>
        <v>1.1298267547215146</v>
      </c>
      <c r="AZ74" s="255">
        <f t="shared" si="32"/>
        <v>1.114955557815595</v>
      </c>
      <c r="BA74" s="255">
        <f t="shared" si="32"/>
        <v>1.1059642261835418</v>
      </c>
      <c r="BB74" s="255">
        <f t="shared" si="32"/>
        <v>1.1115962201303082</v>
      </c>
      <c r="BC74" s="255">
        <f t="shared" si="32"/>
        <v>1.1144089335483573</v>
      </c>
      <c r="BD74" s="255">
        <f t="shared" si="32"/>
        <v>1.1710149934943423</v>
      </c>
      <c r="BE74" s="255">
        <f t="shared" si="32"/>
        <v>1.199738168469773</v>
      </c>
      <c r="BF74" s="255">
        <f t="shared" si="32"/>
        <v>1.2169818295167782</v>
      </c>
      <c r="BG74" s="255">
        <f t="shared" si="32"/>
        <v>1.2001473205314237</v>
      </c>
      <c r="BH74" s="255">
        <f t="shared" si="32"/>
        <v>1.1611506894494703</v>
      </c>
      <c r="BI74" s="255">
        <f t="shared" si="32"/>
        <v>1.1614518958339495</v>
      </c>
      <c r="BJ74" s="255">
        <f t="shared" si="32"/>
        <v>1.1635356482264101</v>
      </c>
      <c r="BK74" s="255">
        <f t="shared" si="32"/>
        <v>1.150288797591515</v>
      </c>
      <c r="BL74" s="255">
        <f t="shared" si="32"/>
        <v>1.2178656891979425</v>
      </c>
      <c r="BM74" s="255">
        <f t="shared" si="32"/>
        <v>1.1669699531097888</v>
      </c>
      <c r="BN74" s="255">
        <f t="shared" si="32"/>
        <v>1.0995793841644088</v>
      </c>
      <c r="BO74" s="255">
        <f t="shared" ref="BO74:DO74" si="33">(BO9/102)/(BO16/56+BO17/62+BO18/94)</f>
        <v>1.2438064337028851</v>
      </c>
      <c r="BP74" s="255">
        <f t="shared" si="33"/>
        <v>1.1690658225090731</v>
      </c>
      <c r="BQ74" s="255">
        <f t="shared" si="33"/>
        <v>1.1561224617061927</v>
      </c>
      <c r="BR74" s="255">
        <f t="shared" si="33"/>
        <v>1.2327669023812466</v>
      </c>
      <c r="BS74" s="255">
        <f t="shared" si="33"/>
        <v>1.0692911145326962</v>
      </c>
      <c r="BT74" s="255">
        <f t="shared" si="33"/>
        <v>1.1295939597381426</v>
      </c>
      <c r="BU74" s="255">
        <f t="shared" si="33"/>
        <v>1.1422426965647463</v>
      </c>
      <c r="BV74" s="255">
        <f t="shared" si="33"/>
        <v>1.1196582310099441</v>
      </c>
      <c r="BW74" s="255">
        <f t="shared" si="33"/>
        <v>1.1300387051516643</v>
      </c>
      <c r="BX74" s="255">
        <f t="shared" si="33"/>
        <v>1.0950419328819527</v>
      </c>
      <c r="BY74" s="255">
        <f t="shared" si="33"/>
        <v>1.1323454360003009</v>
      </c>
      <c r="BZ74" s="255">
        <f t="shared" si="33"/>
        <v>1.0635008079476127</v>
      </c>
      <c r="CA74" s="255">
        <f t="shared" si="33"/>
        <v>1.1087532157560973</v>
      </c>
      <c r="CB74" s="255">
        <f t="shared" si="33"/>
        <v>1.0224057921632648</v>
      </c>
      <c r="CC74" s="255">
        <f t="shared" si="33"/>
        <v>1.05991903209194</v>
      </c>
      <c r="CD74" s="255">
        <f t="shared" si="33"/>
        <v>1.0940190244523604</v>
      </c>
      <c r="CE74" s="255">
        <f t="shared" si="33"/>
        <v>1.6641678758274627</v>
      </c>
      <c r="CF74" s="255">
        <f t="shared" si="33"/>
        <v>1.067198118995986</v>
      </c>
      <c r="CG74" s="255">
        <f t="shared" si="33"/>
        <v>1.0586217771159945</v>
      </c>
      <c r="CH74" s="255">
        <f t="shared" si="33"/>
        <v>1.078300632627714</v>
      </c>
      <c r="CI74" s="255">
        <f t="shared" si="33"/>
        <v>1.0683213914093044</v>
      </c>
      <c r="CJ74" s="255">
        <f t="shared" si="33"/>
        <v>1.0676460708796924</v>
      </c>
      <c r="CK74" s="255">
        <f t="shared" si="33"/>
        <v>1.48506632951877</v>
      </c>
      <c r="CL74" s="255">
        <f t="shared" si="33"/>
        <v>1.1559580329993473</v>
      </c>
      <c r="CM74" s="255">
        <f t="shared" si="33"/>
        <v>1.2711652004069716</v>
      </c>
      <c r="CN74" s="255">
        <f t="shared" si="33"/>
        <v>2.5768572015569053</v>
      </c>
      <c r="CO74" s="255">
        <f t="shared" si="33"/>
        <v>1.6474965120750724</v>
      </c>
      <c r="CP74" s="255">
        <f t="shared" si="33"/>
        <v>1.4861781811955903</v>
      </c>
      <c r="CQ74" s="255">
        <f t="shared" si="33"/>
        <v>1.8032418948501074</v>
      </c>
      <c r="CR74" s="255">
        <f t="shared" si="33"/>
        <v>1.2180035905715789</v>
      </c>
      <c r="CS74" s="255">
        <f t="shared" si="33"/>
        <v>1.0800826161418504</v>
      </c>
      <c r="CT74" s="255">
        <f t="shared" si="33"/>
        <v>1.1117677009261149</v>
      </c>
      <c r="CU74" s="255">
        <f t="shared" si="33"/>
        <v>1.2649774902190407</v>
      </c>
      <c r="CV74" s="255">
        <f t="shared" si="33"/>
        <v>1.0936058699322297</v>
      </c>
      <c r="CW74" s="255">
        <f t="shared" si="33"/>
        <v>1.1215633711201274</v>
      </c>
      <c r="CX74" s="255">
        <f t="shared" si="33"/>
        <v>1.0975602826875017</v>
      </c>
      <c r="CY74" s="255">
        <f t="shared" si="33"/>
        <v>1.1024479459813215</v>
      </c>
      <c r="CZ74" s="255">
        <f t="shared" si="33"/>
        <v>1.103812329266495</v>
      </c>
      <c r="DA74" s="255">
        <f t="shared" si="33"/>
        <v>1.111567706991085</v>
      </c>
      <c r="DB74" s="255">
        <f t="shared" si="33"/>
        <v>1.1113126507339735</v>
      </c>
      <c r="DC74" s="255">
        <f t="shared" si="33"/>
        <v>1.0945991438252167</v>
      </c>
      <c r="DD74" s="255">
        <f t="shared" si="33"/>
        <v>1.1012357021328987</v>
      </c>
      <c r="DE74" s="255">
        <f t="shared" si="33"/>
        <v>1.105127453677317</v>
      </c>
      <c r="DF74" s="255">
        <f t="shared" si="33"/>
        <v>1.1009112528825931</v>
      </c>
      <c r="DG74" s="255">
        <f t="shared" si="33"/>
        <v>1.1437731198563887</v>
      </c>
      <c r="DH74" s="255">
        <f t="shared" si="33"/>
        <v>1.1150414191212381</v>
      </c>
      <c r="DI74" s="255">
        <f t="shared" si="33"/>
        <v>1.1960437295751252</v>
      </c>
      <c r="DJ74" s="255">
        <f t="shared" si="33"/>
        <v>1.0769188429288821</v>
      </c>
      <c r="DK74" s="255">
        <f t="shared" si="33"/>
        <v>1.0760918921979248</v>
      </c>
      <c r="DL74" s="255">
        <f t="shared" si="33"/>
        <v>1.0994605490111475</v>
      </c>
      <c r="DM74" s="255">
        <f t="shared" si="33"/>
        <v>1.0032275279510685</v>
      </c>
      <c r="DN74" s="255">
        <f t="shared" si="33"/>
        <v>1.0575290024926449</v>
      </c>
      <c r="DO74" s="255">
        <f t="shared" si="33"/>
        <v>1.1736507209559215</v>
      </c>
      <c r="DP74" s="255">
        <f t="shared" ref="DP74:DR74" si="34">(DP9/102)/(DP16/56+DP17/62+DP18/94)</f>
        <v>1.1469837316216775</v>
      </c>
      <c r="DQ74" s="255">
        <f t="shared" si="34"/>
        <v>1.1480523962212605</v>
      </c>
      <c r="DR74" s="255">
        <f t="shared" si="34"/>
        <v>1.1474651746669549</v>
      </c>
    </row>
    <row r="75" spans="1:123" ht="15">
      <c r="A75" s="20" t="s">
        <v>1399</v>
      </c>
      <c r="B75" s="255">
        <f>B53/B54</f>
        <v>11.188118811881189</v>
      </c>
      <c r="C75" s="255">
        <f t="shared" ref="C75:BN75" si="35">C53/C54</f>
        <v>4.5887445887445883</v>
      </c>
      <c r="D75" s="255">
        <f t="shared" si="35"/>
        <v>4.6183206106870225</v>
      </c>
      <c r="E75" s="255">
        <f t="shared" si="35"/>
        <v>4.8535564853556483</v>
      </c>
      <c r="F75" s="255">
        <f t="shared" si="35"/>
        <v>5.545454545454545</v>
      </c>
      <c r="G75" s="255">
        <f t="shared" si="35"/>
        <v>9.3333333333333339</v>
      </c>
      <c r="H75" s="255">
        <f t="shared" si="35"/>
        <v>10.091743119266054</v>
      </c>
      <c r="I75" s="255">
        <f t="shared" si="35"/>
        <v>0.76262083780880763</v>
      </c>
      <c r="J75" s="255">
        <f t="shared" si="35"/>
        <v>3.9468697798971015</v>
      </c>
      <c r="K75" s="255">
        <f t="shared" si="35"/>
        <v>6.1102742656677318</v>
      </c>
      <c r="L75" s="255">
        <f t="shared" si="35"/>
        <v>3.9319439348546572</v>
      </c>
      <c r="M75" s="255">
        <f t="shared" si="35"/>
        <v>5.9037519591087522</v>
      </c>
      <c r="N75" s="255">
        <f t="shared" si="35"/>
        <v>7.5916230366492146</v>
      </c>
      <c r="O75" s="255">
        <f t="shared" si="35"/>
        <v>5.8156028368794326</v>
      </c>
      <c r="P75" s="255">
        <f t="shared" si="35"/>
        <v>4.6186440677966107</v>
      </c>
      <c r="Q75" s="255">
        <f t="shared" si="35"/>
        <v>4.9769585253456228</v>
      </c>
      <c r="R75" s="255">
        <f t="shared" si="35"/>
        <v>4.2971887550200796</v>
      </c>
      <c r="S75" s="255">
        <f t="shared" si="35"/>
        <v>5.4799999999999995</v>
      </c>
      <c r="T75" s="255">
        <f t="shared" si="35"/>
        <v>4.6613545816733071</v>
      </c>
      <c r="U75" s="255">
        <f t="shared" si="35"/>
        <v>6.6666666666666661</v>
      </c>
      <c r="V75" s="255">
        <f t="shared" si="35"/>
        <v>4.5779685264663801</v>
      </c>
      <c r="W75" s="255">
        <f t="shared" si="35"/>
        <v>6.0617760617760617</v>
      </c>
      <c r="X75" s="255">
        <f t="shared" si="35"/>
        <v>6.25</v>
      </c>
      <c r="Y75" s="255">
        <f t="shared" si="35"/>
        <v>5.6504065040650406</v>
      </c>
      <c r="Z75" s="255">
        <f t="shared" si="35"/>
        <v>5.8571428571428568</v>
      </c>
      <c r="AA75" s="255">
        <f t="shared" si="35"/>
        <v>6.7924528301886795</v>
      </c>
      <c r="AB75" s="255">
        <f t="shared" si="35"/>
        <v>5.9019607843137258</v>
      </c>
      <c r="AC75" s="255">
        <f t="shared" si="35"/>
        <v>9.1525423728813564</v>
      </c>
      <c r="AD75" s="255">
        <f t="shared" si="35"/>
        <v>8.6821705426356584</v>
      </c>
      <c r="AE75" s="255">
        <f t="shared" si="35"/>
        <v>8.3333333333333321</v>
      </c>
      <c r="AF75" s="255">
        <f t="shared" si="35"/>
        <v>11.944444444444445</v>
      </c>
      <c r="AG75" s="255">
        <f t="shared" si="35"/>
        <v>11.864406779661017</v>
      </c>
      <c r="AH75" s="255">
        <f t="shared" si="35"/>
        <v>12.735849056603772</v>
      </c>
      <c r="AI75" s="255">
        <f t="shared" si="35"/>
        <v>4.4982698961937713</v>
      </c>
      <c r="AJ75" s="255">
        <f t="shared" si="35"/>
        <v>5.2471482889733849</v>
      </c>
      <c r="AK75" s="255">
        <f t="shared" si="35"/>
        <v>6.1038961038961039</v>
      </c>
      <c r="AL75" s="255">
        <f t="shared" si="35"/>
        <v>6.2139917695473246</v>
      </c>
      <c r="AM75" s="255">
        <f t="shared" si="35"/>
        <v>6.3492063492063489</v>
      </c>
      <c r="AN75" s="255">
        <f t="shared" si="35"/>
        <v>5.625</v>
      </c>
      <c r="AO75" s="255">
        <f t="shared" si="35"/>
        <v>5.431034482758621</v>
      </c>
      <c r="AP75" s="255">
        <f t="shared" si="35"/>
        <v>4.0510948905109485</v>
      </c>
      <c r="AQ75" s="255">
        <f t="shared" si="35"/>
        <v>6.1421319796954315</v>
      </c>
      <c r="AR75" s="255">
        <f t="shared" si="35"/>
        <v>5.18957345971564</v>
      </c>
      <c r="AS75" s="255">
        <f t="shared" si="35"/>
        <v>5.2857142857142856</v>
      </c>
      <c r="AT75" s="255">
        <f t="shared" si="35"/>
        <v>4.5291479820627805</v>
      </c>
      <c r="AU75" s="255">
        <f t="shared" si="35"/>
        <v>8.0272108843537424</v>
      </c>
      <c r="AV75" s="255">
        <f t="shared" si="35"/>
        <v>3.3872340425531915</v>
      </c>
      <c r="AW75" s="255">
        <f t="shared" si="35"/>
        <v>7.2480620155038755</v>
      </c>
      <c r="AX75" s="255">
        <f t="shared" si="35"/>
        <v>5.9352517985611515</v>
      </c>
      <c r="AY75" s="255">
        <f t="shared" si="35"/>
        <v>7.3404255319148941</v>
      </c>
      <c r="AZ75" s="255">
        <f t="shared" si="35"/>
        <v>6.9230769230769225</v>
      </c>
      <c r="BA75" s="255">
        <f t="shared" si="35"/>
        <v>4.4670658682634734</v>
      </c>
      <c r="BB75" s="255">
        <f t="shared" si="35"/>
        <v>10.078740157480315</v>
      </c>
      <c r="BC75" s="255">
        <f t="shared" si="35"/>
        <v>8.2627118644067803</v>
      </c>
      <c r="BD75" s="255">
        <f t="shared" si="35"/>
        <v>5.2879581151832458</v>
      </c>
      <c r="BE75" s="255">
        <f t="shared" si="35"/>
        <v>6.6511627906976747</v>
      </c>
      <c r="BF75" s="255">
        <f t="shared" si="35"/>
        <v>6.2105263157894743</v>
      </c>
      <c r="BG75" s="255">
        <f t="shared" si="35"/>
        <v>4.7580645161290329</v>
      </c>
      <c r="BH75" s="255">
        <f t="shared" si="35"/>
        <v>3.1351351351351351</v>
      </c>
      <c r="BI75" s="255">
        <f t="shared" si="35"/>
        <v>4.7482014388489207</v>
      </c>
      <c r="BJ75" s="255">
        <f t="shared" si="35"/>
        <v>2.8083333333333336</v>
      </c>
      <c r="BK75" s="255">
        <f t="shared" si="35"/>
        <v>5.806451612903226</v>
      </c>
      <c r="BL75" s="255">
        <f t="shared" si="35"/>
        <v>5.3061224489795924</v>
      </c>
      <c r="BM75" s="255">
        <f t="shared" si="35"/>
        <v>4.110429447852761</v>
      </c>
      <c r="BN75" s="255">
        <f t="shared" si="35"/>
        <v>5.9444444444444438</v>
      </c>
      <c r="BO75" s="255">
        <f t="shared" ref="BO75:DN75" si="36">BO53/BO54</f>
        <v>6.0869565217391299</v>
      </c>
      <c r="BP75" s="255">
        <f t="shared" si="36"/>
        <v>5</v>
      </c>
      <c r="BQ75" s="255">
        <f t="shared" si="36"/>
        <v>4.8706896551724146</v>
      </c>
      <c r="BR75" s="255">
        <f t="shared" si="36"/>
        <v>5.5855855855855854</v>
      </c>
      <c r="BS75" s="255">
        <f t="shared" si="36"/>
        <v>4.5333333333333332</v>
      </c>
      <c r="BT75" s="255">
        <f t="shared" si="36"/>
        <v>5.4468085106382977</v>
      </c>
      <c r="BU75" s="255">
        <f t="shared" si="36"/>
        <v>5.0246305418719217</v>
      </c>
      <c r="BV75" s="255">
        <f t="shared" si="36"/>
        <v>4.8221343873517784</v>
      </c>
      <c r="BW75" s="255">
        <f t="shared" si="36"/>
        <v>4.5714285714285712</v>
      </c>
      <c r="BX75" s="255">
        <f t="shared" si="36"/>
        <v>4.4444444444444438</v>
      </c>
      <c r="BY75" s="255">
        <f t="shared" si="36"/>
        <v>3.6190476190476191</v>
      </c>
      <c r="BZ75" s="255">
        <f t="shared" si="36"/>
        <v>4.4736842105263159</v>
      </c>
      <c r="CA75" s="255">
        <f t="shared" si="36"/>
        <v>3.8410596026490067</v>
      </c>
      <c r="CB75" s="255">
        <f t="shared" si="36"/>
        <v>4.1846153846153848</v>
      </c>
      <c r="CC75" s="255">
        <f t="shared" si="36"/>
        <v>3.7014925373134329</v>
      </c>
      <c r="CD75" s="255">
        <f t="shared" si="36"/>
        <v>4.037854889589906</v>
      </c>
      <c r="CE75" s="255">
        <f t="shared" si="36"/>
        <v>3.6962750716332375</v>
      </c>
      <c r="CF75" s="255">
        <f t="shared" si="36"/>
        <v>3.7469586374695862</v>
      </c>
      <c r="CG75" s="255">
        <f t="shared" si="36"/>
        <v>3.6486486486486487</v>
      </c>
      <c r="CH75" s="255">
        <f t="shared" si="36"/>
        <v>3.333333333333333</v>
      </c>
      <c r="CI75" s="255">
        <f t="shared" si="36"/>
        <v>3.5362318840579707</v>
      </c>
      <c r="CJ75" s="255">
        <f t="shared" si="36"/>
        <v>3.9779005524861879</v>
      </c>
      <c r="CK75" s="255">
        <f t="shared" si="36"/>
        <v>2.1713483146067416</v>
      </c>
      <c r="CL75" s="255">
        <f t="shared" si="36"/>
        <v>2.64</v>
      </c>
      <c r="CM75" s="255">
        <f t="shared" si="36"/>
        <v>3.5420168067226889</v>
      </c>
      <c r="CN75" s="255">
        <f t="shared" si="36"/>
        <v>3.6115384615384616</v>
      </c>
      <c r="CO75" s="255">
        <f t="shared" si="36"/>
        <v>3.5441176470588234</v>
      </c>
      <c r="CP75" s="255">
        <f t="shared" si="36"/>
        <v>3.6814814814814811</v>
      </c>
      <c r="CQ75" s="255">
        <f t="shared" si="36"/>
        <v>3.5574912891986066</v>
      </c>
      <c r="CR75" s="255">
        <f t="shared" si="36"/>
        <v>2.688421052631579</v>
      </c>
      <c r="CS75" s="255">
        <f t="shared" si="36"/>
        <v>2.1900826446280992</v>
      </c>
      <c r="CT75" s="255">
        <f t="shared" si="36"/>
        <v>2.4109263657957247</v>
      </c>
      <c r="CU75" s="255">
        <f t="shared" si="36"/>
        <v>2.1863799283154122</v>
      </c>
      <c r="CV75" s="255">
        <f t="shared" si="36"/>
        <v>2.5056433408577878</v>
      </c>
      <c r="CW75" s="255">
        <f t="shared" si="36"/>
        <v>4.794520547945206</v>
      </c>
      <c r="CX75" s="255">
        <f t="shared" si="36"/>
        <v>4.1796875</v>
      </c>
      <c r="CY75" s="255">
        <f t="shared" si="36"/>
        <v>4.3252595155709344</v>
      </c>
      <c r="CZ75" s="255">
        <f t="shared" si="36"/>
        <v>5.6744186046511631</v>
      </c>
      <c r="DA75" s="255">
        <f t="shared" si="36"/>
        <v>5.4260089686098656</v>
      </c>
      <c r="DB75" s="255">
        <f t="shared" si="36"/>
        <v>4.0069686411149821</v>
      </c>
      <c r="DC75" s="255">
        <f t="shared" si="36"/>
        <v>4.7734138972809665</v>
      </c>
      <c r="DD75" s="255">
        <f t="shared" si="36"/>
        <v>4.3108504398826977</v>
      </c>
      <c r="DE75" s="255">
        <f t="shared" si="36"/>
        <v>4.0934065934065931</v>
      </c>
      <c r="DF75" s="255">
        <f t="shared" si="36"/>
        <v>3.9339339339339339</v>
      </c>
      <c r="DG75" s="255">
        <f t="shared" si="36"/>
        <v>4.1846153846153848</v>
      </c>
      <c r="DH75" s="255">
        <f t="shared" si="36"/>
        <v>0.61945392491467577</v>
      </c>
      <c r="DI75" s="255">
        <f t="shared" si="36"/>
        <v>0.67276422764227639</v>
      </c>
      <c r="DJ75" s="255">
        <f t="shared" si="36"/>
        <v>0.50516986706056133</v>
      </c>
      <c r="DK75" s="255">
        <f t="shared" si="36"/>
        <v>0.53824756606397772</v>
      </c>
      <c r="DL75" s="255">
        <f t="shared" si="36"/>
        <v>0.86310904872389804</v>
      </c>
      <c r="DM75" s="255">
        <f t="shared" si="36"/>
        <v>0.57372262773722638</v>
      </c>
      <c r="DN75" s="255">
        <f t="shared" si="36"/>
        <v>0.55115511551155116</v>
      </c>
      <c r="DO75" s="255">
        <f>AVERAGE(B75:DN75)</f>
        <v>4.9985411168352636</v>
      </c>
      <c r="DP75" s="255">
        <f t="shared" ref="DP75:DR75" si="37">AVERAGE(C75:DO75)</f>
        <v>4.9456387433733315</v>
      </c>
      <c r="DQ75" s="255">
        <f t="shared" si="37"/>
        <v>4.9486891207633201</v>
      </c>
      <c r="DR75" s="255">
        <f t="shared" si="37"/>
        <v>4.9515127832426051</v>
      </c>
    </row>
    <row r="76" spans="1:123" ht="15">
      <c r="A76" s="20"/>
      <c r="B76" s="255">
        <f>B16/B17</f>
        <v>0.43310657596371877</v>
      </c>
      <c r="C76" s="255">
        <f t="shared" ref="C76:BN76" si="38">C16/C17</f>
        <v>0.60248447204968936</v>
      </c>
      <c r="D76" s="255">
        <f t="shared" si="38"/>
        <v>0.56830601092896171</v>
      </c>
      <c r="E76" s="255">
        <f t="shared" si="38"/>
        <v>0.68823529411764706</v>
      </c>
      <c r="F76" s="255">
        <f t="shared" si="38"/>
        <v>0.56269113149847094</v>
      </c>
      <c r="G76" s="255">
        <f t="shared" si="38"/>
        <v>0.54155495978552282</v>
      </c>
      <c r="H76" s="255">
        <f t="shared" si="38"/>
        <v>0.66767371601208458</v>
      </c>
      <c r="I76" s="255">
        <f t="shared" si="38"/>
        <v>0.86875000000000002</v>
      </c>
      <c r="J76" s="255">
        <f t="shared" si="38"/>
        <v>0.66583541147132175</v>
      </c>
      <c r="K76" s="255">
        <f t="shared" si="38"/>
        <v>0.67906976744186043</v>
      </c>
      <c r="L76" s="255">
        <f t="shared" si="38"/>
        <v>0.66428571428571426</v>
      </c>
      <c r="M76" s="255">
        <f t="shared" si="38"/>
        <v>0.65688487584650124</v>
      </c>
      <c r="N76" s="255">
        <f t="shared" si="38"/>
        <v>0.69047619047619047</v>
      </c>
      <c r="O76" s="255">
        <f t="shared" si="38"/>
        <v>0.67380952380952375</v>
      </c>
      <c r="P76" s="255">
        <f t="shared" si="38"/>
        <v>0.72423398328690813</v>
      </c>
      <c r="Q76" s="255">
        <f t="shared" si="38"/>
        <v>0.75862068965517238</v>
      </c>
      <c r="R76" s="255">
        <f t="shared" si="38"/>
        <v>0.37428571428571428</v>
      </c>
      <c r="S76" s="255">
        <f t="shared" si="38"/>
        <v>0.49734042553191493</v>
      </c>
      <c r="T76" s="255">
        <f t="shared" si="38"/>
        <v>0.41986455981941312</v>
      </c>
      <c r="U76" s="255">
        <f t="shared" si="38"/>
        <v>0.44497607655502397</v>
      </c>
      <c r="V76" s="255">
        <f t="shared" si="38"/>
        <v>0.31868131868131866</v>
      </c>
      <c r="W76" s="255">
        <f t="shared" si="38"/>
        <v>0.45194805194805193</v>
      </c>
      <c r="X76" s="255">
        <f t="shared" si="38"/>
        <v>0.45360824742268041</v>
      </c>
      <c r="Y76" s="255">
        <f t="shared" si="38"/>
        <v>0.45501285347043702</v>
      </c>
      <c r="Z76" s="255">
        <f t="shared" si="38"/>
        <v>0.46073298429319376</v>
      </c>
      <c r="AA76" s="255">
        <f t="shared" si="38"/>
        <v>0.45918367346938777</v>
      </c>
      <c r="AB76" s="255">
        <f t="shared" si="38"/>
        <v>0.45854922279792748</v>
      </c>
      <c r="AC76" s="255">
        <f t="shared" si="38"/>
        <v>0.71712158808933002</v>
      </c>
      <c r="AD76" s="255">
        <f t="shared" si="38"/>
        <v>0.72222222222222221</v>
      </c>
      <c r="AE76" s="255">
        <f t="shared" si="38"/>
        <v>0.72062663185378584</v>
      </c>
      <c r="AF76" s="255">
        <f t="shared" si="38"/>
        <v>0.6131221719457014</v>
      </c>
      <c r="AG76" s="255">
        <f t="shared" si="38"/>
        <v>0.72703412073490814</v>
      </c>
      <c r="AH76" s="255">
        <f t="shared" si="38"/>
        <v>0.73815461346633415</v>
      </c>
      <c r="AI76" s="255">
        <f t="shared" si="38"/>
        <v>0.2217494089834515</v>
      </c>
      <c r="AJ76" s="255">
        <f t="shared" si="38"/>
        <v>0.6142131979695431</v>
      </c>
      <c r="AK76" s="255">
        <f t="shared" si="38"/>
        <v>0.56218905472636815</v>
      </c>
      <c r="AL76" s="255">
        <f t="shared" si="38"/>
        <v>0.36125654450261779</v>
      </c>
      <c r="AM76" s="255">
        <f t="shared" si="38"/>
        <v>0.34564643799472294</v>
      </c>
      <c r="AN76" s="255">
        <f t="shared" si="38"/>
        <v>0.40208877284595301</v>
      </c>
      <c r="AO76" s="255">
        <f t="shared" si="38"/>
        <v>0.62780269058295957</v>
      </c>
      <c r="AP76" s="255">
        <f t="shared" si="38"/>
        <v>0.65931372549019607</v>
      </c>
      <c r="AQ76" s="255">
        <f t="shared" si="38"/>
        <v>0.65721040189125279</v>
      </c>
      <c r="AR76" s="255">
        <f t="shared" si="38"/>
        <v>0.7210526315789475</v>
      </c>
      <c r="AS76" s="255">
        <f t="shared" si="38"/>
        <v>0.67317073170731712</v>
      </c>
      <c r="AT76" s="255">
        <f t="shared" si="38"/>
        <v>0.71032745591939539</v>
      </c>
      <c r="AU76" s="255">
        <f t="shared" si="38"/>
        <v>0.66212534059945505</v>
      </c>
      <c r="AV76" s="255">
        <f t="shared" si="38"/>
        <v>0.70572916666666663</v>
      </c>
      <c r="AW76" s="255">
        <f t="shared" si="38"/>
        <v>0.61253561253561251</v>
      </c>
      <c r="AX76" s="255">
        <f t="shared" si="38"/>
        <v>0.72459893048128332</v>
      </c>
      <c r="AY76" s="255">
        <f t="shared" si="38"/>
        <v>0.73480662983425415</v>
      </c>
      <c r="AZ76" s="255">
        <f t="shared" si="38"/>
        <v>0.70505617977528079</v>
      </c>
      <c r="BA76" s="255">
        <f t="shared" si="38"/>
        <v>0.79503105590062106</v>
      </c>
      <c r="BB76" s="255">
        <f t="shared" si="38"/>
        <v>0.73700305810397559</v>
      </c>
      <c r="BC76" s="255">
        <f t="shared" si="38"/>
        <v>0.71264367816091956</v>
      </c>
      <c r="BD76" s="255">
        <f t="shared" si="38"/>
        <v>0.71815718157181574</v>
      </c>
      <c r="BE76" s="255">
        <f t="shared" si="38"/>
        <v>0.67867867867867859</v>
      </c>
      <c r="BF76" s="255">
        <f t="shared" si="38"/>
        <v>0.68376068376068377</v>
      </c>
      <c r="BG76" s="255">
        <f t="shared" si="38"/>
        <v>0.67806267806267806</v>
      </c>
      <c r="BH76" s="255">
        <f t="shared" si="38"/>
        <v>0.70822281167108747</v>
      </c>
      <c r="BI76" s="255">
        <f t="shared" si="38"/>
        <v>0.59894459102902375</v>
      </c>
      <c r="BJ76" s="255">
        <f t="shared" si="38"/>
        <v>0.64210526315789473</v>
      </c>
      <c r="BK76" s="255">
        <f t="shared" si="38"/>
        <v>0.6728723404255319</v>
      </c>
      <c r="BL76" s="255">
        <f t="shared" si="38"/>
        <v>0.50520833333333337</v>
      </c>
      <c r="BM76" s="255">
        <f t="shared" si="38"/>
        <v>0.68306010928961747</v>
      </c>
      <c r="BN76" s="255">
        <f t="shared" si="38"/>
        <v>0.61679790026246717</v>
      </c>
      <c r="BO76" s="255">
        <f t="shared" ref="BO76:DR76" si="39">BO16/BO17</f>
        <v>0.39331619537275064</v>
      </c>
      <c r="BP76" s="255">
        <f t="shared" si="39"/>
        <v>0.49476439790575916</v>
      </c>
      <c r="BQ76" s="255">
        <f t="shared" si="39"/>
        <v>0.52879581151832467</v>
      </c>
      <c r="BR76" s="255">
        <f t="shared" si="39"/>
        <v>0.46239554317548748</v>
      </c>
      <c r="BS76" s="255">
        <f t="shared" si="39"/>
        <v>0.6846361185983828</v>
      </c>
      <c r="BT76" s="255">
        <f t="shared" si="39"/>
        <v>0.59416445623342184</v>
      </c>
      <c r="BU76" s="255">
        <f t="shared" si="39"/>
        <v>0.54593175853018372</v>
      </c>
      <c r="BV76" s="255">
        <f t="shared" si="39"/>
        <v>0.58423913043478259</v>
      </c>
      <c r="BW76" s="255">
        <f t="shared" si="39"/>
        <v>0.50502512562814061</v>
      </c>
      <c r="BX76" s="255">
        <f t="shared" si="39"/>
        <v>0.613941018766756</v>
      </c>
      <c r="BY76" s="255">
        <f t="shared" si="39"/>
        <v>0.5357142857142857</v>
      </c>
      <c r="BZ76" s="255">
        <f t="shared" si="39"/>
        <v>0.67945205479452053</v>
      </c>
      <c r="CA76" s="255">
        <f t="shared" si="39"/>
        <v>0.51145038167938928</v>
      </c>
      <c r="CB76" s="255">
        <f t="shared" si="39"/>
        <v>0.53273137697516926</v>
      </c>
      <c r="CC76" s="255">
        <f t="shared" si="39"/>
        <v>0.57868020304568524</v>
      </c>
      <c r="CD76" s="255">
        <f t="shared" si="39"/>
        <v>0.54846938775510201</v>
      </c>
      <c r="CE76" s="255">
        <f t="shared" si="39"/>
        <v>0.2181303116147309</v>
      </c>
      <c r="CF76" s="255">
        <f t="shared" si="39"/>
        <v>0.57381615598885793</v>
      </c>
      <c r="CG76" s="255">
        <f t="shared" si="39"/>
        <v>0.5968992248062015</v>
      </c>
      <c r="CH76" s="255">
        <f t="shared" si="39"/>
        <v>0.66582914572864316</v>
      </c>
      <c r="CI76" s="255">
        <f t="shared" si="39"/>
        <v>0.83980582524271841</v>
      </c>
      <c r="CJ76" s="255">
        <f t="shared" si="39"/>
        <v>0.54166666666666674</v>
      </c>
      <c r="CK76" s="255">
        <f t="shared" si="39"/>
        <v>0.61052631578947369</v>
      </c>
      <c r="CL76" s="255">
        <f t="shared" si="39"/>
        <v>0.83544303797468344</v>
      </c>
      <c r="CM76" s="255"/>
      <c r="CN76" s="255"/>
      <c r="CO76" s="255"/>
      <c r="CP76" s="255">
        <f t="shared" si="39"/>
        <v>35.928571428571423</v>
      </c>
      <c r="CQ76" s="255"/>
      <c r="CR76" s="255">
        <f t="shared" si="39"/>
        <v>0.54314720812182748</v>
      </c>
      <c r="CS76" s="255">
        <f t="shared" si="39"/>
        <v>0.39242685025817553</v>
      </c>
      <c r="CT76" s="255">
        <f t="shared" si="39"/>
        <v>0.35802469135802467</v>
      </c>
      <c r="CU76" s="255">
        <f t="shared" si="39"/>
        <v>0.43990384615384615</v>
      </c>
      <c r="CV76" s="255">
        <f t="shared" si="39"/>
        <v>0.53773584905660377</v>
      </c>
      <c r="CW76" s="255">
        <f t="shared" si="39"/>
        <v>0.74316939890710387</v>
      </c>
      <c r="CX76" s="255">
        <f t="shared" si="39"/>
        <v>0.72451790633608815</v>
      </c>
      <c r="CY76" s="255">
        <f t="shared" si="39"/>
        <v>0.67397260273972603</v>
      </c>
      <c r="CZ76" s="255">
        <f t="shared" si="39"/>
        <v>0.7603305785123966</v>
      </c>
      <c r="DA76" s="255">
        <f t="shared" si="39"/>
        <v>0.673024523160763</v>
      </c>
      <c r="DB76" s="255">
        <f t="shared" si="39"/>
        <v>0.69973190348525471</v>
      </c>
      <c r="DC76" s="255">
        <f t="shared" si="39"/>
        <v>0.66027397260273979</v>
      </c>
      <c r="DD76" s="255">
        <f t="shared" si="39"/>
        <v>0.63002680965147451</v>
      </c>
      <c r="DE76" s="255">
        <f t="shared" si="39"/>
        <v>0.62264150943396224</v>
      </c>
      <c r="DF76" s="255">
        <f t="shared" si="39"/>
        <v>0.625</v>
      </c>
      <c r="DG76" s="255">
        <f t="shared" si="39"/>
        <v>0.7320954907161803</v>
      </c>
      <c r="DH76" s="255">
        <f t="shared" si="39"/>
        <v>0.71698113207547176</v>
      </c>
      <c r="DI76" s="255">
        <f t="shared" si="39"/>
        <v>0.58469945355191255</v>
      </c>
      <c r="DJ76" s="255">
        <f t="shared" si="39"/>
        <v>0.72007722007722008</v>
      </c>
      <c r="DK76" s="255">
        <f t="shared" si="39"/>
        <v>0.76424870466321249</v>
      </c>
      <c r="DL76" s="255">
        <f t="shared" si="39"/>
        <v>0.75806451612903214</v>
      </c>
      <c r="DM76" s="255">
        <f t="shared" si="39"/>
        <v>0.6597701149425288</v>
      </c>
      <c r="DN76" s="255">
        <f t="shared" si="39"/>
        <v>0.63080684596577019</v>
      </c>
      <c r="DO76" s="255">
        <f t="shared" si="39"/>
        <v>0.63852242744063326</v>
      </c>
      <c r="DP76" s="255">
        <f t="shared" si="39"/>
        <v>0.67292225201072375</v>
      </c>
      <c r="DQ76" s="255">
        <f t="shared" si="39"/>
        <v>0.65796344647519578</v>
      </c>
      <c r="DR76" s="255">
        <f t="shared" si="39"/>
        <v>0.67473118279569888</v>
      </c>
      <c r="DS76" s="255"/>
    </row>
    <row r="77" spans="1:123">
      <c r="CK77" s="12"/>
      <c r="CL77" s="12"/>
    </row>
  </sheetData>
  <mergeCells count="20">
    <mergeCell ref="J4:O4"/>
    <mergeCell ref="P4:U4"/>
    <mergeCell ref="CW4:DF4"/>
    <mergeCell ref="B4:I4"/>
    <mergeCell ref="B1:DR1"/>
    <mergeCell ref="DG4:DN4"/>
    <mergeCell ref="V4:AB4"/>
    <mergeCell ref="BX4:CB4"/>
    <mergeCell ref="CK4:CL4"/>
    <mergeCell ref="CK2:CL2"/>
    <mergeCell ref="BD4:BM4"/>
    <mergeCell ref="BN4:BW4"/>
    <mergeCell ref="CR4:CV4"/>
    <mergeCell ref="CM6:CQ6"/>
    <mergeCell ref="AC4:AN4"/>
    <mergeCell ref="AO4:AT4"/>
    <mergeCell ref="AU4:AZ4"/>
    <mergeCell ref="BA4:BC4"/>
    <mergeCell ref="CC4:CJ4"/>
    <mergeCell ref="CM4:CQ4"/>
  </mergeCells>
  <phoneticPr fontId="2" type="noConversion"/>
  <conditionalFormatting sqref="CC35:DN39">
    <cfRule type="cellIs" dxfId="3" priority="1" stopIfTrue="1" operator="lessThanOrEqual">
      <formula>0.1</formula>
    </cfRule>
  </conditionalFormatting>
  <conditionalFormatting sqref="CC46:DN48 AO51:AT51 CC51:DN51 AO53:AT54 CC53:DN68">
    <cfRule type="cellIs" dxfId="2" priority="9" stopIfTrue="1" operator="lessThanOrEqual">
      <formula>0.05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76D7-115A-44F1-B635-D05505C7EAEC}">
  <dimension ref="A1:BQ76"/>
  <sheetViews>
    <sheetView zoomScale="85" zoomScaleNormal="85" workbookViewId="0">
      <pane xSplit="1" ySplit="2" topLeftCell="AY3" activePane="bottomRight" state="frozen"/>
      <selection pane="topRight" activeCell="B1" sqref="B1"/>
      <selection pane="bottomLeft" activeCell="A3" sqref="A3"/>
      <selection pane="bottomRight" activeCell="AP4" sqref="AP4:AW4"/>
    </sheetView>
  </sheetViews>
  <sheetFormatPr defaultColWidth="8.83203125" defaultRowHeight="14.25"/>
  <cols>
    <col min="1" max="1" width="26.83203125" style="1" customWidth="1"/>
    <col min="2" max="8" width="20.1640625" style="12"/>
    <col min="9" max="12" width="30.1640625" style="12" customWidth="1"/>
    <col min="13" max="56" width="20.1640625" style="12"/>
    <col min="57" max="67" width="15.83203125" style="13" bestFit="1" customWidth="1"/>
    <col min="68" max="68" width="23.5" style="13" customWidth="1"/>
    <col min="69" max="69" width="19.83203125" style="12" customWidth="1"/>
    <col min="70" max="16384" width="8.83203125" style="21"/>
  </cols>
  <sheetData>
    <row r="1" spans="1:69" ht="33" customHeight="1">
      <c r="A1" s="20" t="s">
        <v>1349</v>
      </c>
      <c r="B1" s="304" t="s">
        <v>1415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6"/>
    </row>
    <row r="2" spans="1:69" ht="30">
      <c r="A2" s="7" t="s">
        <v>379</v>
      </c>
      <c r="B2" s="17" t="s">
        <v>245</v>
      </c>
      <c r="C2" s="17" t="s">
        <v>245</v>
      </c>
      <c r="D2" s="17" t="s">
        <v>245</v>
      </c>
      <c r="E2" s="17" t="s">
        <v>245</v>
      </c>
      <c r="F2" s="17" t="s">
        <v>245</v>
      </c>
      <c r="G2" s="7" t="s">
        <v>165</v>
      </c>
      <c r="H2" s="7" t="s">
        <v>165</v>
      </c>
      <c r="I2" s="16" t="s">
        <v>380</v>
      </c>
      <c r="J2" s="16" t="s">
        <v>380</v>
      </c>
      <c r="K2" s="16" t="s">
        <v>380</v>
      </c>
      <c r="L2" s="16" t="s">
        <v>380</v>
      </c>
      <c r="M2" s="18" t="s">
        <v>168</v>
      </c>
      <c r="N2" s="18" t="s">
        <v>168</v>
      </c>
      <c r="O2" s="18" t="s">
        <v>168</v>
      </c>
      <c r="P2" s="18" t="s">
        <v>168</v>
      </c>
      <c r="Q2" s="18" t="s">
        <v>168</v>
      </c>
      <c r="R2" s="18" t="s">
        <v>168</v>
      </c>
      <c r="S2" s="18" t="s">
        <v>168</v>
      </c>
      <c r="T2" s="20" t="s">
        <v>236</v>
      </c>
      <c r="U2" s="20" t="s">
        <v>236</v>
      </c>
      <c r="V2" s="20" t="s">
        <v>236</v>
      </c>
      <c r="W2" s="20" t="s">
        <v>236</v>
      </c>
      <c r="X2" s="20" t="s">
        <v>236</v>
      </c>
      <c r="Y2" s="16" t="s">
        <v>162</v>
      </c>
      <c r="Z2" s="16" t="s">
        <v>162</v>
      </c>
      <c r="AA2" s="16" t="s">
        <v>162</v>
      </c>
      <c r="AB2" s="16" t="s">
        <v>162</v>
      </c>
      <c r="AC2" s="16" t="s">
        <v>162</v>
      </c>
      <c r="AD2" s="16" t="s">
        <v>162</v>
      </c>
      <c r="AE2" s="16" t="s">
        <v>162</v>
      </c>
      <c r="AF2" s="19" t="s">
        <v>169</v>
      </c>
      <c r="AG2" s="19" t="s">
        <v>169</v>
      </c>
      <c r="AH2" s="19" t="s">
        <v>169</v>
      </c>
      <c r="AI2" s="19" t="s">
        <v>169</v>
      </c>
      <c r="AJ2" s="19" t="s">
        <v>169</v>
      </c>
      <c r="AK2" s="19" t="s">
        <v>169</v>
      </c>
      <c r="AL2" s="19" t="s">
        <v>169</v>
      </c>
      <c r="AM2" s="19" t="s">
        <v>169</v>
      </c>
      <c r="AN2" s="19" t="s">
        <v>169</v>
      </c>
      <c r="AO2" s="19" t="s">
        <v>169</v>
      </c>
      <c r="AP2" s="297" t="s">
        <v>166</v>
      </c>
      <c r="AQ2" s="297"/>
      <c r="AR2" s="297"/>
      <c r="AS2" s="297"/>
      <c r="AT2" s="297"/>
      <c r="AU2" s="297"/>
      <c r="AV2" s="297"/>
      <c r="AW2" s="297"/>
      <c r="AX2" s="15" t="s">
        <v>346</v>
      </c>
      <c r="AY2" s="15" t="s">
        <v>346</v>
      </c>
      <c r="AZ2" s="15" t="s">
        <v>346</v>
      </c>
      <c r="BA2" s="15" t="s">
        <v>346</v>
      </c>
      <c r="BB2" s="15" t="s">
        <v>346</v>
      </c>
      <c r="BC2" s="15" t="s">
        <v>346</v>
      </c>
      <c r="BD2" s="15" t="s">
        <v>346</v>
      </c>
      <c r="BE2" s="15" t="s">
        <v>360</v>
      </c>
      <c r="BF2" s="15" t="s">
        <v>360</v>
      </c>
      <c r="BG2" s="15" t="s">
        <v>360</v>
      </c>
      <c r="BH2" s="15" t="s">
        <v>360</v>
      </c>
      <c r="BI2" s="15" t="s">
        <v>360</v>
      </c>
      <c r="BJ2" s="15" t="s">
        <v>360</v>
      </c>
      <c r="BK2" s="15" t="s">
        <v>360</v>
      </c>
      <c r="BL2" s="15" t="s">
        <v>360</v>
      </c>
      <c r="BM2" s="15" t="s">
        <v>360</v>
      </c>
      <c r="BN2" s="15" t="s">
        <v>360</v>
      </c>
      <c r="BO2" s="15" t="s">
        <v>360</v>
      </c>
      <c r="BP2" s="8" t="s">
        <v>383</v>
      </c>
      <c r="BQ2" s="8" t="s">
        <v>383</v>
      </c>
    </row>
    <row r="3" spans="1:69" ht="15">
      <c r="A3" s="79" t="s">
        <v>172</v>
      </c>
      <c r="B3" s="18" t="s">
        <v>82</v>
      </c>
      <c r="C3" s="18" t="s">
        <v>81</v>
      </c>
      <c r="D3" s="18" t="s">
        <v>80</v>
      </c>
      <c r="E3" s="18" t="s">
        <v>79</v>
      </c>
      <c r="F3" s="18" t="s">
        <v>78</v>
      </c>
      <c r="G3" s="18" t="s">
        <v>77</v>
      </c>
      <c r="H3" s="18" t="s">
        <v>76</v>
      </c>
      <c r="I3" s="16">
        <v>310019</v>
      </c>
      <c r="J3" s="16">
        <v>310037</v>
      </c>
      <c r="K3" s="19">
        <v>310021</v>
      </c>
      <c r="L3" s="19">
        <v>310038</v>
      </c>
      <c r="M3" s="18" t="s">
        <v>130</v>
      </c>
      <c r="N3" s="18" t="s">
        <v>129</v>
      </c>
      <c r="O3" s="18" t="s">
        <v>128</v>
      </c>
      <c r="P3" s="18" t="s">
        <v>127</v>
      </c>
      <c r="Q3" s="18" t="s">
        <v>126</v>
      </c>
      <c r="R3" s="18" t="s">
        <v>125</v>
      </c>
      <c r="S3" s="8" t="s">
        <v>7</v>
      </c>
      <c r="T3" s="10" t="s">
        <v>235</v>
      </c>
      <c r="U3" s="10" t="s">
        <v>144</v>
      </c>
      <c r="V3" s="10" t="s">
        <v>143</v>
      </c>
      <c r="W3" s="10" t="s">
        <v>142</v>
      </c>
      <c r="X3" s="10" t="s">
        <v>141</v>
      </c>
      <c r="Y3" s="16" t="s">
        <v>34</v>
      </c>
      <c r="Z3" s="16" t="s">
        <v>33</v>
      </c>
      <c r="AA3" s="16" t="s">
        <v>32</v>
      </c>
      <c r="AB3" s="16" t="s">
        <v>31</v>
      </c>
      <c r="AC3" s="16" t="s">
        <v>30</v>
      </c>
      <c r="AD3" s="16" t="s">
        <v>29</v>
      </c>
      <c r="AE3" s="16" t="s">
        <v>28</v>
      </c>
      <c r="AF3" s="19" t="s">
        <v>140</v>
      </c>
      <c r="AG3" s="19" t="s">
        <v>139</v>
      </c>
      <c r="AH3" s="19" t="s">
        <v>138</v>
      </c>
      <c r="AI3" s="19" t="s">
        <v>137</v>
      </c>
      <c r="AJ3" s="19" t="s">
        <v>136</v>
      </c>
      <c r="AK3" s="19" t="s">
        <v>135</v>
      </c>
      <c r="AL3" s="19" t="s">
        <v>134</v>
      </c>
      <c r="AM3" s="19" t="s">
        <v>133</v>
      </c>
      <c r="AN3" s="19" t="s">
        <v>132</v>
      </c>
      <c r="AO3" s="19" t="s">
        <v>131</v>
      </c>
      <c r="AP3" s="18" t="s">
        <v>67</v>
      </c>
      <c r="AQ3" s="18" t="s">
        <v>66</v>
      </c>
      <c r="AR3" s="18" t="s">
        <v>65</v>
      </c>
      <c r="AS3" s="18" t="s">
        <v>64</v>
      </c>
      <c r="AT3" s="18" t="s">
        <v>63</v>
      </c>
      <c r="AU3" s="18" t="s">
        <v>62</v>
      </c>
      <c r="AV3" s="18" t="s">
        <v>61</v>
      </c>
      <c r="AW3" s="18" t="s">
        <v>60</v>
      </c>
      <c r="AX3" s="15" t="s">
        <v>255</v>
      </c>
      <c r="AY3" s="15" t="s">
        <v>256</v>
      </c>
      <c r="AZ3" s="15" t="s">
        <v>257</v>
      </c>
      <c r="BA3" s="15" t="s">
        <v>258</v>
      </c>
      <c r="BB3" s="15" t="s">
        <v>259</v>
      </c>
      <c r="BC3" s="15" t="s">
        <v>260</v>
      </c>
      <c r="BD3" s="15" t="s">
        <v>261</v>
      </c>
      <c r="BE3" s="15">
        <v>110918</v>
      </c>
      <c r="BF3" s="15">
        <v>110919</v>
      </c>
      <c r="BG3" s="15">
        <v>110923</v>
      </c>
      <c r="BH3" s="15" t="s">
        <v>361</v>
      </c>
      <c r="BI3" s="15" t="s">
        <v>362</v>
      </c>
      <c r="BJ3" s="15" t="s">
        <v>363</v>
      </c>
      <c r="BK3" s="15">
        <v>110917</v>
      </c>
      <c r="BL3" s="15">
        <v>110921</v>
      </c>
      <c r="BM3" s="15" t="s">
        <v>364</v>
      </c>
      <c r="BN3" s="15" t="s">
        <v>313</v>
      </c>
      <c r="BO3" s="15" t="s">
        <v>365</v>
      </c>
      <c r="BP3" s="16" t="s">
        <v>386</v>
      </c>
      <c r="BQ3" s="16" t="s">
        <v>384</v>
      </c>
    </row>
    <row r="4" spans="1:69" ht="30">
      <c r="A4" s="79" t="s">
        <v>173</v>
      </c>
      <c r="B4" s="297" t="s">
        <v>24</v>
      </c>
      <c r="C4" s="297"/>
      <c r="D4" s="297"/>
      <c r="E4" s="297"/>
      <c r="F4" s="297"/>
      <c r="G4" s="296" t="s">
        <v>1418</v>
      </c>
      <c r="H4" s="296"/>
      <c r="I4" s="298" t="s">
        <v>253</v>
      </c>
      <c r="J4" s="298"/>
      <c r="K4" s="298"/>
      <c r="L4" s="298"/>
      <c r="M4" s="297" t="s">
        <v>26</v>
      </c>
      <c r="N4" s="297"/>
      <c r="O4" s="297"/>
      <c r="P4" s="297"/>
      <c r="Q4" s="297"/>
      <c r="R4" s="297"/>
      <c r="S4" s="17" t="s">
        <v>25</v>
      </c>
      <c r="T4" s="298" t="s">
        <v>25</v>
      </c>
      <c r="U4" s="298"/>
      <c r="V4" s="298"/>
      <c r="W4" s="298"/>
      <c r="X4" s="298"/>
      <c r="Y4" s="298" t="s">
        <v>21</v>
      </c>
      <c r="Z4" s="298"/>
      <c r="AA4" s="298"/>
      <c r="AB4" s="298"/>
      <c r="AC4" s="298"/>
      <c r="AD4" s="298"/>
      <c r="AE4" s="298"/>
      <c r="AF4" s="295" t="s">
        <v>240</v>
      </c>
      <c r="AG4" s="295"/>
      <c r="AH4" s="295"/>
      <c r="AI4" s="295"/>
      <c r="AJ4" s="295"/>
      <c r="AK4" s="295"/>
      <c r="AL4" s="295"/>
      <c r="AM4" s="295"/>
      <c r="AN4" s="295"/>
      <c r="AO4" s="295"/>
      <c r="AP4" s="297" t="s">
        <v>1418</v>
      </c>
      <c r="AQ4" s="297"/>
      <c r="AR4" s="297"/>
      <c r="AS4" s="297"/>
      <c r="AT4" s="297"/>
      <c r="AU4" s="297"/>
      <c r="AV4" s="297"/>
      <c r="AW4" s="297"/>
      <c r="AX4" s="307" t="s">
        <v>347</v>
      </c>
      <c r="AY4" s="307"/>
      <c r="AZ4" s="307"/>
      <c r="BA4" s="307"/>
      <c r="BB4" s="307"/>
      <c r="BC4" s="307"/>
      <c r="BD4" s="307"/>
      <c r="BE4" s="307" t="s">
        <v>366</v>
      </c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2" t="s">
        <v>396</v>
      </c>
      <c r="BQ4" s="302"/>
    </row>
    <row r="5" spans="1:69" ht="45">
      <c r="A5" s="79" t="s">
        <v>174</v>
      </c>
      <c r="B5" s="18" t="s">
        <v>18</v>
      </c>
      <c r="C5" s="18" t="s">
        <v>18</v>
      </c>
      <c r="D5" s="18" t="s">
        <v>18</v>
      </c>
      <c r="E5" s="18" t="s">
        <v>18</v>
      </c>
      <c r="F5" s="18" t="s">
        <v>18</v>
      </c>
      <c r="G5" s="297" t="s">
        <v>18</v>
      </c>
      <c r="H5" s="297"/>
      <c r="I5" s="19" t="s">
        <v>381</v>
      </c>
      <c r="J5" s="19" t="s">
        <v>381</v>
      </c>
      <c r="K5" s="19" t="s">
        <v>381</v>
      </c>
      <c r="L5" s="19" t="s">
        <v>381</v>
      </c>
      <c r="M5" s="18" t="s">
        <v>20</v>
      </c>
      <c r="N5" s="18" t="s">
        <v>20</v>
      </c>
      <c r="O5" s="18" t="s">
        <v>20</v>
      </c>
      <c r="P5" s="18" t="s">
        <v>20</v>
      </c>
      <c r="Q5" s="18" t="s">
        <v>20</v>
      </c>
      <c r="R5" s="18" t="s">
        <v>20</v>
      </c>
      <c r="S5" s="18" t="s">
        <v>20</v>
      </c>
      <c r="T5" s="16" t="s">
        <v>265</v>
      </c>
      <c r="U5" s="16" t="s">
        <v>265</v>
      </c>
      <c r="V5" s="16" t="s">
        <v>265</v>
      </c>
      <c r="W5" s="16" t="s">
        <v>265</v>
      </c>
      <c r="X5" s="16" t="s">
        <v>265</v>
      </c>
      <c r="Y5" s="19" t="s">
        <v>248</v>
      </c>
      <c r="Z5" s="19" t="s">
        <v>248</v>
      </c>
      <c r="AA5" s="19" t="s">
        <v>248</v>
      </c>
      <c r="AB5" s="19" t="s">
        <v>248</v>
      </c>
      <c r="AC5" s="19" t="s">
        <v>248</v>
      </c>
      <c r="AD5" s="19" t="s">
        <v>248</v>
      </c>
      <c r="AE5" s="19" t="s">
        <v>264</v>
      </c>
      <c r="AF5" s="18" t="s">
        <v>18</v>
      </c>
      <c r="AG5" s="18" t="s">
        <v>18</v>
      </c>
      <c r="AH5" s="18" t="s">
        <v>18</v>
      </c>
      <c r="AI5" s="18" t="s">
        <v>18</v>
      </c>
      <c r="AJ5" s="18" t="s">
        <v>18</v>
      </c>
      <c r="AK5" s="18" t="s">
        <v>18</v>
      </c>
      <c r="AL5" s="18" t="s">
        <v>18</v>
      </c>
      <c r="AM5" s="18" t="s">
        <v>18</v>
      </c>
      <c r="AN5" s="18" t="s">
        <v>18</v>
      </c>
      <c r="AO5" s="18" t="s">
        <v>18</v>
      </c>
      <c r="AP5" s="297" t="s">
        <v>382</v>
      </c>
      <c r="AQ5" s="297"/>
      <c r="AR5" s="297"/>
      <c r="AS5" s="297"/>
      <c r="AT5" s="297"/>
      <c r="AU5" s="297"/>
      <c r="AV5" s="297"/>
      <c r="AW5" s="297"/>
      <c r="AX5" s="18" t="s">
        <v>17</v>
      </c>
      <c r="AY5" s="18" t="s">
        <v>17</v>
      </c>
      <c r="AZ5" s="18" t="s">
        <v>17</v>
      </c>
      <c r="BA5" s="18" t="s">
        <v>17</v>
      </c>
      <c r="BB5" s="18" t="s">
        <v>17</v>
      </c>
      <c r="BC5" s="18" t="s">
        <v>17</v>
      </c>
      <c r="BD5" s="18" t="s">
        <v>17</v>
      </c>
      <c r="BE5" s="15" t="s">
        <v>299</v>
      </c>
      <c r="BF5" s="15" t="s">
        <v>299</v>
      </c>
      <c r="BG5" s="15" t="s">
        <v>299</v>
      </c>
      <c r="BH5" s="15" t="s">
        <v>299</v>
      </c>
      <c r="BI5" s="15" t="s">
        <v>299</v>
      </c>
      <c r="BJ5" s="15" t="s">
        <v>299</v>
      </c>
      <c r="BK5" s="15" t="s">
        <v>299</v>
      </c>
      <c r="BL5" s="15" t="s">
        <v>299</v>
      </c>
      <c r="BM5" s="15" t="s">
        <v>299</v>
      </c>
      <c r="BN5" s="15" t="s">
        <v>299</v>
      </c>
      <c r="BO5" s="15" t="s">
        <v>299</v>
      </c>
      <c r="BP5" s="16" t="s">
        <v>395</v>
      </c>
      <c r="BQ5" s="16" t="s">
        <v>389</v>
      </c>
    </row>
    <row r="6" spans="1:69" ht="15">
      <c r="A6" s="79" t="s">
        <v>175</v>
      </c>
      <c r="B6" s="19" t="s">
        <v>244</v>
      </c>
      <c r="C6" s="19" t="s">
        <v>244</v>
      </c>
      <c r="D6" s="19" t="s">
        <v>244</v>
      </c>
      <c r="E6" s="19" t="s">
        <v>244</v>
      </c>
      <c r="F6" s="19" t="s">
        <v>244</v>
      </c>
      <c r="G6" s="19" t="s">
        <v>244</v>
      </c>
      <c r="H6" s="19" t="s">
        <v>244</v>
      </c>
      <c r="I6" s="16" t="s">
        <v>254</v>
      </c>
      <c r="J6" s="16" t="s">
        <v>254</v>
      </c>
      <c r="K6" s="16" t="s">
        <v>254</v>
      </c>
      <c r="L6" s="16" t="s">
        <v>254</v>
      </c>
      <c r="M6" s="19" t="s">
        <v>249</v>
      </c>
      <c r="N6" s="19" t="s">
        <v>249</v>
      </c>
      <c r="O6" s="19" t="s">
        <v>249</v>
      </c>
      <c r="P6" s="19" t="s">
        <v>249</v>
      </c>
      <c r="Q6" s="19" t="s">
        <v>249</v>
      </c>
      <c r="R6" s="19" t="s">
        <v>249</v>
      </c>
      <c r="S6" s="19" t="s">
        <v>243</v>
      </c>
      <c r="T6" s="16" t="s">
        <v>267</v>
      </c>
      <c r="U6" s="16" t="s">
        <v>267</v>
      </c>
      <c r="V6" s="16" t="s">
        <v>267</v>
      </c>
      <c r="W6" s="16" t="s">
        <v>267</v>
      </c>
      <c r="X6" s="16" t="s">
        <v>267</v>
      </c>
      <c r="Y6" s="16" t="s">
        <v>247</v>
      </c>
      <c r="Z6" s="16" t="s">
        <v>247</v>
      </c>
      <c r="AA6" s="16" t="s">
        <v>247</v>
      </c>
      <c r="AB6" s="16" t="s">
        <v>247</v>
      </c>
      <c r="AC6" s="16" t="s">
        <v>247</v>
      </c>
      <c r="AD6" s="16" t="s">
        <v>247</v>
      </c>
      <c r="AE6" s="16" t="s">
        <v>247</v>
      </c>
      <c r="AF6" s="19" t="s">
        <v>241</v>
      </c>
      <c r="AG6" s="19" t="s">
        <v>241</v>
      </c>
      <c r="AH6" s="19" t="s">
        <v>241</v>
      </c>
      <c r="AI6" s="19" t="s">
        <v>241</v>
      </c>
      <c r="AJ6" s="19" t="s">
        <v>241</v>
      </c>
      <c r="AK6" s="19" t="s">
        <v>241</v>
      </c>
      <c r="AL6" s="19" t="s">
        <v>241</v>
      </c>
      <c r="AM6" s="19" t="s">
        <v>241</v>
      </c>
      <c r="AN6" s="19" t="s">
        <v>241</v>
      </c>
      <c r="AO6" s="19" t="s">
        <v>241</v>
      </c>
      <c r="AP6" s="19"/>
      <c r="AQ6" s="19"/>
      <c r="AR6" s="19"/>
      <c r="AS6" s="19"/>
      <c r="AT6" s="19"/>
      <c r="AU6" s="19"/>
      <c r="AV6" s="19"/>
      <c r="AW6" s="19"/>
      <c r="AX6" s="15" t="s">
        <v>262</v>
      </c>
      <c r="AY6" s="15" t="s">
        <v>262</v>
      </c>
      <c r="AZ6" s="15" t="s">
        <v>262</v>
      </c>
      <c r="BA6" s="15" t="s">
        <v>262</v>
      </c>
      <c r="BB6" s="15" t="s">
        <v>262</v>
      </c>
      <c r="BC6" s="15" t="s">
        <v>262</v>
      </c>
      <c r="BD6" s="15" t="s">
        <v>262</v>
      </c>
      <c r="BE6" s="15" t="s">
        <v>367</v>
      </c>
      <c r="BF6" s="15" t="s">
        <v>367</v>
      </c>
      <c r="BG6" s="15" t="s">
        <v>367</v>
      </c>
      <c r="BH6" s="15" t="s">
        <v>368</v>
      </c>
      <c r="BI6" s="15" t="s">
        <v>368</v>
      </c>
      <c r="BJ6" s="15" t="s">
        <v>368</v>
      </c>
      <c r="BK6" s="15" t="s">
        <v>368</v>
      </c>
      <c r="BL6" s="15" t="s">
        <v>368</v>
      </c>
      <c r="BM6" s="15" t="s">
        <v>368</v>
      </c>
      <c r="BN6" s="15" t="s">
        <v>368</v>
      </c>
      <c r="BO6" s="15" t="s">
        <v>368</v>
      </c>
      <c r="BP6" s="8" t="s">
        <v>411</v>
      </c>
      <c r="BQ6" s="16" t="s">
        <v>410</v>
      </c>
    </row>
    <row r="7" spans="1:69" ht="16.5">
      <c r="A7" s="79" t="s">
        <v>600</v>
      </c>
      <c r="B7" s="23">
        <v>73.52</v>
      </c>
      <c r="C7" s="23">
        <v>75.459999999999994</v>
      </c>
      <c r="D7" s="23">
        <v>74.87</v>
      </c>
      <c r="E7" s="23">
        <v>75.25</v>
      </c>
      <c r="F7" s="23">
        <v>73.86</v>
      </c>
      <c r="G7" s="23">
        <v>74.180000000000007</v>
      </c>
      <c r="H7" s="23">
        <v>73.709999999999994</v>
      </c>
      <c r="I7" s="24">
        <v>74.290000000000006</v>
      </c>
      <c r="J7" s="24">
        <v>71.849999999999994</v>
      </c>
      <c r="K7" s="25">
        <v>75.12</v>
      </c>
      <c r="L7" s="25">
        <v>74.14</v>
      </c>
      <c r="M7" s="23">
        <v>74.84</v>
      </c>
      <c r="N7" s="23">
        <v>71.569999999999993</v>
      </c>
      <c r="O7" s="23">
        <v>72.16</v>
      </c>
      <c r="P7" s="23">
        <v>73.510000000000005</v>
      </c>
      <c r="Q7" s="23">
        <v>72.92</v>
      </c>
      <c r="R7" s="23">
        <v>72.540000000000006</v>
      </c>
      <c r="S7" s="26">
        <v>70.180000000000007</v>
      </c>
      <c r="T7" s="27">
        <v>68.3</v>
      </c>
      <c r="U7" s="27">
        <v>68.569999999999993</v>
      </c>
      <c r="V7" s="27">
        <v>68.31</v>
      </c>
      <c r="W7" s="27">
        <v>68.94</v>
      </c>
      <c r="X7" s="27">
        <v>68.48</v>
      </c>
      <c r="Y7" s="24">
        <v>74.92</v>
      </c>
      <c r="Z7" s="24">
        <v>73.900000000000006</v>
      </c>
      <c r="AA7" s="24">
        <v>74.36</v>
      </c>
      <c r="AB7" s="24">
        <v>74.81</v>
      </c>
      <c r="AC7" s="24">
        <v>74.930000000000007</v>
      </c>
      <c r="AD7" s="24">
        <v>74.47</v>
      </c>
      <c r="AE7" s="24">
        <v>74.47</v>
      </c>
      <c r="AF7" s="25">
        <v>70.87</v>
      </c>
      <c r="AG7" s="25">
        <v>71.34</v>
      </c>
      <c r="AH7" s="25">
        <v>70.45</v>
      </c>
      <c r="AI7" s="25">
        <v>72.08</v>
      </c>
      <c r="AJ7" s="25">
        <v>71.180000000000007</v>
      </c>
      <c r="AK7" s="25">
        <v>71.98</v>
      </c>
      <c r="AL7" s="25">
        <v>71.08</v>
      </c>
      <c r="AM7" s="25">
        <v>71.209999999999994</v>
      </c>
      <c r="AN7" s="25">
        <v>71.099999999999994</v>
      </c>
      <c r="AO7" s="25">
        <v>71.489999999999995</v>
      </c>
      <c r="AP7" s="23">
        <v>74.16</v>
      </c>
      <c r="AQ7" s="23">
        <v>73.790000000000006</v>
      </c>
      <c r="AR7" s="23">
        <v>74.11</v>
      </c>
      <c r="AS7" s="23">
        <v>74.900000000000006</v>
      </c>
      <c r="AT7" s="23">
        <v>75.040000000000006</v>
      </c>
      <c r="AU7" s="23">
        <v>74.45</v>
      </c>
      <c r="AV7" s="23">
        <v>73.37</v>
      </c>
      <c r="AW7" s="23">
        <v>73.7</v>
      </c>
      <c r="AX7" s="28">
        <v>72.33</v>
      </c>
      <c r="AY7" s="28">
        <v>72.709999999999994</v>
      </c>
      <c r="AZ7" s="28">
        <v>70.569999999999993</v>
      </c>
      <c r="BA7" s="28">
        <v>72.42</v>
      </c>
      <c r="BB7" s="28">
        <v>71.849999999999994</v>
      </c>
      <c r="BC7" s="28">
        <v>72.53</v>
      </c>
      <c r="BD7" s="28">
        <v>71.72</v>
      </c>
      <c r="BE7" s="28">
        <v>73.83</v>
      </c>
      <c r="BF7" s="28">
        <v>73.459999999999994</v>
      </c>
      <c r="BG7" s="28">
        <v>74.53</v>
      </c>
      <c r="BH7" s="28">
        <v>74.209999999999994</v>
      </c>
      <c r="BI7" s="28">
        <v>74.55</v>
      </c>
      <c r="BJ7" s="28">
        <v>74.040000000000006</v>
      </c>
      <c r="BK7" s="28">
        <v>73.8</v>
      </c>
      <c r="BL7" s="28">
        <v>75.260000000000005</v>
      </c>
      <c r="BM7" s="28">
        <v>78.27</v>
      </c>
      <c r="BN7" s="28">
        <v>73.39</v>
      </c>
      <c r="BO7" s="28">
        <v>73.400000000000006</v>
      </c>
      <c r="BP7" s="29">
        <v>76.638000000000005</v>
      </c>
      <c r="BQ7" s="29">
        <v>78.667000000000002</v>
      </c>
    </row>
    <row r="8" spans="1:69" ht="16.5">
      <c r="A8" s="79" t="s">
        <v>601</v>
      </c>
      <c r="B8" s="23">
        <v>0.02</v>
      </c>
      <c r="C8" s="23">
        <v>0.02</v>
      </c>
      <c r="D8" s="23">
        <v>0.03</v>
      </c>
      <c r="E8" s="23">
        <v>0.03</v>
      </c>
      <c r="F8" s="23">
        <v>0.02</v>
      </c>
      <c r="G8" s="23">
        <v>0.03</v>
      </c>
      <c r="H8" s="23">
        <v>0.05</v>
      </c>
      <c r="I8" s="24">
        <v>0.04</v>
      </c>
      <c r="J8" s="24">
        <v>0.05</v>
      </c>
      <c r="K8" s="25">
        <v>7.0000000000000007E-2</v>
      </c>
      <c r="L8" s="25">
        <v>0.03</v>
      </c>
      <c r="M8" s="23">
        <v>0.25</v>
      </c>
      <c r="N8" s="23">
        <v>0.3</v>
      </c>
      <c r="O8" s="23">
        <v>0.26</v>
      </c>
      <c r="P8" s="23">
        <v>0.26</v>
      </c>
      <c r="Q8" s="23">
        <v>0.25</v>
      </c>
      <c r="R8" s="23">
        <v>0.27</v>
      </c>
      <c r="S8" s="26">
        <v>0.21</v>
      </c>
      <c r="T8" s="27">
        <v>0.33</v>
      </c>
      <c r="U8" s="27">
        <v>0.33</v>
      </c>
      <c r="V8" s="27">
        <v>0.31</v>
      </c>
      <c r="W8" s="27">
        <v>0.32</v>
      </c>
      <c r="X8" s="27">
        <v>0.33</v>
      </c>
      <c r="Y8" s="24">
        <v>0.01</v>
      </c>
      <c r="Z8" s="24">
        <v>0.01</v>
      </c>
      <c r="AA8" s="24">
        <v>0.01</v>
      </c>
      <c r="AB8" s="24">
        <v>0.01</v>
      </c>
      <c r="AC8" s="24">
        <v>0.02</v>
      </c>
      <c r="AD8" s="24">
        <v>0.03</v>
      </c>
      <c r="AE8" s="24">
        <v>0.04</v>
      </c>
      <c r="AF8" s="25">
        <v>0.19</v>
      </c>
      <c r="AG8" s="25">
        <v>0.23</v>
      </c>
      <c r="AH8" s="25">
        <v>0.18</v>
      </c>
      <c r="AI8" s="25">
        <v>0.32</v>
      </c>
      <c r="AJ8" s="25">
        <v>0.18</v>
      </c>
      <c r="AK8" s="25">
        <v>0.25</v>
      </c>
      <c r="AL8" s="25">
        <v>0.21</v>
      </c>
      <c r="AM8" s="25">
        <v>0.21</v>
      </c>
      <c r="AN8" s="25">
        <v>0.21</v>
      </c>
      <c r="AO8" s="25">
        <v>0.21</v>
      </c>
      <c r="AP8" s="23">
        <v>0.02</v>
      </c>
      <c r="AQ8" s="23">
        <v>0.02</v>
      </c>
      <c r="AR8" s="23">
        <v>0.02</v>
      </c>
      <c r="AS8" s="23">
        <v>0.02</v>
      </c>
      <c r="AT8" s="23">
        <v>0.02</v>
      </c>
      <c r="AU8" s="23">
        <v>0.02</v>
      </c>
      <c r="AV8" s="23">
        <v>0.02</v>
      </c>
      <c r="AW8" s="23">
        <v>0.02</v>
      </c>
      <c r="AX8" s="28">
        <v>0.08</v>
      </c>
      <c r="AY8" s="28">
        <v>0.08</v>
      </c>
      <c r="AZ8" s="28">
        <v>0.11</v>
      </c>
      <c r="BA8" s="28">
        <v>0.1</v>
      </c>
      <c r="BB8" s="28">
        <v>0.12</v>
      </c>
      <c r="BC8" s="28">
        <v>0.1</v>
      </c>
      <c r="BD8" s="28">
        <v>0.11</v>
      </c>
      <c r="BE8" s="28">
        <v>0.04</v>
      </c>
      <c r="BF8" s="28">
        <v>0.05</v>
      </c>
      <c r="BG8" s="28">
        <v>0.01</v>
      </c>
      <c r="BH8" s="28">
        <v>0.02</v>
      </c>
      <c r="BI8" s="28">
        <v>0.04</v>
      </c>
      <c r="BJ8" s="28">
        <v>0.02</v>
      </c>
      <c r="BK8" s="28">
        <v>0.08</v>
      </c>
      <c r="BL8" s="28">
        <v>0.1</v>
      </c>
      <c r="BM8" s="28">
        <v>0.05</v>
      </c>
      <c r="BN8" s="28">
        <v>0.35</v>
      </c>
      <c r="BO8" s="28">
        <v>0.01</v>
      </c>
      <c r="BP8" s="29">
        <v>0.10100000000000001</v>
      </c>
      <c r="BQ8" s="29">
        <v>0.13700000000000001</v>
      </c>
    </row>
    <row r="9" spans="1:69" ht="16.5">
      <c r="A9" s="79" t="s">
        <v>602</v>
      </c>
      <c r="B9" s="23">
        <v>16.989999999999998</v>
      </c>
      <c r="C9" s="23">
        <v>14.82</v>
      </c>
      <c r="D9" s="23">
        <v>15.01</v>
      </c>
      <c r="E9" s="23">
        <v>14.39</v>
      </c>
      <c r="F9" s="23">
        <v>14.94</v>
      </c>
      <c r="G9" s="23">
        <v>15.02</v>
      </c>
      <c r="H9" s="23">
        <v>15.68</v>
      </c>
      <c r="I9" s="24">
        <v>14.72</v>
      </c>
      <c r="J9" s="24">
        <v>15.78</v>
      </c>
      <c r="K9" s="25">
        <v>12.9</v>
      </c>
      <c r="L9" s="25">
        <v>15.54</v>
      </c>
      <c r="M9" s="23">
        <v>13.47</v>
      </c>
      <c r="N9" s="23">
        <v>15.18</v>
      </c>
      <c r="O9" s="23">
        <v>14.7</v>
      </c>
      <c r="P9" s="23">
        <v>14.23</v>
      </c>
      <c r="Q9" s="23">
        <v>14.84</v>
      </c>
      <c r="R9" s="23">
        <v>14.43</v>
      </c>
      <c r="S9" s="26">
        <v>16.05</v>
      </c>
      <c r="T9" s="27">
        <v>16.579999999999998</v>
      </c>
      <c r="U9" s="27">
        <v>16.760000000000002</v>
      </c>
      <c r="V9" s="27">
        <v>16.27</v>
      </c>
      <c r="W9" s="27">
        <v>16.32</v>
      </c>
      <c r="X9" s="27">
        <v>15.9</v>
      </c>
      <c r="Y9" s="24">
        <v>15.08</v>
      </c>
      <c r="Z9" s="24">
        <v>14.94</v>
      </c>
      <c r="AA9" s="24">
        <v>15.09</v>
      </c>
      <c r="AB9" s="24">
        <v>15.52</v>
      </c>
      <c r="AC9" s="24">
        <v>14.89</v>
      </c>
      <c r="AD9" s="24">
        <v>14.99</v>
      </c>
      <c r="AE9" s="24">
        <v>14.97</v>
      </c>
      <c r="AF9" s="25">
        <v>16.079999999999998</v>
      </c>
      <c r="AG9" s="25">
        <v>15.7</v>
      </c>
      <c r="AH9" s="25">
        <v>15.42</v>
      </c>
      <c r="AI9" s="25">
        <v>16.5</v>
      </c>
      <c r="AJ9" s="25">
        <v>15.58</v>
      </c>
      <c r="AK9" s="25">
        <v>16.260000000000002</v>
      </c>
      <c r="AL9" s="25">
        <v>15.58</v>
      </c>
      <c r="AM9" s="25">
        <v>15.6</v>
      </c>
      <c r="AN9" s="25">
        <v>15.72</v>
      </c>
      <c r="AO9" s="25">
        <v>15.55</v>
      </c>
      <c r="AP9" s="23">
        <v>15.02</v>
      </c>
      <c r="AQ9" s="23">
        <v>14.87</v>
      </c>
      <c r="AR9" s="23">
        <v>15.01</v>
      </c>
      <c r="AS9" s="23">
        <v>14.84</v>
      </c>
      <c r="AT9" s="23">
        <v>14.42</v>
      </c>
      <c r="AU9" s="23">
        <v>15.48</v>
      </c>
      <c r="AV9" s="23">
        <v>14.68</v>
      </c>
      <c r="AW9" s="23">
        <v>14.82</v>
      </c>
      <c r="AX9" s="28">
        <v>14.9</v>
      </c>
      <c r="AY9" s="28">
        <v>14.78</v>
      </c>
      <c r="AZ9" s="28">
        <v>14.86</v>
      </c>
      <c r="BA9" s="28">
        <v>14.93</v>
      </c>
      <c r="BB9" s="28">
        <v>15.42</v>
      </c>
      <c r="BC9" s="28">
        <v>15.11</v>
      </c>
      <c r="BD9" s="28">
        <v>15.08</v>
      </c>
      <c r="BE9" s="28">
        <v>14.84</v>
      </c>
      <c r="BF9" s="28">
        <v>14.9</v>
      </c>
      <c r="BG9" s="28">
        <v>13.86</v>
      </c>
      <c r="BH9" s="28">
        <v>14.46</v>
      </c>
      <c r="BI9" s="28">
        <v>15.13</v>
      </c>
      <c r="BJ9" s="28">
        <v>14.99</v>
      </c>
      <c r="BK9" s="28">
        <v>13.58</v>
      </c>
      <c r="BL9" s="28">
        <v>12.87</v>
      </c>
      <c r="BM9" s="28">
        <v>11.66</v>
      </c>
      <c r="BN9" s="28">
        <v>13.61</v>
      </c>
      <c r="BO9" s="28">
        <v>15.01</v>
      </c>
      <c r="BP9" s="24">
        <v>12.34</v>
      </c>
      <c r="BQ9" s="24">
        <v>12.547000000000001</v>
      </c>
    </row>
    <row r="10" spans="1:69" ht="17.25">
      <c r="A10" s="79" t="s">
        <v>603</v>
      </c>
      <c r="B10" s="25"/>
      <c r="C10" s="25"/>
      <c r="D10" s="25"/>
      <c r="E10" s="25"/>
      <c r="F10" s="25"/>
      <c r="G10" s="25"/>
      <c r="H10" s="25"/>
      <c r="I10" s="24"/>
      <c r="J10" s="24"/>
      <c r="K10" s="24"/>
      <c r="L10" s="24"/>
      <c r="M10" s="25"/>
      <c r="N10" s="25"/>
      <c r="O10" s="25"/>
      <c r="P10" s="25"/>
      <c r="Q10" s="25"/>
      <c r="R10" s="25"/>
      <c r="S10" s="25"/>
      <c r="T10" s="24"/>
      <c r="U10" s="24"/>
      <c r="V10" s="24"/>
      <c r="W10" s="24"/>
      <c r="X10" s="24"/>
      <c r="Y10" s="24">
        <v>0.54997000000000007</v>
      </c>
      <c r="Z10" s="24">
        <v>0.57774999999999999</v>
      </c>
      <c r="AA10" s="24">
        <v>0.42218</v>
      </c>
      <c r="AB10" s="24">
        <v>0.50553000000000003</v>
      </c>
      <c r="AC10" s="24">
        <v>0.54553000000000007</v>
      </c>
      <c r="AD10" s="24">
        <v>0.63997000000000004</v>
      </c>
      <c r="AE10" s="24">
        <v>0.48218</v>
      </c>
      <c r="AF10" s="25">
        <v>1.2776699999999999</v>
      </c>
      <c r="AG10" s="25">
        <v>1.6709799999999997</v>
      </c>
      <c r="AH10" s="25">
        <v>2.0576300000000001</v>
      </c>
      <c r="AI10" s="25">
        <v>1.8709799999999999</v>
      </c>
      <c r="AJ10" s="25">
        <v>0.74887000000000004</v>
      </c>
      <c r="AK10" s="25">
        <v>0.82774999999999999</v>
      </c>
      <c r="AL10" s="25">
        <v>1.5298800000000001</v>
      </c>
      <c r="AM10" s="25">
        <v>1.5421000000000002</v>
      </c>
      <c r="AN10" s="25">
        <v>1.6154299999999999</v>
      </c>
      <c r="AO10" s="25">
        <v>1.55433</v>
      </c>
      <c r="AP10" s="25"/>
      <c r="AQ10" s="25"/>
      <c r="AR10" s="25"/>
      <c r="AS10" s="25"/>
      <c r="AT10" s="25"/>
      <c r="AU10" s="25"/>
      <c r="AV10" s="25"/>
      <c r="AW10" s="25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4">
        <v>1.663</v>
      </c>
      <c r="BQ10" s="24">
        <v>0.41499999999999998</v>
      </c>
    </row>
    <row r="11" spans="1:69" ht="17.25">
      <c r="A11" s="79" t="s">
        <v>604</v>
      </c>
      <c r="B11" s="30">
        <f t="shared" ref="B11:H11" si="0">B13+B12*0.8998</f>
        <v>0.48899799999999999</v>
      </c>
      <c r="C11" s="30">
        <f t="shared" si="0"/>
        <v>0.44895800000000002</v>
      </c>
      <c r="D11" s="30">
        <f t="shared" si="0"/>
        <v>0.37599200000000005</v>
      </c>
      <c r="E11" s="30">
        <f t="shared" si="0"/>
        <v>0.27899800000000002</v>
      </c>
      <c r="F11" s="30">
        <f t="shared" si="0"/>
        <v>0.36497000000000002</v>
      </c>
      <c r="G11" s="30">
        <f t="shared" si="0"/>
        <v>0.52188400000000001</v>
      </c>
      <c r="H11" s="30">
        <f t="shared" si="0"/>
        <v>0.36891800000000002</v>
      </c>
      <c r="I11" s="24">
        <v>0.13500000000000001</v>
      </c>
      <c r="J11" s="24">
        <v>7.6500000000000012E-2</v>
      </c>
      <c r="K11" s="24">
        <v>0.57150000000000001</v>
      </c>
      <c r="L11" s="24">
        <v>0.46350000000000002</v>
      </c>
      <c r="M11" s="31">
        <f t="shared" ref="M11:R11" si="1">M13+M112*8998</f>
        <v>0.97</v>
      </c>
      <c r="N11" s="31">
        <f t="shared" si="1"/>
        <v>1.29</v>
      </c>
      <c r="O11" s="31">
        <f t="shared" si="1"/>
        <v>1.1299999999999999</v>
      </c>
      <c r="P11" s="31">
        <f t="shared" si="1"/>
        <v>0.97</v>
      </c>
      <c r="Q11" s="31">
        <f t="shared" si="1"/>
        <v>1.2</v>
      </c>
      <c r="R11" s="31">
        <f t="shared" si="1"/>
        <v>1.2</v>
      </c>
      <c r="S11" s="25"/>
      <c r="T11" s="24">
        <v>1.45</v>
      </c>
      <c r="U11" s="24">
        <v>1.56</v>
      </c>
      <c r="V11" s="24">
        <v>1.51</v>
      </c>
      <c r="W11" s="24">
        <v>1.47</v>
      </c>
      <c r="X11" s="24">
        <v>1.53</v>
      </c>
      <c r="Y11" s="24">
        <v>0.27</v>
      </c>
      <c r="Z11" s="24">
        <v>0.25</v>
      </c>
      <c r="AA11" s="24">
        <v>0.38</v>
      </c>
      <c r="AB11" s="24">
        <v>0.23</v>
      </c>
      <c r="AC11" s="24">
        <v>0.23</v>
      </c>
      <c r="AD11" s="24">
        <v>0.27</v>
      </c>
      <c r="AE11" s="24">
        <v>0.38</v>
      </c>
      <c r="AF11" s="3">
        <v>0.97</v>
      </c>
      <c r="AG11" s="3">
        <v>1.18</v>
      </c>
      <c r="AH11" s="3">
        <v>1.33</v>
      </c>
      <c r="AI11" s="3">
        <v>1.18</v>
      </c>
      <c r="AJ11" s="3">
        <v>0.17</v>
      </c>
      <c r="AK11" s="3">
        <v>0.25</v>
      </c>
      <c r="AL11" s="3">
        <v>1.08</v>
      </c>
      <c r="AM11" s="3">
        <v>1.1000000000000001</v>
      </c>
      <c r="AN11" s="3">
        <v>1.1299999999999999</v>
      </c>
      <c r="AO11" s="3">
        <v>1.03</v>
      </c>
      <c r="AP11" s="25">
        <v>0.55341799999999997</v>
      </c>
      <c r="AQ11" s="25">
        <v>0.55341799999999997</v>
      </c>
      <c r="AR11" s="25">
        <v>0.67490000000000006</v>
      </c>
      <c r="AS11" s="25">
        <v>0.53992000000000007</v>
      </c>
      <c r="AT11" s="25">
        <v>0.45893200000000006</v>
      </c>
      <c r="AU11" s="25">
        <v>0.56691599999999998</v>
      </c>
      <c r="AV11" s="25">
        <v>0.52642200000000006</v>
      </c>
      <c r="AW11" s="25">
        <v>0.56691599999999998</v>
      </c>
      <c r="AX11" s="28">
        <v>1.521984</v>
      </c>
      <c r="AY11" s="28">
        <v>1.4659519999999999</v>
      </c>
      <c r="AZ11" s="28">
        <v>2.3689780000000003</v>
      </c>
      <c r="BA11" s="28">
        <v>1.1039680000000001</v>
      </c>
      <c r="BB11" s="28">
        <v>1.605972</v>
      </c>
      <c r="BC11" s="28">
        <v>1.7289779999999999</v>
      </c>
      <c r="BD11" s="28">
        <v>1.5809820000000001</v>
      </c>
      <c r="BE11" s="28">
        <v>0.62</v>
      </c>
      <c r="BF11" s="28">
        <v>0.77</v>
      </c>
      <c r="BG11" s="28">
        <v>0.56999999999999995</v>
      </c>
      <c r="BH11" s="28">
        <v>0.46</v>
      </c>
      <c r="BI11" s="28">
        <v>0.57999999999999996</v>
      </c>
      <c r="BJ11" s="28">
        <v>0.63</v>
      </c>
      <c r="BK11" s="28">
        <v>0.89</v>
      </c>
      <c r="BL11" s="28">
        <v>1.01</v>
      </c>
      <c r="BM11" s="28">
        <v>0.94</v>
      </c>
      <c r="BN11" s="28">
        <v>2.2400000000000002</v>
      </c>
      <c r="BO11" s="28">
        <v>0.14000000000000001</v>
      </c>
      <c r="BP11" s="28"/>
      <c r="BQ11" s="24"/>
    </row>
    <row r="12" spans="1:69" ht="15">
      <c r="A12" s="79" t="s">
        <v>176</v>
      </c>
      <c r="B12" s="23">
        <v>0.01</v>
      </c>
      <c r="C12" s="23">
        <v>0.21</v>
      </c>
      <c r="D12" s="23">
        <v>0.04</v>
      </c>
      <c r="E12" s="23">
        <v>0.01</v>
      </c>
      <c r="F12" s="23">
        <v>0.15</v>
      </c>
      <c r="G12" s="23">
        <v>0.57999999999999996</v>
      </c>
      <c r="H12" s="23">
        <v>0.41</v>
      </c>
      <c r="I12" s="24">
        <v>0.3</v>
      </c>
      <c r="J12" s="24">
        <v>0.17</v>
      </c>
      <c r="K12" s="24"/>
      <c r="L12" s="24"/>
      <c r="M12" s="23">
        <v>0.66</v>
      </c>
      <c r="N12" s="23">
        <v>0.51</v>
      </c>
      <c r="O12" s="23">
        <v>0.44</v>
      </c>
      <c r="P12" s="23">
        <v>0.56000000000000005</v>
      </c>
      <c r="Q12" s="23">
        <v>0.23</v>
      </c>
      <c r="R12" s="23">
        <v>0.52</v>
      </c>
      <c r="S12" s="26">
        <v>1.29</v>
      </c>
      <c r="T12" s="27">
        <v>0.55000000000000004</v>
      </c>
      <c r="U12" s="27">
        <v>0.38</v>
      </c>
      <c r="V12" s="27">
        <v>0.39</v>
      </c>
      <c r="W12" s="27">
        <v>0.35</v>
      </c>
      <c r="X12" s="27">
        <v>0.35</v>
      </c>
      <c r="Y12" s="24">
        <v>0.25</v>
      </c>
      <c r="Z12" s="24">
        <v>0.3</v>
      </c>
      <c r="AA12" s="24">
        <v>0</v>
      </c>
      <c r="AB12" s="24">
        <v>0.25</v>
      </c>
      <c r="AC12" s="24">
        <v>0.28999999999999998</v>
      </c>
      <c r="AD12" s="24">
        <v>0.34</v>
      </c>
      <c r="AE12" s="24">
        <v>0.06</v>
      </c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3">
        <v>0.41</v>
      </c>
      <c r="AQ12" s="23">
        <v>0.41</v>
      </c>
      <c r="AR12" s="23">
        <v>0.5</v>
      </c>
      <c r="AS12" s="23">
        <v>0.4</v>
      </c>
      <c r="AT12" s="23">
        <v>0.34</v>
      </c>
      <c r="AU12" s="23">
        <v>0.42</v>
      </c>
      <c r="AV12" s="23">
        <v>0.39</v>
      </c>
      <c r="AW12" s="23">
        <v>0.42</v>
      </c>
      <c r="AX12" s="28">
        <v>0.08</v>
      </c>
      <c r="AY12" s="28">
        <v>0.24</v>
      </c>
      <c r="AZ12" s="28">
        <v>0.11</v>
      </c>
      <c r="BA12" s="28">
        <v>0.16</v>
      </c>
      <c r="BB12" s="28">
        <v>0.14000000000000001</v>
      </c>
      <c r="BC12" s="28">
        <v>0.11</v>
      </c>
      <c r="BD12" s="28">
        <v>0.09</v>
      </c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4"/>
    </row>
    <row r="13" spans="1:69" ht="15">
      <c r="A13" s="79" t="s">
        <v>177</v>
      </c>
      <c r="B13" s="23">
        <v>0.48</v>
      </c>
      <c r="C13" s="23">
        <v>0.26</v>
      </c>
      <c r="D13" s="23">
        <v>0.34</v>
      </c>
      <c r="E13" s="23">
        <v>0.27</v>
      </c>
      <c r="F13" s="23">
        <v>0.23</v>
      </c>
      <c r="G13" s="23"/>
      <c r="H13" s="23"/>
      <c r="I13" s="24"/>
      <c r="J13" s="24"/>
      <c r="K13" s="24"/>
      <c r="L13" s="24"/>
      <c r="M13" s="23">
        <v>0.97</v>
      </c>
      <c r="N13" s="23">
        <v>1.29</v>
      </c>
      <c r="O13" s="23">
        <v>1.1299999999999999</v>
      </c>
      <c r="P13" s="23">
        <v>0.97</v>
      </c>
      <c r="Q13" s="23">
        <v>1.2</v>
      </c>
      <c r="R13" s="23">
        <v>1.2</v>
      </c>
      <c r="S13" s="26">
        <v>0.58050000000000002</v>
      </c>
      <c r="T13" s="27">
        <v>1.45</v>
      </c>
      <c r="U13" s="27">
        <v>1.56</v>
      </c>
      <c r="V13" s="27">
        <v>1.51</v>
      </c>
      <c r="W13" s="27">
        <v>1.47</v>
      </c>
      <c r="X13" s="27">
        <v>1.53</v>
      </c>
      <c r="Y13" s="24">
        <v>0.27</v>
      </c>
      <c r="Z13" s="24">
        <v>0.25</v>
      </c>
      <c r="AA13" s="24">
        <v>0.38</v>
      </c>
      <c r="AB13" s="24">
        <v>0.23</v>
      </c>
      <c r="AC13" s="24">
        <v>0.23</v>
      </c>
      <c r="AD13" s="24">
        <v>0.27</v>
      </c>
      <c r="AE13" s="24">
        <v>0.38</v>
      </c>
      <c r="AF13" s="25">
        <v>0.97</v>
      </c>
      <c r="AG13" s="25">
        <v>1.18</v>
      </c>
      <c r="AH13" s="25">
        <v>1.33</v>
      </c>
      <c r="AI13" s="25">
        <v>1.18</v>
      </c>
      <c r="AJ13" s="25">
        <v>0.17</v>
      </c>
      <c r="AK13" s="25">
        <v>0.25</v>
      </c>
      <c r="AL13" s="25">
        <v>1.08</v>
      </c>
      <c r="AM13" s="25">
        <v>1.1000000000000001</v>
      </c>
      <c r="AN13" s="25">
        <v>1.1299999999999999</v>
      </c>
      <c r="AO13" s="25">
        <v>1.03</v>
      </c>
      <c r="AP13" s="23">
        <v>0.1845</v>
      </c>
      <c r="AQ13" s="23">
        <v>0.1845</v>
      </c>
      <c r="AR13" s="23">
        <v>0.22500000000000001</v>
      </c>
      <c r="AS13" s="23">
        <v>0.18000000000000002</v>
      </c>
      <c r="AT13" s="23">
        <v>0.15300000000000002</v>
      </c>
      <c r="AU13" s="23">
        <v>0.189</v>
      </c>
      <c r="AV13" s="23">
        <v>0.17550000000000002</v>
      </c>
      <c r="AW13" s="23">
        <v>0.189</v>
      </c>
      <c r="AX13" s="28">
        <v>1.45</v>
      </c>
      <c r="AY13" s="28">
        <v>1.25</v>
      </c>
      <c r="AZ13" s="28">
        <v>2.27</v>
      </c>
      <c r="BA13" s="28">
        <v>0.96</v>
      </c>
      <c r="BB13" s="28">
        <v>1.48</v>
      </c>
      <c r="BC13" s="28">
        <v>1.63</v>
      </c>
      <c r="BD13" s="28">
        <v>1.5</v>
      </c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4"/>
    </row>
    <row r="14" spans="1:69" ht="15">
      <c r="A14" s="79" t="s">
        <v>178</v>
      </c>
      <c r="B14" s="23">
        <v>0.08</v>
      </c>
      <c r="C14" s="23">
        <v>0.01</v>
      </c>
      <c r="D14" s="23">
        <v>0.06</v>
      </c>
      <c r="E14" s="23">
        <v>0.01</v>
      </c>
      <c r="F14" s="23">
        <v>0.01</v>
      </c>
      <c r="G14" s="23">
        <v>0.01</v>
      </c>
      <c r="H14" s="23">
        <v>0.01</v>
      </c>
      <c r="I14" s="24">
        <v>0.01</v>
      </c>
      <c r="J14" s="24">
        <v>0.01</v>
      </c>
      <c r="K14" s="25">
        <v>0.06</v>
      </c>
      <c r="L14" s="25">
        <v>0.14000000000000001</v>
      </c>
      <c r="M14" s="23">
        <v>0.03</v>
      </c>
      <c r="N14" s="23">
        <v>0.03</v>
      </c>
      <c r="O14" s="23">
        <v>0.03</v>
      </c>
      <c r="P14" s="23">
        <v>0.02</v>
      </c>
      <c r="Q14" s="23">
        <v>0.02</v>
      </c>
      <c r="R14" s="23">
        <v>0.03</v>
      </c>
      <c r="S14" s="26">
        <v>0.02</v>
      </c>
      <c r="T14" s="27">
        <v>0.04</v>
      </c>
      <c r="U14" s="27">
        <v>0.04</v>
      </c>
      <c r="V14" s="27">
        <v>0.04</v>
      </c>
      <c r="W14" s="27">
        <v>0.03</v>
      </c>
      <c r="X14" s="27">
        <v>0.03</v>
      </c>
      <c r="Y14" s="24">
        <v>0.01</v>
      </c>
      <c r="Z14" s="24">
        <v>0.03</v>
      </c>
      <c r="AA14" s="24">
        <v>0.02</v>
      </c>
      <c r="AB14" s="24">
        <v>0.01</v>
      </c>
      <c r="AC14" s="24">
        <v>0.02</v>
      </c>
      <c r="AD14" s="24">
        <v>0.01</v>
      </c>
      <c r="AE14" s="24">
        <v>0.02</v>
      </c>
      <c r="AF14" s="25">
        <v>0.03</v>
      </c>
      <c r="AG14" s="25">
        <v>0.01</v>
      </c>
      <c r="AH14" s="25">
        <v>0.02</v>
      </c>
      <c r="AI14" s="25">
        <v>0.01</v>
      </c>
      <c r="AJ14" s="25">
        <v>0.01</v>
      </c>
      <c r="AK14" s="25">
        <v>5.0000000000000001E-3</v>
      </c>
      <c r="AL14" s="25">
        <v>0.02</v>
      </c>
      <c r="AM14" s="25">
        <v>0.02</v>
      </c>
      <c r="AN14" s="25">
        <v>0.03</v>
      </c>
      <c r="AO14" s="25">
        <v>0.02</v>
      </c>
      <c r="AP14" s="23">
        <v>0.02</v>
      </c>
      <c r="AQ14" s="23">
        <v>0.02</v>
      </c>
      <c r="AR14" s="23">
        <v>0.01</v>
      </c>
      <c r="AS14" s="23">
        <v>0.02</v>
      </c>
      <c r="AT14" s="23">
        <v>0.02</v>
      </c>
      <c r="AU14" s="23">
        <v>0.04</v>
      </c>
      <c r="AV14" s="23">
        <v>0.01</v>
      </c>
      <c r="AW14" s="23">
        <v>0.02</v>
      </c>
      <c r="AX14" s="28">
        <v>2.4E-2</v>
      </c>
      <c r="AY14" s="28">
        <v>2.3E-2</v>
      </c>
      <c r="AZ14" s="28">
        <v>3.2000000000000001E-2</v>
      </c>
      <c r="BA14" s="28">
        <v>1.7000000000000001E-2</v>
      </c>
      <c r="BB14" s="28">
        <v>2.4E-2</v>
      </c>
      <c r="BC14" s="28">
        <v>2.7E-2</v>
      </c>
      <c r="BD14" s="28">
        <v>2.5000000000000001E-2</v>
      </c>
      <c r="BE14" s="28">
        <v>0.09</v>
      </c>
      <c r="BF14" s="28">
        <v>7.0000000000000007E-2</v>
      </c>
      <c r="BG14" s="28">
        <v>0.03</v>
      </c>
      <c r="BH14" s="28">
        <v>0.09</v>
      </c>
      <c r="BI14" s="28">
        <v>0.02</v>
      </c>
      <c r="BJ14" s="28">
        <v>0.06</v>
      </c>
      <c r="BK14" s="28">
        <v>0.02</v>
      </c>
      <c r="BL14" s="28">
        <v>0.03</v>
      </c>
      <c r="BM14" s="28">
        <v>0.06</v>
      </c>
      <c r="BN14" s="28">
        <v>0.02</v>
      </c>
      <c r="BO14" s="28">
        <v>0.09</v>
      </c>
      <c r="BP14" s="28">
        <v>3.3000000000000002E-2</v>
      </c>
      <c r="BQ14" s="24">
        <v>1.2E-2</v>
      </c>
    </row>
    <row r="15" spans="1:69" ht="15">
      <c r="A15" s="79" t="s">
        <v>179</v>
      </c>
      <c r="B15" s="23">
        <v>0.1</v>
      </c>
      <c r="C15" s="23">
        <v>0.08</v>
      </c>
      <c r="D15" s="23">
        <v>0.12</v>
      </c>
      <c r="E15" s="23">
        <v>0.1</v>
      </c>
      <c r="F15" s="23">
        <v>0.08</v>
      </c>
      <c r="G15" s="23">
        <v>0.11</v>
      </c>
      <c r="H15" s="23">
        <v>0.14000000000000001</v>
      </c>
      <c r="I15" s="24">
        <v>0.03</v>
      </c>
      <c r="J15" s="24">
        <v>0.03</v>
      </c>
      <c r="K15" s="25">
        <v>0.04</v>
      </c>
      <c r="L15" s="25">
        <v>0.02</v>
      </c>
      <c r="M15" s="23">
        <v>0.79</v>
      </c>
      <c r="N15" s="23">
        <v>0.99</v>
      </c>
      <c r="O15" s="23">
        <v>0.79</v>
      </c>
      <c r="P15" s="23">
        <v>0.67</v>
      </c>
      <c r="Q15" s="23">
        <v>0.81</v>
      </c>
      <c r="R15" s="23">
        <v>0.91</v>
      </c>
      <c r="S15" s="26">
        <v>0.76</v>
      </c>
      <c r="T15" s="27">
        <v>1.1399999999999999</v>
      </c>
      <c r="U15" s="27">
        <v>1.24</v>
      </c>
      <c r="V15" s="27">
        <v>1.02</v>
      </c>
      <c r="W15" s="27">
        <v>1.1299999999999999</v>
      </c>
      <c r="X15" s="27">
        <v>1.47</v>
      </c>
      <c r="Y15" s="24">
        <v>0.17</v>
      </c>
      <c r="Z15" s="24">
        <v>0.22</v>
      </c>
      <c r="AA15" s="24">
        <v>0.17</v>
      </c>
      <c r="AB15" s="24">
        <v>0.13</v>
      </c>
      <c r="AC15" s="24">
        <v>0.17</v>
      </c>
      <c r="AD15" s="24">
        <v>0.09</v>
      </c>
      <c r="AE15" s="24">
        <v>0.14000000000000001</v>
      </c>
      <c r="AF15" s="25">
        <v>0.23</v>
      </c>
      <c r="AG15" s="25">
        <v>0.24</v>
      </c>
      <c r="AH15" s="25">
        <v>0.2</v>
      </c>
      <c r="AI15" s="25">
        <v>0.24</v>
      </c>
      <c r="AJ15" s="25">
        <v>0.19</v>
      </c>
      <c r="AK15" s="25">
        <v>0.24</v>
      </c>
      <c r="AL15" s="25">
        <v>0.55000000000000004</v>
      </c>
      <c r="AM15" s="25">
        <v>0.59</v>
      </c>
      <c r="AN15" s="25">
        <v>0.57999999999999996</v>
      </c>
      <c r="AO15" s="25">
        <v>0.56000000000000005</v>
      </c>
      <c r="AP15" s="23">
        <v>0.1</v>
      </c>
      <c r="AQ15" s="23">
        <v>0.09</v>
      </c>
      <c r="AR15" s="23">
        <v>0.13</v>
      </c>
      <c r="AS15" s="23">
        <v>0.12</v>
      </c>
      <c r="AT15" s="23">
        <v>0.1</v>
      </c>
      <c r="AU15" s="23">
        <v>0.15</v>
      </c>
      <c r="AV15" s="23">
        <v>0.11</v>
      </c>
      <c r="AW15" s="23">
        <v>0.1</v>
      </c>
      <c r="AX15" s="28">
        <v>0.37</v>
      </c>
      <c r="AY15" s="28">
        <v>0.28999999999999998</v>
      </c>
      <c r="AZ15" s="28">
        <v>0.47</v>
      </c>
      <c r="BA15" s="28">
        <v>0.38</v>
      </c>
      <c r="BB15" s="28">
        <v>0.4</v>
      </c>
      <c r="BC15" s="28">
        <v>0.41</v>
      </c>
      <c r="BD15" s="28">
        <v>0.46</v>
      </c>
      <c r="BE15" s="28">
        <v>0.11</v>
      </c>
      <c r="BF15" s="28">
        <v>0.17</v>
      </c>
      <c r="BG15" s="28">
        <v>0.06</v>
      </c>
      <c r="BH15" s="28">
        <v>0.06</v>
      </c>
      <c r="BI15" s="28">
        <v>0.18</v>
      </c>
      <c r="BJ15" s="28">
        <v>0.16</v>
      </c>
      <c r="BK15" s="28">
        <v>0.22</v>
      </c>
      <c r="BL15" s="28">
        <v>0.22</v>
      </c>
      <c r="BM15" s="28">
        <v>0.15</v>
      </c>
      <c r="BN15" s="28">
        <v>0.76</v>
      </c>
      <c r="BO15" s="28">
        <v>0.03</v>
      </c>
      <c r="BP15" s="28">
        <v>0.11</v>
      </c>
      <c r="BQ15" s="24">
        <v>0.44700000000000001</v>
      </c>
    </row>
    <row r="16" spans="1:69" ht="15">
      <c r="A16" s="79" t="s">
        <v>180</v>
      </c>
      <c r="B16" s="23">
        <v>0.69</v>
      </c>
      <c r="C16" s="23">
        <v>0.88</v>
      </c>
      <c r="D16" s="23">
        <v>0.89</v>
      </c>
      <c r="E16" s="23">
        <v>0.98</v>
      </c>
      <c r="F16" s="23">
        <v>1.01</v>
      </c>
      <c r="G16" s="23">
        <v>1.18</v>
      </c>
      <c r="H16" s="23">
        <v>0.95</v>
      </c>
      <c r="I16" s="24">
        <v>1.02</v>
      </c>
      <c r="J16" s="24">
        <v>0.61</v>
      </c>
      <c r="K16" s="25">
        <v>0.55000000000000004</v>
      </c>
      <c r="L16" s="25">
        <v>0.36</v>
      </c>
      <c r="M16" s="23">
        <v>1.94</v>
      </c>
      <c r="N16" s="23">
        <v>2.08</v>
      </c>
      <c r="O16" s="23">
        <v>2.34</v>
      </c>
      <c r="P16" s="23">
        <v>1.84</v>
      </c>
      <c r="Q16" s="23">
        <v>2.02</v>
      </c>
      <c r="R16" s="23">
        <v>2.21</v>
      </c>
      <c r="S16" s="26">
        <v>2.16</v>
      </c>
      <c r="T16" s="27">
        <v>2.73</v>
      </c>
      <c r="U16" s="27">
        <v>2.85</v>
      </c>
      <c r="V16" s="27">
        <v>2.59</v>
      </c>
      <c r="W16" s="27">
        <v>2.5</v>
      </c>
      <c r="X16" s="27">
        <v>2.36</v>
      </c>
      <c r="Y16" s="24">
        <v>0.21</v>
      </c>
      <c r="Z16" s="24">
        <v>1.04</v>
      </c>
      <c r="AA16" s="24">
        <v>0.75</v>
      </c>
      <c r="AB16" s="24">
        <v>0.22</v>
      </c>
      <c r="AC16" s="24">
        <v>0.94</v>
      </c>
      <c r="AD16" s="24">
        <v>0.34</v>
      </c>
      <c r="AE16" s="24">
        <v>1.07</v>
      </c>
      <c r="AF16" s="25">
        <v>1.0900000000000001</v>
      </c>
      <c r="AG16" s="25">
        <v>0.85</v>
      </c>
      <c r="AH16" s="25">
        <v>0.23</v>
      </c>
      <c r="AI16" s="25">
        <v>0.2</v>
      </c>
      <c r="AJ16" s="25">
        <v>0.24</v>
      </c>
      <c r="AK16" s="25">
        <v>0.21</v>
      </c>
      <c r="AL16" s="25">
        <v>0.92</v>
      </c>
      <c r="AM16" s="25">
        <v>1.1200000000000001</v>
      </c>
      <c r="AN16" s="25">
        <v>0.88</v>
      </c>
      <c r="AO16" s="25">
        <v>0.89</v>
      </c>
      <c r="AP16" s="23">
        <v>0.77</v>
      </c>
      <c r="AQ16" s="23">
        <v>0.84</v>
      </c>
      <c r="AR16" s="23">
        <v>0.89</v>
      </c>
      <c r="AS16" s="23">
        <v>0.95</v>
      </c>
      <c r="AT16" s="23">
        <v>0.86</v>
      </c>
      <c r="AU16" s="23">
        <v>0.85</v>
      </c>
      <c r="AV16" s="23">
        <v>1.74</v>
      </c>
      <c r="AW16" s="23">
        <v>0.79</v>
      </c>
      <c r="AX16" s="28">
        <v>1.18</v>
      </c>
      <c r="AY16" s="28">
        <v>0.94</v>
      </c>
      <c r="AZ16" s="28">
        <v>1</v>
      </c>
      <c r="BA16" s="28">
        <v>1.1499999999999999</v>
      </c>
      <c r="BB16" s="28">
        <v>0.81</v>
      </c>
      <c r="BC16" s="28">
        <v>0.68</v>
      </c>
      <c r="BD16" s="28">
        <v>0.99</v>
      </c>
      <c r="BE16" s="28">
        <v>0.81</v>
      </c>
      <c r="BF16" s="28">
        <v>0.88</v>
      </c>
      <c r="BG16" s="28">
        <v>0.76</v>
      </c>
      <c r="BH16" s="28">
        <v>0.53</v>
      </c>
      <c r="BI16" s="28">
        <v>0.99</v>
      </c>
      <c r="BJ16" s="28">
        <v>0.56999999999999995</v>
      </c>
      <c r="BK16" s="28">
        <v>0.71</v>
      </c>
      <c r="BL16" s="28">
        <v>0.3</v>
      </c>
      <c r="BM16" s="28">
        <v>0.27</v>
      </c>
      <c r="BN16" s="28">
        <v>0.25</v>
      </c>
      <c r="BO16" s="28">
        <v>0.35</v>
      </c>
      <c r="BP16" s="28">
        <v>0.42299999999999999</v>
      </c>
      <c r="BQ16" s="24">
        <v>0.39200000000000002</v>
      </c>
    </row>
    <row r="17" spans="1:69" ht="16.5">
      <c r="A17" s="79" t="s">
        <v>605</v>
      </c>
      <c r="B17" s="23">
        <v>4.1100000000000003</v>
      </c>
      <c r="C17" s="23">
        <v>5.03</v>
      </c>
      <c r="D17" s="23">
        <v>5.04</v>
      </c>
      <c r="E17" s="23">
        <v>5.45</v>
      </c>
      <c r="F17" s="23">
        <v>4.9800000000000004</v>
      </c>
      <c r="G17" s="23">
        <v>5.34</v>
      </c>
      <c r="H17" s="23">
        <v>3.87</v>
      </c>
      <c r="I17" s="24">
        <v>5.65</v>
      </c>
      <c r="J17" s="24">
        <v>4.47</v>
      </c>
      <c r="K17" s="25">
        <v>2.87</v>
      </c>
      <c r="L17" s="25">
        <v>4.1500000000000004</v>
      </c>
      <c r="M17" s="23">
        <v>3.02</v>
      </c>
      <c r="N17" s="23">
        <v>3.36</v>
      </c>
      <c r="O17" s="23">
        <v>3.4</v>
      </c>
      <c r="P17" s="23">
        <v>3.27</v>
      </c>
      <c r="Q17" s="23">
        <v>3.73</v>
      </c>
      <c r="R17" s="23">
        <v>3.31</v>
      </c>
      <c r="S17" s="26">
        <v>4.08</v>
      </c>
      <c r="T17" s="27">
        <v>3.94</v>
      </c>
      <c r="U17" s="27">
        <v>3.92</v>
      </c>
      <c r="V17" s="27">
        <v>3.87</v>
      </c>
      <c r="W17" s="27">
        <v>4.25</v>
      </c>
      <c r="X17" s="27">
        <v>4.6900000000000004</v>
      </c>
      <c r="Y17" s="24">
        <v>4.3</v>
      </c>
      <c r="Z17" s="24">
        <v>4.38</v>
      </c>
      <c r="AA17" s="24">
        <v>4.47</v>
      </c>
      <c r="AB17" s="24">
        <v>4.82</v>
      </c>
      <c r="AC17" s="24">
        <v>4.2</v>
      </c>
      <c r="AD17" s="24">
        <v>4.71</v>
      </c>
      <c r="AE17" s="24">
        <v>4.33</v>
      </c>
      <c r="AF17" s="25">
        <v>3.78</v>
      </c>
      <c r="AG17" s="25">
        <v>3.86</v>
      </c>
      <c r="AH17" s="25">
        <v>3.14</v>
      </c>
      <c r="AI17" s="25">
        <v>3.95</v>
      </c>
      <c r="AJ17" s="25">
        <v>4.71</v>
      </c>
      <c r="AK17" s="25">
        <v>2.98</v>
      </c>
      <c r="AL17" s="25">
        <v>3.92</v>
      </c>
      <c r="AM17" s="25">
        <v>3.96</v>
      </c>
      <c r="AN17" s="25">
        <v>3.93</v>
      </c>
      <c r="AO17" s="25">
        <v>3.92</v>
      </c>
      <c r="AP17" s="23">
        <v>4.5</v>
      </c>
      <c r="AQ17" s="23">
        <v>4.5599999999999996</v>
      </c>
      <c r="AR17" s="23">
        <v>3.9</v>
      </c>
      <c r="AS17" s="23">
        <v>3.31</v>
      </c>
      <c r="AT17" s="23">
        <v>4.59</v>
      </c>
      <c r="AU17" s="23">
        <v>2.61</v>
      </c>
      <c r="AV17" s="23">
        <v>4.03</v>
      </c>
      <c r="AW17" s="23">
        <v>4.53</v>
      </c>
      <c r="AX17" s="28">
        <v>4.5199999999999996</v>
      </c>
      <c r="AY17" s="28">
        <v>4.5</v>
      </c>
      <c r="AZ17" s="28">
        <v>4.45</v>
      </c>
      <c r="BA17" s="28">
        <v>4.5999999999999996</v>
      </c>
      <c r="BB17" s="28">
        <v>4.54</v>
      </c>
      <c r="BC17" s="28">
        <v>4.55</v>
      </c>
      <c r="BD17" s="28">
        <v>4.5</v>
      </c>
      <c r="BE17" s="28">
        <v>3.94</v>
      </c>
      <c r="BF17" s="28">
        <v>3.44</v>
      </c>
      <c r="BG17" s="28">
        <v>4.0999999999999996</v>
      </c>
      <c r="BH17" s="28">
        <v>4.5</v>
      </c>
      <c r="BI17" s="28">
        <v>3.41</v>
      </c>
      <c r="BJ17" s="28">
        <v>3.07</v>
      </c>
      <c r="BK17" s="28">
        <v>3.61</v>
      </c>
      <c r="BL17" s="28">
        <v>2.25</v>
      </c>
      <c r="BM17" s="28">
        <v>1.5</v>
      </c>
      <c r="BN17" s="28">
        <v>1.75</v>
      </c>
      <c r="BO17" s="28">
        <v>3.44</v>
      </c>
      <c r="BP17" s="28">
        <v>2.282</v>
      </c>
      <c r="BQ17" s="24">
        <v>6.3040000000000003</v>
      </c>
    </row>
    <row r="18" spans="1:69" ht="16.5">
      <c r="A18" s="79" t="s">
        <v>606</v>
      </c>
      <c r="B18" s="23">
        <v>2.16</v>
      </c>
      <c r="C18" s="23">
        <v>2.73</v>
      </c>
      <c r="D18" s="23">
        <v>2.5099999999999998</v>
      </c>
      <c r="E18" s="23">
        <v>2.42</v>
      </c>
      <c r="F18" s="23">
        <v>3.72</v>
      </c>
      <c r="G18" s="23">
        <v>2.09</v>
      </c>
      <c r="H18" s="23">
        <v>4.82</v>
      </c>
      <c r="I18" s="24">
        <v>2.04</v>
      </c>
      <c r="J18" s="24">
        <v>5.0599999999999996</v>
      </c>
      <c r="K18" s="25">
        <v>6.04</v>
      </c>
      <c r="L18" s="25">
        <v>2.36</v>
      </c>
      <c r="M18" s="23">
        <v>2.95</v>
      </c>
      <c r="N18" s="23">
        <v>3.38</v>
      </c>
      <c r="O18" s="23">
        <v>3.37</v>
      </c>
      <c r="P18" s="23">
        <v>3</v>
      </c>
      <c r="Q18" s="23">
        <v>2.93</v>
      </c>
      <c r="R18" s="23">
        <v>3.16</v>
      </c>
      <c r="S18" s="26">
        <v>3.38</v>
      </c>
      <c r="T18" s="27">
        <v>3.29</v>
      </c>
      <c r="U18" s="27">
        <v>3.2</v>
      </c>
      <c r="V18" s="27">
        <v>3.22</v>
      </c>
      <c r="W18" s="27">
        <v>3.27</v>
      </c>
      <c r="X18" s="27">
        <v>3.37</v>
      </c>
      <c r="Y18" s="24">
        <v>3.21</v>
      </c>
      <c r="Z18" s="24">
        <v>2.4</v>
      </c>
      <c r="AA18" s="24">
        <v>2.2999999999999998</v>
      </c>
      <c r="AB18" s="24">
        <v>2.27</v>
      </c>
      <c r="AC18" s="24">
        <v>2.35</v>
      </c>
      <c r="AD18" s="24">
        <v>3.65</v>
      </c>
      <c r="AE18" s="24">
        <v>2.2799999999999998</v>
      </c>
      <c r="AF18" s="25">
        <v>3.9</v>
      </c>
      <c r="AG18" s="25">
        <v>4.75</v>
      </c>
      <c r="AH18" s="25">
        <v>4.3899999999999997</v>
      </c>
      <c r="AI18" s="25">
        <v>2.92</v>
      </c>
      <c r="AJ18" s="25">
        <v>4.62</v>
      </c>
      <c r="AK18" s="25">
        <v>3.35</v>
      </c>
      <c r="AL18" s="25">
        <v>4.47</v>
      </c>
      <c r="AM18" s="25">
        <v>4.32</v>
      </c>
      <c r="AN18" s="25">
        <v>4.53</v>
      </c>
      <c r="AO18" s="25">
        <v>4.57</v>
      </c>
      <c r="AP18" s="23">
        <v>3.39</v>
      </c>
      <c r="AQ18" s="23">
        <v>3.55</v>
      </c>
      <c r="AR18" s="23">
        <v>2.46</v>
      </c>
      <c r="AS18" s="23">
        <v>2.61</v>
      </c>
      <c r="AT18" s="23">
        <v>1.89</v>
      </c>
      <c r="AU18" s="23">
        <v>3.08</v>
      </c>
      <c r="AV18" s="23">
        <v>2.0299999999999998</v>
      </c>
      <c r="AW18" s="23">
        <v>3.61</v>
      </c>
      <c r="AX18" s="28">
        <v>3.68</v>
      </c>
      <c r="AY18" s="28">
        <v>3.75</v>
      </c>
      <c r="AZ18" s="28">
        <v>3.71</v>
      </c>
      <c r="BA18" s="28">
        <v>3.71</v>
      </c>
      <c r="BB18" s="28">
        <v>3.79</v>
      </c>
      <c r="BC18" s="28">
        <v>3.9</v>
      </c>
      <c r="BD18" s="28">
        <v>3.77</v>
      </c>
      <c r="BE18" s="28">
        <v>4.55</v>
      </c>
      <c r="BF18" s="28">
        <v>4.78</v>
      </c>
      <c r="BG18" s="28">
        <v>3.83</v>
      </c>
      <c r="BH18" s="28">
        <v>3.58</v>
      </c>
      <c r="BI18" s="28">
        <v>4.87</v>
      </c>
      <c r="BJ18" s="28">
        <v>5.07</v>
      </c>
      <c r="BK18" s="28">
        <v>4.97</v>
      </c>
      <c r="BL18" s="28">
        <v>5.41</v>
      </c>
      <c r="BM18" s="28">
        <v>5.68</v>
      </c>
      <c r="BN18" s="28">
        <v>5.17</v>
      </c>
      <c r="BO18" s="28">
        <v>6.65</v>
      </c>
      <c r="BP18" s="28">
        <v>5.4690000000000003</v>
      </c>
      <c r="BQ18" s="24">
        <v>0.30599999999999999</v>
      </c>
    </row>
    <row r="19" spans="1:69" ht="16.5">
      <c r="A19" s="79" t="s">
        <v>607</v>
      </c>
      <c r="B19" s="23">
        <v>0.01</v>
      </c>
      <c r="C19" s="23">
        <v>0.01</v>
      </c>
      <c r="D19" s="23">
        <v>0.03</v>
      </c>
      <c r="E19" s="23">
        <v>0.02</v>
      </c>
      <c r="F19" s="23">
        <v>0.02</v>
      </c>
      <c r="G19" s="23">
        <v>0.06</v>
      </c>
      <c r="H19" s="23">
        <v>0.02</v>
      </c>
      <c r="I19" s="24">
        <v>0.04</v>
      </c>
      <c r="J19" s="24">
        <v>0.03</v>
      </c>
      <c r="K19" s="25">
        <v>0.12</v>
      </c>
      <c r="L19" s="25">
        <v>0.02</v>
      </c>
      <c r="M19" s="23">
        <v>0.12</v>
      </c>
      <c r="N19" s="23">
        <v>0.11</v>
      </c>
      <c r="O19" s="23">
        <v>0.11</v>
      </c>
      <c r="P19" s="23">
        <v>0.12</v>
      </c>
      <c r="Q19" s="23">
        <v>0.1</v>
      </c>
      <c r="R19" s="23">
        <v>0.11</v>
      </c>
      <c r="S19" s="26">
        <v>0.1</v>
      </c>
      <c r="T19" s="27">
        <v>0.13</v>
      </c>
      <c r="U19" s="27">
        <v>0.12</v>
      </c>
      <c r="V19" s="27">
        <v>0.14000000000000001</v>
      </c>
      <c r="W19" s="27">
        <v>0.13</v>
      </c>
      <c r="X19" s="27">
        <v>0.14000000000000001</v>
      </c>
      <c r="Y19" s="24">
        <v>0.06</v>
      </c>
      <c r="Z19" s="24">
        <v>0.06</v>
      </c>
      <c r="AA19" s="24">
        <v>0.05</v>
      </c>
      <c r="AB19" s="24">
        <v>0.05</v>
      </c>
      <c r="AC19" s="24">
        <v>0.05</v>
      </c>
      <c r="AD19" s="24">
        <v>0.06</v>
      </c>
      <c r="AE19" s="24">
        <v>0.06</v>
      </c>
      <c r="AF19" s="25">
        <v>0.13</v>
      </c>
      <c r="AG19" s="25">
        <v>0.09</v>
      </c>
      <c r="AH19" s="25">
        <v>0.28000000000000003</v>
      </c>
      <c r="AI19" s="25">
        <v>0.09</v>
      </c>
      <c r="AJ19" s="25">
        <v>0.25</v>
      </c>
      <c r="AK19" s="25">
        <v>0.08</v>
      </c>
      <c r="AL19" s="25">
        <v>0.12</v>
      </c>
      <c r="AM19" s="25">
        <v>0.11</v>
      </c>
      <c r="AN19" s="25">
        <v>0.11</v>
      </c>
      <c r="AO19" s="25">
        <v>0.11</v>
      </c>
      <c r="AP19" s="23">
        <v>0.05</v>
      </c>
      <c r="AQ19" s="23">
        <v>0.05</v>
      </c>
      <c r="AR19" s="23">
        <v>0.05</v>
      </c>
      <c r="AS19" s="23">
        <v>7.0000000000000007E-2</v>
      </c>
      <c r="AT19" s="23">
        <v>0.06</v>
      </c>
      <c r="AU19" s="23">
        <v>0.06</v>
      </c>
      <c r="AV19" s="23">
        <v>0.05</v>
      </c>
      <c r="AW19" s="23">
        <v>0.05</v>
      </c>
      <c r="AX19" s="28">
        <v>0.114</v>
      </c>
      <c r="AY19" s="28">
        <v>0.11899999999999999</v>
      </c>
      <c r="AZ19" s="28">
        <v>0.13300000000000001</v>
      </c>
      <c r="BA19" s="28">
        <v>0.112</v>
      </c>
      <c r="BB19" s="28">
        <v>0.11899999999999999</v>
      </c>
      <c r="BC19" s="28">
        <v>0.14099999999999999</v>
      </c>
      <c r="BD19" s="28">
        <v>0.13100000000000001</v>
      </c>
      <c r="BE19" s="28">
        <v>0.08</v>
      </c>
      <c r="BF19" s="28">
        <v>0.1</v>
      </c>
      <c r="BG19" s="28">
        <v>0.02</v>
      </c>
      <c r="BH19" s="28">
        <v>0.03</v>
      </c>
      <c r="BI19" s="28">
        <v>0.06</v>
      </c>
      <c r="BJ19" s="28">
        <v>7.0000000000000007E-2</v>
      </c>
      <c r="BK19" s="28">
        <v>0.17</v>
      </c>
      <c r="BL19" s="28">
        <v>0.03</v>
      </c>
      <c r="BM19" s="28">
        <v>0.04</v>
      </c>
      <c r="BN19" s="28">
        <v>0.14000000000000001</v>
      </c>
      <c r="BO19" s="28">
        <v>0.03</v>
      </c>
      <c r="BP19" s="28">
        <v>0.13400000000000001</v>
      </c>
      <c r="BQ19" s="24">
        <v>1.9E-2</v>
      </c>
    </row>
    <row r="20" spans="1:69" ht="15">
      <c r="A20" s="79" t="s">
        <v>181</v>
      </c>
      <c r="B20" s="25"/>
      <c r="C20" s="25"/>
      <c r="D20" s="25"/>
      <c r="E20" s="25"/>
      <c r="F20" s="25"/>
      <c r="G20" s="25"/>
      <c r="H20" s="25"/>
      <c r="I20" s="24"/>
      <c r="J20" s="24"/>
      <c r="K20" s="24"/>
      <c r="L20" s="24"/>
      <c r="M20" s="25"/>
      <c r="N20" s="25"/>
      <c r="O20" s="25"/>
      <c r="P20" s="25"/>
      <c r="Q20" s="25"/>
      <c r="R20" s="25"/>
      <c r="S20" s="25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4"/>
    </row>
    <row r="21" spans="1:69" ht="18">
      <c r="A21" s="79" t="s">
        <v>608</v>
      </c>
      <c r="B21" s="25"/>
      <c r="C21" s="25"/>
      <c r="D21" s="25"/>
      <c r="E21" s="25"/>
      <c r="F21" s="25"/>
      <c r="G21" s="25"/>
      <c r="H21" s="25"/>
      <c r="I21" s="24"/>
      <c r="J21" s="24"/>
      <c r="K21" s="24"/>
      <c r="L21" s="24"/>
      <c r="M21" s="25"/>
      <c r="N21" s="25"/>
      <c r="O21" s="25"/>
      <c r="P21" s="25"/>
      <c r="Q21" s="25"/>
      <c r="R21" s="25"/>
      <c r="S21" s="25"/>
      <c r="T21" s="27">
        <v>1.1000000000000001</v>
      </c>
      <c r="U21" s="27">
        <v>0.66</v>
      </c>
      <c r="V21" s="27">
        <v>1.32</v>
      </c>
      <c r="W21" s="27">
        <v>0.86</v>
      </c>
      <c r="X21" s="27">
        <v>1</v>
      </c>
      <c r="Y21" s="24"/>
      <c r="Z21" s="24"/>
      <c r="AA21" s="24"/>
      <c r="AB21" s="24"/>
      <c r="AC21" s="24"/>
      <c r="AD21" s="24"/>
      <c r="AE21" s="24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4"/>
    </row>
    <row r="22" spans="1:69" ht="15">
      <c r="A22" s="79" t="s">
        <v>182</v>
      </c>
      <c r="B22" s="25"/>
      <c r="C22" s="25"/>
      <c r="D22" s="25"/>
      <c r="E22" s="25"/>
      <c r="F22" s="25"/>
      <c r="G22" s="25"/>
      <c r="H22" s="25"/>
      <c r="I22" s="24"/>
      <c r="J22" s="24"/>
      <c r="K22" s="24"/>
      <c r="L22" s="24"/>
      <c r="M22" s="25"/>
      <c r="N22" s="25"/>
      <c r="O22" s="25"/>
      <c r="P22" s="25"/>
      <c r="Q22" s="25"/>
      <c r="R22" s="25"/>
      <c r="S22" s="25"/>
      <c r="T22" s="27">
        <v>1.51</v>
      </c>
      <c r="U22" s="27">
        <v>1.1599999999999999</v>
      </c>
      <c r="V22" s="27">
        <v>1.64</v>
      </c>
      <c r="W22" s="27">
        <v>1.29</v>
      </c>
      <c r="X22" s="27">
        <v>1.37</v>
      </c>
      <c r="Y22" s="24"/>
      <c r="Z22" s="24"/>
      <c r="AA22" s="24"/>
      <c r="AB22" s="24"/>
      <c r="AC22" s="24"/>
      <c r="AD22" s="24"/>
      <c r="AE22" s="24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4">
        <v>0.53800000000000003</v>
      </c>
      <c r="BQ22" s="24">
        <v>0.372</v>
      </c>
    </row>
    <row r="23" spans="1:69" ht="15">
      <c r="A23" s="79" t="s">
        <v>183</v>
      </c>
      <c r="B23" s="25"/>
      <c r="C23" s="25"/>
      <c r="D23" s="25"/>
      <c r="E23" s="25"/>
      <c r="F23" s="25"/>
      <c r="G23" s="25"/>
      <c r="H23" s="25"/>
      <c r="I23" s="24"/>
      <c r="J23" s="24"/>
      <c r="K23" s="24"/>
      <c r="L23" s="24"/>
      <c r="M23" s="25"/>
      <c r="N23" s="25"/>
      <c r="O23" s="25"/>
      <c r="P23" s="25"/>
      <c r="Q23" s="25"/>
      <c r="R23" s="25"/>
      <c r="S23" s="25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4">
        <v>99.730999999999995</v>
      </c>
      <c r="BQ23" s="24">
        <v>99.617999999999995</v>
      </c>
    </row>
    <row r="24" spans="1:69" ht="15">
      <c r="A24" s="8" t="s">
        <v>184</v>
      </c>
      <c r="B24" s="84"/>
      <c r="C24" s="84"/>
      <c r="D24" s="84"/>
      <c r="E24" s="84"/>
      <c r="F24" s="84"/>
      <c r="G24" s="84"/>
      <c r="H24" s="84"/>
      <c r="I24" s="85"/>
      <c r="J24" s="85"/>
      <c r="K24" s="85"/>
      <c r="L24" s="85"/>
      <c r="M24" s="84"/>
      <c r="N24" s="84"/>
      <c r="O24" s="84"/>
      <c r="P24" s="84"/>
      <c r="Q24" s="84"/>
      <c r="R24" s="84"/>
      <c r="S24" s="84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4">
        <v>889.4</v>
      </c>
      <c r="AG24" s="84">
        <v>1130</v>
      </c>
      <c r="AH24" s="84">
        <v>738</v>
      </c>
      <c r="AI24" s="84">
        <v>803</v>
      </c>
      <c r="AJ24" s="84">
        <v>29.14</v>
      </c>
      <c r="AK24" s="84">
        <v>401.5</v>
      </c>
      <c r="AL24" s="84">
        <v>253.9</v>
      </c>
      <c r="AM24" s="84">
        <v>389.5</v>
      </c>
      <c r="AN24" s="84">
        <v>310.2</v>
      </c>
      <c r="AO24" s="84">
        <v>314.7</v>
      </c>
      <c r="AP24" s="84"/>
      <c r="AQ24" s="84"/>
      <c r="AR24" s="84"/>
      <c r="AS24" s="84"/>
      <c r="AT24" s="84"/>
      <c r="AU24" s="84"/>
      <c r="AV24" s="84"/>
      <c r="AW24" s="84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85"/>
    </row>
    <row r="25" spans="1:69" ht="15">
      <c r="A25" s="79" t="s">
        <v>185</v>
      </c>
      <c r="B25" s="25"/>
      <c r="C25" s="25"/>
      <c r="D25" s="25"/>
      <c r="E25" s="25"/>
      <c r="F25" s="25"/>
      <c r="G25" s="25"/>
      <c r="H25" s="25"/>
      <c r="I25" s="24"/>
      <c r="J25" s="24"/>
      <c r="K25" s="25">
        <v>3.8</v>
      </c>
      <c r="L25" s="25">
        <v>17</v>
      </c>
      <c r="M25" s="25"/>
      <c r="N25" s="25"/>
      <c r="O25" s="25"/>
      <c r="P25" s="25"/>
      <c r="Q25" s="25"/>
      <c r="R25" s="25"/>
      <c r="S25" s="25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4"/>
    </row>
    <row r="26" spans="1:69" ht="15">
      <c r="A26" s="79" t="s">
        <v>186</v>
      </c>
      <c r="B26" s="25"/>
      <c r="C26" s="25"/>
      <c r="D26" s="25"/>
      <c r="E26" s="25"/>
      <c r="F26" s="25"/>
      <c r="G26" s="25"/>
      <c r="H26" s="25"/>
      <c r="I26" s="24"/>
      <c r="J26" s="24"/>
      <c r="K26" s="24"/>
      <c r="L26" s="24"/>
      <c r="M26" s="25"/>
      <c r="N26" s="25"/>
      <c r="O26" s="25"/>
      <c r="P26" s="25"/>
      <c r="Q26" s="25"/>
      <c r="R26" s="25"/>
      <c r="S26" s="25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4"/>
    </row>
    <row r="27" spans="1:69" ht="15">
      <c r="A27" s="79" t="s">
        <v>187</v>
      </c>
      <c r="B27" s="25"/>
      <c r="C27" s="25"/>
      <c r="D27" s="25"/>
      <c r="E27" s="25"/>
      <c r="F27" s="25"/>
      <c r="G27" s="25"/>
      <c r="H27" s="25"/>
      <c r="I27" s="24"/>
      <c r="J27" s="24"/>
      <c r="K27" s="25">
        <v>7.7</v>
      </c>
      <c r="L27" s="25">
        <v>1.5</v>
      </c>
      <c r="M27" s="25"/>
      <c r="N27" s="25"/>
      <c r="O27" s="25"/>
      <c r="P27" s="25"/>
      <c r="Q27" s="25"/>
      <c r="R27" s="25"/>
      <c r="S27" s="25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8"/>
      <c r="AY27" s="28"/>
      <c r="AZ27" s="28"/>
      <c r="BA27" s="28"/>
      <c r="BB27" s="28"/>
      <c r="BC27" s="28"/>
      <c r="BD27" s="28"/>
      <c r="BE27" s="28">
        <v>2.35</v>
      </c>
      <c r="BF27" s="28">
        <v>2.76</v>
      </c>
      <c r="BG27" s="28">
        <v>0.6</v>
      </c>
      <c r="BH27" s="28">
        <v>0.7</v>
      </c>
      <c r="BI27" s="28">
        <v>0.8</v>
      </c>
      <c r="BJ27" s="28">
        <v>1.8</v>
      </c>
      <c r="BK27" s="28">
        <v>3.7</v>
      </c>
      <c r="BL27" s="28">
        <v>5.3</v>
      </c>
      <c r="BM27" s="28">
        <v>1.2</v>
      </c>
      <c r="BN27" s="28">
        <v>7.3</v>
      </c>
      <c r="BO27" s="28">
        <v>0.6</v>
      </c>
      <c r="BP27" s="28"/>
      <c r="BQ27" s="24"/>
    </row>
    <row r="28" spans="1:69" ht="15">
      <c r="A28" s="79" t="s">
        <v>188</v>
      </c>
      <c r="B28" s="25"/>
      <c r="C28" s="25"/>
      <c r="D28" s="25"/>
      <c r="E28" s="25"/>
      <c r="F28" s="25"/>
      <c r="G28" s="25"/>
      <c r="H28" s="25"/>
      <c r="I28" s="24"/>
      <c r="J28" s="24"/>
      <c r="K28" s="25">
        <v>37.200000000000003</v>
      </c>
      <c r="L28" s="25">
        <v>37.5</v>
      </c>
      <c r="M28" s="25"/>
      <c r="N28" s="25"/>
      <c r="O28" s="25"/>
      <c r="P28" s="25"/>
      <c r="Q28" s="25"/>
      <c r="R28" s="25"/>
      <c r="S28" s="25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8"/>
      <c r="AY28" s="28"/>
      <c r="AZ28" s="28"/>
      <c r="BA28" s="28"/>
      <c r="BB28" s="28"/>
      <c r="BC28" s="28"/>
      <c r="BD28" s="28"/>
      <c r="BE28" s="28">
        <v>0.92</v>
      </c>
      <c r="BF28" s="28">
        <v>1.27</v>
      </c>
      <c r="BG28" s="28">
        <v>0.4</v>
      </c>
      <c r="BH28" s="28">
        <v>0.4</v>
      </c>
      <c r="BI28" s="28">
        <v>1.3</v>
      </c>
      <c r="BJ28" s="28">
        <v>1.3</v>
      </c>
      <c r="BK28" s="28">
        <v>2.7</v>
      </c>
      <c r="BL28" s="28">
        <v>3.1</v>
      </c>
      <c r="BM28" s="28">
        <v>1.6</v>
      </c>
      <c r="BN28" s="28">
        <v>37.9</v>
      </c>
      <c r="BO28" s="28">
        <v>0.2</v>
      </c>
      <c r="BP28" s="28"/>
      <c r="BQ28" s="24"/>
    </row>
    <row r="29" spans="1:69" ht="15">
      <c r="A29" s="79" t="s">
        <v>189</v>
      </c>
      <c r="B29" s="25"/>
      <c r="C29" s="25"/>
      <c r="D29" s="25"/>
      <c r="E29" s="25"/>
      <c r="F29" s="25"/>
      <c r="G29" s="25"/>
      <c r="H29" s="25"/>
      <c r="I29" s="24"/>
      <c r="J29" s="24"/>
      <c r="K29" s="25">
        <v>9</v>
      </c>
      <c r="L29" s="25">
        <v>12.2</v>
      </c>
      <c r="M29" s="25"/>
      <c r="N29" s="25"/>
      <c r="O29" s="25"/>
      <c r="P29" s="25"/>
      <c r="Q29" s="25"/>
      <c r="R29" s="25"/>
      <c r="S29" s="25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4"/>
    </row>
    <row r="30" spans="1:69" ht="15">
      <c r="A30" s="79" t="s">
        <v>190</v>
      </c>
      <c r="B30" s="25"/>
      <c r="C30" s="25"/>
      <c r="D30" s="25"/>
      <c r="E30" s="25"/>
      <c r="F30" s="25"/>
      <c r="G30" s="25"/>
      <c r="H30" s="25"/>
      <c r="I30" s="24"/>
      <c r="J30" s="24"/>
      <c r="K30" s="25">
        <v>52.1</v>
      </c>
      <c r="L30" s="25">
        <v>46.9</v>
      </c>
      <c r="M30" s="25"/>
      <c r="N30" s="25"/>
      <c r="O30" s="25"/>
      <c r="P30" s="25"/>
      <c r="Q30" s="25"/>
      <c r="R30" s="25"/>
      <c r="S30" s="25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8"/>
      <c r="AY30" s="28"/>
      <c r="AZ30" s="28"/>
      <c r="BA30" s="28"/>
      <c r="BB30" s="28"/>
      <c r="BC30" s="28"/>
      <c r="BD30" s="28"/>
      <c r="BE30" s="28">
        <v>0.32</v>
      </c>
      <c r="BF30" s="28">
        <v>0.41</v>
      </c>
      <c r="BG30" s="28">
        <v>0.2</v>
      </c>
      <c r="BH30" s="28">
        <v>0.1</v>
      </c>
      <c r="BI30" s="28">
        <v>0.6</v>
      </c>
      <c r="BJ30" s="28">
        <v>0.4</v>
      </c>
      <c r="BK30" s="28">
        <v>1.1000000000000001</v>
      </c>
      <c r="BL30" s="28">
        <v>1.4</v>
      </c>
      <c r="BM30" s="28">
        <v>1.1000000000000001</v>
      </c>
      <c r="BN30" s="28">
        <v>5.2</v>
      </c>
      <c r="BO30" s="28">
        <v>0.1</v>
      </c>
      <c r="BP30" s="28"/>
      <c r="BQ30" s="24"/>
    </row>
    <row r="31" spans="1:69" ht="15">
      <c r="A31" s="79" t="s">
        <v>191</v>
      </c>
      <c r="B31" s="25"/>
      <c r="C31" s="25"/>
      <c r="D31" s="25"/>
      <c r="E31" s="25"/>
      <c r="F31" s="25"/>
      <c r="G31" s="25"/>
      <c r="H31" s="25"/>
      <c r="I31" s="24"/>
      <c r="J31" s="24"/>
      <c r="K31" s="25">
        <v>1.9</v>
      </c>
      <c r="L31" s="25">
        <v>4.3</v>
      </c>
      <c r="M31" s="25"/>
      <c r="N31" s="25"/>
      <c r="O31" s="25"/>
      <c r="P31" s="25"/>
      <c r="Q31" s="25"/>
      <c r="R31" s="25"/>
      <c r="S31" s="25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4"/>
    </row>
    <row r="32" spans="1:69" ht="15">
      <c r="A32" s="79" t="s">
        <v>192</v>
      </c>
      <c r="B32" s="25"/>
      <c r="C32" s="25"/>
      <c r="D32" s="25"/>
      <c r="E32" s="25"/>
      <c r="F32" s="25"/>
      <c r="G32" s="25"/>
      <c r="H32" s="25"/>
      <c r="I32" s="24"/>
      <c r="J32" s="24"/>
      <c r="K32" s="25">
        <v>3.1</v>
      </c>
      <c r="L32" s="25">
        <v>2.6</v>
      </c>
      <c r="M32" s="25"/>
      <c r="N32" s="25"/>
      <c r="O32" s="25"/>
      <c r="P32" s="25"/>
      <c r="Q32" s="25"/>
      <c r="R32" s="25"/>
      <c r="S32" s="25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4"/>
    </row>
    <row r="33" spans="1:69" ht="15">
      <c r="A33" s="79" t="s">
        <v>193</v>
      </c>
      <c r="B33" s="25"/>
      <c r="C33" s="25"/>
      <c r="D33" s="25"/>
      <c r="E33" s="25"/>
      <c r="F33" s="25"/>
      <c r="G33" s="25"/>
      <c r="H33" s="25"/>
      <c r="I33" s="24"/>
      <c r="J33" s="24"/>
      <c r="K33" s="24"/>
      <c r="L33" s="24"/>
      <c r="M33" s="25"/>
      <c r="N33" s="25"/>
      <c r="O33" s="25"/>
      <c r="P33" s="25"/>
      <c r="Q33" s="25"/>
      <c r="R33" s="25"/>
      <c r="S33" s="25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4"/>
    </row>
    <row r="34" spans="1:69" ht="15">
      <c r="A34" s="79" t="s">
        <v>194</v>
      </c>
      <c r="B34" s="25"/>
      <c r="C34" s="25"/>
      <c r="D34" s="25"/>
      <c r="E34" s="25"/>
      <c r="F34" s="25"/>
      <c r="G34" s="25"/>
      <c r="H34" s="25"/>
      <c r="I34" s="24"/>
      <c r="J34" s="24"/>
      <c r="K34" s="25">
        <v>26.8</v>
      </c>
      <c r="L34" s="25">
        <v>22.1</v>
      </c>
      <c r="M34" s="25"/>
      <c r="N34" s="25"/>
      <c r="O34" s="25"/>
      <c r="P34" s="25"/>
      <c r="Q34" s="25"/>
      <c r="R34" s="25"/>
      <c r="S34" s="25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8"/>
      <c r="AY34" s="28"/>
      <c r="AZ34" s="28"/>
      <c r="BA34" s="28"/>
      <c r="BB34" s="28"/>
      <c r="BC34" s="28"/>
      <c r="BD34" s="28"/>
      <c r="BE34" s="28">
        <v>22</v>
      </c>
      <c r="BF34" s="28">
        <v>21.5</v>
      </c>
      <c r="BG34" s="28">
        <v>22.1</v>
      </c>
      <c r="BH34" s="28">
        <v>28.1</v>
      </c>
      <c r="BI34" s="28">
        <v>19.399999999999999</v>
      </c>
      <c r="BJ34" s="28">
        <v>20.9</v>
      </c>
      <c r="BK34" s="28">
        <v>19.8</v>
      </c>
      <c r="BL34" s="28">
        <v>18</v>
      </c>
      <c r="BM34" s="28">
        <v>16.7</v>
      </c>
      <c r="BN34" s="28">
        <v>16.899999999999999</v>
      </c>
      <c r="BO34" s="28">
        <v>25.7</v>
      </c>
      <c r="BP34" s="28"/>
      <c r="BQ34" s="24"/>
    </row>
    <row r="35" spans="1:69" ht="15">
      <c r="A35" s="80" t="s">
        <v>195</v>
      </c>
      <c r="B35" s="23">
        <v>103</v>
      </c>
      <c r="C35" s="23">
        <v>107</v>
      </c>
      <c r="D35" s="23">
        <v>130</v>
      </c>
      <c r="E35" s="23">
        <v>104</v>
      </c>
      <c r="F35" s="23">
        <v>126</v>
      </c>
      <c r="G35" s="23">
        <v>105</v>
      </c>
      <c r="H35" s="23">
        <v>194.5</v>
      </c>
      <c r="I35" s="24">
        <v>90.9</v>
      </c>
      <c r="J35" s="24">
        <v>240.2</v>
      </c>
      <c r="K35" s="25">
        <v>378.1</v>
      </c>
      <c r="L35" s="25">
        <v>164.9</v>
      </c>
      <c r="M35" s="23">
        <v>174</v>
      </c>
      <c r="N35" s="23">
        <v>203</v>
      </c>
      <c r="O35" s="23">
        <v>172</v>
      </c>
      <c r="P35" s="23">
        <v>161</v>
      </c>
      <c r="Q35" s="23">
        <v>163</v>
      </c>
      <c r="R35" s="23">
        <v>177</v>
      </c>
      <c r="S35" s="26">
        <v>162</v>
      </c>
      <c r="T35" s="27">
        <v>159</v>
      </c>
      <c r="U35" s="27">
        <v>152</v>
      </c>
      <c r="V35" s="27">
        <v>167</v>
      </c>
      <c r="W35" s="27">
        <v>161</v>
      </c>
      <c r="X35" s="27">
        <v>164</v>
      </c>
      <c r="Y35" s="24">
        <v>241</v>
      </c>
      <c r="Z35" s="24">
        <v>212</v>
      </c>
      <c r="AA35" s="24">
        <v>196</v>
      </c>
      <c r="AB35" s="24">
        <v>202</v>
      </c>
      <c r="AC35" s="24">
        <v>196</v>
      </c>
      <c r="AD35" s="24">
        <v>275</v>
      </c>
      <c r="AE35" s="24">
        <v>160</v>
      </c>
      <c r="AF35" s="25">
        <v>229</v>
      </c>
      <c r="AG35" s="25">
        <v>198.8</v>
      </c>
      <c r="AH35" s="25">
        <v>186</v>
      </c>
      <c r="AI35" s="25">
        <v>221.7</v>
      </c>
      <c r="AJ35" s="25">
        <v>166.6</v>
      </c>
      <c r="AK35" s="25">
        <v>248.9</v>
      </c>
      <c r="AL35" s="25">
        <v>293.8</v>
      </c>
      <c r="AM35" s="25">
        <v>288.3</v>
      </c>
      <c r="AN35" s="25">
        <v>213.4</v>
      </c>
      <c r="AO35" s="25">
        <v>204.1</v>
      </c>
      <c r="AP35" s="23">
        <v>297</v>
      </c>
      <c r="AQ35" s="23">
        <v>309</v>
      </c>
      <c r="AR35" s="23">
        <v>235</v>
      </c>
      <c r="AS35" s="23">
        <v>226</v>
      </c>
      <c r="AT35" s="23">
        <v>147</v>
      </c>
      <c r="AU35" s="23">
        <v>261</v>
      </c>
      <c r="AV35" s="23">
        <v>182</v>
      </c>
      <c r="AW35" s="23">
        <v>305</v>
      </c>
      <c r="AX35" s="32">
        <v>282</v>
      </c>
      <c r="AY35" s="32">
        <v>196</v>
      </c>
      <c r="AZ35" s="32">
        <v>217</v>
      </c>
      <c r="BA35" s="32">
        <v>243</v>
      </c>
      <c r="BB35" s="32">
        <v>237</v>
      </c>
      <c r="BC35" s="32">
        <v>294</v>
      </c>
      <c r="BD35" s="32">
        <v>266</v>
      </c>
      <c r="BE35" s="28">
        <v>536</v>
      </c>
      <c r="BF35" s="28">
        <v>457</v>
      </c>
      <c r="BG35" s="28">
        <v>460</v>
      </c>
      <c r="BH35" s="28">
        <v>526</v>
      </c>
      <c r="BI35" s="28">
        <v>429</v>
      </c>
      <c r="BJ35" s="28">
        <v>460</v>
      </c>
      <c r="BK35" s="28">
        <v>675</v>
      </c>
      <c r="BL35" s="28">
        <v>691</v>
      </c>
      <c r="BM35" s="28">
        <v>963</v>
      </c>
      <c r="BN35" s="28">
        <v>267.8</v>
      </c>
      <c r="BO35" s="28">
        <v>995</v>
      </c>
      <c r="BP35" s="24">
        <v>436.54155279420854</v>
      </c>
      <c r="BQ35" s="24">
        <v>43.574342402848764</v>
      </c>
    </row>
    <row r="36" spans="1:69" ht="15">
      <c r="A36" s="80" t="s">
        <v>196</v>
      </c>
      <c r="B36" s="23">
        <v>38.5</v>
      </c>
      <c r="C36" s="23">
        <v>45.1</v>
      </c>
      <c r="D36" s="23">
        <v>55.7</v>
      </c>
      <c r="E36" s="23">
        <v>106</v>
      </c>
      <c r="F36" s="23">
        <v>90.2</v>
      </c>
      <c r="G36" s="23">
        <v>190</v>
      </c>
      <c r="H36" s="23">
        <v>314</v>
      </c>
      <c r="I36" s="24">
        <v>128.5</v>
      </c>
      <c r="J36" s="24">
        <v>128.30000000000001</v>
      </c>
      <c r="K36" s="25">
        <v>74.900000000000006</v>
      </c>
      <c r="L36" s="25">
        <v>29.6</v>
      </c>
      <c r="M36" s="23">
        <v>277</v>
      </c>
      <c r="N36" s="23">
        <v>303</v>
      </c>
      <c r="O36" s="23">
        <v>338</v>
      </c>
      <c r="P36" s="23">
        <v>303</v>
      </c>
      <c r="Q36" s="23">
        <v>308</v>
      </c>
      <c r="R36" s="23">
        <v>303</v>
      </c>
      <c r="S36" s="26">
        <v>340</v>
      </c>
      <c r="T36" s="27">
        <v>295.90909090909088</v>
      </c>
      <c r="U36" s="27">
        <v>330.90909090909088</v>
      </c>
      <c r="V36" s="27">
        <v>301.81818181818181</v>
      </c>
      <c r="W36" s="27">
        <v>290</v>
      </c>
      <c r="X36" s="27">
        <v>282.72727272727269</v>
      </c>
      <c r="Y36" s="24">
        <v>34.9</v>
      </c>
      <c r="Z36" s="24">
        <v>78.599999999999994</v>
      </c>
      <c r="AA36" s="24">
        <v>40.799999999999997</v>
      </c>
      <c r="AB36" s="24">
        <v>47</v>
      </c>
      <c r="AC36" s="24">
        <v>62</v>
      </c>
      <c r="AD36" s="24">
        <v>44.4</v>
      </c>
      <c r="AE36" s="24">
        <v>27.2</v>
      </c>
      <c r="AF36" s="25">
        <v>44.6</v>
      </c>
      <c r="AG36" s="25">
        <v>50.3</v>
      </c>
      <c r="AH36" s="25">
        <v>53.1</v>
      </c>
      <c r="AI36" s="25">
        <v>60.3</v>
      </c>
      <c r="AJ36" s="25">
        <v>119.8</v>
      </c>
      <c r="AK36" s="25">
        <v>53.3</v>
      </c>
      <c r="AL36" s="25">
        <v>133.6</v>
      </c>
      <c r="AM36" s="25">
        <v>131.6</v>
      </c>
      <c r="AN36" s="25">
        <v>131.69999999999999</v>
      </c>
      <c r="AO36" s="25">
        <v>134.5</v>
      </c>
      <c r="AP36" s="26">
        <v>97.2</v>
      </c>
      <c r="AQ36" s="26">
        <v>90.4</v>
      </c>
      <c r="AR36" s="26">
        <v>43.5</v>
      </c>
      <c r="AS36" s="26">
        <v>50.4</v>
      </c>
      <c r="AT36" s="26">
        <v>68</v>
      </c>
      <c r="AU36" s="26">
        <v>44</v>
      </c>
      <c r="AV36" s="26">
        <v>173.5</v>
      </c>
      <c r="AW36" s="26">
        <v>83.8</v>
      </c>
      <c r="AX36" s="32">
        <v>172</v>
      </c>
      <c r="AY36" s="32">
        <v>185</v>
      </c>
      <c r="AZ36" s="32">
        <v>180</v>
      </c>
      <c r="BA36" s="32">
        <v>186</v>
      </c>
      <c r="BB36" s="32">
        <v>202</v>
      </c>
      <c r="BC36" s="32">
        <v>171</v>
      </c>
      <c r="BD36" s="32">
        <v>184</v>
      </c>
      <c r="BE36" s="28">
        <v>45.1</v>
      </c>
      <c r="BF36" s="28">
        <v>44.5</v>
      </c>
      <c r="BG36" s="28">
        <v>12.4</v>
      </c>
      <c r="BH36" s="28">
        <v>5.8</v>
      </c>
      <c r="BI36" s="28">
        <v>77.599999999999994</v>
      </c>
      <c r="BJ36" s="28">
        <v>40.299999999999997</v>
      </c>
      <c r="BK36" s="28">
        <v>41.8</v>
      </c>
      <c r="BL36" s="28">
        <v>39.6</v>
      </c>
      <c r="BM36" s="28">
        <v>33.700000000000003</v>
      </c>
      <c r="BN36" s="28">
        <v>89.4</v>
      </c>
      <c r="BO36" s="28">
        <v>14</v>
      </c>
      <c r="BP36" s="24">
        <v>4.7893690518099845</v>
      </c>
      <c r="BQ36" s="24">
        <v>39.515086337379387</v>
      </c>
    </row>
    <row r="37" spans="1:69" ht="15">
      <c r="A37" s="80" t="s">
        <v>197</v>
      </c>
      <c r="B37" s="23">
        <v>15.3</v>
      </c>
      <c r="C37" s="23">
        <v>1.71</v>
      </c>
      <c r="D37" s="23">
        <v>4.55</v>
      </c>
      <c r="E37" s="23">
        <v>1.26</v>
      </c>
      <c r="F37" s="23">
        <v>1.5</v>
      </c>
      <c r="G37" s="23">
        <v>10.8</v>
      </c>
      <c r="H37" s="23">
        <v>2.1</v>
      </c>
      <c r="I37" s="24">
        <v>3.7</v>
      </c>
      <c r="J37" s="24">
        <v>1.5</v>
      </c>
      <c r="K37" s="25">
        <v>35.6</v>
      </c>
      <c r="L37" s="25">
        <v>14.1</v>
      </c>
      <c r="M37" s="23">
        <v>6.86</v>
      </c>
      <c r="N37" s="23">
        <v>8.77</v>
      </c>
      <c r="O37" s="23">
        <v>6.16</v>
      </c>
      <c r="P37" s="23">
        <v>6.66</v>
      </c>
      <c r="Q37" s="23">
        <v>7.2</v>
      </c>
      <c r="R37" s="23">
        <v>6.43</v>
      </c>
      <c r="S37" s="26">
        <v>6.21</v>
      </c>
      <c r="T37" s="27">
        <v>8.19</v>
      </c>
      <c r="U37" s="27">
        <v>8.24</v>
      </c>
      <c r="V37" s="27">
        <v>7.44</v>
      </c>
      <c r="W37" s="27">
        <v>8.25</v>
      </c>
      <c r="X37" s="27">
        <v>8.4700000000000006</v>
      </c>
      <c r="Y37" s="24">
        <v>2.72</v>
      </c>
      <c r="Z37" s="24">
        <v>4.03</v>
      </c>
      <c r="AA37" s="24">
        <v>2.98</v>
      </c>
      <c r="AB37" s="24">
        <v>2.15</v>
      </c>
      <c r="AC37" s="24">
        <v>4.32</v>
      </c>
      <c r="AD37" s="24">
        <v>3.21</v>
      </c>
      <c r="AE37" s="24">
        <v>2.38</v>
      </c>
      <c r="AF37" s="25">
        <v>2.63</v>
      </c>
      <c r="AG37" s="25">
        <v>3.91</v>
      </c>
      <c r="AH37" s="25">
        <v>3.44</v>
      </c>
      <c r="AI37" s="25">
        <v>3.64</v>
      </c>
      <c r="AJ37" s="25">
        <v>3.24</v>
      </c>
      <c r="AK37" s="25">
        <v>3.52</v>
      </c>
      <c r="AL37" s="25">
        <v>5.58</v>
      </c>
      <c r="AM37" s="25">
        <v>4.8</v>
      </c>
      <c r="AN37" s="25">
        <v>5.04</v>
      </c>
      <c r="AO37" s="25">
        <v>4.8499999999999996</v>
      </c>
      <c r="AP37" s="23">
        <v>6.3</v>
      </c>
      <c r="AQ37" s="23">
        <v>5.8</v>
      </c>
      <c r="AR37" s="23">
        <v>5.8</v>
      </c>
      <c r="AS37" s="23">
        <v>5.9</v>
      </c>
      <c r="AT37" s="23">
        <v>6.5</v>
      </c>
      <c r="AU37" s="23">
        <v>6</v>
      </c>
      <c r="AV37" s="23">
        <v>5.8</v>
      </c>
      <c r="AW37" s="23">
        <v>5.9</v>
      </c>
      <c r="AX37" s="32">
        <v>4.6900000000000004</v>
      </c>
      <c r="AY37" s="32">
        <v>6.43</v>
      </c>
      <c r="AZ37" s="32">
        <v>4.7300000000000004</v>
      </c>
      <c r="BA37" s="32">
        <v>6.01</v>
      </c>
      <c r="BB37" s="32">
        <v>4.55</v>
      </c>
      <c r="BC37" s="32">
        <v>4.55</v>
      </c>
      <c r="BD37" s="32">
        <v>4.4000000000000004</v>
      </c>
      <c r="BE37" s="28">
        <v>25.2</v>
      </c>
      <c r="BF37" s="28">
        <v>32.9</v>
      </c>
      <c r="BG37" s="28">
        <v>19</v>
      </c>
      <c r="BH37" s="28">
        <v>6.7</v>
      </c>
      <c r="BI37" s="28">
        <v>15.8</v>
      </c>
      <c r="BJ37" s="28">
        <v>18</v>
      </c>
      <c r="BK37" s="28">
        <v>12.7</v>
      </c>
      <c r="BL37" s="28">
        <v>21.5</v>
      </c>
      <c r="BM37" s="28">
        <v>25.8</v>
      </c>
      <c r="BN37" s="28">
        <v>37.9</v>
      </c>
      <c r="BO37" s="28">
        <v>7</v>
      </c>
      <c r="BP37" s="24">
        <v>47.780337634340874</v>
      </c>
      <c r="BQ37" s="24">
        <v>58.367341851926838</v>
      </c>
    </row>
    <row r="38" spans="1:69" ht="15">
      <c r="A38" s="80" t="s">
        <v>198</v>
      </c>
      <c r="B38" s="23">
        <v>39.9</v>
      </c>
      <c r="C38" s="23">
        <v>27.9</v>
      </c>
      <c r="D38" s="23">
        <v>37.200000000000003</v>
      </c>
      <c r="E38" s="23">
        <v>12</v>
      </c>
      <c r="F38" s="23">
        <v>19.399999999999999</v>
      </c>
      <c r="G38" s="23">
        <v>24</v>
      </c>
      <c r="H38" s="23">
        <v>19</v>
      </c>
      <c r="I38" s="24">
        <v>20.9</v>
      </c>
      <c r="J38" s="24">
        <v>8.6999999999999993</v>
      </c>
      <c r="K38" s="25">
        <v>49.7</v>
      </c>
      <c r="L38" s="25">
        <v>28.7</v>
      </c>
      <c r="M38" s="23">
        <v>119</v>
      </c>
      <c r="N38" s="23">
        <v>126</v>
      </c>
      <c r="O38" s="23">
        <v>124</v>
      </c>
      <c r="P38" s="23">
        <v>121</v>
      </c>
      <c r="Q38" s="23">
        <v>112</v>
      </c>
      <c r="R38" s="23">
        <v>124</v>
      </c>
      <c r="S38" s="26">
        <v>102</v>
      </c>
      <c r="T38" s="27">
        <v>131.5</v>
      </c>
      <c r="U38" s="27">
        <v>136</v>
      </c>
      <c r="V38" s="27">
        <v>120</v>
      </c>
      <c r="W38" s="27">
        <v>125</v>
      </c>
      <c r="X38" s="27">
        <v>120</v>
      </c>
      <c r="Y38" s="24">
        <v>23.6</v>
      </c>
      <c r="Z38" s="24">
        <v>23.3</v>
      </c>
      <c r="AA38" s="24">
        <v>21.8</v>
      </c>
      <c r="AB38" s="24">
        <v>25</v>
      </c>
      <c r="AC38" s="24">
        <v>22.5</v>
      </c>
      <c r="AD38" s="24">
        <v>24</v>
      </c>
      <c r="AE38" s="24">
        <v>22.8</v>
      </c>
      <c r="AF38" s="25">
        <v>49.6</v>
      </c>
      <c r="AG38" s="25">
        <v>53</v>
      </c>
      <c r="AH38" s="25">
        <v>50.4</v>
      </c>
      <c r="AI38" s="25">
        <v>52.8</v>
      </c>
      <c r="AJ38" s="25">
        <v>52.3</v>
      </c>
      <c r="AK38" s="25">
        <v>51.1</v>
      </c>
      <c r="AL38" s="25">
        <v>74.7</v>
      </c>
      <c r="AM38" s="25">
        <v>82.1</v>
      </c>
      <c r="AN38" s="25">
        <v>80.8</v>
      </c>
      <c r="AO38" s="25">
        <v>78.400000000000006</v>
      </c>
      <c r="AP38" s="23">
        <v>29</v>
      </c>
      <c r="AQ38" s="23">
        <v>26</v>
      </c>
      <c r="AR38" s="23">
        <v>26</v>
      </c>
      <c r="AS38" s="23">
        <v>27</v>
      </c>
      <c r="AT38" s="23">
        <v>31</v>
      </c>
      <c r="AU38" s="23">
        <v>28</v>
      </c>
      <c r="AV38" s="23">
        <v>26</v>
      </c>
      <c r="AW38" s="23">
        <v>27</v>
      </c>
      <c r="AX38" s="32">
        <v>68.59</v>
      </c>
      <c r="AY38" s="32">
        <v>71.52</v>
      </c>
      <c r="AZ38" s="32">
        <v>70.86</v>
      </c>
      <c r="BA38" s="32">
        <v>70.61</v>
      </c>
      <c r="BB38" s="32">
        <v>85.48</v>
      </c>
      <c r="BC38" s="32">
        <v>65.78</v>
      </c>
      <c r="BD38" s="32">
        <v>71.319999999999993</v>
      </c>
      <c r="BE38" s="28">
        <v>15.9</v>
      </c>
      <c r="BF38" s="28">
        <v>28.3</v>
      </c>
      <c r="BG38" s="28">
        <v>10.6</v>
      </c>
      <c r="BH38" s="28">
        <v>15.3</v>
      </c>
      <c r="BI38" s="28">
        <v>19.8</v>
      </c>
      <c r="BJ38" s="28">
        <v>10.6</v>
      </c>
      <c r="BK38" s="28">
        <v>11.6</v>
      </c>
      <c r="BL38" s="28">
        <v>17.5</v>
      </c>
      <c r="BM38" s="28">
        <v>72</v>
      </c>
      <c r="BN38" s="28">
        <v>28.7</v>
      </c>
      <c r="BO38" s="28">
        <v>6.1</v>
      </c>
      <c r="BP38" s="24">
        <v>78.471130320566758</v>
      </c>
      <c r="BQ38" s="24">
        <v>131.62268719834296</v>
      </c>
    </row>
    <row r="39" spans="1:69" ht="15">
      <c r="A39" s="80" t="s">
        <v>199</v>
      </c>
      <c r="B39" s="23">
        <v>8.5299999999999994</v>
      </c>
      <c r="C39" s="23">
        <v>2.96</v>
      </c>
      <c r="D39" s="23">
        <v>6.17</v>
      </c>
      <c r="E39" s="23">
        <v>2.48</v>
      </c>
      <c r="F39" s="23">
        <v>3.3</v>
      </c>
      <c r="G39" s="23">
        <v>2.9</v>
      </c>
      <c r="H39" s="23">
        <v>1.8</v>
      </c>
      <c r="I39" s="24">
        <v>3</v>
      </c>
      <c r="J39" s="24">
        <v>3.6</v>
      </c>
      <c r="K39" s="25">
        <v>11</v>
      </c>
      <c r="L39" s="25">
        <v>5.4</v>
      </c>
      <c r="M39" s="23">
        <v>4.57</v>
      </c>
      <c r="N39" s="23">
        <v>5.57</v>
      </c>
      <c r="O39" s="23">
        <v>4.6100000000000003</v>
      </c>
      <c r="P39" s="23">
        <v>4.6100000000000003</v>
      </c>
      <c r="Q39" s="23">
        <v>4.25</v>
      </c>
      <c r="R39" s="23">
        <v>4.79</v>
      </c>
      <c r="S39" s="26">
        <v>5.13</v>
      </c>
      <c r="T39" s="27">
        <v>5.6749999999999998</v>
      </c>
      <c r="U39" s="27">
        <v>5.0999999999999996</v>
      </c>
      <c r="V39" s="27">
        <v>5.27</v>
      </c>
      <c r="W39" s="27">
        <v>5.3</v>
      </c>
      <c r="X39" s="27">
        <v>5.54</v>
      </c>
      <c r="Y39" s="24">
        <v>5.28</v>
      </c>
      <c r="Z39" s="24">
        <v>5.57</v>
      </c>
      <c r="AA39" s="24">
        <v>5.01</v>
      </c>
      <c r="AB39" s="24">
        <v>5.39</v>
      </c>
      <c r="AC39" s="24">
        <v>5.53</v>
      </c>
      <c r="AD39" s="24">
        <v>5.88</v>
      </c>
      <c r="AE39" s="24">
        <v>5.61</v>
      </c>
      <c r="AF39" s="25">
        <v>5.03</v>
      </c>
      <c r="AG39" s="25">
        <v>5.31</v>
      </c>
      <c r="AH39" s="25">
        <v>5.75</v>
      </c>
      <c r="AI39" s="25">
        <v>5.21</v>
      </c>
      <c r="AJ39" s="25">
        <v>4.9800000000000004</v>
      </c>
      <c r="AK39" s="25">
        <v>4.96</v>
      </c>
      <c r="AL39" s="25">
        <v>6.05</v>
      </c>
      <c r="AM39" s="25">
        <v>5.43</v>
      </c>
      <c r="AN39" s="25">
        <v>5.19</v>
      </c>
      <c r="AO39" s="25">
        <v>5.5</v>
      </c>
      <c r="AP39" s="23">
        <v>5.4</v>
      </c>
      <c r="AQ39" s="23">
        <v>5.4</v>
      </c>
      <c r="AR39" s="23">
        <v>5.3</v>
      </c>
      <c r="AS39" s="23">
        <v>5</v>
      </c>
      <c r="AT39" s="23">
        <v>6.7</v>
      </c>
      <c r="AU39" s="23">
        <v>5.5</v>
      </c>
      <c r="AV39" s="23">
        <v>5.6</v>
      </c>
      <c r="AW39" s="23">
        <v>5.5</v>
      </c>
      <c r="AX39" s="32">
        <v>8.64</v>
      </c>
      <c r="AY39" s="32">
        <v>6.3</v>
      </c>
      <c r="AZ39" s="32">
        <v>7.46</v>
      </c>
      <c r="BA39" s="32">
        <v>8</v>
      </c>
      <c r="BB39" s="32">
        <v>5.24</v>
      </c>
      <c r="BC39" s="32">
        <v>6.22</v>
      </c>
      <c r="BD39" s="32">
        <v>5.79</v>
      </c>
      <c r="BE39" s="28">
        <v>13.1</v>
      </c>
      <c r="BF39" s="28">
        <v>13.4</v>
      </c>
      <c r="BG39" s="28">
        <v>32.4</v>
      </c>
      <c r="BH39" s="28">
        <v>58.5</v>
      </c>
      <c r="BI39" s="28">
        <v>1.8</v>
      </c>
      <c r="BJ39" s="28">
        <v>12.6</v>
      </c>
      <c r="BK39" s="28">
        <v>26.2</v>
      </c>
      <c r="BL39" s="28">
        <v>22.5</v>
      </c>
      <c r="BM39" s="28">
        <v>42.7</v>
      </c>
      <c r="BN39" s="28">
        <v>10.5</v>
      </c>
      <c r="BO39" s="28">
        <v>51.1</v>
      </c>
      <c r="BP39" s="24">
        <v>10.247772875382894</v>
      </c>
      <c r="BQ39" s="24">
        <v>18.899049795680991</v>
      </c>
    </row>
    <row r="40" spans="1:69" ht="15">
      <c r="A40" s="79" t="s">
        <v>200</v>
      </c>
      <c r="B40" s="25"/>
      <c r="C40" s="25"/>
      <c r="D40" s="25"/>
      <c r="E40" s="25"/>
      <c r="F40" s="25"/>
      <c r="G40" s="25"/>
      <c r="H40" s="25"/>
      <c r="I40" s="24"/>
      <c r="J40" s="24"/>
      <c r="K40" s="25">
        <v>0.4</v>
      </c>
      <c r="L40" s="25">
        <v>0.5</v>
      </c>
      <c r="M40" s="25"/>
      <c r="N40" s="25"/>
      <c r="O40" s="25"/>
      <c r="P40" s="25"/>
      <c r="Q40" s="25"/>
      <c r="R40" s="25"/>
      <c r="S40" s="25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4"/>
    </row>
    <row r="41" spans="1:69" ht="15">
      <c r="A41" s="79" t="s">
        <v>201</v>
      </c>
      <c r="B41" s="25"/>
      <c r="C41" s="25"/>
      <c r="D41" s="25"/>
      <c r="E41" s="25"/>
      <c r="F41" s="25"/>
      <c r="G41" s="25"/>
      <c r="H41" s="25"/>
      <c r="I41" s="24"/>
      <c r="J41" s="24"/>
      <c r="K41" s="24"/>
      <c r="L41" s="24"/>
      <c r="M41" s="25"/>
      <c r="N41" s="25"/>
      <c r="O41" s="25"/>
      <c r="P41" s="25"/>
      <c r="Q41" s="25"/>
      <c r="R41" s="25"/>
      <c r="S41" s="25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4"/>
    </row>
    <row r="42" spans="1:69" ht="15">
      <c r="A42" s="79" t="s">
        <v>202</v>
      </c>
      <c r="B42" s="25"/>
      <c r="C42" s="25"/>
      <c r="D42" s="25"/>
      <c r="E42" s="25"/>
      <c r="F42" s="25"/>
      <c r="G42" s="25"/>
      <c r="H42" s="25"/>
      <c r="I42" s="24"/>
      <c r="J42" s="24"/>
      <c r="K42" s="24"/>
      <c r="L42" s="24"/>
      <c r="M42" s="25"/>
      <c r="N42" s="25"/>
      <c r="O42" s="25"/>
      <c r="P42" s="25"/>
      <c r="Q42" s="25"/>
      <c r="R42" s="25"/>
      <c r="S42" s="25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4"/>
    </row>
    <row r="43" spans="1:69" ht="15">
      <c r="A43" s="79" t="s">
        <v>203</v>
      </c>
      <c r="B43" s="25"/>
      <c r="C43" s="25"/>
      <c r="D43" s="25"/>
      <c r="E43" s="25"/>
      <c r="F43" s="25"/>
      <c r="G43" s="25"/>
      <c r="H43" s="25"/>
      <c r="I43" s="24"/>
      <c r="J43" s="24"/>
      <c r="K43" s="25">
        <v>6.9</v>
      </c>
      <c r="L43" s="25">
        <v>8.4</v>
      </c>
      <c r="M43" s="25"/>
      <c r="N43" s="25"/>
      <c r="O43" s="25"/>
      <c r="P43" s="25"/>
      <c r="Q43" s="25"/>
      <c r="R43" s="25"/>
      <c r="S43" s="25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4"/>
    </row>
    <row r="44" spans="1:69" ht="15">
      <c r="A44" s="79" t="s">
        <v>204</v>
      </c>
      <c r="B44" s="25"/>
      <c r="C44" s="25"/>
      <c r="D44" s="25"/>
      <c r="E44" s="25"/>
      <c r="F44" s="25"/>
      <c r="G44" s="25"/>
      <c r="H44" s="25"/>
      <c r="I44" s="24"/>
      <c r="J44" s="24"/>
      <c r="K44" s="24"/>
      <c r="L44" s="24"/>
      <c r="M44" s="25"/>
      <c r="N44" s="25"/>
      <c r="O44" s="25"/>
      <c r="P44" s="25"/>
      <c r="Q44" s="25"/>
      <c r="R44" s="25"/>
      <c r="S44" s="25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4"/>
    </row>
    <row r="45" spans="1:69" ht="15">
      <c r="A45" s="79" t="s">
        <v>205</v>
      </c>
      <c r="B45" s="25"/>
      <c r="C45" s="25"/>
      <c r="D45" s="25"/>
      <c r="E45" s="25"/>
      <c r="F45" s="25"/>
      <c r="G45" s="25"/>
      <c r="H45" s="25"/>
      <c r="I45" s="24"/>
      <c r="J45" s="24"/>
      <c r="K45" s="25">
        <v>7.2</v>
      </c>
      <c r="L45" s="25">
        <v>3.9</v>
      </c>
      <c r="M45" s="25"/>
      <c r="N45" s="25"/>
      <c r="O45" s="25"/>
      <c r="P45" s="25"/>
      <c r="Q45" s="25"/>
      <c r="R45" s="25"/>
      <c r="S45" s="25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8"/>
      <c r="AY45" s="28"/>
      <c r="AZ45" s="28"/>
      <c r="BA45" s="28"/>
      <c r="BB45" s="28"/>
      <c r="BC45" s="28"/>
      <c r="BD45" s="28"/>
      <c r="BE45" s="28">
        <v>46.1</v>
      </c>
      <c r="BF45" s="28">
        <v>29.3</v>
      </c>
      <c r="BG45" s="28">
        <v>22.7</v>
      </c>
      <c r="BH45" s="28">
        <v>27</v>
      </c>
      <c r="BI45" s="28">
        <v>20.5</v>
      </c>
      <c r="BJ45" s="28">
        <v>42.2</v>
      </c>
      <c r="BK45" s="28">
        <v>38</v>
      </c>
      <c r="BL45" s="28">
        <v>54.3</v>
      </c>
      <c r="BM45" s="28">
        <v>59.7</v>
      </c>
      <c r="BN45" s="28">
        <v>14.9</v>
      </c>
      <c r="BO45" s="28">
        <v>41.7</v>
      </c>
      <c r="BP45" s="28"/>
      <c r="BQ45" s="24"/>
    </row>
    <row r="46" spans="1:69" ht="15">
      <c r="A46" s="80" t="s">
        <v>206</v>
      </c>
      <c r="B46" s="23">
        <v>32.299999999999997</v>
      </c>
      <c r="C46" s="23">
        <v>127</v>
      </c>
      <c r="D46" s="23">
        <v>173</v>
      </c>
      <c r="E46" s="23">
        <v>365</v>
      </c>
      <c r="F46" s="23">
        <v>362</v>
      </c>
      <c r="G46" s="23">
        <v>196</v>
      </c>
      <c r="H46" s="23">
        <v>1140</v>
      </c>
      <c r="I46" s="24">
        <v>161.6</v>
      </c>
      <c r="J46" s="24">
        <v>576.6</v>
      </c>
      <c r="K46" s="25">
        <v>180</v>
      </c>
      <c r="L46" s="25">
        <v>49.1</v>
      </c>
      <c r="M46" s="23">
        <v>357</v>
      </c>
      <c r="N46" s="23">
        <v>483</v>
      </c>
      <c r="O46" s="23">
        <v>503</v>
      </c>
      <c r="P46" s="23">
        <v>412</v>
      </c>
      <c r="Q46" s="23">
        <v>417</v>
      </c>
      <c r="R46" s="23">
        <v>411</v>
      </c>
      <c r="S46" s="26">
        <v>457</v>
      </c>
      <c r="T46" s="27">
        <v>451.5</v>
      </c>
      <c r="U46" s="27">
        <v>494</v>
      </c>
      <c r="V46" s="27">
        <v>450</v>
      </c>
      <c r="W46" s="27">
        <v>421</v>
      </c>
      <c r="X46" s="27">
        <v>434</v>
      </c>
      <c r="Y46" s="24">
        <v>73.900000000000006</v>
      </c>
      <c r="Z46" s="24">
        <v>27.5</v>
      </c>
      <c r="AA46" s="24">
        <v>27</v>
      </c>
      <c r="AB46" s="24">
        <v>29.6</v>
      </c>
      <c r="AC46" s="24">
        <v>20</v>
      </c>
      <c r="AD46" s="24">
        <v>49.3</v>
      </c>
      <c r="AE46" s="24">
        <v>15.4</v>
      </c>
      <c r="AF46" s="25">
        <v>255.5</v>
      </c>
      <c r="AG46" s="25">
        <v>284.5</v>
      </c>
      <c r="AH46" s="25">
        <v>233.9</v>
      </c>
      <c r="AI46" s="25">
        <v>325.60000000000002</v>
      </c>
      <c r="AJ46" s="25">
        <v>203.8</v>
      </c>
      <c r="AK46" s="25">
        <v>293.3</v>
      </c>
      <c r="AL46" s="25">
        <v>217.1</v>
      </c>
      <c r="AM46" s="25">
        <v>264.60000000000002</v>
      </c>
      <c r="AN46" s="25">
        <v>289.2</v>
      </c>
      <c r="AO46" s="25">
        <v>261.5</v>
      </c>
      <c r="AP46" s="23">
        <v>86.1</v>
      </c>
      <c r="AQ46" s="23">
        <v>101.5</v>
      </c>
      <c r="AR46" s="23">
        <v>25.3</v>
      </c>
      <c r="AS46" s="23">
        <v>36.4</v>
      </c>
      <c r="AT46" s="23">
        <v>23.3</v>
      </c>
      <c r="AU46" s="23">
        <v>44.7</v>
      </c>
      <c r="AV46" s="23">
        <v>21.4</v>
      </c>
      <c r="AW46" s="23">
        <v>113.5</v>
      </c>
      <c r="AX46" s="32">
        <v>296</v>
      </c>
      <c r="AY46" s="32">
        <v>298</v>
      </c>
      <c r="AZ46" s="32">
        <v>291</v>
      </c>
      <c r="BA46" s="32">
        <v>301</v>
      </c>
      <c r="BB46" s="32">
        <v>364</v>
      </c>
      <c r="BC46" s="32">
        <v>302</v>
      </c>
      <c r="BD46" s="32">
        <v>312</v>
      </c>
      <c r="BE46" s="28">
        <v>63.5</v>
      </c>
      <c r="BF46" s="28">
        <v>61.2</v>
      </c>
      <c r="BG46" s="28">
        <v>4.0999999999999996</v>
      </c>
      <c r="BH46" s="28">
        <v>6.8</v>
      </c>
      <c r="BI46" s="28">
        <v>107</v>
      </c>
      <c r="BJ46" s="28">
        <v>65.3</v>
      </c>
      <c r="BK46" s="28">
        <v>63.9</v>
      </c>
      <c r="BL46" s="28">
        <v>79.2</v>
      </c>
      <c r="BM46" s="28">
        <v>80.599999999999994</v>
      </c>
      <c r="BN46" s="28">
        <v>724.2</v>
      </c>
      <c r="BO46" s="28">
        <v>9.3000000000000007</v>
      </c>
      <c r="BP46" s="24">
        <v>30.657006675696614</v>
      </c>
      <c r="BQ46" s="24">
        <v>9.9468618783497629</v>
      </c>
    </row>
    <row r="47" spans="1:69" ht="15">
      <c r="A47" s="80" t="s">
        <v>207</v>
      </c>
      <c r="B47" s="23">
        <v>4.2300000000000004</v>
      </c>
      <c r="C47" s="23">
        <v>1.54</v>
      </c>
      <c r="D47" s="23">
        <v>2.27</v>
      </c>
      <c r="E47" s="23">
        <v>0.76</v>
      </c>
      <c r="F47" s="23">
        <v>1.1399999999999999</v>
      </c>
      <c r="G47" s="23">
        <v>0.8</v>
      </c>
      <c r="H47" s="23">
        <v>0.5</v>
      </c>
      <c r="I47" s="24">
        <v>1.9</v>
      </c>
      <c r="J47" s="24">
        <v>1.6</v>
      </c>
      <c r="K47" s="25">
        <v>3.7</v>
      </c>
      <c r="L47" s="25">
        <v>3.1</v>
      </c>
      <c r="M47" s="23">
        <v>3.3</v>
      </c>
      <c r="N47" s="23">
        <v>3.55</v>
      </c>
      <c r="O47" s="23">
        <v>3.53</v>
      </c>
      <c r="P47" s="23">
        <v>3.4</v>
      </c>
      <c r="Q47" s="23">
        <v>3.27</v>
      </c>
      <c r="R47" s="23">
        <v>3.55</v>
      </c>
      <c r="S47" s="26">
        <v>2.89</v>
      </c>
      <c r="T47" s="27">
        <v>3.375</v>
      </c>
      <c r="U47" s="27">
        <v>3.42</v>
      </c>
      <c r="V47" s="27">
        <v>3.08</v>
      </c>
      <c r="W47" s="27">
        <v>3.14</v>
      </c>
      <c r="X47" s="27">
        <v>3.01</v>
      </c>
      <c r="Y47" s="24">
        <v>1.41</v>
      </c>
      <c r="Z47" s="24">
        <v>1.4</v>
      </c>
      <c r="AA47" s="24">
        <v>1.34</v>
      </c>
      <c r="AB47" s="24">
        <v>1.47</v>
      </c>
      <c r="AC47" s="24">
        <v>1.37</v>
      </c>
      <c r="AD47" s="24">
        <v>1.47</v>
      </c>
      <c r="AE47" s="24">
        <v>1.45</v>
      </c>
      <c r="AF47" s="25">
        <v>3.16</v>
      </c>
      <c r="AG47" s="25">
        <v>2.3199999999999998</v>
      </c>
      <c r="AH47" s="25">
        <v>1.93</v>
      </c>
      <c r="AI47" s="25">
        <v>2.3199999999999998</v>
      </c>
      <c r="AJ47" s="25">
        <v>3.48</v>
      </c>
      <c r="AK47" s="25">
        <v>3.27</v>
      </c>
      <c r="AL47" s="25">
        <v>3.3</v>
      </c>
      <c r="AM47" s="25">
        <v>3.15</v>
      </c>
      <c r="AN47" s="25">
        <v>3.42</v>
      </c>
      <c r="AO47" s="25">
        <v>3.53</v>
      </c>
      <c r="AP47" s="23">
        <v>1.4</v>
      </c>
      <c r="AQ47" s="23">
        <v>1.4</v>
      </c>
      <c r="AR47" s="23">
        <v>1.3</v>
      </c>
      <c r="AS47" s="23">
        <v>1.3</v>
      </c>
      <c r="AT47" s="23">
        <v>1.6</v>
      </c>
      <c r="AU47" s="23">
        <v>1.4</v>
      </c>
      <c r="AV47" s="23">
        <v>1.4</v>
      </c>
      <c r="AW47" s="23">
        <v>1.4</v>
      </c>
      <c r="AX47" s="32">
        <v>2.76</v>
      </c>
      <c r="AY47" s="32">
        <v>2.67</v>
      </c>
      <c r="AZ47" s="32">
        <v>2.68</v>
      </c>
      <c r="BA47" s="32">
        <v>2.66</v>
      </c>
      <c r="BB47" s="32">
        <v>3.03</v>
      </c>
      <c r="BC47" s="32">
        <v>2.66</v>
      </c>
      <c r="BD47" s="32">
        <v>2.76</v>
      </c>
      <c r="BE47" s="28">
        <v>0.75</v>
      </c>
      <c r="BF47" s="28">
        <v>1.3</v>
      </c>
      <c r="BG47" s="28">
        <v>0.8</v>
      </c>
      <c r="BH47" s="28">
        <v>1.5</v>
      </c>
      <c r="BI47" s="28">
        <v>0.9</v>
      </c>
      <c r="BJ47" s="28">
        <v>0.6</v>
      </c>
      <c r="BK47" s="28">
        <v>0.5</v>
      </c>
      <c r="BL47" s="28">
        <v>0.7</v>
      </c>
      <c r="BM47" s="28">
        <v>3.1</v>
      </c>
      <c r="BN47" s="28">
        <v>0.9</v>
      </c>
      <c r="BO47" s="28">
        <v>0.5</v>
      </c>
      <c r="BP47" s="24">
        <v>3.265426950236114</v>
      </c>
      <c r="BQ47" s="24">
        <v>4.8685627102754978</v>
      </c>
    </row>
    <row r="48" spans="1:69" ht="15">
      <c r="A48" s="80" t="s">
        <v>208</v>
      </c>
      <c r="B48" s="23">
        <v>2.2999999999999998</v>
      </c>
      <c r="C48" s="23">
        <v>0.34</v>
      </c>
      <c r="D48" s="23">
        <v>1.23</v>
      </c>
      <c r="E48" s="23">
        <v>0.51</v>
      </c>
      <c r="F48" s="23">
        <v>0.73</v>
      </c>
      <c r="G48" s="23">
        <v>0.2</v>
      </c>
      <c r="H48" s="23">
        <v>0.1</v>
      </c>
      <c r="I48" s="24">
        <v>1</v>
      </c>
      <c r="J48" s="24">
        <v>2</v>
      </c>
      <c r="K48" s="25">
        <v>2.2000000000000002</v>
      </c>
      <c r="L48" s="25">
        <v>1.9</v>
      </c>
      <c r="M48" s="23">
        <v>0.38</v>
      </c>
      <c r="N48" s="23">
        <v>0.45</v>
      </c>
      <c r="O48" s="23">
        <v>0.42</v>
      </c>
      <c r="P48" s="23">
        <v>0.38</v>
      </c>
      <c r="Q48" s="23">
        <v>0.38</v>
      </c>
      <c r="R48" s="23">
        <v>0.33</v>
      </c>
      <c r="S48" s="26">
        <v>0.6</v>
      </c>
      <c r="T48" s="27">
        <v>0.44500000000000001</v>
      </c>
      <c r="U48" s="27">
        <v>0.35</v>
      </c>
      <c r="V48" s="27">
        <v>0.41</v>
      </c>
      <c r="W48" s="27">
        <v>0.46</v>
      </c>
      <c r="X48" s="27">
        <v>0.48</v>
      </c>
      <c r="Y48" s="24">
        <v>1.01</v>
      </c>
      <c r="Z48" s="24">
        <v>1.03</v>
      </c>
      <c r="AA48" s="24">
        <v>1.03</v>
      </c>
      <c r="AB48" s="24">
        <v>1.03</v>
      </c>
      <c r="AC48" s="24">
        <v>1.02</v>
      </c>
      <c r="AD48" s="24">
        <v>0.97</v>
      </c>
      <c r="AE48" s="24">
        <v>1.01</v>
      </c>
      <c r="AF48" s="25">
        <v>0.9</v>
      </c>
      <c r="AG48" s="25">
        <v>0.89</v>
      </c>
      <c r="AH48" s="25">
        <v>1.1200000000000001</v>
      </c>
      <c r="AI48" s="25">
        <v>0.89</v>
      </c>
      <c r="AJ48" s="25">
        <v>0.88</v>
      </c>
      <c r="AK48" s="25">
        <v>0.87</v>
      </c>
      <c r="AL48" s="25">
        <v>0.88</v>
      </c>
      <c r="AM48" s="25">
        <v>0.69</v>
      </c>
      <c r="AN48" s="25">
        <v>0.66</v>
      </c>
      <c r="AO48" s="25">
        <v>0.69</v>
      </c>
      <c r="AP48" s="23">
        <v>1.1000000000000001</v>
      </c>
      <c r="AQ48" s="23">
        <v>1.2</v>
      </c>
      <c r="AR48" s="23">
        <v>1.1000000000000001</v>
      </c>
      <c r="AS48" s="23">
        <v>1.1000000000000001</v>
      </c>
      <c r="AT48" s="23">
        <v>1.5</v>
      </c>
      <c r="AU48" s="23">
        <v>1.2</v>
      </c>
      <c r="AV48" s="23">
        <v>1.2</v>
      </c>
      <c r="AW48" s="23">
        <v>1</v>
      </c>
      <c r="AX48" s="32">
        <v>1.19</v>
      </c>
      <c r="AY48" s="32">
        <v>0.92</v>
      </c>
      <c r="AZ48" s="32">
        <v>0.96</v>
      </c>
      <c r="BA48" s="32">
        <v>1.01</v>
      </c>
      <c r="BB48" s="32">
        <v>0.48</v>
      </c>
      <c r="BC48" s="32">
        <v>0.72</v>
      </c>
      <c r="BD48" s="32">
        <v>0.67</v>
      </c>
      <c r="BE48" s="28">
        <v>2.62</v>
      </c>
      <c r="BF48" s="28">
        <v>4.45</v>
      </c>
      <c r="BG48" s="28">
        <v>15.4</v>
      </c>
      <c r="BH48" s="28">
        <v>26.6</v>
      </c>
      <c r="BI48" s="28">
        <v>2.2000000000000002</v>
      </c>
      <c r="BJ48" s="28">
        <v>2.6</v>
      </c>
      <c r="BK48" s="28">
        <v>8.8000000000000007</v>
      </c>
      <c r="BL48" s="28">
        <v>5.8</v>
      </c>
      <c r="BM48" s="28">
        <v>42.6</v>
      </c>
      <c r="BN48" s="28">
        <v>1.4</v>
      </c>
      <c r="BO48" s="28">
        <v>10.3</v>
      </c>
      <c r="BP48" s="24">
        <v>1.2974839819423454</v>
      </c>
      <c r="BQ48" s="24">
        <v>1.9480994751977414</v>
      </c>
    </row>
    <row r="49" spans="1:69" ht="15">
      <c r="A49" s="79" t="s">
        <v>424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</row>
    <row r="50" spans="1:69" ht="15">
      <c r="A50" s="79" t="s">
        <v>209</v>
      </c>
      <c r="B50" s="25"/>
      <c r="C50" s="25"/>
      <c r="D50" s="25"/>
      <c r="E50" s="25"/>
      <c r="F50" s="25"/>
      <c r="G50" s="25"/>
      <c r="H50" s="25"/>
      <c r="I50" s="24"/>
      <c r="J50" s="24"/>
      <c r="K50" s="24"/>
      <c r="L50" s="24"/>
      <c r="M50" s="25"/>
      <c r="N50" s="25"/>
      <c r="O50" s="25"/>
      <c r="P50" s="25"/>
      <c r="Q50" s="25"/>
      <c r="R50" s="25"/>
      <c r="S50" s="25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7"/>
      <c r="BQ50" s="24"/>
    </row>
    <row r="51" spans="1:69" ht="15">
      <c r="A51" s="80" t="s">
        <v>210</v>
      </c>
      <c r="B51" s="23">
        <v>105</v>
      </c>
      <c r="C51" s="23">
        <v>108</v>
      </c>
      <c r="D51" s="23">
        <v>103</v>
      </c>
      <c r="E51" s="23">
        <v>122</v>
      </c>
      <c r="F51" s="23">
        <v>144</v>
      </c>
      <c r="G51" s="23">
        <v>71</v>
      </c>
      <c r="H51" s="23">
        <v>77</v>
      </c>
      <c r="I51" s="24">
        <v>80.400000000000006</v>
      </c>
      <c r="J51" s="24">
        <v>137.9</v>
      </c>
      <c r="K51" s="25">
        <v>33.9</v>
      </c>
      <c r="L51" s="25">
        <v>75.3</v>
      </c>
      <c r="M51" s="23"/>
      <c r="N51" s="23"/>
      <c r="O51" s="23"/>
      <c r="P51" s="23"/>
      <c r="Q51" s="23"/>
      <c r="R51" s="23"/>
      <c r="S51" s="27">
        <v>45.7</v>
      </c>
      <c r="T51" s="27">
        <v>49.25</v>
      </c>
      <c r="U51" s="27">
        <v>61.9</v>
      </c>
      <c r="V51" s="27">
        <v>49.1</v>
      </c>
      <c r="W51" s="27">
        <v>56.3</v>
      </c>
      <c r="X51" s="27">
        <v>58.8</v>
      </c>
      <c r="Y51" s="24">
        <v>83.6</v>
      </c>
      <c r="Z51" s="24">
        <v>73.7</v>
      </c>
      <c r="AA51" s="24">
        <v>69.099999999999994</v>
      </c>
      <c r="AB51" s="24">
        <v>87.7</v>
      </c>
      <c r="AC51" s="24">
        <v>66.5</v>
      </c>
      <c r="AD51" s="24">
        <v>91.6</v>
      </c>
      <c r="AE51" s="24">
        <v>114</v>
      </c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3">
        <v>131</v>
      </c>
      <c r="AQ51" s="23">
        <v>134</v>
      </c>
      <c r="AR51" s="23">
        <v>105</v>
      </c>
      <c r="AS51" s="23">
        <v>132</v>
      </c>
      <c r="AT51" s="23">
        <v>125</v>
      </c>
      <c r="AU51" s="23">
        <v>224</v>
      </c>
      <c r="AV51" s="23">
        <v>105</v>
      </c>
      <c r="AW51" s="23">
        <v>129</v>
      </c>
      <c r="AX51" s="28"/>
      <c r="AY51" s="28"/>
      <c r="AZ51" s="28"/>
      <c r="BA51" s="28"/>
      <c r="BB51" s="28"/>
      <c r="BC51" s="28"/>
      <c r="BD51" s="28"/>
      <c r="BE51" s="28">
        <v>41.7</v>
      </c>
      <c r="BF51" s="28">
        <v>44.1</v>
      </c>
      <c r="BG51" s="28">
        <v>39.299999999999997</v>
      </c>
      <c r="BH51" s="28">
        <v>27.9</v>
      </c>
      <c r="BI51" s="28">
        <v>71.599999999999994</v>
      </c>
      <c r="BJ51" s="28">
        <v>51.2</v>
      </c>
      <c r="BK51" s="28">
        <v>13.8</v>
      </c>
      <c r="BL51" s="28">
        <v>20.100000000000001</v>
      </c>
      <c r="BM51" s="28">
        <v>31.2</v>
      </c>
      <c r="BN51" s="28">
        <v>23.4</v>
      </c>
      <c r="BO51" s="28">
        <v>44.8</v>
      </c>
      <c r="BP51" s="24">
        <v>29.05715251516957</v>
      </c>
      <c r="BQ51" s="24">
        <v>9.5770991889899815</v>
      </c>
    </row>
    <row r="52" spans="1:69" ht="15">
      <c r="A52" s="79" t="s">
        <v>211</v>
      </c>
      <c r="B52" s="25"/>
      <c r="C52" s="25"/>
      <c r="D52" s="25"/>
      <c r="E52" s="25"/>
      <c r="F52" s="25"/>
      <c r="G52" s="25"/>
      <c r="H52" s="25"/>
      <c r="I52" s="24"/>
      <c r="J52" s="24"/>
      <c r="K52" s="24"/>
      <c r="L52" s="24"/>
      <c r="M52" s="25"/>
      <c r="N52" s="25"/>
      <c r="O52" s="25"/>
      <c r="P52" s="25"/>
      <c r="Q52" s="25"/>
      <c r="R52" s="25"/>
      <c r="S52" s="25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7"/>
      <c r="BQ52" s="24"/>
    </row>
    <row r="53" spans="1:69" ht="15">
      <c r="A53" s="80" t="s">
        <v>212</v>
      </c>
      <c r="B53" s="25">
        <v>3.07</v>
      </c>
      <c r="C53" s="25">
        <v>4.18</v>
      </c>
      <c r="D53" s="25">
        <v>3.58</v>
      </c>
      <c r="E53" s="25">
        <v>1.73</v>
      </c>
      <c r="F53" s="25">
        <v>2.13</v>
      </c>
      <c r="G53" s="33">
        <v>8.99</v>
      </c>
      <c r="H53" s="33">
        <v>4.21</v>
      </c>
      <c r="I53" s="24">
        <v>3.4</v>
      </c>
      <c r="J53" s="24">
        <v>1.8</v>
      </c>
      <c r="K53" s="25">
        <v>14.1</v>
      </c>
      <c r="L53" s="25">
        <v>2.2000000000000002</v>
      </c>
      <c r="M53" s="23">
        <v>12.2</v>
      </c>
      <c r="N53" s="23">
        <v>9.6</v>
      </c>
      <c r="O53" s="26">
        <v>13.2</v>
      </c>
      <c r="P53" s="26">
        <v>11.4</v>
      </c>
      <c r="Q53" s="26">
        <v>11.9</v>
      </c>
      <c r="R53" s="26">
        <v>11.6</v>
      </c>
      <c r="S53" s="27">
        <v>8.6300000000000008</v>
      </c>
      <c r="T53" s="27">
        <v>12.75</v>
      </c>
      <c r="U53" s="27">
        <v>14.2</v>
      </c>
      <c r="V53" s="27">
        <v>12.6</v>
      </c>
      <c r="W53" s="27">
        <v>13.8</v>
      </c>
      <c r="X53" s="27">
        <v>13.9</v>
      </c>
      <c r="Y53" s="24">
        <v>2.5299999999999998</v>
      </c>
      <c r="Z53" s="24">
        <v>2.4300000000000002</v>
      </c>
      <c r="AA53" s="24">
        <v>1.97</v>
      </c>
      <c r="AB53" s="24">
        <v>3.3</v>
      </c>
      <c r="AC53" s="24">
        <v>2.52</v>
      </c>
      <c r="AD53" s="24">
        <v>1.9</v>
      </c>
      <c r="AE53" s="24">
        <v>1.29</v>
      </c>
      <c r="AF53" s="25">
        <v>10.54</v>
      </c>
      <c r="AG53" s="25">
        <v>9.34</v>
      </c>
      <c r="AH53" s="25">
        <v>10.98</v>
      </c>
      <c r="AI53" s="25">
        <v>9.9600000000000009</v>
      </c>
      <c r="AJ53" s="25">
        <v>11.67</v>
      </c>
      <c r="AK53" s="25">
        <v>10.67</v>
      </c>
      <c r="AL53" s="25">
        <v>11.6</v>
      </c>
      <c r="AM53" s="25">
        <v>10.5</v>
      </c>
      <c r="AN53" s="25">
        <v>9.8000000000000007</v>
      </c>
      <c r="AO53" s="25">
        <v>11.5</v>
      </c>
      <c r="AP53" s="33">
        <v>3.63</v>
      </c>
      <c r="AQ53" s="33">
        <v>3.31</v>
      </c>
      <c r="AR53" s="33">
        <v>3.42</v>
      </c>
      <c r="AS53" s="33">
        <v>3.87</v>
      </c>
      <c r="AT53" s="33">
        <v>3.72</v>
      </c>
      <c r="AU53" s="33">
        <v>3.93</v>
      </c>
      <c r="AV53" s="33">
        <v>3.34</v>
      </c>
      <c r="AW53" s="33">
        <v>3.52</v>
      </c>
      <c r="AX53" s="32">
        <v>9.42</v>
      </c>
      <c r="AY53" s="32">
        <v>9.31</v>
      </c>
      <c r="AZ53" s="32">
        <v>7.66</v>
      </c>
      <c r="BA53" s="32">
        <v>9.33</v>
      </c>
      <c r="BB53" s="32">
        <v>10.63</v>
      </c>
      <c r="BC53" s="32">
        <v>8.69</v>
      </c>
      <c r="BD53" s="32">
        <v>9.44</v>
      </c>
      <c r="BE53" s="28">
        <v>4.46</v>
      </c>
      <c r="BF53" s="28">
        <v>6.77</v>
      </c>
      <c r="BG53" s="28">
        <v>4.3</v>
      </c>
      <c r="BH53" s="28">
        <v>2.5</v>
      </c>
      <c r="BI53" s="28">
        <v>7.9</v>
      </c>
      <c r="BJ53" s="28">
        <v>4.5999999999999996</v>
      </c>
      <c r="BK53" s="28">
        <v>10.199999999999999</v>
      </c>
      <c r="BL53" s="28">
        <v>7.4</v>
      </c>
      <c r="BM53" s="28">
        <v>14.1</v>
      </c>
      <c r="BN53" s="28">
        <v>22.1</v>
      </c>
      <c r="BO53" s="28">
        <v>1.8</v>
      </c>
      <c r="BP53" s="24">
        <v>15.239568590182273</v>
      </c>
      <c r="BQ53" s="24">
        <v>30.727241456884503</v>
      </c>
    </row>
    <row r="54" spans="1:69" ht="15">
      <c r="A54" s="80" t="s">
        <v>213</v>
      </c>
      <c r="B54" s="25">
        <v>1.96</v>
      </c>
      <c r="C54" s="25">
        <v>1.0900000000000001</v>
      </c>
      <c r="D54" s="25">
        <v>1.59</v>
      </c>
      <c r="E54" s="25">
        <v>1.59</v>
      </c>
      <c r="F54" s="25">
        <v>0.84</v>
      </c>
      <c r="G54" s="33">
        <v>3.09</v>
      </c>
      <c r="H54" s="33">
        <v>0.99</v>
      </c>
      <c r="I54" s="24">
        <v>1.6</v>
      </c>
      <c r="J54" s="24">
        <v>1.1000000000000001</v>
      </c>
      <c r="K54" s="25">
        <v>5.5</v>
      </c>
      <c r="L54" s="25">
        <v>3.1</v>
      </c>
      <c r="M54" s="23">
        <v>2.5</v>
      </c>
      <c r="N54" s="23">
        <v>2.1</v>
      </c>
      <c r="O54" s="26">
        <v>2.97</v>
      </c>
      <c r="P54" s="26">
        <v>3.15</v>
      </c>
      <c r="Q54" s="26">
        <v>2.66</v>
      </c>
      <c r="R54" s="26">
        <v>3.02</v>
      </c>
      <c r="S54" s="27">
        <v>3.39</v>
      </c>
      <c r="T54" s="27">
        <v>2.94</v>
      </c>
      <c r="U54" s="27">
        <v>3.07</v>
      </c>
      <c r="V54" s="27">
        <v>3.25</v>
      </c>
      <c r="W54" s="27">
        <v>3.08</v>
      </c>
      <c r="X54" s="27">
        <v>2.8</v>
      </c>
      <c r="Y54" s="24">
        <v>3.93</v>
      </c>
      <c r="Z54" s="24">
        <v>4.09</v>
      </c>
      <c r="AA54" s="24">
        <v>3.66</v>
      </c>
      <c r="AB54" s="24">
        <v>3.24</v>
      </c>
      <c r="AC54" s="24">
        <v>3.14</v>
      </c>
      <c r="AD54" s="24">
        <v>3.85</v>
      </c>
      <c r="AE54" s="24">
        <v>4.0599999999999996</v>
      </c>
      <c r="AF54" s="25">
        <v>2.34</v>
      </c>
      <c r="AG54" s="25">
        <v>1.98</v>
      </c>
      <c r="AH54" s="25">
        <v>2.69</v>
      </c>
      <c r="AI54" s="25">
        <v>2.13</v>
      </c>
      <c r="AJ54" s="25">
        <v>2.85</v>
      </c>
      <c r="AK54" s="25">
        <v>2.34</v>
      </c>
      <c r="AL54" s="25">
        <v>2.14</v>
      </c>
      <c r="AM54" s="25">
        <v>2.83</v>
      </c>
      <c r="AN54" s="25">
        <v>1.96</v>
      </c>
      <c r="AO54" s="25">
        <v>2.75</v>
      </c>
      <c r="AP54" s="33">
        <v>5.86</v>
      </c>
      <c r="AQ54" s="33">
        <v>4.92</v>
      </c>
      <c r="AR54" s="33">
        <v>6.77</v>
      </c>
      <c r="AS54" s="33">
        <v>7.19</v>
      </c>
      <c r="AT54" s="33">
        <v>4.3099999999999996</v>
      </c>
      <c r="AU54" s="33">
        <v>6.85</v>
      </c>
      <c r="AV54" s="33">
        <v>6.06</v>
      </c>
      <c r="AW54" s="33">
        <v>4.93</v>
      </c>
      <c r="AX54" s="32">
        <v>4.8899999999999997</v>
      </c>
      <c r="AY54" s="32">
        <v>3.59</v>
      </c>
      <c r="AZ54" s="32">
        <v>3.01</v>
      </c>
      <c r="BA54" s="32">
        <v>5.38</v>
      </c>
      <c r="BB54" s="32">
        <v>4.07</v>
      </c>
      <c r="BC54" s="32">
        <v>3.68</v>
      </c>
      <c r="BD54" s="32">
        <v>3.54</v>
      </c>
      <c r="BE54" s="28">
        <v>7.78</v>
      </c>
      <c r="BF54" s="28">
        <v>6.19</v>
      </c>
      <c r="BG54" s="28">
        <v>2.2000000000000002</v>
      </c>
      <c r="BH54" s="28">
        <v>2</v>
      </c>
      <c r="BI54" s="28">
        <v>5.5</v>
      </c>
      <c r="BJ54" s="28">
        <v>1.6</v>
      </c>
      <c r="BK54" s="28">
        <v>12.3</v>
      </c>
      <c r="BL54" s="28">
        <v>10.3</v>
      </c>
      <c r="BM54" s="28">
        <v>14.1</v>
      </c>
      <c r="BN54" s="28">
        <v>4.5</v>
      </c>
      <c r="BO54" s="28">
        <v>1.5</v>
      </c>
      <c r="BP54" s="24">
        <v>3.1332602131139202</v>
      </c>
      <c r="BQ54" s="24">
        <v>2.6353416344980669</v>
      </c>
    </row>
    <row r="55" spans="1:69" ht="15">
      <c r="A55" s="80" t="s">
        <v>214</v>
      </c>
      <c r="B55" s="25">
        <v>4.6399999999999997</v>
      </c>
      <c r="C55" s="25">
        <v>3.57</v>
      </c>
      <c r="D55" s="25">
        <v>7.71</v>
      </c>
      <c r="E55" s="25">
        <v>3.75</v>
      </c>
      <c r="F55" s="25">
        <v>3.87</v>
      </c>
      <c r="G55" s="25">
        <v>15.3</v>
      </c>
      <c r="H55" s="25">
        <v>10.3</v>
      </c>
      <c r="I55" s="24">
        <v>6.6</v>
      </c>
      <c r="J55" s="24">
        <v>4.0999999999999996</v>
      </c>
      <c r="K55" s="25">
        <v>8.5</v>
      </c>
      <c r="L55" s="25">
        <v>2.4</v>
      </c>
      <c r="M55" s="25">
        <v>29.6</v>
      </c>
      <c r="N55" s="25">
        <v>39.700000000000003</v>
      </c>
      <c r="O55" s="25">
        <v>33.299999999999997</v>
      </c>
      <c r="P55" s="25">
        <v>33</v>
      </c>
      <c r="Q55" s="25">
        <v>28.5</v>
      </c>
      <c r="R55" s="25">
        <v>30.9</v>
      </c>
      <c r="S55" s="25">
        <v>20.6</v>
      </c>
      <c r="T55" s="27">
        <v>31.35</v>
      </c>
      <c r="U55" s="27">
        <v>34.1</v>
      </c>
      <c r="V55" s="27">
        <v>28.4</v>
      </c>
      <c r="W55" s="27">
        <v>32.5</v>
      </c>
      <c r="X55" s="27">
        <v>32.299999999999997</v>
      </c>
      <c r="Y55" s="24">
        <v>4.53</v>
      </c>
      <c r="Z55" s="24">
        <v>4.2300000000000004</v>
      </c>
      <c r="AA55" s="24">
        <v>3.26</v>
      </c>
      <c r="AB55" s="24">
        <v>5.82</v>
      </c>
      <c r="AC55" s="24">
        <v>4.1900000000000004</v>
      </c>
      <c r="AD55" s="24">
        <v>3.43</v>
      </c>
      <c r="AE55" s="24">
        <v>2.0099999999999998</v>
      </c>
      <c r="AF55" s="25">
        <v>17.32</v>
      </c>
      <c r="AG55" s="25">
        <v>18.8</v>
      </c>
      <c r="AH55" s="25">
        <v>16.87</v>
      </c>
      <c r="AI55" s="25">
        <v>18.28</v>
      </c>
      <c r="AJ55" s="25">
        <v>18.32</v>
      </c>
      <c r="AK55" s="25">
        <v>18.37</v>
      </c>
      <c r="AL55" s="25">
        <v>24.24</v>
      </c>
      <c r="AM55" s="25">
        <v>24.55</v>
      </c>
      <c r="AN55" s="25">
        <v>25.12</v>
      </c>
      <c r="AO55" s="25">
        <v>24.49</v>
      </c>
      <c r="AP55" s="25">
        <v>5.8</v>
      </c>
      <c r="AQ55" s="25">
        <v>5.8</v>
      </c>
      <c r="AR55" s="25">
        <v>5.7</v>
      </c>
      <c r="AS55" s="25">
        <v>6.1</v>
      </c>
      <c r="AT55" s="25">
        <v>5.7</v>
      </c>
      <c r="AU55" s="25">
        <v>6.5</v>
      </c>
      <c r="AV55" s="25">
        <v>5.4</v>
      </c>
      <c r="AW55" s="25">
        <v>5.9</v>
      </c>
      <c r="AX55" s="32">
        <v>14.29</v>
      </c>
      <c r="AY55" s="32">
        <v>21.81</v>
      </c>
      <c r="AZ55" s="32">
        <v>16.100000000000001</v>
      </c>
      <c r="BA55" s="32">
        <v>16.53</v>
      </c>
      <c r="BB55" s="32">
        <v>18.63</v>
      </c>
      <c r="BC55" s="32">
        <v>13.83</v>
      </c>
      <c r="BD55" s="32">
        <v>15.69</v>
      </c>
      <c r="BE55" s="28">
        <v>6.96</v>
      </c>
      <c r="BF55" s="28">
        <v>10.199999999999999</v>
      </c>
      <c r="BG55" s="28">
        <v>5.0999999999999996</v>
      </c>
      <c r="BH55" s="28">
        <v>2.5</v>
      </c>
      <c r="BI55" s="28">
        <v>11.3</v>
      </c>
      <c r="BJ55" s="28">
        <v>6.3</v>
      </c>
      <c r="BK55" s="28">
        <v>10.5</v>
      </c>
      <c r="BL55" s="28">
        <v>11.9</v>
      </c>
      <c r="BM55" s="28">
        <v>9.5</v>
      </c>
      <c r="BN55" s="28">
        <v>30.5</v>
      </c>
      <c r="BO55" s="28">
        <v>1.6</v>
      </c>
      <c r="BP55" s="24">
        <v>10.644515322809365</v>
      </c>
      <c r="BQ55" s="24">
        <v>54.117944455670127</v>
      </c>
    </row>
    <row r="56" spans="1:69" ht="15">
      <c r="A56" s="80" t="s">
        <v>215</v>
      </c>
      <c r="B56" s="25">
        <v>9.83</v>
      </c>
      <c r="C56" s="25">
        <v>6.38</v>
      </c>
      <c r="D56" s="25">
        <v>14.9</v>
      </c>
      <c r="E56" s="25">
        <v>7.95</v>
      </c>
      <c r="F56" s="25">
        <v>7.3</v>
      </c>
      <c r="G56" s="25">
        <v>32</v>
      </c>
      <c r="H56" s="25">
        <v>20.8</v>
      </c>
      <c r="I56" s="24">
        <v>13.9</v>
      </c>
      <c r="J56" s="24">
        <v>8.6999999999999993</v>
      </c>
      <c r="K56" s="25">
        <v>20.5</v>
      </c>
      <c r="L56" s="25">
        <v>4.4000000000000004</v>
      </c>
      <c r="M56" s="25">
        <v>60.1</v>
      </c>
      <c r="N56" s="25">
        <v>80.5</v>
      </c>
      <c r="O56" s="25">
        <v>67.2</v>
      </c>
      <c r="P56" s="25">
        <v>66</v>
      </c>
      <c r="Q56" s="25">
        <v>57.6</v>
      </c>
      <c r="R56" s="25">
        <v>62.8</v>
      </c>
      <c r="S56" s="25">
        <v>43.4</v>
      </c>
      <c r="T56" s="27">
        <v>64.45</v>
      </c>
      <c r="U56" s="27">
        <v>69.5</v>
      </c>
      <c r="V56" s="27">
        <v>59.4</v>
      </c>
      <c r="W56" s="27">
        <v>67.3</v>
      </c>
      <c r="X56" s="27">
        <v>67.2</v>
      </c>
      <c r="Y56" s="24">
        <v>9.61</v>
      </c>
      <c r="Z56" s="24">
        <v>9.3000000000000007</v>
      </c>
      <c r="AA56" s="24">
        <v>8.1199999999999992</v>
      </c>
      <c r="AB56" s="24">
        <v>12.8</v>
      </c>
      <c r="AC56" s="24">
        <v>8.68</v>
      </c>
      <c r="AD56" s="24">
        <v>8</v>
      </c>
      <c r="AE56" s="24">
        <v>4.9000000000000004</v>
      </c>
      <c r="AF56" s="25">
        <v>34.9</v>
      </c>
      <c r="AG56" s="25">
        <v>37.979999999999997</v>
      </c>
      <c r="AH56" s="25">
        <v>33.840000000000003</v>
      </c>
      <c r="AI56" s="25">
        <v>36.799999999999997</v>
      </c>
      <c r="AJ56" s="25">
        <v>37.03</v>
      </c>
      <c r="AK56" s="25">
        <v>36.93</v>
      </c>
      <c r="AL56" s="25">
        <v>47.35</v>
      </c>
      <c r="AM56" s="25">
        <v>48.73</v>
      </c>
      <c r="AN56" s="25">
        <v>50.46</v>
      </c>
      <c r="AO56" s="25">
        <v>48.65</v>
      </c>
      <c r="AP56" s="25">
        <v>12.8</v>
      </c>
      <c r="AQ56" s="25">
        <v>11.7</v>
      </c>
      <c r="AR56" s="25">
        <v>12.2</v>
      </c>
      <c r="AS56" s="25">
        <v>13.2</v>
      </c>
      <c r="AT56" s="25">
        <v>12.7</v>
      </c>
      <c r="AU56" s="25">
        <v>14</v>
      </c>
      <c r="AV56" s="25">
        <v>11.7</v>
      </c>
      <c r="AW56" s="25">
        <v>12.8</v>
      </c>
      <c r="AX56" s="32">
        <v>28.14</v>
      </c>
      <c r="AY56" s="32">
        <v>43.71</v>
      </c>
      <c r="AZ56" s="32">
        <v>31.94</v>
      </c>
      <c r="BA56" s="32">
        <v>31.78</v>
      </c>
      <c r="BB56" s="32">
        <v>36.450000000000003</v>
      </c>
      <c r="BC56" s="32">
        <v>26.21</v>
      </c>
      <c r="BD56" s="32">
        <v>30.05</v>
      </c>
      <c r="BE56" s="28">
        <v>14.7</v>
      </c>
      <c r="BF56" s="28">
        <v>21.1</v>
      </c>
      <c r="BG56" s="28">
        <v>9</v>
      </c>
      <c r="BH56" s="28">
        <v>4.7</v>
      </c>
      <c r="BI56" s="28">
        <v>24.3</v>
      </c>
      <c r="BJ56" s="28">
        <v>12.8</v>
      </c>
      <c r="BK56" s="28">
        <v>21.3</v>
      </c>
      <c r="BL56" s="28">
        <v>24.2</v>
      </c>
      <c r="BM56" s="28">
        <v>19.899999999999999</v>
      </c>
      <c r="BN56" s="28">
        <v>65</v>
      </c>
      <c r="BO56" s="28">
        <v>2.8</v>
      </c>
      <c r="BP56" s="24">
        <v>25.526108463848022</v>
      </c>
      <c r="BQ56" s="24">
        <v>108.71188879312862</v>
      </c>
    </row>
    <row r="57" spans="1:69" ht="15">
      <c r="A57" s="80" t="s">
        <v>216</v>
      </c>
      <c r="B57" s="25">
        <v>1.29</v>
      </c>
      <c r="C57" s="25">
        <v>0.79</v>
      </c>
      <c r="D57" s="25">
        <v>1.75</v>
      </c>
      <c r="E57" s="25">
        <v>0.86</v>
      </c>
      <c r="F57" s="25">
        <v>0.87</v>
      </c>
      <c r="G57" s="25">
        <v>3.69</v>
      </c>
      <c r="H57" s="25">
        <v>2.27</v>
      </c>
      <c r="I57" s="24">
        <v>1.5</v>
      </c>
      <c r="J57" s="24">
        <v>0.9</v>
      </c>
      <c r="K57" s="25">
        <v>2.4</v>
      </c>
      <c r="L57" s="25">
        <v>0.4</v>
      </c>
      <c r="M57" s="25">
        <v>6.83</v>
      </c>
      <c r="N57" s="25">
        <v>9.3699999999999992</v>
      </c>
      <c r="O57" s="25">
        <v>7.62</v>
      </c>
      <c r="P57" s="25">
        <v>7.54</v>
      </c>
      <c r="Q57" s="25">
        <v>6.51</v>
      </c>
      <c r="R57" s="25">
        <v>7.09</v>
      </c>
      <c r="S57" s="25">
        <v>4.7</v>
      </c>
      <c r="T57" s="27">
        <v>7.125</v>
      </c>
      <c r="U57" s="27">
        <v>7.59</v>
      </c>
      <c r="V57" s="27">
        <v>6.29</v>
      </c>
      <c r="W57" s="27">
        <v>7.24</v>
      </c>
      <c r="X57" s="27">
        <v>7.24</v>
      </c>
      <c r="Y57" s="24">
        <v>1.02</v>
      </c>
      <c r="Z57" s="24">
        <v>0.98</v>
      </c>
      <c r="AA57" s="24">
        <v>0.79</v>
      </c>
      <c r="AB57" s="24">
        <v>1.25</v>
      </c>
      <c r="AC57" s="24">
        <v>0.95</v>
      </c>
      <c r="AD57" s="24">
        <v>0.77</v>
      </c>
      <c r="AE57" s="24">
        <v>0.5</v>
      </c>
      <c r="AF57" s="25">
        <v>4.05</v>
      </c>
      <c r="AG57" s="25">
        <v>4.3600000000000003</v>
      </c>
      <c r="AH57" s="25">
        <v>3.92</v>
      </c>
      <c r="AI57" s="25">
        <v>4.22</v>
      </c>
      <c r="AJ57" s="25">
        <v>4.3</v>
      </c>
      <c r="AK57" s="25">
        <v>4.3099999999999996</v>
      </c>
      <c r="AL57" s="25">
        <v>5.55</v>
      </c>
      <c r="AM57" s="25">
        <v>5.73</v>
      </c>
      <c r="AN57" s="25">
        <v>5.8</v>
      </c>
      <c r="AO57" s="25">
        <v>5.78</v>
      </c>
      <c r="AP57" s="25">
        <v>1.26</v>
      </c>
      <c r="AQ57" s="25">
        <v>1.1499999999999999</v>
      </c>
      <c r="AR57" s="25">
        <v>1.21</v>
      </c>
      <c r="AS57" s="25">
        <v>1.37</v>
      </c>
      <c r="AT57" s="25">
        <v>1.27</v>
      </c>
      <c r="AU57" s="25">
        <v>1.37</v>
      </c>
      <c r="AV57" s="25">
        <v>1.18</v>
      </c>
      <c r="AW57" s="25">
        <v>1.26</v>
      </c>
      <c r="AX57" s="261">
        <v>3.22</v>
      </c>
      <c r="AY57" s="261">
        <v>5.05</v>
      </c>
      <c r="AZ57" s="261">
        <v>3.71</v>
      </c>
      <c r="BA57" s="261">
        <v>3.67</v>
      </c>
      <c r="BB57" s="261">
        <v>4.2699999999999996</v>
      </c>
      <c r="BC57" s="261">
        <v>3</v>
      </c>
      <c r="BD57" s="261">
        <v>3.56</v>
      </c>
      <c r="BE57" s="28">
        <v>1.58</v>
      </c>
      <c r="BF57" s="28">
        <v>2.31</v>
      </c>
      <c r="BG57" s="28">
        <v>1</v>
      </c>
      <c r="BH57" s="28">
        <v>0.5</v>
      </c>
      <c r="BI57" s="28">
        <v>2.5</v>
      </c>
      <c r="BJ57" s="28">
        <v>1.4</v>
      </c>
      <c r="BK57" s="28">
        <v>2.2999999999999998</v>
      </c>
      <c r="BL57" s="28">
        <v>2.5</v>
      </c>
      <c r="BM57" s="28">
        <v>2</v>
      </c>
      <c r="BN57" s="28">
        <v>6.9</v>
      </c>
      <c r="BO57" s="28">
        <v>0.3</v>
      </c>
      <c r="BP57" s="24">
        <v>3.1648569702225844</v>
      </c>
      <c r="BQ57" s="24">
        <v>11.672391633886638</v>
      </c>
    </row>
    <row r="58" spans="1:69" ht="15">
      <c r="A58" s="80" t="s">
        <v>217</v>
      </c>
      <c r="B58" s="25">
        <v>4.2300000000000004</v>
      </c>
      <c r="C58" s="25">
        <v>2.52</v>
      </c>
      <c r="D58" s="25">
        <v>6.48</v>
      </c>
      <c r="E58" s="25">
        <v>3.17</v>
      </c>
      <c r="F58" s="25">
        <v>3.27</v>
      </c>
      <c r="G58" s="25">
        <v>13.2</v>
      </c>
      <c r="H58" s="25">
        <v>8.1</v>
      </c>
      <c r="I58" s="24">
        <v>5.8</v>
      </c>
      <c r="J58" s="24">
        <v>3.5</v>
      </c>
      <c r="K58" s="25">
        <v>8.9</v>
      </c>
      <c r="L58" s="25">
        <v>1.4</v>
      </c>
      <c r="M58" s="25">
        <v>25.1</v>
      </c>
      <c r="N58" s="25">
        <v>35.1</v>
      </c>
      <c r="O58" s="25">
        <v>28.3</v>
      </c>
      <c r="P58" s="25">
        <v>28</v>
      </c>
      <c r="Q58" s="25">
        <v>24.1</v>
      </c>
      <c r="R58" s="25">
        <v>26.5</v>
      </c>
      <c r="S58" s="25">
        <v>17.5</v>
      </c>
      <c r="T58" s="27">
        <v>26</v>
      </c>
      <c r="U58" s="27">
        <v>28</v>
      </c>
      <c r="V58" s="27">
        <v>23.4</v>
      </c>
      <c r="W58" s="27">
        <v>26.4</v>
      </c>
      <c r="X58" s="27">
        <v>26.5</v>
      </c>
      <c r="Y58" s="24">
        <v>3.57</v>
      </c>
      <c r="Z58" s="24">
        <v>3.52</v>
      </c>
      <c r="AA58" s="24">
        <v>2.79</v>
      </c>
      <c r="AB58" s="24">
        <v>4.21</v>
      </c>
      <c r="AC58" s="24">
        <v>3.46</v>
      </c>
      <c r="AD58" s="24">
        <v>2.69</v>
      </c>
      <c r="AE58" s="24">
        <v>1.76</v>
      </c>
      <c r="AF58" s="25">
        <v>14.01</v>
      </c>
      <c r="AG58" s="25">
        <v>15.43</v>
      </c>
      <c r="AH58" s="25">
        <v>13.53</v>
      </c>
      <c r="AI58" s="25">
        <v>14.7</v>
      </c>
      <c r="AJ58" s="25">
        <v>15.01</v>
      </c>
      <c r="AK58" s="25">
        <v>15.17</v>
      </c>
      <c r="AL58" s="25">
        <v>19.37</v>
      </c>
      <c r="AM58" s="25">
        <v>19.7</v>
      </c>
      <c r="AN58" s="25">
        <v>20.38</v>
      </c>
      <c r="AO58" s="25">
        <v>20.07</v>
      </c>
      <c r="AP58" s="25">
        <v>4.2</v>
      </c>
      <c r="AQ58" s="25">
        <v>3.9</v>
      </c>
      <c r="AR58" s="25">
        <v>4.4000000000000004</v>
      </c>
      <c r="AS58" s="25">
        <v>4.5</v>
      </c>
      <c r="AT58" s="25">
        <v>4.5</v>
      </c>
      <c r="AU58" s="25">
        <v>4.8</v>
      </c>
      <c r="AV58" s="25">
        <v>4.0999999999999996</v>
      </c>
      <c r="AW58" s="25">
        <v>4.5</v>
      </c>
      <c r="AX58" s="261">
        <v>12.48</v>
      </c>
      <c r="AY58" s="261">
        <v>19.22</v>
      </c>
      <c r="AZ58" s="261">
        <v>14.4</v>
      </c>
      <c r="BA58" s="261">
        <v>14.66</v>
      </c>
      <c r="BB58" s="261">
        <v>17.13</v>
      </c>
      <c r="BC58" s="261">
        <v>11.9</v>
      </c>
      <c r="BD58" s="261">
        <v>14.08</v>
      </c>
      <c r="BE58" s="28">
        <v>5.98</v>
      </c>
      <c r="BF58" s="28">
        <v>8.7200000000000006</v>
      </c>
      <c r="BG58" s="28">
        <v>3.7</v>
      </c>
      <c r="BH58" s="28">
        <v>1.8</v>
      </c>
      <c r="BI58" s="28">
        <v>9.6999999999999993</v>
      </c>
      <c r="BJ58" s="28">
        <v>5.3</v>
      </c>
      <c r="BK58" s="28">
        <v>8.1</v>
      </c>
      <c r="BL58" s="28">
        <v>8.5</v>
      </c>
      <c r="BM58" s="28">
        <v>7</v>
      </c>
      <c r="BN58" s="28">
        <v>27.2</v>
      </c>
      <c r="BO58" s="28">
        <v>1</v>
      </c>
      <c r="BP58" s="24">
        <v>11.030602818672268</v>
      </c>
      <c r="BQ58" s="24">
        <v>41.474480864863736</v>
      </c>
    </row>
    <row r="59" spans="1:69" ht="15">
      <c r="A59" s="80" t="s">
        <v>218</v>
      </c>
      <c r="B59" s="25">
        <v>2.87</v>
      </c>
      <c r="C59" s="25">
        <v>0.81</v>
      </c>
      <c r="D59" s="25">
        <v>1.63</v>
      </c>
      <c r="E59" s="25">
        <v>0.78</v>
      </c>
      <c r="F59" s="25">
        <v>0.82</v>
      </c>
      <c r="G59" s="25">
        <v>4</v>
      </c>
      <c r="H59" s="25">
        <v>1.54</v>
      </c>
      <c r="I59" s="24">
        <v>1.6</v>
      </c>
      <c r="J59" s="24">
        <v>0.9</v>
      </c>
      <c r="K59" s="25">
        <v>3.1</v>
      </c>
      <c r="L59" s="25">
        <v>0.6</v>
      </c>
      <c r="M59" s="25">
        <v>5.16</v>
      </c>
      <c r="N59" s="25">
        <v>6.98</v>
      </c>
      <c r="O59" s="25">
        <v>5.48</v>
      </c>
      <c r="P59" s="25">
        <v>5.46</v>
      </c>
      <c r="Q59" s="25">
        <v>4.83</v>
      </c>
      <c r="R59" s="25">
        <v>5.33</v>
      </c>
      <c r="S59" s="25">
        <v>3.63</v>
      </c>
      <c r="T59" s="27">
        <v>5.0449999999999999</v>
      </c>
      <c r="U59" s="27">
        <v>5.37</v>
      </c>
      <c r="V59" s="27">
        <v>4.62</v>
      </c>
      <c r="W59" s="27">
        <v>5.0999999999999996</v>
      </c>
      <c r="X59" s="27">
        <v>5.07</v>
      </c>
      <c r="Y59" s="24">
        <v>1.05</v>
      </c>
      <c r="Z59" s="24">
        <v>1.21</v>
      </c>
      <c r="AA59" s="24">
        <v>0.91</v>
      </c>
      <c r="AB59" s="24">
        <v>1.1100000000000001</v>
      </c>
      <c r="AC59" s="24">
        <v>1.17</v>
      </c>
      <c r="AD59" s="24">
        <v>0.89</v>
      </c>
      <c r="AE59" s="24">
        <v>0.61</v>
      </c>
      <c r="AF59" s="25">
        <v>3.14</v>
      </c>
      <c r="AG59" s="25">
        <v>3.87</v>
      </c>
      <c r="AH59" s="25">
        <v>3.4</v>
      </c>
      <c r="AI59" s="25">
        <v>3.59</v>
      </c>
      <c r="AJ59" s="25">
        <v>3.88</v>
      </c>
      <c r="AK59" s="25">
        <v>3.86</v>
      </c>
      <c r="AL59" s="25">
        <v>4.4000000000000004</v>
      </c>
      <c r="AM59" s="25">
        <v>4.3899999999999997</v>
      </c>
      <c r="AN59" s="25">
        <v>4.55</v>
      </c>
      <c r="AO59" s="25">
        <v>4.42</v>
      </c>
      <c r="AP59" s="25">
        <v>1.55</v>
      </c>
      <c r="AQ59" s="25">
        <v>1.48</v>
      </c>
      <c r="AR59" s="25">
        <v>1.55</v>
      </c>
      <c r="AS59" s="25">
        <v>1.68</v>
      </c>
      <c r="AT59" s="25">
        <v>1.64</v>
      </c>
      <c r="AU59" s="25">
        <v>1.64</v>
      </c>
      <c r="AV59" s="25">
        <v>1.43</v>
      </c>
      <c r="AW59" s="25">
        <v>1.58</v>
      </c>
      <c r="AX59" s="261">
        <v>2.85</v>
      </c>
      <c r="AY59" s="261">
        <v>4.2699999999999996</v>
      </c>
      <c r="AZ59" s="261">
        <v>3.21</v>
      </c>
      <c r="BA59" s="261">
        <v>3.23</v>
      </c>
      <c r="BB59" s="261">
        <v>3.83</v>
      </c>
      <c r="BC59" s="261">
        <v>2.68</v>
      </c>
      <c r="BD59" s="261">
        <v>3.09</v>
      </c>
      <c r="BE59" s="28">
        <v>1.97</v>
      </c>
      <c r="BF59" s="28">
        <v>2.72</v>
      </c>
      <c r="BG59" s="28">
        <v>1.5</v>
      </c>
      <c r="BH59" s="28">
        <v>0.7</v>
      </c>
      <c r="BI59" s="28">
        <v>2.7</v>
      </c>
      <c r="BJ59" s="28">
        <v>1.7</v>
      </c>
      <c r="BK59" s="28">
        <v>1.9</v>
      </c>
      <c r="BL59" s="28">
        <v>1.9</v>
      </c>
      <c r="BM59" s="28">
        <v>1.8</v>
      </c>
      <c r="BN59" s="28">
        <v>5.8</v>
      </c>
      <c r="BO59" s="28">
        <v>0.4</v>
      </c>
      <c r="BP59" s="24">
        <v>3.592851715490986</v>
      </c>
      <c r="BQ59" s="24">
        <v>7.9120382220491017</v>
      </c>
    </row>
    <row r="60" spans="1:69" ht="15">
      <c r="A60" s="80" t="s">
        <v>219</v>
      </c>
      <c r="B60" s="25">
        <v>0.16</v>
      </c>
      <c r="C60" s="25">
        <v>0.11</v>
      </c>
      <c r="D60" s="25">
        <v>0.12</v>
      </c>
      <c r="E60" s="25">
        <v>0.13</v>
      </c>
      <c r="F60" s="25">
        <v>0.14000000000000001</v>
      </c>
      <c r="G60" s="25">
        <v>0.54</v>
      </c>
      <c r="H60" s="25">
        <v>0.74</v>
      </c>
      <c r="I60" s="24">
        <v>0.3</v>
      </c>
      <c r="J60" s="24">
        <v>0.3</v>
      </c>
      <c r="K60" s="25">
        <v>0.2</v>
      </c>
      <c r="L60" s="25"/>
      <c r="M60" s="25">
        <v>0.86</v>
      </c>
      <c r="N60" s="25">
        <v>1.1000000000000001</v>
      </c>
      <c r="O60" s="25">
        <v>0.99</v>
      </c>
      <c r="P60" s="25">
        <v>0.94</v>
      </c>
      <c r="Q60" s="25">
        <v>0.91</v>
      </c>
      <c r="R60" s="25">
        <v>0.92</v>
      </c>
      <c r="S60" s="25">
        <v>0.91</v>
      </c>
      <c r="T60" s="27">
        <v>1.325</v>
      </c>
      <c r="U60" s="27">
        <v>1.42</v>
      </c>
      <c r="V60" s="27">
        <v>1.27</v>
      </c>
      <c r="W60" s="27">
        <v>1.3</v>
      </c>
      <c r="X60" s="27">
        <v>1.21</v>
      </c>
      <c r="Y60" s="24">
        <v>0.2</v>
      </c>
      <c r="Z60" s="24">
        <v>0.25</v>
      </c>
      <c r="AA60" s="24">
        <v>0.18</v>
      </c>
      <c r="AB60" s="24">
        <v>0.18</v>
      </c>
      <c r="AC60" s="24">
        <v>0.24</v>
      </c>
      <c r="AD60" s="24">
        <v>0.19</v>
      </c>
      <c r="AE60" s="24">
        <v>0.12</v>
      </c>
      <c r="AF60" s="25">
        <v>0.67</v>
      </c>
      <c r="AG60" s="25">
        <v>0.78</v>
      </c>
      <c r="AH60" s="25">
        <v>0.64</v>
      </c>
      <c r="AI60" s="25">
        <v>0.71</v>
      </c>
      <c r="AJ60" s="25">
        <v>0.94</v>
      </c>
      <c r="AK60" s="25">
        <v>0.8</v>
      </c>
      <c r="AL60" s="25">
        <v>1.02</v>
      </c>
      <c r="AM60" s="25">
        <v>1.02</v>
      </c>
      <c r="AN60" s="25">
        <v>1.07</v>
      </c>
      <c r="AO60" s="25">
        <v>1.03</v>
      </c>
      <c r="AP60" s="25">
        <v>0.37</v>
      </c>
      <c r="AQ60" s="25">
        <v>0.33</v>
      </c>
      <c r="AR60" s="25">
        <v>0.33</v>
      </c>
      <c r="AS60" s="25">
        <v>0.37</v>
      </c>
      <c r="AT60" s="25">
        <v>0.35</v>
      </c>
      <c r="AU60" s="25">
        <v>0.38</v>
      </c>
      <c r="AV60" s="25">
        <v>0.35</v>
      </c>
      <c r="AW60" s="25">
        <v>0.38</v>
      </c>
      <c r="AX60" s="32">
        <v>0.83</v>
      </c>
      <c r="AY60" s="32">
        <v>1.1200000000000001</v>
      </c>
      <c r="AZ60" s="32">
        <v>0.97</v>
      </c>
      <c r="BA60" s="32">
        <v>1.06</v>
      </c>
      <c r="BB60" s="32">
        <v>1.17</v>
      </c>
      <c r="BC60" s="32">
        <v>0.89</v>
      </c>
      <c r="BD60" s="32">
        <v>0.93</v>
      </c>
      <c r="BE60" s="28">
        <v>0.36</v>
      </c>
      <c r="BF60" s="28">
        <v>0.37</v>
      </c>
      <c r="BG60" s="28">
        <v>0.1</v>
      </c>
      <c r="BH60" s="28">
        <v>0</v>
      </c>
      <c r="BI60" s="28">
        <v>0.5</v>
      </c>
      <c r="BJ60" s="28">
        <v>0.3</v>
      </c>
      <c r="BK60" s="28">
        <v>0.1</v>
      </c>
      <c r="BL60" s="28">
        <v>0.2</v>
      </c>
      <c r="BM60" s="28">
        <v>0.1</v>
      </c>
      <c r="BN60" s="28">
        <v>0.8</v>
      </c>
      <c r="BO60" s="28">
        <v>0</v>
      </c>
      <c r="BP60" s="24">
        <v>8.4875225535458898E-2</v>
      </c>
      <c r="BQ60" s="24">
        <v>0.49453229088315948</v>
      </c>
    </row>
    <row r="61" spans="1:69" ht="15">
      <c r="A61" s="80" t="s">
        <v>220</v>
      </c>
      <c r="B61" s="25">
        <v>4.0199999999999996</v>
      </c>
      <c r="C61" s="25">
        <v>0.9</v>
      </c>
      <c r="D61" s="25">
        <v>1.67</v>
      </c>
      <c r="E61" s="25">
        <v>0.74</v>
      </c>
      <c r="F61" s="25">
        <v>0.75</v>
      </c>
      <c r="G61" s="25">
        <v>3.84</v>
      </c>
      <c r="H61" s="25">
        <v>1.04</v>
      </c>
      <c r="I61" s="24">
        <v>1.4</v>
      </c>
      <c r="J61" s="24">
        <v>0.8</v>
      </c>
      <c r="K61" s="25">
        <v>3.6</v>
      </c>
      <c r="L61" s="25">
        <v>0.8</v>
      </c>
      <c r="M61" s="25">
        <v>3.16</v>
      </c>
      <c r="N61" s="25">
        <v>4.37</v>
      </c>
      <c r="O61" s="25">
        <v>3.26</v>
      </c>
      <c r="P61" s="25">
        <v>3.27</v>
      </c>
      <c r="Q61" s="25">
        <v>2.97</v>
      </c>
      <c r="R61" s="25">
        <v>3.41</v>
      </c>
      <c r="S61" s="25">
        <v>2.4700000000000002</v>
      </c>
      <c r="T61" s="27">
        <v>3.49</v>
      </c>
      <c r="U61" s="27">
        <v>3.68</v>
      </c>
      <c r="V61" s="27">
        <v>3.35</v>
      </c>
      <c r="W61" s="27">
        <v>3.67</v>
      </c>
      <c r="X61" s="27">
        <v>3.63</v>
      </c>
      <c r="Y61" s="24">
        <v>0.99</v>
      </c>
      <c r="Z61" s="24">
        <v>1.28</v>
      </c>
      <c r="AA61" s="24">
        <v>0.96</v>
      </c>
      <c r="AB61" s="24">
        <v>0.99</v>
      </c>
      <c r="AC61" s="24">
        <v>1.29</v>
      </c>
      <c r="AD61" s="24">
        <v>1.04</v>
      </c>
      <c r="AE61" s="24">
        <v>0.71</v>
      </c>
      <c r="AF61" s="25">
        <v>2.06</v>
      </c>
      <c r="AG61" s="25">
        <v>3.02</v>
      </c>
      <c r="AH61" s="25">
        <v>2.58</v>
      </c>
      <c r="AI61" s="25">
        <v>2.73</v>
      </c>
      <c r="AJ61" s="25">
        <v>2.92</v>
      </c>
      <c r="AK61" s="25">
        <v>2.92</v>
      </c>
      <c r="AL61" s="25">
        <v>3.31</v>
      </c>
      <c r="AM61" s="25">
        <v>3.3</v>
      </c>
      <c r="AN61" s="25">
        <v>3.47</v>
      </c>
      <c r="AO61" s="25">
        <v>3.26</v>
      </c>
      <c r="AP61" s="25">
        <v>1.76</v>
      </c>
      <c r="AQ61" s="25">
        <v>1.63</v>
      </c>
      <c r="AR61" s="25">
        <v>1.64</v>
      </c>
      <c r="AS61" s="25">
        <v>1.69</v>
      </c>
      <c r="AT61" s="25">
        <v>1.86</v>
      </c>
      <c r="AU61" s="25">
        <v>1.76</v>
      </c>
      <c r="AV61" s="25">
        <v>1.64</v>
      </c>
      <c r="AW61" s="25">
        <v>1.66</v>
      </c>
      <c r="AX61" s="32">
        <v>2.2000000000000002</v>
      </c>
      <c r="AY61" s="32">
        <v>3.37</v>
      </c>
      <c r="AZ61" s="32">
        <v>2.4700000000000002</v>
      </c>
      <c r="BA61" s="32">
        <v>2.68</v>
      </c>
      <c r="BB61" s="32">
        <v>2.87</v>
      </c>
      <c r="BC61" s="32">
        <v>2.2200000000000002</v>
      </c>
      <c r="BD61" s="32">
        <v>2.38</v>
      </c>
      <c r="BE61" s="28">
        <v>2.09</v>
      </c>
      <c r="BF61" s="28">
        <v>2.94</v>
      </c>
      <c r="BG61" s="28">
        <v>1.7</v>
      </c>
      <c r="BH61" s="28">
        <v>0.7</v>
      </c>
      <c r="BI61" s="28">
        <v>2.5</v>
      </c>
      <c r="BJ61" s="28">
        <v>1.7</v>
      </c>
      <c r="BK61" s="28">
        <v>1.6</v>
      </c>
      <c r="BL61" s="28">
        <v>1.6</v>
      </c>
      <c r="BM61" s="28">
        <v>1.9</v>
      </c>
      <c r="BN61" s="28">
        <v>5.5</v>
      </c>
      <c r="BO61" s="28">
        <v>0.5</v>
      </c>
      <c r="BP61" s="24">
        <v>4.3292206981525085</v>
      </c>
      <c r="BQ61" s="24">
        <v>7.3014954968719232</v>
      </c>
    </row>
    <row r="62" spans="1:69" ht="15">
      <c r="A62" s="80" t="s">
        <v>221</v>
      </c>
      <c r="B62" s="25">
        <v>0.75</v>
      </c>
      <c r="C62" s="25">
        <v>0.24</v>
      </c>
      <c r="D62" s="25">
        <v>0.17</v>
      </c>
      <c r="E62" s="25">
        <v>0.09</v>
      </c>
      <c r="F62" s="25">
        <v>0.09</v>
      </c>
      <c r="G62" s="25">
        <v>0.47</v>
      </c>
      <c r="H62" s="25">
        <v>0.1</v>
      </c>
      <c r="I62" s="24">
        <v>0.2</v>
      </c>
      <c r="J62" s="24"/>
      <c r="K62" s="25">
        <v>0.8</v>
      </c>
      <c r="L62" s="25">
        <v>0.2</v>
      </c>
      <c r="M62" s="25">
        <v>0.28999999999999998</v>
      </c>
      <c r="N62" s="25">
        <v>0.4</v>
      </c>
      <c r="O62" s="25">
        <v>0.28000000000000003</v>
      </c>
      <c r="P62" s="25">
        <v>0.3</v>
      </c>
      <c r="Q62" s="25">
        <v>0.3</v>
      </c>
      <c r="R62" s="25">
        <v>0.28999999999999998</v>
      </c>
      <c r="S62" s="25">
        <v>0.28999999999999998</v>
      </c>
      <c r="T62" s="27">
        <v>0.42</v>
      </c>
      <c r="U62" s="27">
        <v>0.43</v>
      </c>
      <c r="V62" s="27">
        <v>0.38</v>
      </c>
      <c r="W62" s="27">
        <v>0.43</v>
      </c>
      <c r="X62" s="27">
        <v>0.43</v>
      </c>
      <c r="Y62" s="24">
        <v>0.15</v>
      </c>
      <c r="Z62" s="24">
        <v>0.2</v>
      </c>
      <c r="AA62" s="24">
        <v>0.16</v>
      </c>
      <c r="AB62" s="24">
        <v>0.13</v>
      </c>
      <c r="AC62" s="24">
        <v>0.2</v>
      </c>
      <c r="AD62" s="24">
        <v>0.11</v>
      </c>
      <c r="AE62" s="24">
        <v>0.06</v>
      </c>
      <c r="AF62" s="25">
        <v>0.22</v>
      </c>
      <c r="AG62" s="25">
        <v>0.34</v>
      </c>
      <c r="AH62" s="25">
        <v>0.3</v>
      </c>
      <c r="AI62" s="25">
        <v>0.31</v>
      </c>
      <c r="AJ62" s="25">
        <v>0.33</v>
      </c>
      <c r="AK62" s="25">
        <v>0.31</v>
      </c>
      <c r="AL62" s="25">
        <v>0.37</v>
      </c>
      <c r="AM62" s="25">
        <v>0.35</v>
      </c>
      <c r="AN62" s="25">
        <v>0.37</v>
      </c>
      <c r="AO62" s="25">
        <v>0.37</v>
      </c>
      <c r="AP62" s="25">
        <v>0.25</v>
      </c>
      <c r="AQ62" s="25">
        <v>0.24</v>
      </c>
      <c r="AR62" s="25">
        <v>0.23</v>
      </c>
      <c r="AS62" s="25">
        <v>0.25</v>
      </c>
      <c r="AT62" s="25">
        <v>0.26</v>
      </c>
      <c r="AU62" s="25">
        <v>0.26</v>
      </c>
      <c r="AV62" s="25">
        <v>0.26</v>
      </c>
      <c r="AW62" s="25">
        <v>0.24</v>
      </c>
      <c r="AX62" s="32">
        <v>0.28999999999999998</v>
      </c>
      <c r="AY62" s="32">
        <v>0.43</v>
      </c>
      <c r="AZ62" s="32">
        <v>0.31</v>
      </c>
      <c r="BA62" s="32">
        <v>0.35</v>
      </c>
      <c r="BB62" s="32">
        <v>0.33</v>
      </c>
      <c r="BC62" s="32">
        <v>0.28999999999999998</v>
      </c>
      <c r="BD62" s="32">
        <v>0.3</v>
      </c>
      <c r="BE62" s="28">
        <v>0.5</v>
      </c>
      <c r="BF62" s="28">
        <v>0.69</v>
      </c>
      <c r="BG62" s="28">
        <v>0.5</v>
      </c>
      <c r="BH62" s="28">
        <v>0.2</v>
      </c>
      <c r="BI62" s="28">
        <v>0.5</v>
      </c>
      <c r="BJ62" s="28">
        <v>0.4</v>
      </c>
      <c r="BK62" s="28">
        <v>0.3</v>
      </c>
      <c r="BL62" s="28">
        <v>0.4</v>
      </c>
      <c r="BM62" s="28">
        <v>0.6</v>
      </c>
      <c r="BN62" s="28">
        <v>1</v>
      </c>
      <c r="BO62" s="28">
        <v>0.2</v>
      </c>
      <c r="BP62" s="24">
        <v>1.0945168674097312</v>
      </c>
      <c r="BQ62" s="24">
        <v>1.2996809807516239</v>
      </c>
    </row>
    <row r="63" spans="1:69" ht="15">
      <c r="A63" s="80" t="s">
        <v>222</v>
      </c>
      <c r="B63" s="25">
        <v>3.86</v>
      </c>
      <c r="C63" s="25">
        <v>1.88</v>
      </c>
      <c r="D63" s="25">
        <v>1.1299999999999999</v>
      </c>
      <c r="E63" s="25">
        <v>0.44</v>
      </c>
      <c r="F63" s="25">
        <v>0.45</v>
      </c>
      <c r="G63" s="25">
        <v>2.2400000000000002</v>
      </c>
      <c r="H63" s="25">
        <v>0.42</v>
      </c>
      <c r="I63" s="24">
        <v>0.8</v>
      </c>
      <c r="J63" s="24">
        <v>0.4</v>
      </c>
      <c r="K63" s="25">
        <v>6.2</v>
      </c>
      <c r="L63" s="25">
        <v>1.9</v>
      </c>
      <c r="M63" s="25">
        <v>1.61</v>
      </c>
      <c r="N63" s="25">
        <v>2.27</v>
      </c>
      <c r="O63" s="25">
        <v>1.54</v>
      </c>
      <c r="P63" s="25">
        <v>1.67</v>
      </c>
      <c r="Q63" s="25">
        <v>1.7</v>
      </c>
      <c r="R63" s="25">
        <v>1.61</v>
      </c>
      <c r="S63" s="25">
        <v>1.19</v>
      </c>
      <c r="T63" s="27">
        <v>1.73</v>
      </c>
      <c r="U63" s="27">
        <v>1.77</v>
      </c>
      <c r="V63" s="27">
        <v>1.62</v>
      </c>
      <c r="W63" s="27">
        <v>1.76</v>
      </c>
      <c r="X63" s="27">
        <v>1.78</v>
      </c>
      <c r="Y63" s="24">
        <v>0.68</v>
      </c>
      <c r="Z63" s="24">
        <v>0.98</v>
      </c>
      <c r="AA63" s="24">
        <v>0.73</v>
      </c>
      <c r="AB63" s="24">
        <v>0.61</v>
      </c>
      <c r="AC63" s="24">
        <v>1.02</v>
      </c>
      <c r="AD63" s="24">
        <v>0.9</v>
      </c>
      <c r="AE63" s="24">
        <v>0.63</v>
      </c>
      <c r="AF63" s="25">
        <v>0.77</v>
      </c>
      <c r="AG63" s="25">
        <v>1.25</v>
      </c>
      <c r="AH63" s="25">
        <v>1.05</v>
      </c>
      <c r="AI63" s="25">
        <v>1.1100000000000001</v>
      </c>
      <c r="AJ63" s="25">
        <v>1.07</v>
      </c>
      <c r="AK63" s="25">
        <v>1.08</v>
      </c>
      <c r="AL63" s="25">
        <v>1.47</v>
      </c>
      <c r="AM63" s="25">
        <v>1.33</v>
      </c>
      <c r="AN63" s="25">
        <v>1.38</v>
      </c>
      <c r="AO63" s="25">
        <v>1.36</v>
      </c>
      <c r="AP63" s="25">
        <v>1.22</v>
      </c>
      <c r="AQ63" s="25">
        <v>1.17</v>
      </c>
      <c r="AR63" s="25">
        <v>1.18</v>
      </c>
      <c r="AS63" s="25">
        <v>1.25</v>
      </c>
      <c r="AT63" s="25">
        <v>1.35</v>
      </c>
      <c r="AU63" s="25">
        <v>1.35</v>
      </c>
      <c r="AV63" s="25">
        <v>1.25</v>
      </c>
      <c r="AW63" s="25">
        <v>1.29</v>
      </c>
      <c r="AX63" s="32">
        <v>1.1100000000000001</v>
      </c>
      <c r="AY63" s="32">
        <v>1.62</v>
      </c>
      <c r="AZ63" s="32">
        <v>1.19</v>
      </c>
      <c r="BA63" s="32">
        <v>1.39</v>
      </c>
      <c r="BB63" s="32">
        <v>1.1599999999999999</v>
      </c>
      <c r="BC63" s="32">
        <v>1.1000000000000001</v>
      </c>
      <c r="BD63" s="32">
        <v>1.1000000000000001</v>
      </c>
      <c r="BE63" s="28">
        <v>3.45</v>
      </c>
      <c r="BF63" s="28">
        <v>4.71</v>
      </c>
      <c r="BG63" s="28">
        <v>2.9</v>
      </c>
      <c r="BH63" s="28">
        <v>1.1000000000000001</v>
      </c>
      <c r="BI63" s="28">
        <v>2.6</v>
      </c>
      <c r="BJ63" s="28">
        <v>2.6</v>
      </c>
      <c r="BK63" s="28">
        <v>2</v>
      </c>
      <c r="BL63" s="28">
        <v>2.7</v>
      </c>
      <c r="BM63" s="28">
        <v>4.0999999999999996</v>
      </c>
      <c r="BN63" s="28">
        <v>6.2</v>
      </c>
      <c r="BO63" s="28">
        <v>1</v>
      </c>
      <c r="BP63" s="24">
        <v>7.9636779707011689</v>
      </c>
      <c r="BQ63" s="24">
        <v>8.3511394516631725</v>
      </c>
    </row>
    <row r="64" spans="1:69" ht="15">
      <c r="A64" s="80" t="s">
        <v>223</v>
      </c>
      <c r="B64" s="25">
        <v>0.48</v>
      </c>
      <c r="C64" s="25">
        <v>0.45</v>
      </c>
      <c r="D64" s="25">
        <v>0.18</v>
      </c>
      <c r="E64" s="25">
        <v>0.06</v>
      </c>
      <c r="F64" s="25">
        <v>0.08</v>
      </c>
      <c r="G64" s="25">
        <v>0.38</v>
      </c>
      <c r="H64" s="25">
        <v>7.0000000000000007E-2</v>
      </c>
      <c r="I64" s="24">
        <v>0.1</v>
      </c>
      <c r="J64" s="24"/>
      <c r="K64" s="25">
        <v>1.3</v>
      </c>
      <c r="L64" s="25">
        <v>0.4</v>
      </c>
      <c r="M64" s="25">
        <v>0.27</v>
      </c>
      <c r="N64" s="25">
        <v>0.37</v>
      </c>
      <c r="O64" s="25">
        <v>0.24</v>
      </c>
      <c r="P64" s="25">
        <v>0.27</v>
      </c>
      <c r="Q64" s="25">
        <v>0.28999999999999998</v>
      </c>
      <c r="R64" s="25">
        <v>0.26</v>
      </c>
      <c r="S64" s="25">
        <v>0.2</v>
      </c>
      <c r="T64" s="27">
        <v>0.28499999999999998</v>
      </c>
      <c r="U64" s="27">
        <v>0.28000000000000003</v>
      </c>
      <c r="V64" s="27">
        <v>0.27</v>
      </c>
      <c r="W64" s="27">
        <v>0.28999999999999998</v>
      </c>
      <c r="X64" s="27">
        <v>0.28000000000000003</v>
      </c>
      <c r="Y64" s="24">
        <v>0.11</v>
      </c>
      <c r="Z64" s="24">
        <v>0.15</v>
      </c>
      <c r="AA64" s="24">
        <v>0.11</v>
      </c>
      <c r="AB64" s="24">
        <v>0.1</v>
      </c>
      <c r="AC64" s="24">
        <v>0.15</v>
      </c>
      <c r="AD64" s="24">
        <v>0.13</v>
      </c>
      <c r="AE64" s="24">
        <v>0.1</v>
      </c>
      <c r="AF64" s="25">
        <v>0.1</v>
      </c>
      <c r="AG64" s="25">
        <v>0.15</v>
      </c>
      <c r="AH64" s="25">
        <v>0.13</v>
      </c>
      <c r="AI64" s="25">
        <v>0.14000000000000001</v>
      </c>
      <c r="AJ64" s="25">
        <v>0.13</v>
      </c>
      <c r="AK64" s="25">
        <v>0.12</v>
      </c>
      <c r="AL64" s="25">
        <v>0.2</v>
      </c>
      <c r="AM64" s="25">
        <v>0.17</v>
      </c>
      <c r="AN64" s="25">
        <v>0.19</v>
      </c>
      <c r="AO64" s="25">
        <v>0.18</v>
      </c>
      <c r="AP64" s="25">
        <v>0.18</v>
      </c>
      <c r="AQ64" s="25">
        <v>0.2</v>
      </c>
      <c r="AR64" s="25">
        <v>0.19</v>
      </c>
      <c r="AS64" s="25">
        <v>0.19</v>
      </c>
      <c r="AT64" s="25">
        <v>0.22</v>
      </c>
      <c r="AU64" s="25">
        <v>0.21</v>
      </c>
      <c r="AV64" s="25">
        <v>0.19</v>
      </c>
      <c r="AW64" s="25">
        <v>0.2</v>
      </c>
      <c r="AX64" s="32">
        <v>0.16</v>
      </c>
      <c r="AY64" s="32">
        <v>0.22</v>
      </c>
      <c r="AZ64" s="32">
        <v>0.16</v>
      </c>
      <c r="BA64" s="32">
        <v>0.2</v>
      </c>
      <c r="BB64" s="32">
        <v>0.16</v>
      </c>
      <c r="BC64" s="32">
        <v>0.16</v>
      </c>
      <c r="BD64" s="32">
        <v>0.15</v>
      </c>
      <c r="BE64" s="28">
        <v>0.81</v>
      </c>
      <c r="BF64" s="28">
        <v>1.07</v>
      </c>
      <c r="BG64" s="28">
        <v>0.5</v>
      </c>
      <c r="BH64" s="28">
        <v>0.2</v>
      </c>
      <c r="BI64" s="28">
        <v>0.5</v>
      </c>
      <c r="BJ64" s="28">
        <v>0.6</v>
      </c>
      <c r="BK64" s="28">
        <v>0.4</v>
      </c>
      <c r="BL64" s="28">
        <v>0.7</v>
      </c>
      <c r="BM64" s="28">
        <v>0.9</v>
      </c>
      <c r="BN64" s="28">
        <v>1.3</v>
      </c>
      <c r="BO64" s="28">
        <v>0.2</v>
      </c>
      <c r="BP64" s="24">
        <v>1.506161380092969</v>
      </c>
      <c r="BQ64" s="24">
        <v>1.5899838607753289</v>
      </c>
    </row>
    <row r="65" spans="1:69" ht="15">
      <c r="A65" s="80" t="s">
        <v>224</v>
      </c>
      <c r="B65" s="25">
        <v>0.97</v>
      </c>
      <c r="C65" s="25">
        <v>1.66</v>
      </c>
      <c r="D65" s="25">
        <v>0.5</v>
      </c>
      <c r="E65" s="25">
        <v>0.14000000000000001</v>
      </c>
      <c r="F65" s="25">
        <v>0.18</v>
      </c>
      <c r="G65" s="25">
        <v>0.91</v>
      </c>
      <c r="H65" s="25">
        <v>0.16</v>
      </c>
      <c r="I65" s="24">
        <v>0.3</v>
      </c>
      <c r="J65" s="24">
        <v>0.1</v>
      </c>
      <c r="K65" s="25">
        <v>4</v>
      </c>
      <c r="L65" s="25">
        <v>1</v>
      </c>
      <c r="M65" s="25">
        <v>0.73</v>
      </c>
      <c r="N65" s="25">
        <v>0.98</v>
      </c>
      <c r="O65" s="25">
        <v>0.67</v>
      </c>
      <c r="P65" s="25">
        <v>0.77</v>
      </c>
      <c r="Q65" s="25">
        <v>0.8</v>
      </c>
      <c r="R65" s="25">
        <v>0.69</v>
      </c>
      <c r="S65" s="25">
        <v>0.56000000000000005</v>
      </c>
      <c r="T65" s="27">
        <v>0.75</v>
      </c>
      <c r="U65" s="27">
        <v>0.77</v>
      </c>
      <c r="V65" s="27">
        <v>0.74</v>
      </c>
      <c r="W65" s="27">
        <v>0.76</v>
      </c>
      <c r="X65" s="27">
        <v>0.8</v>
      </c>
      <c r="Y65" s="24">
        <v>0.26</v>
      </c>
      <c r="Z65" s="24">
        <v>0.38</v>
      </c>
      <c r="AA65" s="24">
        <v>0.27</v>
      </c>
      <c r="AB65" s="24">
        <v>0.22</v>
      </c>
      <c r="AC65" s="24">
        <v>0.35</v>
      </c>
      <c r="AD65" s="24">
        <v>0.33</v>
      </c>
      <c r="AE65" s="24">
        <v>0.26</v>
      </c>
      <c r="AF65" s="25">
        <v>0.2</v>
      </c>
      <c r="AG65" s="25">
        <v>0.28000000000000003</v>
      </c>
      <c r="AH65" s="25">
        <v>0.25</v>
      </c>
      <c r="AI65" s="25">
        <v>0.24</v>
      </c>
      <c r="AJ65" s="25">
        <v>0.23</v>
      </c>
      <c r="AK65" s="25">
        <v>0.23</v>
      </c>
      <c r="AL65" s="25">
        <v>0.42</v>
      </c>
      <c r="AM65" s="25">
        <v>0.36</v>
      </c>
      <c r="AN65" s="25">
        <v>0.37</v>
      </c>
      <c r="AO65" s="25">
        <v>0.37</v>
      </c>
      <c r="AP65" s="25">
        <v>0.48</v>
      </c>
      <c r="AQ65" s="25">
        <v>0.46</v>
      </c>
      <c r="AR65" s="25">
        <v>0.46</v>
      </c>
      <c r="AS65" s="25">
        <v>0.45</v>
      </c>
      <c r="AT65" s="25">
        <v>0.53</v>
      </c>
      <c r="AU65" s="25">
        <v>0.48</v>
      </c>
      <c r="AV65" s="25">
        <v>0.46</v>
      </c>
      <c r="AW65" s="25">
        <v>0.45</v>
      </c>
      <c r="AX65" s="32">
        <v>0.41</v>
      </c>
      <c r="AY65" s="32">
        <v>0.56000000000000005</v>
      </c>
      <c r="AZ65" s="32">
        <v>0.39</v>
      </c>
      <c r="BA65" s="32">
        <v>0.52</v>
      </c>
      <c r="BB65" s="32">
        <v>0.42</v>
      </c>
      <c r="BC65" s="32">
        <v>0.37</v>
      </c>
      <c r="BD65" s="32">
        <v>0.37</v>
      </c>
      <c r="BE65" s="28">
        <v>2.56</v>
      </c>
      <c r="BF65" s="28">
        <v>3.24</v>
      </c>
      <c r="BG65" s="28">
        <v>1.5</v>
      </c>
      <c r="BH65" s="28">
        <v>0.6</v>
      </c>
      <c r="BI65" s="28">
        <v>1.5</v>
      </c>
      <c r="BJ65" s="28">
        <v>2</v>
      </c>
      <c r="BK65" s="28">
        <v>1.2</v>
      </c>
      <c r="BL65" s="28">
        <v>2.2999999999999998</v>
      </c>
      <c r="BM65" s="28">
        <v>2.8</v>
      </c>
      <c r="BN65" s="28">
        <v>3.7</v>
      </c>
      <c r="BO65" s="28">
        <v>0.5</v>
      </c>
      <c r="BP65" s="24">
        <v>4.5757364563693059</v>
      </c>
      <c r="BQ65" s="24">
        <v>5.0206517697257222</v>
      </c>
    </row>
    <row r="66" spans="1:69" ht="15">
      <c r="A66" s="80" t="s">
        <v>225</v>
      </c>
      <c r="B66" s="25">
        <v>0.12</v>
      </c>
      <c r="C66" s="25">
        <v>0.35</v>
      </c>
      <c r="D66" s="25">
        <v>7.0000000000000007E-2</v>
      </c>
      <c r="E66" s="25">
        <v>0.02</v>
      </c>
      <c r="F66" s="25">
        <v>0.02</v>
      </c>
      <c r="G66" s="25">
        <v>0.12</v>
      </c>
      <c r="H66" s="25">
        <v>0.02</v>
      </c>
      <c r="I66" s="24"/>
      <c r="J66" s="24"/>
      <c r="K66" s="25">
        <v>0.7</v>
      </c>
      <c r="L66" s="25">
        <v>0.2</v>
      </c>
      <c r="M66" s="25">
        <v>0.1</v>
      </c>
      <c r="N66" s="25">
        <v>0.13</v>
      </c>
      <c r="O66" s="25">
        <v>0.08</v>
      </c>
      <c r="P66" s="25">
        <v>0.09</v>
      </c>
      <c r="Q66" s="25">
        <v>0.11</v>
      </c>
      <c r="R66" s="25">
        <v>0.09</v>
      </c>
      <c r="S66" s="25">
        <v>7.0000000000000007E-2</v>
      </c>
      <c r="T66" s="27">
        <v>9.5000000000000001E-2</v>
      </c>
      <c r="U66" s="27">
        <v>0.1</v>
      </c>
      <c r="V66" s="27">
        <v>0.09</v>
      </c>
      <c r="W66" s="27">
        <v>0.09</v>
      </c>
      <c r="X66" s="27">
        <v>0.1</v>
      </c>
      <c r="Y66" s="24">
        <v>0.03</v>
      </c>
      <c r="Z66" s="24">
        <v>0.04</v>
      </c>
      <c r="AA66" s="24">
        <v>0.03</v>
      </c>
      <c r="AB66" s="24">
        <v>0.02</v>
      </c>
      <c r="AC66" s="24">
        <v>0.04</v>
      </c>
      <c r="AD66" s="24">
        <v>0.04</v>
      </c>
      <c r="AE66" s="24">
        <v>0.03</v>
      </c>
      <c r="AF66" s="25">
        <v>0.02</v>
      </c>
      <c r="AG66" s="25">
        <v>0.03</v>
      </c>
      <c r="AH66" s="25">
        <v>0.03</v>
      </c>
      <c r="AI66" s="25">
        <v>0.03</v>
      </c>
      <c r="AJ66" s="25">
        <v>0.03</v>
      </c>
      <c r="AK66" s="25">
        <v>0.03</v>
      </c>
      <c r="AL66" s="25">
        <v>0.05</v>
      </c>
      <c r="AM66" s="25">
        <v>0.04</v>
      </c>
      <c r="AN66" s="25">
        <v>0.04</v>
      </c>
      <c r="AO66" s="25">
        <v>0.04</v>
      </c>
      <c r="AP66" s="25">
        <v>0.06</v>
      </c>
      <c r="AQ66" s="25">
        <v>0.06</v>
      </c>
      <c r="AR66" s="25">
        <v>0.06</v>
      </c>
      <c r="AS66" s="25">
        <v>0.06</v>
      </c>
      <c r="AT66" s="25">
        <v>7.0000000000000007E-2</v>
      </c>
      <c r="AU66" s="25">
        <v>0.06</v>
      </c>
      <c r="AV66" s="25">
        <v>0.06</v>
      </c>
      <c r="AW66" s="25">
        <v>0.06</v>
      </c>
      <c r="AX66" s="32">
        <v>5.5E-2</v>
      </c>
      <c r="AY66" s="32">
        <v>0.08</v>
      </c>
      <c r="AZ66" s="32">
        <v>5.2999999999999999E-2</v>
      </c>
      <c r="BA66" s="32">
        <v>7.3999999999999996E-2</v>
      </c>
      <c r="BB66" s="32">
        <v>5.0999999999999997E-2</v>
      </c>
      <c r="BC66" s="32">
        <v>0.05</v>
      </c>
      <c r="BD66" s="32">
        <v>4.7E-2</v>
      </c>
      <c r="BE66" s="28">
        <v>0.47</v>
      </c>
      <c r="BF66" s="28">
        <v>0.56000000000000005</v>
      </c>
      <c r="BG66" s="28">
        <v>0.3</v>
      </c>
      <c r="BH66" s="28">
        <v>0.1</v>
      </c>
      <c r="BI66" s="28">
        <v>0.3</v>
      </c>
      <c r="BJ66" s="28">
        <v>0.4</v>
      </c>
      <c r="BK66" s="28">
        <v>0.2</v>
      </c>
      <c r="BL66" s="28">
        <v>0.4</v>
      </c>
      <c r="BM66" s="28">
        <v>0.5</v>
      </c>
      <c r="BN66" s="28">
        <v>0.5</v>
      </c>
      <c r="BO66" s="28">
        <v>0.1</v>
      </c>
      <c r="BP66" s="24">
        <v>0.69921299146574734</v>
      </c>
      <c r="BQ66" s="24">
        <v>0.73996842740585123</v>
      </c>
    </row>
    <row r="67" spans="1:69" ht="15">
      <c r="A67" s="80" t="s">
        <v>226</v>
      </c>
      <c r="B67" s="25">
        <v>0.71</v>
      </c>
      <c r="C67" s="25">
        <v>3.06</v>
      </c>
      <c r="D67" s="25">
        <v>0.47</v>
      </c>
      <c r="E67" s="25">
        <v>0.1</v>
      </c>
      <c r="F67" s="25">
        <v>0.13</v>
      </c>
      <c r="G67" s="25">
        <v>0.66</v>
      </c>
      <c r="H67" s="25">
        <v>0.12</v>
      </c>
      <c r="I67" s="24">
        <v>0.2</v>
      </c>
      <c r="J67" s="24"/>
      <c r="K67" s="25">
        <v>5.0999999999999996</v>
      </c>
      <c r="L67" s="25">
        <v>1.1000000000000001</v>
      </c>
      <c r="M67" s="25">
        <v>0.6</v>
      </c>
      <c r="N67" s="25">
        <v>0.78</v>
      </c>
      <c r="O67" s="25">
        <v>0.54</v>
      </c>
      <c r="P67" s="25">
        <v>0.6</v>
      </c>
      <c r="Q67" s="25">
        <v>0.67</v>
      </c>
      <c r="R67" s="25">
        <v>0.54</v>
      </c>
      <c r="S67" s="25">
        <v>0.47</v>
      </c>
      <c r="T67" s="27">
        <v>0.58499999999999996</v>
      </c>
      <c r="U67" s="27">
        <v>0.61</v>
      </c>
      <c r="V67" s="27">
        <v>0.56000000000000005</v>
      </c>
      <c r="W67" s="27">
        <v>0.62</v>
      </c>
      <c r="X67" s="27">
        <v>0.65</v>
      </c>
      <c r="Y67" s="24">
        <v>0.2</v>
      </c>
      <c r="Z67" s="24">
        <v>0.27</v>
      </c>
      <c r="AA67" s="24">
        <v>0.23</v>
      </c>
      <c r="AB67" s="24">
        <v>0.14000000000000001</v>
      </c>
      <c r="AC67" s="24">
        <v>0.28999999999999998</v>
      </c>
      <c r="AD67" s="24">
        <v>0.28999999999999998</v>
      </c>
      <c r="AE67" s="24">
        <v>0.21</v>
      </c>
      <c r="AF67" s="25">
        <v>0.13</v>
      </c>
      <c r="AG67" s="25">
        <v>0.18</v>
      </c>
      <c r="AH67" s="25">
        <v>0.15</v>
      </c>
      <c r="AI67" s="25">
        <v>0.15</v>
      </c>
      <c r="AJ67" s="25">
        <v>0.15</v>
      </c>
      <c r="AK67" s="25">
        <v>0.14000000000000001</v>
      </c>
      <c r="AL67" s="25">
        <v>0.28999999999999998</v>
      </c>
      <c r="AM67" s="25">
        <v>0.23</v>
      </c>
      <c r="AN67" s="25">
        <v>0.24</v>
      </c>
      <c r="AO67" s="25">
        <v>0.22</v>
      </c>
      <c r="AP67" s="25">
        <v>0.36</v>
      </c>
      <c r="AQ67" s="25">
        <v>0.36</v>
      </c>
      <c r="AR67" s="25">
        <v>0.32</v>
      </c>
      <c r="AS67" s="25">
        <v>0.33</v>
      </c>
      <c r="AT67" s="25">
        <v>0.38</v>
      </c>
      <c r="AU67" s="25">
        <v>0.36</v>
      </c>
      <c r="AV67" s="25">
        <v>0.35</v>
      </c>
      <c r="AW67" s="25">
        <v>0.35</v>
      </c>
      <c r="AX67" s="32">
        <v>0.34</v>
      </c>
      <c r="AY67" s="32">
        <v>0.45</v>
      </c>
      <c r="AZ67" s="32">
        <v>0.3</v>
      </c>
      <c r="BA67" s="32">
        <v>0.44</v>
      </c>
      <c r="BB67" s="32">
        <v>0.3</v>
      </c>
      <c r="BC67" s="32">
        <v>0.28999999999999998</v>
      </c>
      <c r="BD67" s="32">
        <v>0.28000000000000003</v>
      </c>
      <c r="BE67" s="28">
        <v>3.66</v>
      </c>
      <c r="BF67" s="28">
        <v>3.95</v>
      </c>
      <c r="BG67" s="28">
        <v>2</v>
      </c>
      <c r="BH67" s="28">
        <v>0.7</v>
      </c>
      <c r="BI67" s="28">
        <v>1.8</v>
      </c>
      <c r="BJ67" s="28">
        <v>3</v>
      </c>
      <c r="BK67" s="28">
        <v>1.5</v>
      </c>
      <c r="BL67" s="28">
        <v>3.1</v>
      </c>
      <c r="BM67" s="28">
        <v>3.6</v>
      </c>
      <c r="BN67" s="28">
        <v>3.4</v>
      </c>
      <c r="BO67" s="28">
        <v>0.7</v>
      </c>
      <c r="BP67" s="24">
        <v>4.5046809042142746</v>
      </c>
      <c r="BQ67" s="24">
        <v>5.0891143117332831</v>
      </c>
    </row>
    <row r="68" spans="1:69" ht="15">
      <c r="A68" s="80" t="s">
        <v>227</v>
      </c>
      <c r="B68" s="25">
        <v>0.08</v>
      </c>
      <c r="C68" s="25">
        <v>0.43</v>
      </c>
      <c r="D68" s="25">
        <v>7.0000000000000007E-2</v>
      </c>
      <c r="E68" s="25">
        <v>0.01</v>
      </c>
      <c r="F68" s="25">
        <v>0.02</v>
      </c>
      <c r="G68" s="25">
        <v>0.09</v>
      </c>
      <c r="H68" s="25">
        <v>0.02</v>
      </c>
      <c r="I68" s="24"/>
      <c r="J68" s="24"/>
      <c r="K68" s="25">
        <v>0.7</v>
      </c>
      <c r="L68" s="25">
        <v>0.1</v>
      </c>
      <c r="M68" s="25">
        <v>0.08</v>
      </c>
      <c r="N68" s="25">
        <v>0.11</v>
      </c>
      <c r="O68" s="25">
        <v>0.08</v>
      </c>
      <c r="P68" s="25">
        <v>0.09</v>
      </c>
      <c r="Q68" s="25">
        <v>0.1</v>
      </c>
      <c r="R68" s="25">
        <v>0.08</v>
      </c>
      <c r="S68" s="25">
        <v>0.06</v>
      </c>
      <c r="T68" s="27">
        <v>8.5000000000000006E-2</v>
      </c>
      <c r="U68" s="27">
        <v>0.09</v>
      </c>
      <c r="V68" s="27">
        <v>0.08</v>
      </c>
      <c r="W68" s="27">
        <v>0.09</v>
      </c>
      <c r="X68" s="27">
        <v>0.08</v>
      </c>
      <c r="Y68" s="24">
        <v>0.03</v>
      </c>
      <c r="Z68" s="24">
        <v>0.04</v>
      </c>
      <c r="AA68" s="24">
        <v>0.03</v>
      </c>
      <c r="AB68" s="24">
        <v>0.02</v>
      </c>
      <c r="AC68" s="24">
        <v>0.04</v>
      </c>
      <c r="AD68" s="24">
        <v>0.04</v>
      </c>
      <c r="AE68" s="24">
        <v>0.03</v>
      </c>
      <c r="AF68" s="25">
        <v>0.02</v>
      </c>
      <c r="AG68" s="25">
        <v>0.02</v>
      </c>
      <c r="AH68" s="25">
        <v>0.02</v>
      </c>
      <c r="AI68" s="25">
        <v>0.02</v>
      </c>
      <c r="AJ68" s="25">
        <v>0.02</v>
      </c>
      <c r="AK68" s="25">
        <v>0.02</v>
      </c>
      <c r="AL68" s="25">
        <v>0.04</v>
      </c>
      <c r="AM68" s="25">
        <v>0.03</v>
      </c>
      <c r="AN68" s="25">
        <v>0.03</v>
      </c>
      <c r="AO68" s="25">
        <v>0.03</v>
      </c>
      <c r="AP68" s="25">
        <v>0.05</v>
      </c>
      <c r="AQ68" s="25">
        <v>0.05</v>
      </c>
      <c r="AR68" s="25">
        <v>0.04</v>
      </c>
      <c r="AS68" s="25">
        <v>0.04</v>
      </c>
      <c r="AT68" s="25">
        <v>0.05</v>
      </c>
      <c r="AU68" s="25">
        <v>0.05</v>
      </c>
      <c r="AV68" s="25">
        <v>0.05</v>
      </c>
      <c r="AW68" s="25">
        <v>0.05</v>
      </c>
      <c r="AX68" s="32">
        <v>0.05</v>
      </c>
      <c r="AY68" s="32">
        <v>6.7000000000000004E-2</v>
      </c>
      <c r="AZ68" s="32">
        <v>4.2999999999999997E-2</v>
      </c>
      <c r="BA68" s="32">
        <v>6.4000000000000001E-2</v>
      </c>
      <c r="BB68" s="32">
        <v>4.2999999999999997E-2</v>
      </c>
      <c r="BC68" s="32">
        <v>0.04</v>
      </c>
      <c r="BD68" s="32">
        <v>3.7999999999999999E-2</v>
      </c>
      <c r="BE68" s="28">
        <v>0.54</v>
      </c>
      <c r="BF68" s="28">
        <v>0.56999999999999995</v>
      </c>
      <c r="BG68" s="28">
        <v>0.3</v>
      </c>
      <c r="BH68" s="28">
        <v>0.1</v>
      </c>
      <c r="BI68" s="28">
        <v>0.3</v>
      </c>
      <c r="BJ68" s="28">
        <v>0.4</v>
      </c>
      <c r="BK68" s="28">
        <v>0.2</v>
      </c>
      <c r="BL68" s="28">
        <v>0.5</v>
      </c>
      <c r="BM68" s="28">
        <v>0.5</v>
      </c>
      <c r="BN68" s="28">
        <v>0.5</v>
      </c>
      <c r="BO68" s="28">
        <v>0.1</v>
      </c>
      <c r="BP68" s="24">
        <v>0.58813924700106035</v>
      </c>
      <c r="BQ68" s="24">
        <v>0.77002028851001347</v>
      </c>
    </row>
    <row r="69" spans="1:69" ht="15">
      <c r="A69" s="20" t="s">
        <v>415</v>
      </c>
      <c r="B69" s="24">
        <f t="shared" ref="B69:AG69" si="2">B36/B37</f>
        <v>2.5163398692810457</v>
      </c>
      <c r="C69" s="24">
        <f t="shared" si="2"/>
        <v>26.374269005847953</v>
      </c>
      <c r="D69" s="24">
        <f t="shared" si="2"/>
        <v>12.241758241758243</v>
      </c>
      <c r="E69" s="24">
        <f t="shared" si="2"/>
        <v>84.126984126984127</v>
      </c>
      <c r="F69" s="24">
        <f t="shared" si="2"/>
        <v>60.133333333333333</v>
      </c>
      <c r="G69" s="24">
        <f t="shared" si="2"/>
        <v>17.592592592592592</v>
      </c>
      <c r="H69" s="24">
        <f t="shared" si="2"/>
        <v>149.52380952380952</v>
      </c>
      <c r="I69" s="24">
        <f t="shared" si="2"/>
        <v>34.729729729729726</v>
      </c>
      <c r="J69" s="24">
        <f t="shared" si="2"/>
        <v>85.533333333333346</v>
      </c>
      <c r="K69" s="24">
        <f t="shared" si="2"/>
        <v>2.1039325842696628</v>
      </c>
      <c r="L69" s="24">
        <f t="shared" si="2"/>
        <v>2.0992907801418443</v>
      </c>
      <c r="M69" s="24">
        <f t="shared" si="2"/>
        <v>40.37900874635568</v>
      </c>
      <c r="N69" s="24">
        <f t="shared" si="2"/>
        <v>34.549600912200688</v>
      </c>
      <c r="O69" s="24">
        <f t="shared" si="2"/>
        <v>54.870129870129865</v>
      </c>
      <c r="P69" s="24">
        <f t="shared" si="2"/>
        <v>45.495495495495497</v>
      </c>
      <c r="Q69" s="24">
        <f t="shared" si="2"/>
        <v>42.777777777777779</v>
      </c>
      <c r="R69" s="24">
        <f t="shared" si="2"/>
        <v>47.122861586314151</v>
      </c>
      <c r="S69" s="24">
        <f t="shared" si="2"/>
        <v>54.750402576489535</v>
      </c>
      <c r="T69" s="24">
        <f t="shared" si="2"/>
        <v>36.130536130536129</v>
      </c>
      <c r="U69" s="24">
        <f t="shared" si="2"/>
        <v>40.15887025595763</v>
      </c>
      <c r="V69" s="24">
        <f t="shared" si="2"/>
        <v>40.566959921798627</v>
      </c>
      <c r="W69" s="24">
        <f t="shared" si="2"/>
        <v>35.151515151515149</v>
      </c>
      <c r="X69" s="24">
        <f t="shared" si="2"/>
        <v>33.379843297198661</v>
      </c>
      <c r="Y69" s="24">
        <f t="shared" si="2"/>
        <v>12.830882352941176</v>
      </c>
      <c r="Z69" s="24">
        <f t="shared" si="2"/>
        <v>19.503722084367244</v>
      </c>
      <c r="AA69" s="24">
        <f t="shared" si="2"/>
        <v>13.691275167785234</v>
      </c>
      <c r="AB69" s="24">
        <f t="shared" si="2"/>
        <v>21.86046511627907</v>
      </c>
      <c r="AC69" s="24">
        <f t="shared" si="2"/>
        <v>14.351851851851851</v>
      </c>
      <c r="AD69" s="24">
        <f t="shared" si="2"/>
        <v>13.831775700934578</v>
      </c>
      <c r="AE69" s="24">
        <f t="shared" si="2"/>
        <v>11.428571428571429</v>
      </c>
      <c r="AF69" s="24">
        <f t="shared" si="2"/>
        <v>16.958174904942968</v>
      </c>
      <c r="AG69" s="24">
        <f t="shared" si="2"/>
        <v>12.864450127877237</v>
      </c>
      <c r="AH69" s="24">
        <f t="shared" ref="AH69:BQ69" si="3">AH36/AH37</f>
        <v>15.436046511627907</v>
      </c>
      <c r="AI69" s="24">
        <f t="shared" si="3"/>
        <v>16.565934065934066</v>
      </c>
      <c r="AJ69" s="24">
        <f t="shared" si="3"/>
        <v>36.975308641975303</v>
      </c>
      <c r="AK69" s="24">
        <f t="shared" si="3"/>
        <v>15.142045454545453</v>
      </c>
      <c r="AL69" s="24">
        <f t="shared" si="3"/>
        <v>23.942652329749102</v>
      </c>
      <c r="AM69" s="24">
        <f t="shared" si="3"/>
        <v>27.416666666666668</v>
      </c>
      <c r="AN69" s="24">
        <f t="shared" si="3"/>
        <v>26.13095238095238</v>
      </c>
      <c r="AO69" s="24">
        <f t="shared" si="3"/>
        <v>27.731958762886599</v>
      </c>
      <c r="AP69" s="24">
        <f t="shared" si="3"/>
        <v>15.428571428571429</v>
      </c>
      <c r="AQ69" s="24">
        <f t="shared" si="3"/>
        <v>15.586206896551726</v>
      </c>
      <c r="AR69" s="24">
        <f t="shared" si="3"/>
        <v>7.5</v>
      </c>
      <c r="AS69" s="24">
        <f t="shared" si="3"/>
        <v>8.5423728813559308</v>
      </c>
      <c r="AT69" s="24">
        <f t="shared" si="3"/>
        <v>10.461538461538462</v>
      </c>
      <c r="AU69" s="24">
        <f t="shared" si="3"/>
        <v>7.333333333333333</v>
      </c>
      <c r="AV69" s="24">
        <f t="shared" si="3"/>
        <v>29.913793103448278</v>
      </c>
      <c r="AW69" s="24">
        <f t="shared" si="3"/>
        <v>14.203389830508474</v>
      </c>
      <c r="AX69" s="24">
        <f t="shared" si="3"/>
        <v>36.673773987206822</v>
      </c>
      <c r="AY69" s="24">
        <f t="shared" si="3"/>
        <v>28.771384136858476</v>
      </c>
      <c r="AZ69" s="24">
        <f t="shared" si="3"/>
        <v>38.054968287526421</v>
      </c>
      <c r="BA69" s="24">
        <f t="shared" si="3"/>
        <v>30.948419301164726</v>
      </c>
      <c r="BB69" s="24">
        <f t="shared" si="3"/>
        <v>44.395604395604394</v>
      </c>
      <c r="BC69" s="24">
        <f t="shared" si="3"/>
        <v>37.582417582417584</v>
      </c>
      <c r="BD69" s="24">
        <f t="shared" si="3"/>
        <v>41.818181818181813</v>
      </c>
      <c r="BE69" s="24">
        <f t="shared" si="3"/>
        <v>1.7896825396825398</v>
      </c>
      <c r="BF69" s="24">
        <f t="shared" si="3"/>
        <v>1.35258358662614</v>
      </c>
      <c r="BG69" s="24">
        <f t="shared" si="3"/>
        <v>0.65263157894736845</v>
      </c>
      <c r="BH69" s="24">
        <f t="shared" si="3"/>
        <v>0.86567164179104472</v>
      </c>
      <c r="BI69" s="24">
        <f t="shared" si="3"/>
        <v>4.9113924050632907</v>
      </c>
      <c r="BJ69" s="24">
        <f t="shared" si="3"/>
        <v>2.2388888888888889</v>
      </c>
      <c r="BK69" s="24">
        <f t="shared" si="3"/>
        <v>3.2913385826771653</v>
      </c>
      <c r="BL69" s="24">
        <f t="shared" si="3"/>
        <v>1.8418604651162791</v>
      </c>
      <c r="BM69" s="24">
        <f t="shared" si="3"/>
        <v>1.306201550387597</v>
      </c>
      <c r="BN69" s="24">
        <f t="shared" si="3"/>
        <v>2.3588390501319263</v>
      </c>
      <c r="BO69" s="24">
        <f t="shared" si="3"/>
        <v>2</v>
      </c>
      <c r="BP69" s="24">
        <f t="shared" si="3"/>
        <v>0.10023723751101646</v>
      </c>
      <c r="BQ69" s="24">
        <f t="shared" si="3"/>
        <v>0.67700678296479433</v>
      </c>
    </row>
    <row r="70" spans="1:69" ht="15">
      <c r="A70" s="81" t="s">
        <v>422</v>
      </c>
      <c r="B70" s="24">
        <f t="shared" ref="B70:AG70" si="4">B67/0.16</f>
        <v>4.4375</v>
      </c>
      <c r="C70" s="24">
        <f t="shared" si="4"/>
        <v>19.125</v>
      </c>
      <c r="D70" s="24">
        <f t="shared" si="4"/>
        <v>2.9374999999999996</v>
      </c>
      <c r="E70" s="24">
        <f t="shared" si="4"/>
        <v>0.625</v>
      </c>
      <c r="F70" s="24">
        <f t="shared" si="4"/>
        <v>0.8125</v>
      </c>
      <c r="G70" s="24">
        <f t="shared" si="4"/>
        <v>4.125</v>
      </c>
      <c r="H70" s="24">
        <f t="shared" si="4"/>
        <v>0.75</v>
      </c>
      <c r="I70" s="24">
        <f t="shared" si="4"/>
        <v>1.25</v>
      </c>
      <c r="J70" s="24">
        <f t="shared" si="4"/>
        <v>0</v>
      </c>
      <c r="K70" s="24">
        <f t="shared" si="4"/>
        <v>31.874999999999996</v>
      </c>
      <c r="L70" s="24">
        <f t="shared" si="4"/>
        <v>6.875</v>
      </c>
      <c r="M70" s="24">
        <f t="shared" si="4"/>
        <v>3.75</v>
      </c>
      <c r="N70" s="24">
        <f t="shared" si="4"/>
        <v>4.875</v>
      </c>
      <c r="O70" s="24">
        <f t="shared" si="4"/>
        <v>3.375</v>
      </c>
      <c r="P70" s="24">
        <f t="shared" si="4"/>
        <v>3.75</v>
      </c>
      <c r="Q70" s="24">
        <f t="shared" si="4"/>
        <v>4.1875</v>
      </c>
      <c r="R70" s="24">
        <f t="shared" si="4"/>
        <v>3.375</v>
      </c>
      <c r="S70" s="24">
        <f t="shared" si="4"/>
        <v>2.9374999999999996</v>
      </c>
      <c r="T70" s="24">
        <f t="shared" si="4"/>
        <v>3.6562499999999996</v>
      </c>
      <c r="U70" s="24">
        <f t="shared" si="4"/>
        <v>3.8125</v>
      </c>
      <c r="V70" s="24">
        <f t="shared" si="4"/>
        <v>3.5000000000000004</v>
      </c>
      <c r="W70" s="24">
        <f t="shared" si="4"/>
        <v>3.875</v>
      </c>
      <c r="X70" s="24">
        <f t="shared" si="4"/>
        <v>4.0625</v>
      </c>
      <c r="Y70" s="24">
        <f t="shared" si="4"/>
        <v>1.25</v>
      </c>
      <c r="Z70" s="24">
        <f t="shared" si="4"/>
        <v>1.6875</v>
      </c>
      <c r="AA70" s="24">
        <f t="shared" si="4"/>
        <v>1.4375</v>
      </c>
      <c r="AB70" s="24">
        <f t="shared" si="4"/>
        <v>0.87500000000000011</v>
      </c>
      <c r="AC70" s="24">
        <f t="shared" si="4"/>
        <v>1.8124999999999998</v>
      </c>
      <c r="AD70" s="24">
        <f t="shared" si="4"/>
        <v>1.8124999999999998</v>
      </c>
      <c r="AE70" s="24">
        <f t="shared" si="4"/>
        <v>1.3125</v>
      </c>
      <c r="AF70" s="24">
        <f t="shared" si="4"/>
        <v>0.8125</v>
      </c>
      <c r="AG70" s="24">
        <f t="shared" si="4"/>
        <v>1.125</v>
      </c>
      <c r="AH70" s="24">
        <f t="shared" ref="AH70:BQ70" si="5">AH67/0.16</f>
        <v>0.9375</v>
      </c>
      <c r="AI70" s="24">
        <f t="shared" si="5"/>
        <v>0.9375</v>
      </c>
      <c r="AJ70" s="24">
        <f t="shared" si="5"/>
        <v>0.9375</v>
      </c>
      <c r="AK70" s="24">
        <f t="shared" si="5"/>
        <v>0.87500000000000011</v>
      </c>
      <c r="AL70" s="24">
        <f t="shared" si="5"/>
        <v>1.8124999999999998</v>
      </c>
      <c r="AM70" s="24">
        <f t="shared" si="5"/>
        <v>1.4375</v>
      </c>
      <c r="AN70" s="24">
        <f t="shared" si="5"/>
        <v>1.5</v>
      </c>
      <c r="AO70" s="24">
        <f t="shared" si="5"/>
        <v>1.375</v>
      </c>
      <c r="AP70" s="24">
        <f t="shared" si="5"/>
        <v>2.25</v>
      </c>
      <c r="AQ70" s="24">
        <f t="shared" si="5"/>
        <v>2.25</v>
      </c>
      <c r="AR70" s="24">
        <f t="shared" si="5"/>
        <v>2</v>
      </c>
      <c r="AS70" s="24">
        <f t="shared" si="5"/>
        <v>2.0625</v>
      </c>
      <c r="AT70" s="24">
        <f t="shared" si="5"/>
        <v>2.375</v>
      </c>
      <c r="AU70" s="24">
        <f t="shared" si="5"/>
        <v>2.25</v>
      </c>
      <c r="AV70" s="24">
        <f t="shared" si="5"/>
        <v>2.1875</v>
      </c>
      <c r="AW70" s="24">
        <f t="shared" si="5"/>
        <v>2.1875</v>
      </c>
      <c r="AX70" s="24">
        <f t="shared" si="5"/>
        <v>2.125</v>
      </c>
      <c r="AY70" s="24">
        <f t="shared" si="5"/>
        <v>2.8125</v>
      </c>
      <c r="AZ70" s="24">
        <f t="shared" si="5"/>
        <v>1.875</v>
      </c>
      <c r="BA70" s="24">
        <f t="shared" si="5"/>
        <v>2.75</v>
      </c>
      <c r="BB70" s="24">
        <f t="shared" si="5"/>
        <v>1.875</v>
      </c>
      <c r="BC70" s="24">
        <f t="shared" si="5"/>
        <v>1.8124999999999998</v>
      </c>
      <c r="BD70" s="24">
        <f t="shared" si="5"/>
        <v>1.7500000000000002</v>
      </c>
      <c r="BE70" s="24">
        <f t="shared" si="5"/>
        <v>22.875</v>
      </c>
      <c r="BF70" s="24">
        <f t="shared" si="5"/>
        <v>24.6875</v>
      </c>
      <c r="BG70" s="24">
        <f t="shared" si="5"/>
        <v>12.5</v>
      </c>
      <c r="BH70" s="24">
        <f t="shared" si="5"/>
        <v>4.375</v>
      </c>
      <c r="BI70" s="24">
        <f t="shared" si="5"/>
        <v>11.25</v>
      </c>
      <c r="BJ70" s="24">
        <f t="shared" si="5"/>
        <v>18.75</v>
      </c>
      <c r="BK70" s="24">
        <f t="shared" si="5"/>
        <v>9.375</v>
      </c>
      <c r="BL70" s="24">
        <f t="shared" si="5"/>
        <v>19.375</v>
      </c>
      <c r="BM70" s="24">
        <f t="shared" si="5"/>
        <v>22.5</v>
      </c>
      <c r="BN70" s="24">
        <f t="shared" si="5"/>
        <v>21.25</v>
      </c>
      <c r="BO70" s="24">
        <f t="shared" si="5"/>
        <v>4.375</v>
      </c>
      <c r="BP70" s="24">
        <f t="shared" si="5"/>
        <v>28.154255651339216</v>
      </c>
      <c r="BQ70" s="24">
        <f t="shared" si="5"/>
        <v>31.806964448333019</v>
      </c>
    </row>
    <row r="71" spans="1:69" ht="15">
      <c r="A71" s="81" t="s">
        <v>423</v>
      </c>
      <c r="B71" s="24">
        <f t="shared" ref="B71:I71" si="6">(B55/0.237)/(B67/0.161)</f>
        <v>4.4395317049979202</v>
      </c>
      <c r="C71" s="24">
        <f t="shared" si="6"/>
        <v>0.79254571026722931</v>
      </c>
      <c r="D71" s="24">
        <f t="shared" si="6"/>
        <v>11.143819014274172</v>
      </c>
      <c r="E71" s="24">
        <f t="shared" si="6"/>
        <v>25.474683544303797</v>
      </c>
      <c r="F71" s="24">
        <f t="shared" si="6"/>
        <v>20.222979552093481</v>
      </c>
      <c r="G71" s="24">
        <f t="shared" si="6"/>
        <v>15.747986191024168</v>
      </c>
      <c r="H71" s="24">
        <f t="shared" si="6"/>
        <v>58.308720112517591</v>
      </c>
      <c r="I71" s="24">
        <f t="shared" si="6"/>
        <v>22.417721518987339</v>
      </c>
      <c r="J71" s="24"/>
      <c r="K71" s="24">
        <f t="shared" ref="K71:AP71" si="7">(K55/0.237)/(K67/0.161)</f>
        <v>1.1322081575246132</v>
      </c>
      <c r="L71" s="24">
        <f t="shared" si="7"/>
        <v>1.4821634062140392</v>
      </c>
      <c r="M71" s="24">
        <f t="shared" si="7"/>
        <v>33.513361462728554</v>
      </c>
      <c r="N71" s="24">
        <f t="shared" si="7"/>
        <v>34.57589527209781</v>
      </c>
      <c r="O71" s="24">
        <f t="shared" si="7"/>
        <v>41.891701828410682</v>
      </c>
      <c r="P71" s="24">
        <f t="shared" si="7"/>
        <v>37.362869198312239</v>
      </c>
      <c r="Q71" s="24">
        <f t="shared" si="7"/>
        <v>28.896655960702816</v>
      </c>
      <c r="R71" s="24">
        <f t="shared" si="7"/>
        <v>38.872480075011715</v>
      </c>
      <c r="S71" s="24">
        <f t="shared" si="7"/>
        <v>29.774665589370684</v>
      </c>
      <c r="T71" s="24">
        <f t="shared" si="7"/>
        <v>36.40484691117603</v>
      </c>
      <c r="U71" s="24">
        <f t="shared" si="7"/>
        <v>37.975375250743596</v>
      </c>
      <c r="V71" s="24">
        <f t="shared" si="7"/>
        <v>34.451476793248943</v>
      </c>
      <c r="W71" s="24">
        <f t="shared" si="7"/>
        <v>35.609772696338645</v>
      </c>
      <c r="X71" s="24">
        <f t="shared" si="7"/>
        <v>33.757221681272313</v>
      </c>
      <c r="Y71" s="24">
        <f t="shared" si="7"/>
        <v>15.386708860759494</v>
      </c>
      <c r="Z71" s="24">
        <f t="shared" si="7"/>
        <v>10.642756680731365</v>
      </c>
      <c r="AA71" s="24">
        <f t="shared" si="7"/>
        <v>9.6286919831223621</v>
      </c>
      <c r="AB71" s="24">
        <f t="shared" si="7"/>
        <v>28.240506329113924</v>
      </c>
      <c r="AC71" s="24">
        <f t="shared" si="7"/>
        <v>9.8150734759202702</v>
      </c>
      <c r="AD71" s="24">
        <f t="shared" si="7"/>
        <v>8.034773752364325</v>
      </c>
      <c r="AE71" s="24">
        <f t="shared" si="7"/>
        <v>6.5021097046413496</v>
      </c>
      <c r="AF71" s="24">
        <f t="shared" si="7"/>
        <v>90.506978253813699</v>
      </c>
      <c r="AG71" s="24">
        <f t="shared" si="7"/>
        <v>70.951711204875764</v>
      </c>
      <c r="AH71" s="24">
        <f t="shared" si="7"/>
        <v>76.4014064697609</v>
      </c>
      <c r="AI71" s="24">
        <f t="shared" si="7"/>
        <v>82.787060478199734</v>
      </c>
      <c r="AJ71" s="24">
        <f t="shared" si="7"/>
        <v>82.968213783403669</v>
      </c>
      <c r="AK71" s="24">
        <f t="shared" si="7"/>
        <v>89.137130801687775</v>
      </c>
      <c r="AL71" s="24">
        <f t="shared" si="7"/>
        <v>56.782191182889576</v>
      </c>
      <c r="AM71" s="24">
        <f t="shared" si="7"/>
        <v>72.510548523206751</v>
      </c>
      <c r="AN71" s="24">
        <f t="shared" si="7"/>
        <v>71.102672292545719</v>
      </c>
      <c r="AO71" s="24">
        <f t="shared" si="7"/>
        <v>75.621212121212125</v>
      </c>
      <c r="AP71" s="24">
        <f t="shared" si="7"/>
        <v>10.944678856071263</v>
      </c>
      <c r="AQ71" s="24">
        <f t="shared" ref="AQ71:BQ71" si="8">(AQ55/0.237)/(AQ67/0.161)</f>
        <v>10.944678856071263</v>
      </c>
      <c r="AR71" s="24">
        <f t="shared" si="8"/>
        <v>12.100474683544304</v>
      </c>
      <c r="AS71" s="24">
        <f t="shared" si="8"/>
        <v>12.557217747091165</v>
      </c>
      <c r="AT71" s="24">
        <f t="shared" si="8"/>
        <v>10.189873417721518</v>
      </c>
      <c r="AU71" s="24">
        <f t="shared" si="8"/>
        <v>12.265588373183311</v>
      </c>
      <c r="AV71" s="24">
        <f t="shared" si="8"/>
        <v>10.481012658227851</v>
      </c>
      <c r="AW71" s="24">
        <f t="shared" si="8"/>
        <v>11.451476793248947</v>
      </c>
      <c r="AX71" s="24">
        <f t="shared" si="8"/>
        <v>28.55162571357657</v>
      </c>
      <c r="AY71" s="24">
        <f t="shared" si="8"/>
        <v>32.92461322081575</v>
      </c>
      <c r="AZ71" s="24">
        <f t="shared" si="8"/>
        <v>36.45710267229255</v>
      </c>
      <c r="BA71" s="24">
        <f t="shared" si="8"/>
        <v>25.521001150747988</v>
      </c>
      <c r="BB71" s="24">
        <f t="shared" si="8"/>
        <v>42.186075949367094</v>
      </c>
      <c r="BC71" s="24">
        <f t="shared" si="8"/>
        <v>32.396769969445664</v>
      </c>
      <c r="BD71" s="24">
        <f t="shared" si="8"/>
        <v>38.066455696202532</v>
      </c>
      <c r="BE71" s="24">
        <f t="shared" si="8"/>
        <v>1.2918309469461162</v>
      </c>
      <c r="BF71" s="24">
        <f t="shared" si="8"/>
        <v>1.7542060567216791</v>
      </c>
      <c r="BG71" s="24">
        <f t="shared" si="8"/>
        <v>1.7322784810126584</v>
      </c>
      <c r="BH71" s="24">
        <f t="shared" si="8"/>
        <v>2.4261603375527425</v>
      </c>
      <c r="BI71" s="24">
        <f t="shared" si="8"/>
        <v>4.2646507266760434</v>
      </c>
      <c r="BJ71" s="24">
        <f t="shared" si="8"/>
        <v>1.4265822784810125</v>
      </c>
      <c r="BK71" s="24">
        <f t="shared" si="8"/>
        <v>4.7552742616033754</v>
      </c>
      <c r="BL71" s="24">
        <f t="shared" si="8"/>
        <v>2.6077310466857222</v>
      </c>
      <c r="BM71" s="24">
        <f t="shared" si="8"/>
        <v>1.7926629160806378</v>
      </c>
      <c r="BN71" s="24">
        <f t="shared" si="8"/>
        <v>6.0939439066765946</v>
      </c>
      <c r="BO71" s="24">
        <f t="shared" si="8"/>
        <v>1.5527426160337556</v>
      </c>
      <c r="BP71" s="24">
        <f t="shared" si="8"/>
        <v>1.6052378409452688</v>
      </c>
      <c r="BQ71" s="24">
        <f t="shared" si="8"/>
        <v>7.2239813564303637</v>
      </c>
    </row>
    <row r="72" spans="1:69" s="5" customFormat="1" ht="15">
      <c r="A72" s="20" t="s">
        <v>620</v>
      </c>
      <c r="B72" s="12">
        <f>B35/B46</f>
        <v>3.1888544891640871</v>
      </c>
      <c r="C72" s="12">
        <f t="shared" ref="C72:BN72" si="9">C35/C46</f>
        <v>0.84251968503937003</v>
      </c>
      <c r="D72" s="12">
        <f t="shared" si="9"/>
        <v>0.75144508670520227</v>
      </c>
      <c r="E72" s="12">
        <f t="shared" si="9"/>
        <v>0.28493150684931506</v>
      </c>
      <c r="F72" s="12">
        <f t="shared" si="9"/>
        <v>0.34806629834254144</v>
      </c>
      <c r="G72" s="12">
        <f t="shared" si="9"/>
        <v>0.5357142857142857</v>
      </c>
      <c r="H72" s="12">
        <f t="shared" si="9"/>
        <v>0.1706140350877193</v>
      </c>
      <c r="I72" s="12">
        <f t="shared" si="9"/>
        <v>0.5625</v>
      </c>
      <c r="J72" s="12">
        <f t="shared" si="9"/>
        <v>0.41657995143947274</v>
      </c>
      <c r="K72" s="12">
        <f t="shared" si="9"/>
        <v>2.1005555555555557</v>
      </c>
      <c r="L72" s="12">
        <f t="shared" si="9"/>
        <v>3.3584521384928716</v>
      </c>
      <c r="M72" s="12">
        <f t="shared" si="9"/>
        <v>0.48739495798319327</v>
      </c>
      <c r="N72" s="12">
        <f t="shared" si="9"/>
        <v>0.42028985507246375</v>
      </c>
      <c r="O72" s="12">
        <f t="shared" si="9"/>
        <v>0.34194831013916499</v>
      </c>
      <c r="P72" s="12">
        <f t="shared" si="9"/>
        <v>0.39077669902912621</v>
      </c>
      <c r="Q72" s="12">
        <f t="shared" si="9"/>
        <v>0.39088729016786572</v>
      </c>
      <c r="R72" s="12">
        <f t="shared" si="9"/>
        <v>0.43065693430656932</v>
      </c>
      <c r="S72" s="12">
        <f t="shared" si="9"/>
        <v>0.35448577680525162</v>
      </c>
      <c r="T72" s="12">
        <f t="shared" si="9"/>
        <v>0.35215946843853818</v>
      </c>
      <c r="U72" s="12">
        <f t="shared" si="9"/>
        <v>0.30769230769230771</v>
      </c>
      <c r="V72" s="12">
        <f t="shared" si="9"/>
        <v>0.37111111111111111</v>
      </c>
      <c r="W72" s="12">
        <f t="shared" si="9"/>
        <v>0.38242280285035629</v>
      </c>
      <c r="X72" s="12">
        <f t="shared" si="9"/>
        <v>0.37788018433179721</v>
      </c>
      <c r="Y72" s="12">
        <f t="shared" si="9"/>
        <v>3.2611637347767251</v>
      </c>
      <c r="Z72" s="12">
        <f t="shared" si="9"/>
        <v>7.709090909090909</v>
      </c>
      <c r="AA72" s="12">
        <f t="shared" si="9"/>
        <v>7.2592592592592595</v>
      </c>
      <c r="AB72" s="12">
        <f t="shared" si="9"/>
        <v>6.8243243243243237</v>
      </c>
      <c r="AC72" s="12">
        <f t="shared" si="9"/>
        <v>9.8000000000000007</v>
      </c>
      <c r="AD72" s="12">
        <f t="shared" si="9"/>
        <v>5.5780933062880331</v>
      </c>
      <c r="AE72" s="12">
        <f t="shared" si="9"/>
        <v>10.38961038961039</v>
      </c>
      <c r="AF72" s="12">
        <f t="shared" si="9"/>
        <v>0.89628180039138938</v>
      </c>
      <c r="AG72" s="12">
        <f t="shared" si="9"/>
        <v>0.69876977152899833</v>
      </c>
      <c r="AH72" s="12">
        <f t="shared" si="9"/>
        <v>0.79521162890123986</v>
      </c>
      <c r="AI72" s="12">
        <f t="shared" si="9"/>
        <v>0.68089680589680579</v>
      </c>
      <c r="AJ72" s="12">
        <f t="shared" si="9"/>
        <v>0.81746810598626096</v>
      </c>
      <c r="AK72" s="12">
        <f t="shared" si="9"/>
        <v>0.84861916126832593</v>
      </c>
      <c r="AL72" s="12">
        <f t="shared" si="9"/>
        <v>1.3532934131736527</v>
      </c>
      <c r="AM72" s="12">
        <f t="shared" si="9"/>
        <v>1.0895691609977323</v>
      </c>
      <c r="AN72" s="12">
        <f t="shared" si="9"/>
        <v>0.73789764868603047</v>
      </c>
      <c r="AO72" s="12">
        <f t="shared" si="9"/>
        <v>0.78049713193116632</v>
      </c>
      <c r="AP72" s="12">
        <f t="shared" si="9"/>
        <v>3.4494773519163764</v>
      </c>
      <c r="AQ72" s="12">
        <f t="shared" si="9"/>
        <v>3.0443349753694582</v>
      </c>
      <c r="AR72" s="12">
        <f t="shared" si="9"/>
        <v>9.2885375494071152</v>
      </c>
      <c r="AS72" s="12">
        <f t="shared" si="9"/>
        <v>6.2087912087912089</v>
      </c>
      <c r="AT72" s="12">
        <f t="shared" si="9"/>
        <v>6.3090128755364807</v>
      </c>
      <c r="AU72" s="12">
        <f t="shared" si="9"/>
        <v>5.8389261744966436</v>
      </c>
      <c r="AV72" s="12">
        <f t="shared" si="9"/>
        <v>8.5046728971962615</v>
      </c>
      <c r="AW72" s="12">
        <f t="shared" si="9"/>
        <v>2.6872246696035242</v>
      </c>
      <c r="AX72" s="12">
        <f t="shared" si="9"/>
        <v>0.95270270270270274</v>
      </c>
      <c r="AY72" s="12">
        <f t="shared" si="9"/>
        <v>0.65771812080536918</v>
      </c>
      <c r="AZ72" s="12">
        <f t="shared" si="9"/>
        <v>0.74570446735395191</v>
      </c>
      <c r="BA72" s="12">
        <f t="shared" si="9"/>
        <v>0.80730897009966773</v>
      </c>
      <c r="BB72" s="12">
        <f t="shared" si="9"/>
        <v>0.65109890109890112</v>
      </c>
      <c r="BC72" s="12">
        <f t="shared" si="9"/>
        <v>0.97350993377483441</v>
      </c>
      <c r="BD72" s="12">
        <f t="shared" si="9"/>
        <v>0.85256410256410253</v>
      </c>
      <c r="BE72" s="12">
        <f t="shared" si="9"/>
        <v>8.440944881889763</v>
      </c>
      <c r="BF72" s="12">
        <f t="shared" si="9"/>
        <v>7.4673202614379077</v>
      </c>
      <c r="BG72" s="12">
        <f t="shared" si="9"/>
        <v>112.19512195121952</v>
      </c>
      <c r="BH72" s="12">
        <f t="shared" si="9"/>
        <v>77.352941176470594</v>
      </c>
      <c r="BI72" s="12">
        <f t="shared" si="9"/>
        <v>4.009345794392523</v>
      </c>
      <c r="BJ72" s="12">
        <f t="shared" si="9"/>
        <v>7.044410413476264</v>
      </c>
      <c r="BK72" s="12">
        <f t="shared" si="9"/>
        <v>10.563380281690142</v>
      </c>
      <c r="BL72" s="12">
        <f t="shared" si="9"/>
        <v>8.724747474747474</v>
      </c>
      <c r="BM72" s="12">
        <f t="shared" si="9"/>
        <v>11.947890818858562</v>
      </c>
      <c r="BN72" s="12">
        <f t="shared" si="9"/>
        <v>0.36978735156034243</v>
      </c>
      <c r="BO72" s="12">
        <f t="shared" ref="BO72:BQ72" si="10">BO35/BO46</f>
        <v>106.98924731182795</v>
      </c>
      <c r="BP72" s="12">
        <f t="shared" si="10"/>
        <v>14.239536084267401</v>
      </c>
      <c r="BQ72" s="12">
        <f t="shared" si="10"/>
        <v>4.3807125237852382</v>
      </c>
    </row>
    <row r="73" spans="1:69" s="5" customFormat="1" ht="15">
      <c r="A73" s="20" t="s">
        <v>621</v>
      </c>
      <c r="B73" s="12">
        <f>B35/B36</f>
        <v>2.6753246753246751</v>
      </c>
      <c r="C73" s="12">
        <f t="shared" ref="C73:BN73" si="11">C35/C36</f>
        <v>2.3725055432372506</v>
      </c>
      <c r="D73" s="12">
        <f t="shared" si="11"/>
        <v>2.3339317773788149</v>
      </c>
      <c r="E73" s="12">
        <f t="shared" si="11"/>
        <v>0.98113207547169812</v>
      </c>
      <c r="F73" s="12">
        <f t="shared" si="11"/>
        <v>1.3968957871396894</v>
      </c>
      <c r="G73" s="12">
        <f t="shared" si="11"/>
        <v>0.55263157894736847</v>
      </c>
      <c r="H73" s="12">
        <f t="shared" si="11"/>
        <v>0.61942675159235672</v>
      </c>
      <c r="I73" s="12">
        <f t="shared" si="11"/>
        <v>0.70739299610894946</v>
      </c>
      <c r="J73" s="12">
        <f t="shared" si="11"/>
        <v>1.8721745908028056</v>
      </c>
      <c r="K73" s="12">
        <f t="shared" si="11"/>
        <v>5.0480640854472627</v>
      </c>
      <c r="L73" s="12">
        <f t="shared" si="11"/>
        <v>5.5709459459459456</v>
      </c>
      <c r="M73" s="12">
        <f t="shared" si="11"/>
        <v>0.62815884476534301</v>
      </c>
      <c r="N73" s="12">
        <f t="shared" si="11"/>
        <v>0.66996699669966997</v>
      </c>
      <c r="O73" s="12">
        <f t="shared" si="11"/>
        <v>0.50887573964497046</v>
      </c>
      <c r="P73" s="12">
        <f t="shared" si="11"/>
        <v>0.53135313531353134</v>
      </c>
      <c r="Q73" s="12">
        <f t="shared" si="11"/>
        <v>0.52922077922077926</v>
      </c>
      <c r="R73" s="12">
        <f t="shared" si="11"/>
        <v>0.58415841584158412</v>
      </c>
      <c r="S73" s="12">
        <f t="shared" si="11"/>
        <v>0.47647058823529409</v>
      </c>
      <c r="T73" s="12">
        <f t="shared" si="11"/>
        <v>0.53732718894009224</v>
      </c>
      <c r="U73" s="12">
        <f t="shared" si="11"/>
        <v>0.45934065934065937</v>
      </c>
      <c r="V73" s="12">
        <f t="shared" si="11"/>
        <v>0.55331325301204826</v>
      </c>
      <c r="W73" s="12">
        <f t="shared" si="11"/>
        <v>0.55517241379310345</v>
      </c>
      <c r="X73" s="12">
        <f t="shared" si="11"/>
        <v>0.58006430868167214</v>
      </c>
      <c r="Y73" s="12">
        <f t="shared" si="11"/>
        <v>6.9054441260744985</v>
      </c>
      <c r="Z73" s="12">
        <f t="shared" si="11"/>
        <v>2.6972010178117052</v>
      </c>
      <c r="AA73" s="12">
        <f t="shared" si="11"/>
        <v>4.8039215686274517</v>
      </c>
      <c r="AB73" s="12">
        <f t="shared" si="11"/>
        <v>4.2978723404255321</v>
      </c>
      <c r="AC73" s="12">
        <f t="shared" si="11"/>
        <v>3.161290322580645</v>
      </c>
      <c r="AD73" s="12">
        <f t="shared" si="11"/>
        <v>6.1936936936936942</v>
      </c>
      <c r="AE73" s="12">
        <f t="shared" si="11"/>
        <v>5.882352941176471</v>
      </c>
      <c r="AF73" s="12">
        <f t="shared" si="11"/>
        <v>5.1345291479820627</v>
      </c>
      <c r="AG73" s="12">
        <f t="shared" si="11"/>
        <v>3.9522862823061633</v>
      </c>
      <c r="AH73" s="12">
        <f t="shared" si="11"/>
        <v>3.5028248587570618</v>
      </c>
      <c r="AI73" s="12">
        <f t="shared" si="11"/>
        <v>3.6766169154228856</v>
      </c>
      <c r="AJ73" s="12">
        <f t="shared" si="11"/>
        <v>1.3906510851419032</v>
      </c>
      <c r="AK73" s="12">
        <f t="shared" si="11"/>
        <v>4.6697936210131337</v>
      </c>
      <c r="AL73" s="12">
        <f t="shared" si="11"/>
        <v>2.1991017964071857</v>
      </c>
      <c r="AM73" s="12">
        <f t="shared" si="11"/>
        <v>2.1907294832826749</v>
      </c>
      <c r="AN73" s="12">
        <f t="shared" si="11"/>
        <v>1.6203492786636295</v>
      </c>
      <c r="AO73" s="12">
        <f t="shared" si="11"/>
        <v>1.5174721189591078</v>
      </c>
      <c r="AP73" s="12">
        <f t="shared" si="11"/>
        <v>3.0555555555555554</v>
      </c>
      <c r="AQ73" s="12">
        <f t="shared" si="11"/>
        <v>3.4181415929203536</v>
      </c>
      <c r="AR73" s="12">
        <f t="shared" si="11"/>
        <v>5.4022988505747129</v>
      </c>
      <c r="AS73" s="12">
        <f t="shared" si="11"/>
        <v>4.4841269841269842</v>
      </c>
      <c r="AT73" s="12">
        <f t="shared" si="11"/>
        <v>2.1617647058823528</v>
      </c>
      <c r="AU73" s="12">
        <f t="shared" si="11"/>
        <v>5.9318181818181817</v>
      </c>
      <c r="AV73" s="12">
        <f t="shared" si="11"/>
        <v>1.0489913544668588</v>
      </c>
      <c r="AW73" s="12">
        <f t="shared" si="11"/>
        <v>3.639618138424821</v>
      </c>
      <c r="AX73" s="12">
        <f t="shared" si="11"/>
        <v>1.6395348837209303</v>
      </c>
      <c r="AY73" s="12">
        <f t="shared" si="11"/>
        <v>1.0594594594594595</v>
      </c>
      <c r="AZ73" s="12">
        <f t="shared" si="11"/>
        <v>1.2055555555555555</v>
      </c>
      <c r="BA73" s="12">
        <f t="shared" si="11"/>
        <v>1.3064516129032258</v>
      </c>
      <c r="BB73" s="12">
        <f t="shared" si="11"/>
        <v>1.1732673267326732</v>
      </c>
      <c r="BC73" s="12">
        <f t="shared" si="11"/>
        <v>1.7192982456140351</v>
      </c>
      <c r="BD73" s="12">
        <f t="shared" si="11"/>
        <v>1.4456521739130435</v>
      </c>
      <c r="BE73" s="12">
        <f t="shared" si="11"/>
        <v>11.88470066518847</v>
      </c>
      <c r="BF73" s="12">
        <f t="shared" si="11"/>
        <v>10.269662921348315</v>
      </c>
      <c r="BG73" s="12">
        <f t="shared" si="11"/>
        <v>37.096774193548384</v>
      </c>
      <c r="BH73" s="12">
        <f t="shared" si="11"/>
        <v>90.689655172413794</v>
      </c>
      <c r="BI73" s="12">
        <f t="shared" si="11"/>
        <v>5.5283505154639183</v>
      </c>
      <c r="BJ73" s="12">
        <f t="shared" si="11"/>
        <v>11.41439205955335</v>
      </c>
      <c r="BK73" s="12">
        <f t="shared" si="11"/>
        <v>16.148325358851675</v>
      </c>
      <c r="BL73" s="12">
        <f t="shared" si="11"/>
        <v>17.449494949494948</v>
      </c>
      <c r="BM73" s="12">
        <f t="shared" si="11"/>
        <v>28.575667655786347</v>
      </c>
      <c r="BN73" s="12">
        <f t="shared" si="11"/>
        <v>2.9955257270693512</v>
      </c>
      <c r="BO73" s="12">
        <f t="shared" ref="BO73:BQ73" si="12">BO35/BO36</f>
        <v>71.071428571428569</v>
      </c>
      <c r="BP73" s="12">
        <f t="shared" si="12"/>
        <v>91.148029745010362</v>
      </c>
      <c r="BQ73" s="12">
        <f t="shared" si="12"/>
        <v>1.1027267416503026</v>
      </c>
    </row>
    <row r="74" spans="1:69" s="150" customFormat="1" ht="15">
      <c r="A74" s="89" t="s">
        <v>622</v>
      </c>
      <c r="B74" s="22">
        <f>(B9/102)/(B16/56+B17/62+B18/94)</f>
        <v>1.6396087150732108</v>
      </c>
      <c r="C74" s="22">
        <f t="shared" ref="C74:BN74" si="13">(C9/102)/(C16/56+C17/62+C18/94)</f>
        <v>1.1541733500653106</v>
      </c>
      <c r="D74" s="22">
        <f t="shared" si="13"/>
        <v>1.1878475813928542</v>
      </c>
      <c r="E74" s="22">
        <f t="shared" si="13"/>
        <v>1.0757200398247035</v>
      </c>
      <c r="F74" s="22">
        <f t="shared" si="13"/>
        <v>1.0618984571368508</v>
      </c>
      <c r="G74" s="22">
        <f t="shared" si="13"/>
        <v>1.1376788886454188</v>
      </c>
      <c r="H74" s="22">
        <f t="shared" si="13"/>
        <v>1.1765284875641417</v>
      </c>
      <c r="I74" s="22">
        <f t="shared" si="13"/>
        <v>1.1012494542964797</v>
      </c>
      <c r="J74" s="22">
        <f t="shared" si="13"/>
        <v>1.1307304472521449</v>
      </c>
      <c r="K74" s="22">
        <f t="shared" si="13"/>
        <v>1.0507075391884237</v>
      </c>
      <c r="L74" s="22">
        <f t="shared" si="13"/>
        <v>1.5471947098066547</v>
      </c>
      <c r="M74" s="22">
        <f t="shared" si="13"/>
        <v>1.1509847278119709</v>
      </c>
      <c r="N74" s="22">
        <f t="shared" si="13"/>
        <v>1.1691336751758787</v>
      </c>
      <c r="O74" s="22">
        <f t="shared" si="13"/>
        <v>1.0878816108539346</v>
      </c>
      <c r="P74" s="22">
        <f t="shared" si="13"/>
        <v>1.1871763127144437</v>
      </c>
      <c r="Q74" s="22">
        <f t="shared" si="13"/>
        <v>1.1419689812691194</v>
      </c>
      <c r="R74" s="22">
        <f t="shared" si="13"/>
        <v>1.1186239726571299</v>
      </c>
      <c r="S74" s="22">
        <f t="shared" si="13"/>
        <v>1.121263936517539</v>
      </c>
      <c r="T74" s="22">
        <f t="shared" si="13"/>
        <v>1.1035356381808128</v>
      </c>
      <c r="U74" s="22">
        <f t="shared" si="13"/>
        <v>1.1090198167552268</v>
      </c>
      <c r="V74" s="22">
        <f t="shared" si="13"/>
        <v>1.1160410548521269</v>
      </c>
      <c r="W74" s="22">
        <f t="shared" si="13"/>
        <v>1.0812383115258914</v>
      </c>
      <c r="X74" s="22">
        <f t="shared" si="13"/>
        <v>1.0146009117287615</v>
      </c>
      <c r="Y74" s="22">
        <f t="shared" si="13"/>
        <v>1.3784422732017256</v>
      </c>
      <c r="Z74" s="22">
        <f t="shared" si="13"/>
        <v>1.276448774191473</v>
      </c>
      <c r="AA74" s="22">
        <f t="shared" si="13"/>
        <v>1.3454369666503825</v>
      </c>
      <c r="AB74" s="22">
        <f t="shared" si="13"/>
        <v>1.4378913582662582</v>
      </c>
      <c r="AC74" s="22">
        <f t="shared" si="13"/>
        <v>1.3328177173888385</v>
      </c>
      <c r="AD74" s="22">
        <f t="shared" si="13"/>
        <v>1.2158687148497649</v>
      </c>
      <c r="AE74" s="22">
        <f t="shared" si="13"/>
        <v>1.2964945830480938</v>
      </c>
      <c r="AF74" s="22">
        <f t="shared" si="13"/>
        <v>1.2930221650322442</v>
      </c>
      <c r="AG74" s="22">
        <f t="shared" si="13"/>
        <v>1.2028077806548263</v>
      </c>
      <c r="AH74" s="22">
        <f t="shared" si="13"/>
        <v>1.4900923290937518</v>
      </c>
      <c r="AI74" s="22">
        <f t="shared" si="13"/>
        <v>1.6448707257024962</v>
      </c>
      <c r="AJ74" s="22">
        <f t="shared" si="13"/>
        <v>1.1803885169077764</v>
      </c>
      <c r="AK74" s="22">
        <f t="shared" si="13"/>
        <v>1.8228317353330696</v>
      </c>
      <c r="AL74" s="22">
        <f t="shared" si="13"/>
        <v>1.2007547883843415</v>
      </c>
      <c r="AM74" s="22">
        <f t="shared" si="13"/>
        <v>1.1780254499769878</v>
      </c>
      <c r="AN74" s="22">
        <f t="shared" si="13"/>
        <v>1.2107327363955918</v>
      </c>
      <c r="AO74" s="22">
        <f t="shared" si="13"/>
        <v>1.1934877911841024</v>
      </c>
      <c r="AP74" s="22">
        <f t="shared" si="13"/>
        <v>1.2031172323972592</v>
      </c>
      <c r="AQ74" s="22">
        <f t="shared" si="13"/>
        <v>1.1541390192242948</v>
      </c>
      <c r="AR74" s="22">
        <f t="shared" si="13"/>
        <v>1.4019439453620319</v>
      </c>
      <c r="AS74" s="22">
        <f t="shared" si="13"/>
        <v>1.4828183904535921</v>
      </c>
      <c r="AT74" s="22">
        <f t="shared" si="13"/>
        <v>1.2911232193946978</v>
      </c>
      <c r="AU74" s="22">
        <f t="shared" si="13"/>
        <v>1.6855009946510235</v>
      </c>
      <c r="AV74" s="22">
        <f t="shared" si="13"/>
        <v>1.2231242125523119</v>
      </c>
      <c r="AW74" s="22">
        <f t="shared" si="13"/>
        <v>1.1570221761936936</v>
      </c>
      <c r="AX74" s="22">
        <f t="shared" si="13"/>
        <v>1.0973143886152616</v>
      </c>
      <c r="AY74" s="22">
        <f t="shared" si="13"/>
        <v>1.1210118146653916</v>
      </c>
      <c r="AZ74" s="22">
        <f t="shared" si="13"/>
        <v>1.1284812341034418</v>
      </c>
      <c r="BA74" s="22">
        <f t="shared" si="13"/>
        <v>1.0907260943818851</v>
      </c>
      <c r="BB74" s="22">
        <f t="shared" si="13"/>
        <v>1.1809809142426986</v>
      </c>
      <c r="BC74" s="22">
        <f t="shared" si="13"/>
        <v>1.1662577000973378</v>
      </c>
      <c r="BD74" s="22">
        <f t="shared" si="13"/>
        <v>1.1340655644138842</v>
      </c>
      <c r="BE74" s="22">
        <f t="shared" si="13"/>
        <v>1.1508759011180618</v>
      </c>
      <c r="BF74" s="22">
        <f t="shared" si="13"/>
        <v>1.1968813136205816</v>
      </c>
      <c r="BG74" s="22">
        <f t="shared" si="13"/>
        <v>1.1281679862319556</v>
      </c>
      <c r="BH74" s="22">
        <f t="shared" si="13"/>
        <v>1.1800937477213471</v>
      </c>
      <c r="BI74" s="22">
        <f t="shared" si="13"/>
        <v>1.1915560303169033</v>
      </c>
      <c r="BJ74" s="22">
        <f t="shared" si="13"/>
        <v>1.2933174184317411</v>
      </c>
      <c r="BK74" s="22">
        <f t="shared" si="13"/>
        <v>1.0756243720497174</v>
      </c>
      <c r="BL74" s="22">
        <f t="shared" si="13"/>
        <v>1.2719318046542361</v>
      </c>
      <c r="BM74" s="22">
        <f t="shared" si="13"/>
        <v>1.278097887971311</v>
      </c>
      <c r="BN74" s="22">
        <f t="shared" si="13"/>
        <v>1.5216242708079748</v>
      </c>
      <c r="BO74" s="22">
        <f t="shared" ref="BO74:BQ74" si="14">(BO9/102)/(BO16/56+BO17/62+BO18/94)</f>
        <v>1.1107976402577842</v>
      </c>
      <c r="BP74" s="22">
        <f t="shared" si="14"/>
        <v>1.1798260275470427</v>
      </c>
      <c r="BQ74" s="22">
        <f t="shared" si="14"/>
        <v>1.0989618012197579</v>
      </c>
    </row>
    <row r="75" spans="1:69" ht="15">
      <c r="A75" s="20" t="s">
        <v>1399</v>
      </c>
      <c r="B75" s="12">
        <f>B53/B54</f>
        <v>1.5663265306122449</v>
      </c>
      <c r="C75" s="12">
        <f t="shared" ref="C75:BN75" si="15">C53/C54</f>
        <v>3.8348623853211006</v>
      </c>
      <c r="D75" s="12">
        <f t="shared" si="15"/>
        <v>2.2515723270440251</v>
      </c>
      <c r="E75" s="12">
        <f t="shared" si="15"/>
        <v>1.0880503144654088</v>
      </c>
      <c r="F75" s="12">
        <f t="shared" si="15"/>
        <v>2.5357142857142856</v>
      </c>
      <c r="G75" s="12">
        <f t="shared" si="15"/>
        <v>2.9093851132686086</v>
      </c>
      <c r="H75" s="12">
        <f t="shared" si="15"/>
        <v>4.2525252525252526</v>
      </c>
      <c r="I75" s="12">
        <f t="shared" si="15"/>
        <v>2.125</v>
      </c>
      <c r="J75" s="12">
        <f t="shared" si="15"/>
        <v>1.6363636363636362</v>
      </c>
      <c r="K75" s="12">
        <f t="shared" si="15"/>
        <v>2.5636363636363635</v>
      </c>
      <c r="L75" s="12">
        <f t="shared" si="15"/>
        <v>0.70967741935483875</v>
      </c>
      <c r="M75" s="12">
        <f t="shared" si="15"/>
        <v>4.88</v>
      </c>
      <c r="N75" s="12">
        <f t="shared" si="15"/>
        <v>4.5714285714285712</v>
      </c>
      <c r="O75" s="12">
        <f t="shared" si="15"/>
        <v>4.4444444444444438</v>
      </c>
      <c r="P75" s="12">
        <f t="shared" si="15"/>
        <v>3.6190476190476191</v>
      </c>
      <c r="Q75" s="12">
        <f t="shared" si="15"/>
        <v>4.4736842105263159</v>
      </c>
      <c r="R75" s="12">
        <f t="shared" si="15"/>
        <v>3.8410596026490067</v>
      </c>
      <c r="S75" s="12">
        <f t="shared" si="15"/>
        <v>2.5457227138643068</v>
      </c>
      <c r="T75" s="12">
        <f t="shared" si="15"/>
        <v>4.3367346938775508</v>
      </c>
      <c r="U75" s="12">
        <f t="shared" si="15"/>
        <v>4.6254071661237788</v>
      </c>
      <c r="V75" s="12">
        <f t="shared" si="15"/>
        <v>3.8769230769230769</v>
      </c>
      <c r="W75" s="12">
        <f t="shared" si="15"/>
        <v>4.4805194805194803</v>
      </c>
      <c r="X75" s="12">
        <f t="shared" si="15"/>
        <v>4.9642857142857144</v>
      </c>
      <c r="Y75" s="12">
        <f t="shared" si="15"/>
        <v>0.64376590330788797</v>
      </c>
      <c r="Z75" s="12">
        <f t="shared" si="15"/>
        <v>0.59413202933985332</v>
      </c>
      <c r="AA75" s="12">
        <f t="shared" si="15"/>
        <v>0.53825136612021851</v>
      </c>
      <c r="AB75" s="12">
        <f t="shared" si="15"/>
        <v>1.0185185185185184</v>
      </c>
      <c r="AC75" s="12">
        <f t="shared" si="15"/>
        <v>0.80254777070063688</v>
      </c>
      <c r="AD75" s="12">
        <f t="shared" si="15"/>
        <v>0.49350649350649345</v>
      </c>
      <c r="AE75" s="12">
        <f t="shared" si="15"/>
        <v>0.31773399014778331</v>
      </c>
      <c r="AF75" s="12">
        <f t="shared" si="15"/>
        <v>4.5042735042735043</v>
      </c>
      <c r="AG75" s="12">
        <f t="shared" si="15"/>
        <v>4.7171717171717171</v>
      </c>
      <c r="AH75" s="12">
        <f t="shared" si="15"/>
        <v>4.0817843866171009</v>
      </c>
      <c r="AI75" s="12">
        <f t="shared" si="15"/>
        <v>4.6760563380281699</v>
      </c>
      <c r="AJ75" s="12">
        <f t="shared" si="15"/>
        <v>4.094736842105263</v>
      </c>
      <c r="AK75" s="12">
        <f t="shared" si="15"/>
        <v>4.5598290598290605</v>
      </c>
      <c r="AL75" s="12">
        <f t="shared" si="15"/>
        <v>5.4205607476635507</v>
      </c>
      <c r="AM75" s="12">
        <f t="shared" si="15"/>
        <v>3.7102473498233213</v>
      </c>
      <c r="AN75" s="12">
        <f t="shared" si="15"/>
        <v>5.0000000000000009</v>
      </c>
      <c r="AO75" s="12">
        <f t="shared" si="15"/>
        <v>4.1818181818181817</v>
      </c>
      <c r="AP75" s="12">
        <f t="shared" si="15"/>
        <v>0.61945392491467577</v>
      </c>
      <c r="AQ75" s="12">
        <f t="shared" si="15"/>
        <v>0.67276422764227639</v>
      </c>
      <c r="AR75" s="12">
        <f t="shared" si="15"/>
        <v>0.50516986706056133</v>
      </c>
      <c r="AS75" s="12">
        <f t="shared" si="15"/>
        <v>0.53824756606397772</v>
      </c>
      <c r="AT75" s="12">
        <f t="shared" si="15"/>
        <v>0.86310904872389804</v>
      </c>
      <c r="AU75" s="12">
        <f t="shared" si="15"/>
        <v>0.57372262773722638</v>
      </c>
      <c r="AV75" s="12">
        <f t="shared" si="15"/>
        <v>0.55115511551155116</v>
      </c>
      <c r="AW75" s="12">
        <f t="shared" si="15"/>
        <v>0.71399594320486814</v>
      </c>
      <c r="AX75" s="12">
        <f t="shared" si="15"/>
        <v>1.9263803680981597</v>
      </c>
      <c r="AY75" s="12">
        <f t="shared" si="15"/>
        <v>2.5933147632311981</v>
      </c>
      <c r="AZ75" s="12">
        <f t="shared" si="15"/>
        <v>2.5448504983388704</v>
      </c>
      <c r="BA75" s="12">
        <f t="shared" si="15"/>
        <v>1.7342007434944238</v>
      </c>
      <c r="BB75" s="12">
        <f t="shared" si="15"/>
        <v>2.6117936117936118</v>
      </c>
      <c r="BC75" s="12">
        <f t="shared" si="15"/>
        <v>2.3614130434782608</v>
      </c>
      <c r="BD75" s="12">
        <f t="shared" si="15"/>
        <v>2.6666666666666665</v>
      </c>
      <c r="BE75" s="12">
        <f t="shared" si="15"/>
        <v>0.57326478149100257</v>
      </c>
      <c r="BF75" s="12">
        <f t="shared" si="15"/>
        <v>1.0936995153473343</v>
      </c>
      <c r="BG75" s="12">
        <f t="shared" si="15"/>
        <v>1.9545454545454544</v>
      </c>
      <c r="BH75" s="12">
        <f t="shared" si="15"/>
        <v>1.25</v>
      </c>
      <c r="BI75" s="12">
        <f t="shared" si="15"/>
        <v>1.4363636363636365</v>
      </c>
      <c r="BJ75" s="12">
        <f t="shared" si="15"/>
        <v>2.8749999999999996</v>
      </c>
      <c r="BK75" s="12">
        <f t="shared" si="15"/>
        <v>0.82926829268292668</v>
      </c>
      <c r="BL75" s="12">
        <f t="shared" si="15"/>
        <v>0.71844660194174759</v>
      </c>
      <c r="BM75" s="12">
        <f t="shared" si="15"/>
        <v>1</v>
      </c>
      <c r="BN75" s="12">
        <f t="shared" si="15"/>
        <v>4.9111111111111114</v>
      </c>
      <c r="BO75" s="12">
        <f t="shared" ref="BO75:BQ75" si="16">BO53/BO54</f>
        <v>1.2</v>
      </c>
      <c r="BP75" s="12">
        <f t="shared" si="16"/>
        <v>4.8638056061857595</v>
      </c>
      <c r="BQ75" s="12">
        <f t="shared" si="16"/>
        <v>11.65968049631519</v>
      </c>
    </row>
    <row r="76" spans="1:69" ht="15">
      <c r="A76" s="20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</row>
  </sheetData>
  <mergeCells count="15">
    <mergeCell ref="B1:BQ1"/>
    <mergeCell ref="AX4:BD4"/>
    <mergeCell ref="BE4:BO4"/>
    <mergeCell ref="I4:L4"/>
    <mergeCell ref="T4:X4"/>
    <mergeCell ref="Y4:AE4"/>
    <mergeCell ref="BP4:BQ4"/>
    <mergeCell ref="G5:H5"/>
    <mergeCell ref="AP5:AW5"/>
    <mergeCell ref="AP2:AW2"/>
    <mergeCell ref="M4:R4"/>
    <mergeCell ref="B4:F4"/>
    <mergeCell ref="G4:H4"/>
    <mergeCell ref="AP4:AW4"/>
    <mergeCell ref="AF4:AO4"/>
  </mergeCells>
  <phoneticPr fontId="2" type="noConversion"/>
  <conditionalFormatting sqref="T35:X39">
    <cfRule type="cellIs" dxfId="1" priority="1" stopIfTrue="1" operator="lessThanOrEqual">
      <formula>0.1</formula>
    </cfRule>
  </conditionalFormatting>
  <conditionalFormatting sqref="T46:X48 S51:X51 S53:S54 T53:X68">
    <cfRule type="cellIs" dxfId="0" priority="2" stopIfTrue="1" operator="lessThanOrEqual">
      <formula>0.05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3CF29-54DB-4D4D-8934-37AE5B53692F}">
  <dimension ref="A1:Q727"/>
  <sheetViews>
    <sheetView zoomScale="85" zoomScaleNormal="85" workbookViewId="0">
      <pane xSplit="1" ySplit="3" topLeftCell="B717" activePane="bottomRight" state="frozen"/>
      <selection pane="topRight" activeCell="B1" sqref="B1"/>
      <selection pane="bottomLeft" activeCell="A4" sqref="A4"/>
      <selection pane="bottomRight" activeCell="S116" sqref="S116"/>
    </sheetView>
  </sheetViews>
  <sheetFormatPr defaultColWidth="16.1640625" defaultRowHeight="14.25"/>
  <cols>
    <col min="1" max="1" width="17" style="91" customWidth="1"/>
    <col min="2" max="2" width="17.83203125" style="91" customWidth="1"/>
    <col min="3" max="3" width="8.83203125" style="91" customWidth="1"/>
    <col min="4" max="4" width="13.83203125" style="91" customWidth="1"/>
    <col min="5" max="5" width="8" style="91" customWidth="1"/>
    <col min="6" max="6" width="14.6640625" style="91" customWidth="1"/>
    <col min="7" max="7" width="9.1640625" style="91" customWidth="1"/>
    <col min="8" max="8" width="14.5" style="91" customWidth="1"/>
    <col min="9" max="9" width="13.1640625" style="91" customWidth="1"/>
    <col min="10" max="10" width="9.33203125" style="104" customWidth="1"/>
    <col min="11" max="11" width="11.1640625" style="91" customWidth="1"/>
    <col min="12" max="12" width="10.83203125" style="91" customWidth="1"/>
    <col min="13" max="13" width="8.5" style="91" customWidth="1"/>
    <col min="14" max="15" width="10.83203125" style="91" customWidth="1"/>
    <col min="16" max="16" width="18.1640625" style="67" customWidth="1"/>
    <col min="17" max="16384" width="16.1640625" style="90"/>
  </cols>
  <sheetData>
    <row r="1" spans="1:16" ht="66" customHeight="1">
      <c r="A1" s="291" t="s">
        <v>1348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</row>
    <row r="2" spans="1:16" ht="32.25">
      <c r="A2" s="309" t="s">
        <v>486</v>
      </c>
      <c r="B2" s="58" t="s">
        <v>986</v>
      </c>
      <c r="C2" s="312" t="s">
        <v>651</v>
      </c>
      <c r="D2" s="92" t="s">
        <v>652</v>
      </c>
      <c r="E2" s="312" t="s">
        <v>651</v>
      </c>
      <c r="F2" s="15" t="s">
        <v>619</v>
      </c>
      <c r="G2" s="307" t="s">
        <v>651</v>
      </c>
      <c r="H2" s="307" t="s">
        <v>648</v>
      </c>
      <c r="I2" s="307"/>
      <c r="J2" s="311" t="s">
        <v>623</v>
      </c>
      <c r="K2" s="309" t="s">
        <v>868</v>
      </c>
      <c r="L2" s="310" t="s">
        <v>617</v>
      </c>
      <c r="M2" s="308" t="s">
        <v>651</v>
      </c>
      <c r="N2" s="308" t="s">
        <v>869</v>
      </c>
      <c r="O2" s="308" t="s">
        <v>870</v>
      </c>
      <c r="P2" s="302" t="s">
        <v>173</v>
      </c>
    </row>
    <row r="3" spans="1:16" ht="15">
      <c r="A3" s="309"/>
      <c r="B3" s="15" t="s">
        <v>431</v>
      </c>
      <c r="C3" s="312"/>
      <c r="D3" s="93" t="s">
        <v>431</v>
      </c>
      <c r="E3" s="312"/>
      <c r="F3" s="15" t="s">
        <v>431</v>
      </c>
      <c r="G3" s="307"/>
      <c r="H3" s="15" t="s">
        <v>650</v>
      </c>
      <c r="I3" s="15" t="s">
        <v>649</v>
      </c>
      <c r="J3" s="311"/>
      <c r="K3" s="309"/>
      <c r="L3" s="310"/>
      <c r="M3" s="308"/>
      <c r="N3" s="308"/>
      <c r="O3" s="308"/>
      <c r="P3" s="302"/>
    </row>
    <row r="4" spans="1:16">
      <c r="A4" s="67" t="s">
        <v>624</v>
      </c>
      <c r="B4" s="67"/>
      <c r="C4" s="67"/>
      <c r="D4" s="67"/>
      <c r="E4" s="67"/>
      <c r="F4" s="67">
        <v>42.2</v>
      </c>
      <c r="G4" s="67">
        <v>1.8</v>
      </c>
      <c r="H4" s="67">
        <v>2776</v>
      </c>
      <c r="I4" s="67">
        <v>21</v>
      </c>
      <c r="J4" s="105">
        <v>0.01</v>
      </c>
      <c r="K4" s="67"/>
      <c r="L4" s="67"/>
      <c r="M4" s="67"/>
      <c r="N4" s="67"/>
      <c r="O4" s="67"/>
      <c r="P4" s="313" t="s">
        <v>636</v>
      </c>
    </row>
    <row r="5" spans="1:16">
      <c r="A5" s="67" t="s">
        <v>625</v>
      </c>
      <c r="B5" s="67"/>
      <c r="C5" s="67"/>
      <c r="D5" s="67"/>
      <c r="E5" s="67"/>
      <c r="F5" s="67">
        <v>41.5</v>
      </c>
      <c r="G5" s="67">
        <v>1.7</v>
      </c>
      <c r="H5" s="67">
        <v>6734</v>
      </c>
      <c r="I5" s="67">
        <v>302</v>
      </c>
      <c r="J5" s="105">
        <v>0.05</v>
      </c>
      <c r="K5" s="67"/>
      <c r="L5" s="67"/>
      <c r="M5" s="67"/>
      <c r="N5" s="67"/>
      <c r="O5" s="67"/>
      <c r="P5" s="313"/>
    </row>
    <row r="6" spans="1:16">
      <c r="A6" s="67" t="s">
        <v>626</v>
      </c>
      <c r="B6" s="67"/>
      <c r="C6" s="67"/>
      <c r="D6" s="67"/>
      <c r="E6" s="67"/>
      <c r="F6" s="67">
        <v>44.8</v>
      </c>
      <c r="G6" s="67">
        <v>1.9</v>
      </c>
      <c r="H6" s="67">
        <v>5665</v>
      </c>
      <c r="I6" s="67">
        <v>78</v>
      </c>
      <c r="J6" s="105">
        <v>0.01</v>
      </c>
      <c r="K6" s="67"/>
      <c r="L6" s="67"/>
      <c r="M6" s="67"/>
      <c r="N6" s="67"/>
      <c r="O6" s="67"/>
      <c r="P6" s="313"/>
    </row>
    <row r="7" spans="1:16">
      <c r="A7" s="67" t="s">
        <v>627</v>
      </c>
      <c r="B7" s="67"/>
      <c r="C7" s="67"/>
      <c r="D7" s="67"/>
      <c r="E7" s="67"/>
      <c r="F7" s="67">
        <v>44.2</v>
      </c>
      <c r="G7" s="67">
        <v>1.8</v>
      </c>
      <c r="H7" s="67">
        <v>5786</v>
      </c>
      <c r="I7" s="67">
        <v>121</v>
      </c>
      <c r="J7" s="105">
        <v>0.02</v>
      </c>
      <c r="K7" s="67"/>
      <c r="L7" s="67"/>
      <c r="M7" s="67"/>
      <c r="N7" s="67"/>
      <c r="O7" s="67"/>
      <c r="P7" s="313"/>
    </row>
    <row r="8" spans="1:16">
      <c r="A8" s="67" t="s">
        <v>628</v>
      </c>
      <c r="B8" s="67"/>
      <c r="C8" s="67"/>
      <c r="D8" s="67"/>
      <c r="E8" s="67"/>
      <c r="F8" s="67">
        <v>41</v>
      </c>
      <c r="G8" s="67">
        <v>1.7</v>
      </c>
      <c r="H8" s="67">
        <v>4527</v>
      </c>
      <c r="I8" s="67">
        <v>22</v>
      </c>
      <c r="J8" s="105">
        <v>0.01</v>
      </c>
      <c r="K8" s="67"/>
      <c r="L8" s="67"/>
      <c r="M8" s="67"/>
      <c r="N8" s="67"/>
      <c r="O8" s="67"/>
      <c r="P8" s="313"/>
    </row>
    <row r="9" spans="1:16">
      <c r="A9" s="67" t="s">
        <v>629</v>
      </c>
      <c r="B9" s="67"/>
      <c r="C9" s="67"/>
      <c r="D9" s="67"/>
      <c r="E9" s="67"/>
      <c r="F9" s="67">
        <v>42.2</v>
      </c>
      <c r="G9" s="67">
        <v>1.9</v>
      </c>
      <c r="H9" s="67">
        <v>796</v>
      </c>
      <c r="I9" s="67">
        <v>244</v>
      </c>
      <c r="J9" s="105">
        <v>0.32</v>
      </c>
      <c r="K9" s="67"/>
      <c r="L9" s="67"/>
      <c r="M9" s="67"/>
      <c r="N9" s="67"/>
      <c r="O9" s="67"/>
      <c r="P9" s="313"/>
    </row>
    <row r="10" spans="1:16">
      <c r="A10" s="67" t="s">
        <v>630</v>
      </c>
      <c r="B10" s="67"/>
      <c r="C10" s="67"/>
      <c r="D10" s="67"/>
      <c r="E10" s="67"/>
      <c r="F10" s="67">
        <v>50.2</v>
      </c>
      <c r="G10" s="67">
        <v>2.1</v>
      </c>
      <c r="H10" s="67">
        <v>7904</v>
      </c>
      <c r="I10" s="67">
        <v>938</v>
      </c>
      <c r="J10" s="105">
        <v>0.12</v>
      </c>
      <c r="K10" s="67"/>
      <c r="L10" s="67"/>
      <c r="M10" s="67"/>
      <c r="N10" s="67"/>
      <c r="O10" s="67"/>
      <c r="P10" s="313"/>
    </row>
    <row r="11" spans="1:16">
      <c r="A11" s="67" t="s">
        <v>631</v>
      </c>
      <c r="B11" s="67"/>
      <c r="C11" s="67"/>
      <c r="D11" s="67"/>
      <c r="E11" s="67"/>
      <c r="F11" s="67">
        <v>43.5</v>
      </c>
      <c r="G11" s="67">
        <v>1.8</v>
      </c>
      <c r="H11" s="67">
        <v>4912</v>
      </c>
      <c r="I11" s="67">
        <v>50</v>
      </c>
      <c r="J11" s="105">
        <v>0.01</v>
      </c>
      <c r="K11" s="67"/>
      <c r="L11" s="67"/>
      <c r="M11" s="67"/>
      <c r="N11" s="67"/>
      <c r="O11" s="67"/>
      <c r="P11" s="313"/>
    </row>
    <row r="12" spans="1:16">
      <c r="A12" s="67" t="s">
        <v>632</v>
      </c>
      <c r="B12" s="67"/>
      <c r="C12" s="67"/>
      <c r="D12" s="67"/>
      <c r="E12" s="67"/>
      <c r="F12" s="67">
        <v>38</v>
      </c>
      <c r="G12" s="67">
        <v>1.6</v>
      </c>
      <c r="H12" s="67">
        <v>3616</v>
      </c>
      <c r="I12" s="67">
        <v>29</v>
      </c>
      <c r="J12" s="105">
        <v>0.01</v>
      </c>
      <c r="K12" s="67"/>
      <c r="L12" s="67"/>
      <c r="M12" s="67"/>
      <c r="N12" s="67"/>
      <c r="O12" s="67"/>
      <c r="P12" s="313"/>
    </row>
    <row r="13" spans="1:16">
      <c r="A13" s="67" t="s">
        <v>633</v>
      </c>
      <c r="B13" s="67"/>
      <c r="C13" s="67"/>
      <c r="D13" s="67"/>
      <c r="E13" s="67"/>
      <c r="F13" s="67">
        <v>41.8</v>
      </c>
      <c r="G13" s="67">
        <v>1.7</v>
      </c>
      <c r="H13" s="67">
        <v>6405</v>
      </c>
      <c r="I13" s="67">
        <v>51</v>
      </c>
      <c r="J13" s="105">
        <v>0.01</v>
      </c>
      <c r="K13" s="67"/>
      <c r="L13" s="67"/>
      <c r="M13" s="67"/>
      <c r="N13" s="67"/>
      <c r="O13" s="67"/>
      <c r="P13" s="313"/>
    </row>
    <row r="14" spans="1:16">
      <c r="A14" s="67" t="s">
        <v>634</v>
      </c>
      <c r="B14" s="67"/>
      <c r="C14" s="67"/>
      <c r="D14" s="67"/>
      <c r="E14" s="67"/>
      <c r="F14" s="67">
        <v>43.4</v>
      </c>
      <c r="G14" s="67">
        <v>1.8</v>
      </c>
      <c r="H14" s="67">
        <v>3425</v>
      </c>
      <c r="I14" s="67">
        <v>34</v>
      </c>
      <c r="J14" s="105">
        <v>0.01</v>
      </c>
      <c r="K14" s="67"/>
      <c r="L14" s="67"/>
      <c r="M14" s="67"/>
      <c r="N14" s="67"/>
      <c r="O14" s="67"/>
      <c r="P14" s="313"/>
    </row>
    <row r="15" spans="1:16">
      <c r="A15" s="67" t="s">
        <v>635</v>
      </c>
      <c r="B15" s="67"/>
      <c r="C15" s="67"/>
      <c r="D15" s="67"/>
      <c r="E15" s="67"/>
      <c r="F15" s="67">
        <v>42.4</v>
      </c>
      <c r="G15" s="67">
        <v>1.8</v>
      </c>
      <c r="H15" s="67">
        <v>4950</v>
      </c>
      <c r="I15" s="67">
        <v>194</v>
      </c>
      <c r="J15" s="105">
        <v>0.04</v>
      </c>
      <c r="K15" s="67"/>
      <c r="L15" s="67"/>
      <c r="M15" s="67"/>
      <c r="N15" s="67"/>
      <c r="O15" s="67"/>
      <c r="P15" s="313"/>
    </row>
    <row r="16" spans="1:16">
      <c r="A16" s="67" t="s">
        <v>637</v>
      </c>
      <c r="B16" s="67"/>
      <c r="C16" s="67"/>
      <c r="D16" s="67"/>
      <c r="E16" s="67"/>
      <c r="F16" s="67">
        <v>41.2</v>
      </c>
      <c r="G16" s="67">
        <v>0.9</v>
      </c>
      <c r="H16" s="67">
        <v>520</v>
      </c>
      <c r="I16" s="67">
        <v>131</v>
      </c>
      <c r="J16" s="105">
        <v>0.26</v>
      </c>
      <c r="K16" s="67"/>
      <c r="L16" s="67"/>
      <c r="M16" s="67"/>
      <c r="N16" s="67"/>
      <c r="O16" s="67"/>
      <c r="P16" s="313" t="s">
        <v>636</v>
      </c>
    </row>
    <row r="17" spans="1:16">
      <c r="A17" s="67" t="s">
        <v>638</v>
      </c>
      <c r="B17" s="67"/>
      <c r="C17" s="67"/>
      <c r="D17" s="67"/>
      <c r="E17" s="67"/>
      <c r="F17" s="67">
        <v>42.8</v>
      </c>
      <c r="G17" s="67">
        <v>1</v>
      </c>
      <c r="H17" s="67">
        <v>596</v>
      </c>
      <c r="I17" s="67">
        <v>172</v>
      </c>
      <c r="J17" s="105">
        <v>0.3</v>
      </c>
      <c r="K17" s="67"/>
      <c r="L17" s="67"/>
      <c r="M17" s="67"/>
      <c r="N17" s="67"/>
      <c r="O17" s="67"/>
      <c r="P17" s="313"/>
    </row>
    <row r="18" spans="1:16">
      <c r="A18" s="67" t="s">
        <v>639</v>
      </c>
      <c r="B18" s="67"/>
      <c r="C18" s="67"/>
      <c r="D18" s="67"/>
      <c r="E18" s="67"/>
      <c r="F18" s="67">
        <v>43.4</v>
      </c>
      <c r="G18" s="67">
        <v>0.8</v>
      </c>
      <c r="H18" s="67">
        <v>893</v>
      </c>
      <c r="I18" s="67">
        <v>152</v>
      </c>
      <c r="J18" s="105">
        <v>0.18</v>
      </c>
      <c r="K18" s="67"/>
      <c r="L18" s="67"/>
      <c r="M18" s="67"/>
      <c r="N18" s="67"/>
      <c r="O18" s="67"/>
      <c r="P18" s="313"/>
    </row>
    <row r="19" spans="1:16">
      <c r="A19" s="67" t="s">
        <v>640</v>
      </c>
      <c r="B19" s="67"/>
      <c r="C19" s="67"/>
      <c r="D19" s="67"/>
      <c r="E19" s="67"/>
      <c r="F19" s="67">
        <v>41.8</v>
      </c>
      <c r="G19" s="67">
        <v>0.8</v>
      </c>
      <c r="H19" s="67">
        <v>887</v>
      </c>
      <c r="I19" s="67">
        <v>105</v>
      </c>
      <c r="J19" s="105">
        <v>0.12</v>
      </c>
      <c r="K19" s="67"/>
      <c r="L19" s="67"/>
      <c r="M19" s="67"/>
      <c r="N19" s="67"/>
      <c r="O19" s="67"/>
      <c r="P19" s="313"/>
    </row>
    <row r="20" spans="1:16">
      <c r="A20" s="67" t="s">
        <v>641</v>
      </c>
      <c r="B20" s="67"/>
      <c r="C20" s="67"/>
      <c r="D20" s="67"/>
      <c r="E20" s="67"/>
      <c r="F20" s="67">
        <v>43.4</v>
      </c>
      <c r="G20" s="67">
        <v>0.7</v>
      </c>
      <c r="H20" s="67">
        <v>1070</v>
      </c>
      <c r="I20" s="67">
        <v>423</v>
      </c>
      <c r="J20" s="105">
        <v>0.41</v>
      </c>
      <c r="K20" s="67"/>
      <c r="L20" s="67"/>
      <c r="M20" s="67"/>
      <c r="N20" s="67"/>
      <c r="O20" s="67"/>
      <c r="P20" s="313"/>
    </row>
    <row r="21" spans="1:16">
      <c r="A21" s="67" t="s">
        <v>642</v>
      </c>
      <c r="B21" s="67"/>
      <c r="C21" s="67"/>
      <c r="D21" s="67"/>
      <c r="E21" s="67"/>
      <c r="F21" s="67">
        <v>41.9</v>
      </c>
      <c r="G21" s="67">
        <v>1.6</v>
      </c>
      <c r="H21" s="67">
        <v>196</v>
      </c>
      <c r="I21" s="67">
        <v>2</v>
      </c>
      <c r="J21" s="105">
        <v>0.01</v>
      </c>
      <c r="K21" s="67"/>
      <c r="L21" s="67"/>
      <c r="M21" s="67"/>
      <c r="N21" s="67"/>
      <c r="O21" s="67"/>
      <c r="P21" s="313"/>
    </row>
    <row r="22" spans="1:16">
      <c r="A22" s="67" t="s">
        <v>643</v>
      </c>
      <c r="B22" s="67"/>
      <c r="C22" s="67"/>
      <c r="D22" s="67"/>
      <c r="E22" s="67"/>
      <c r="F22" s="67">
        <v>42.1</v>
      </c>
      <c r="G22" s="67">
        <v>0.9</v>
      </c>
      <c r="H22" s="67">
        <v>874</v>
      </c>
      <c r="I22" s="67">
        <v>359</v>
      </c>
      <c r="J22" s="105">
        <v>0.42</v>
      </c>
      <c r="K22" s="67"/>
      <c r="L22" s="67"/>
      <c r="M22" s="67"/>
      <c r="N22" s="67"/>
      <c r="O22" s="67"/>
      <c r="P22" s="313"/>
    </row>
    <row r="23" spans="1:16">
      <c r="A23" s="67" t="s">
        <v>644</v>
      </c>
      <c r="B23" s="67"/>
      <c r="C23" s="67"/>
      <c r="D23" s="67"/>
      <c r="E23" s="67"/>
      <c r="F23" s="67">
        <v>42.1</v>
      </c>
      <c r="G23" s="67">
        <v>0.9</v>
      </c>
      <c r="H23" s="67">
        <v>559</v>
      </c>
      <c r="I23" s="67">
        <v>28</v>
      </c>
      <c r="J23" s="105">
        <v>0.05</v>
      </c>
      <c r="K23" s="67"/>
      <c r="L23" s="67"/>
      <c r="M23" s="67"/>
      <c r="N23" s="67"/>
      <c r="O23" s="67"/>
      <c r="P23" s="313"/>
    </row>
    <row r="24" spans="1:16">
      <c r="A24" s="67" t="s">
        <v>645</v>
      </c>
      <c r="B24" s="67"/>
      <c r="C24" s="67"/>
      <c r="D24" s="67"/>
      <c r="E24" s="67"/>
      <c r="F24" s="67">
        <v>43.5</v>
      </c>
      <c r="G24" s="67">
        <v>0.8</v>
      </c>
      <c r="H24" s="67">
        <v>1302</v>
      </c>
      <c r="I24" s="67">
        <v>484</v>
      </c>
      <c r="J24" s="105">
        <v>0.38</v>
      </c>
      <c r="K24" s="67"/>
      <c r="L24" s="67"/>
      <c r="M24" s="67"/>
      <c r="N24" s="67"/>
      <c r="O24" s="67"/>
      <c r="P24" s="313"/>
    </row>
    <row r="25" spans="1:16">
      <c r="A25" s="67" t="s">
        <v>646</v>
      </c>
      <c r="B25" s="67"/>
      <c r="C25" s="67"/>
      <c r="D25" s="67"/>
      <c r="E25" s="67"/>
      <c r="F25" s="67">
        <v>44.1</v>
      </c>
      <c r="G25" s="67">
        <v>0.7</v>
      </c>
      <c r="H25" s="67">
        <v>1257</v>
      </c>
      <c r="I25" s="67">
        <v>511</v>
      </c>
      <c r="J25" s="105">
        <v>0.42</v>
      </c>
      <c r="K25" s="67"/>
      <c r="L25" s="67"/>
      <c r="M25" s="67"/>
      <c r="N25" s="67"/>
      <c r="O25" s="67"/>
      <c r="P25" s="313"/>
    </row>
    <row r="26" spans="1:16">
      <c r="A26" s="67" t="s">
        <v>674</v>
      </c>
      <c r="B26" s="67"/>
      <c r="C26" s="67"/>
      <c r="D26" s="67"/>
      <c r="E26" s="67"/>
      <c r="F26" s="67">
        <v>43.8</v>
      </c>
      <c r="G26" s="67">
        <v>0.4</v>
      </c>
      <c r="H26" s="67">
        <v>2423</v>
      </c>
      <c r="I26" s="67">
        <v>319</v>
      </c>
      <c r="J26" s="105">
        <f t="shared" ref="J26:J70" si="0">I26/H26</f>
        <v>0.13165497317375155</v>
      </c>
      <c r="K26" s="67">
        <v>-0.99019999999999997</v>
      </c>
      <c r="L26" s="67">
        <v>-38.5</v>
      </c>
      <c r="M26" s="67"/>
      <c r="N26" s="67">
        <v>2195</v>
      </c>
      <c r="O26" s="67">
        <v>3545</v>
      </c>
      <c r="P26" s="313" t="s">
        <v>647</v>
      </c>
    </row>
    <row r="27" spans="1:16">
      <c r="A27" s="67" t="s">
        <v>675</v>
      </c>
      <c r="B27" s="67"/>
      <c r="C27" s="67"/>
      <c r="D27" s="67"/>
      <c r="E27" s="67"/>
      <c r="F27" s="67">
        <v>43.8</v>
      </c>
      <c r="G27" s="67">
        <v>0.5</v>
      </c>
      <c r="H27" s="67">
        <v>2896</v>
      </c>
      <c r="I27" s="67">
        <v>450</v>
      </c>
      <c r="J27" s="105">
        <f t="shared" si="0"/>
        <v>0.15538674033149172</v>
      </c>
      <c r="K27" s="67">
        <v>-0.99809999999999999</v>
      </c>
      <c r="L27" s="67">
        <v>-41.5</v>
      </c>
      <c r="M27" s="67"/>
      <c r="N27" s="67">
        <v>2295</v>
      </c>
      <c r="O27" s="67">
        <v>3732</v>
      </c>
      <c r="P27" s="313"/>
    </row>
    <row r="28" spans="1:16">
      <c r="A28" s="67" t="s">
        <v>676</v>
      </c>
      <c r="B28" s="67"/>
      <c r="C28" s="67"/>
      <c r="D28" s="67"/>
      <c r="E28" s="67"/>
      <c r="F28" s="67">
        <v>44.3</v>
      </c>
      <c r="G28" s="67">
        <v>0.4</v>
      </c>
      <c r="H28" s="67">
        <v>6932</v>
      </c>
      <c r="I28" s="67">
        <v>547</v>
      </c>
      <c r="J28" s="105">
        <f t="shared" si="0"/>
        <v>7.8909405654933637E-2</v>
      </c>
      <c r="K28" s="67">
        <v>-0.95720000000000005</v>
      </c>
      <c r="L28" s="67">
        <v>-12.8</v>
      </c>
      <c r="M28" s="67"/>
      <c r="N28" s="67">
        <v>1241</v>
      </c>
      <c r="O28" s="67">
        <v>1937</v>
      </c>
      <c r="P28" s="313"/>
    </row>
    <row r="29" spans="1:16">
      <c r="A29" s="67" t="s">
        <v>677</v>
      </c>
      <c r="B29" s="67"/>
      <c r="C29" s="67"/>
      <c r="D29" s="67"/>
      <c r="E29" s="67"/>
      <c r="F29" s="67">
        <v>43.2</v>
      </c>
      <c r="G29" s="67">
        <v>9.6</v>
      </c>
      <c r="H29" s="67">
        <v>4687</v>
      </c>
      <c r="I29" s="67">
        <v>727</v>
      </c>
      <c r="J29" s="105">
        <f t="shared" si="0"/>
        <v>0.15510987838702794</v>
      </c>
      <c r="K29" s="67">
        <v>-0.98950000000000005</v>
      </c>
      <c r="L29" s="67">
        <v>-25.3</v>
      </c>
      <c r="M29" s="67"/>
      <c r="N29" s="67">
        <v>1765</v>
      </c>
      <c r="O29" s="67">
        <v>2720</v>
      </c>
      <c r="P29" s="313"/>
    </row>
    <row r="30" spans="1:16">
      <c r="A30" s="67" t="s">
        <v>678</v>
      </c>
      <c r="B30" s="67"/>
      <c r="C30" s="67"/>
      <c r="D30" s="67"/>
      <c r="E30" s="67"/>
      <c r="F30" s="67">
        <v>45.9</v>
      </c>
      <c r="G30" s="67">
        <v>0.3</v>
      </c>
      <c r="H30" s="67">
        <v>1559</v>
      </c>
      <c r="I30" s="67">
        <v>289</v>
      </c>
      <c r="J30" s="105">
        <f t="shared" si="0"/>
        <v>0.18537524053880694</v>
      </c>
      <c r="K30" s="67">
        <v>-0.98619999999999997</v>
      </c>
      <c r="L30" s="67">
        <v>-65</v>
      </c>
      <c r="M30" s="67"/>
      <c r="N30" s="67">
        <v>3209</v>
      </c>
      <c r="O30" s="67">
        <v>5177</v>
      </c>
      <c r="P30" s="313"/>
    </row>
    <row r="31" spans="1:16">
      <c r="A31" s="67" t="s">
        <v>679</v>
      </c>
      <c r="B31" s="67"/>
      <c r="C31" s="67"/>
      <c r="D31" s="67"/>
      <c r="E31" s="67"/>
      <c r="F31" s="67">
        <v>43.5</v>
      </c>
      <c r="G31" s="67">
        <v>1.7</v>
      </c>
      <c r="H31" s="67">
        <v>4290</v>
      </c>
      <c r="I31" s="67">
        <v>720</v>
      </c>
      <c r="J31" s="105">
        <f t="shared" si="0"/>
        <v>0.16783216783216784</v>
      </c>
      <c r="K31" s="67">
        <v>-0.9829</v>
      </c>
      <c r="L31" s="67">
        <v>-24.8</v>
      </c>
      <c r="M31" s="67"/>
      <c r="N31" s="67">
        <v>1681</v>
      </c>
      <c r="O31" s="67">
        <v>2692</v>
      </c>
      <c r="P31" s="313"/>
    </row>
    <row r="32" spans="1:16">
      <c r="A32" s="67" t="s">
        <v>680</v>
      </c>
      <c r="B32" s="67"/>
      <c r="C32" s="67"/>
      <c r="D32" s="67"/>
      <c r="E32" s="67"/>
      <c r="F32" s="67">
        <v>43.4</v>
      </c>
      <c r="G32" s="67">
        <v>0.3</v>
      </c>
      <c r="H32" s="67">
        <v>5140</v>
      </c>
      <c r="I32" s="67">
        <v>1086</v>
      </c>
      <c r="J32" s="105">
        <f t="shared" si="0"/>
        <v>0.211284046692607</v>
      </c>
      <c r="K32" s="67">
        <v>-0.93110000000000004</v>
      </c>
      <c r="L32" s="67">
        <v>-12.5</v>
      </c>
      <c r="M32" s="67"/>
      <c r="N32" s="67">
        <v>1254</v>
      </c>
      <c r="O32" s="67">
        <v>1911</v>
      </c>
      <c r="P32" s="313"/>
    </row>
    <row r="33" spans="1:16">
      <c r="A33" s="67" t="s">
        <v>681</v>
      </c>
      <c r="B33" s="67"/>
      <c r="C33" s="67"/>
      <c r="D33" s="67"/>
      <c r="E33" s="67"/>
      <c r="F33" s="67">
        <v>43.7</v>
      </c>
      <c r="G33" s="67">
        <v>0.3</v>
      </c>
      <c r="H33" s="67">
        <v>3726</v>
      </c>
      <c r="I33" s="67">
        <v>484</v>
      </c>
      <c r="J33" s="105">
        <f t="shared" si="0"/>
        <v>0.12989801395598496</v>
      </c>
      <c r="K33" s="67">
        <v>-0.93840000000000001</v>
      </c>
      <c r="L33" s="67">
        <v>-11.8</v>
      </c>
      <c r="M33" s="67"/>
      <c r="N33" s="67">
        <v>1218</v>
      </c>
      <c r="O33" s="67">
        <v>1868</v>
      </c>
      <c r="P33" s="313"/>
    </row>
    <row r="34" spans="1:16">
      <c r="A34" s="67" t="s">
        <v>682</v>
      </c>
      <c r="B34" s="67"/>
      <c r="C34" s="67"/>
      <c r="D34" s="67"/>
      <c r="E34" s="67"/>
      <c r="F34" s="67">
        <v>43.7</v>
      </c>
      <c r="G34" s="67">
        <v>0.3</v>
      </c>
      <c r="H34" s="67">
        <v>5018</v>
      </c>
      <c r="I34" s="67">
        <v>1177</v>
      </c>
      <c r="J34" s="105">
        <f t="shared" si="0"/>
        <v>0.23455559984057395</v>
      </c>
      <c r="K34" s="67">
        <v>-0.93869999999999998</v>
      </c>
      <c r="L34" s="67">
        <v>-12.6</v>
      </c>
      <c r="M34" s="67"/>
      <c r="N34" s="67">
        <v>1250</v>
      </c>
      <c r="O34" s="67">
        <v>1919</v>
      </c>
      <c r="P34" s="313"/>
    </row>
    <row r="35" spans="1:16">
      <c r="A35" s="67" t="s">
        <v>683</v>
      </c>
      <c r="B35" s="67"/>
      <c r="C35" s="67"/>
      <c r="D35" s="67"/>
      <c r="E35" s="67"/>
      <c r="F35" s="67">
        <v>43.9</v>
      </c>
      <c r="G35" s="67">
        <v>0.3</v>
      </c>
      <c r="H35" s="67">
        <v>3438</v>
      </c>
      <c r="I35" s="67">
        <v>1118</v>
      </c>
      <c r="J35" s="105">
        <f t="shared" si="0"/>
        <v>0.3251890634089587</v>
      </c>
      <c r="K35" s="67">
        <v>-0.92769999999999997</v>
      </c>
      <c r="L35" s="67">
        <v>-8</v>
      </c>
      <c r="M35" s="67"/>
      <c r="N35" s="67">
        <v>1073</v>
      </c>
      <c r="O35" s="67">
        <v>1627</v>
      </c>
      <c r="P35" s="313"/>
    </row>
    <row r="36" spans="1:16">
      <c r="A36" s="67" t="s">
        <v>684</v>
      </c>
      <c r="B36" s="67"/>
      <c r="C36" s="67"/>
      <c r="D36" s="67"/>
      <c r="E36" s="67"/>
      <c r="F36" s="67">
        <v>43.3</v>
      </c>
      <c r="G36" s="67">
        <v>0.3</v>
      </c>
      <c r="H36" s="67">
        <v>427</v>
      </c>
      <c r="I36" s="67">
        <v>521</v>
      </c>
      <c r="J36" s="105">
        <f t="shared" si="0"/>
        <v>1.2201405152224825</v>
      </c>
      <c r="K36" s="67">
        <v>-0.96740000000000004</v>
      </c>
      <c r="L36" s="67">
        <v>-6</v>
      </c>
      <c r="M36" s="67"/>
      <c r="N36" s="67">
        <v>958</v>
      </c>
      <c r="O36" s="67">
        <v>1503</v>
      </c>
      <c r="P36" s="313"/>
    </row>
    <row r="37" spans="1:16">
      <c r="A37" s="67" t="s">
        <v>685</v>
      </c>
      <c r="B37" s="67"/>
      <c r="C37" s="67"/>
      <c r="D37" s="67"/>
      <c r="E37" s="67"/>
      <c r="F37" s="67">
        <v>43.6</v>
      </c>
      <c r="G37" s="67">
        <v>0.3</v>
      </c>
      <c r="H37" s="67">
        <v>3749</v>
      </c>
      <c r="I37" s="67">
        <v>472</v>
      </c>
      <c r="J37" s="105">
        <f t="shared" si="0"/>
        <v>0.12590024006401707</v>
      </c>
      <c r="K37" s="67">
        <v>-0.91410000000000002</v>
      </c>
      <c r="L37" s="67">
        <v>-14.7</v>
      </c>
      <c r="M37" s="67"/>
      <c r="N37" s="67">
        <v>1365</v>
      </c>
      <c r="O37" s="67">
        <v>2052</v>
      </c>
      <c r="P37" s="313"/>
    </row>
    <row r="38" spans="1:16">
      <c r="A38" s="67" t="s">
        <v>686</v>
      </c>
      <c r="B38" s="67"/>
      <c r="C38" s="67"/>
      <c r="D38" s="67"/>
      <c r="E38" s="67"/>
      <c r="F38" s="67">
        <v>43.3</v>
      </c>
      <c r="G38" s="67">
        <v>0.3</v>
      </c>
      <c r="H38" s="67">
        <v>4388</v>
      </c>
      <c r="I38" s="67">
        <v>711</v>
      </c>
      <c r="J38" s="105">
        <f t="shared" si="0"/>
        <v>0.16203281677301731</v>
      </c>
      <c r="K38" s="67">
        <v>-0.94059999999999999</v>
      </c>
      <c r="L38" s="67">
        <v>-24</v>
      </c>
      <c r="M38" s="67"/>
      <c r="N38" s="67">
        <v>1710</v>
      </c>
      <c r="O38" s="67">
        <v>2638</v>
      </c>
      <c r="P38" s="313"/>
    </row>
    <row r="39" spans="1:16">
      <c r="A39" s="67" t="s">
        <v>687</v>
      </c>
      <c r="B39" s="67"/>
      <c r="C39" s="67"/>
      <c r="D39" s="67"/>
      <c r="E39" s="67"/>
      <c r="F39" s="67">
        <v>43.1</v>
      </c>
      <c r="G39" s="67">
        <v>0.3</v>
      </c>
      <c r="H39" s="67">
        <v>3551</v>
      </c>
      <c r="I39" s="67">
        <v>608</v>
      </c>
      <c r="J39" s="105">
        <f t="shared" si="0"/>
        <v>0.17121937482399324</v>
      </c>
      <c r="K39" s="67">
        <v>-0.92459999999999998</v>
      </c>
      <c r="L39" s="67">
        <v>-13.3</v>
      </c>
      <c r="M39" s="67"/>
      <c r="N39" s="67">
        <v>1295</v>
      </c>
      <c r="O39" s="67">
        <v>1964</v>
      </c>
      <c r="P39" s="313"/>
    </row>
    <row r="40" spans="1:16">
      <c r="A40" s="67" t="s">
        <v>688</v>
      </c>
      <c r="B40" s="67"/>
      <c r="C40" s="67"/>
      <c r="D40" s="67"/>
      <c r="E40" s="67"/>
      <c r="F40" s="67">
        <v>45.4</v>
      </c>
      <c r="G40" s="67">
        <v>0.3</v>
      </c>
      <c r="H40" s="67">
        <v>3299</v>
      </c>
      <c r="I40" s="67">
        <v>91</v>
      </c>
      <c r="J40" s="105">
        <f t="shared" si="0"/>
        <v>2.7584116398908759E-2</v>
      </c>
      <c r="K40" s="67">
        <v>-0.91610000000000003</v>
      </c>
      <c r="L40" s="67">
        <v>-7.8</v>
      </c>
      <c r="M40" s="67"/>
      <c r="N40" s="67">
        <v>1076</v>
      </c>
      <c r="O40" s="67">
        <v>1616</v>
      </c>
      <c r="P40" s="313"/>
    </row>
    <row r="41" spans="1:16">
      <c r="A41" s="69" t="s">
        <v>689</v>
      </c>
      <c r="B41" s="69"/>
      <c r="C41" s="69"/>
      <c r="D41" s="67"/>
      <c r="E41" s="67"/>
      <c r="F41" s="106">
        <v>43</v>
      </c>
      <c r="G41" s="106">
        <v>1</v>
      </c>
      <c r="H41" s="107">
        <v>5711.6351346176807</v>
      </c>
      <c r="I41" s="107">
        <v>80.466700977481864</v>
      </c>
      <c r="J41" s="105">
        <f t="shared" si="0"/>
        <v>1.4088207506425051E-2</v>
      </c>
      <c r="K41" s="67"/>
      <c r="L41" s="67"/>
      <c r="M41" s="67"/>
      <c r="N41" s="67"/>
      <c r="O41" s="67"/>
      <c r="P41" s="313" t="s">
        <v>1418</v>
      </c>
    </row>
    <row r="42" spans="1:16">
      <c r="A42" s="69" t="s">
        <v>690</v>
      </c>
      <c r="B42" s="69"/>
      <c r="C42" s="69"/>
      <c r="D42" s="67"/>
      <c r="E42" s="67"/>
      <c r="F42" s="106">
        <v>43</v>
      </c>
      <c r="G42" s="106">
        <v>1</v>
      </c>
      <c r="H42" s="107">
        <v>6023.8067490707181</v>
      </c>
      <c r="I42" s="107">
        <v>77.657559014134321</v>
      </c>
      <c r="J42" s="105">
        <f t="shared" si="0"/>
        <v>1.289177462841324E-2</v>
      </c>
      <c r="K42" s="67"/>
      <c r="L42" s="67"/>
      <c r="M42" s="67"/>
      <c r="N42" s="67"/>
      <c r="O42" s="67"/>
      <c r="P42" s="313"/>
    </row>
    <row r="43" spans="1:16">
      <c r="A43" s="69" t="s">
        <v>691</v>
      </c>
      <c r="B43" s="69"/>
      <c r="C43" s="69"/>
      <c r="D43" s="67"/>
      <c r="E43" s="67"/>
      <c r="F43" s="106">
        <v>41</v>
      </c>
      <c r="G43" s="106">
        <v>1</v>
      </c>
      <c r="H43" s="107">
        <v>6672.4730626531637</v>
      </c>
      <c r="I43" s="107">
        <v>247.37585502368486</v>
      </c>
      <c r="J43" s="105">
        <f t="shared" si="0"/>
        <v>3.7074088227989223E-2</v>
      </c>
      <c r="K43" s="67"/>
      <c r="L43" s="67"/>
      <c r="M43" s="67"/>
      <c r="N43" s="67"/>
      <c r="O43" s="67"/>
      <c r="P43" s="313"/>
    </row>
    <row r="44" spans="1:16">
      <c r="A44" s="69" t="s">
        <v>692</v>
      </c>
      <c r="B44" s="69"/>
      <c r="C44" s="69"/>
      <c r="D44" s="67"/>
      <c r="E44" s="67"/>
      <c r="F44" s="106">
        <v>42</v>
      </c>
      <c r="G44" s="106">
        <v>1</v>
      </c>
      <c r="H44" s="107">
        <v>5201.3395377260604</v>
      </c>
      <c r="I44" s="107">
        <v>121.46874872141365</v>
      </c>
      <c r="J44" s="105">
        <f t="shared" si="0"/>
        <v>2.3353358849270159E-2</v>
      </c>
      <c r="K44" s="67"/>
      <c r="L44" s="67"/>
      <c r="M44" s="67"/>
      <c r="N44" s="67"/>
      <c r="O44" s="67"/>
      <c r="P44" s="313"/>
    </row>
    <row r="45" spans="1:16">
      <c r="A45" s="69" t="s">
        <v>693</v>
      </c>
      <c r="B45" s="69"/>
      <c r="C45" s="69"/>
      <c r="D45" s="67"/>
      <c r="E45" s="67"/>
      <c r="F45" s="106">
        <v>43</v>
      </c>
      <c r="G45" s="106">
        <v>1</v>
      </c>
      <c r="H45" s="107">
        <v>5371.4758381812835</v>
      </c>
      <c r="I45" s="107">
        <v>138.12683275451849</v>
      </c>
      <c r="J45" s="105">
        <f t="shared" si="0"/>
        <v>2.5714875560398417E-2</v>
      </c>
      <c r="K45" s="67"/>
      <c r="L45" s="67"/>
      <c r="M45" s="67"/>
      <c r="N45" s="67"/>
      <c r="O45" s="67"/>
      <c r="P45" s="313"/>
    </row>
    <row r="46" spans="1:16">
      <c r="A46" s="69" t="s">
        <v>694</v>
      </c>
      <c r="B46" s="69"/>
      <c r="C46" s="69"/>
      <c r="D46" s="67"/>
      <c r="E46" s="67"/>
      <c r="F46" s="106">
        <v>42</v>
      </c>
      <c r="G46" s="106">
        <v>1</v>
      </c>
      <c r="H46" s="107">
        <v>6272.1261293224243</v>
      </c>
      <c r="I46" s="107">
        <v>51.364142727881429</v>
      </c>
      <c r="J46" s="105">
        <f t="shared" si="0"/>
        <v>8.1892713361984455E-3</v>
      </c>
      <c r="K46" s="67"/>
      <c r="L46" s="67"/>
      <c r="M46" s="67"/>
      <c r="N46" s="67"/>
      <c r="O46" s="67"/>
      <c r="P46" s="313"/>
    </row>
    <row r="47" spans="1:16">
      <c r="A47" s="69" t="s">
        <v>695</v>
      </c>
      <c r="B47" s="69"/>
      <c r="C47" s="69"/>
      <c r="D47" s="67"/>
      <c r="E47" s="67"/>
      <c r="F47" s="106">
        <v>45</v>
      </c>
      <c r="G47" s="106">
        <v>1</v>
      </c>
      <c r="H47" s="107">
        <v>5380.9341513599984</v>
      </c>
      <c r="I47" s="107">
        <v>209.65222825235352</v>
      </c>
      <c r="J47" s="105">
        <f t="shared" si="0"/>
        <v>3.8962050520422217E-2</v>
      </c>
      <c r="K47" s="67"/>
      <c r="L47" s="67"/>
      <c r="M47" s="67"/>
      <c r="N47" s="67"/>
      <c r="O47" s="67"/>
      <c r="P47" s="313"/>
    </row>
    <row r="48" spans="1:16">
      <c r="A48" s="69" t="s">
        <v>696</v>
      </c>
      <c r="B48" s="69"/>
      <c r="C48" s="69"/>
      <c r="D48" s="67"/>
      <c r="E48" s="67"/>
      <c r="F48" s="106">
        <v>43</v>
      </c>
      <c r="G48" s="106">
        <v>1</v>
      </c>
      <c r="H48" s="107">
        <v>5864.4592524637092</v>
      </c>
      <c r="I48" s="107">
        <v>47.05990635188045</v>
      </c>
      <c r="J48" s="105">
        <f t="shared" si="0"/>
        <v>8.0245943105683934E-3</v>
      </c>
      <c r="K48" s="67"/>
      <c r="L48" s="67"/>
      <c r="M48" s="67"/>
      <c r="N48" s="67"/>
      <c r="O48" s="67"/>
      <c r="P48" s="313"/>
    </row>
    <row r="49" spans="1:16">
      <c r="A49" s="69" t="s">
        <v>697</v>
      </c>
      <c r="B49" s="69"/>
      <c r="C49" s="69"/>
      <c r="D49" s="67"/>
      <c r="E49" s="67"/>
      <c r="F49" s="106">
        <v>43</v>
      </c>
      <c r="G49" s="106">
        <v>1</v>
      </c>
      <c r="H49" s="107">
        <v>5165.4325024759401</v>
      </c>
      <c r="I49" s="107">
        <v>93.595529800851253</v>
      </c>
      <c r="J49" s="105">
        <f t="shared" si="0"/>
        <v>1.8119592068232084E-2</v>
      </c>
      <c r="K49" s="67"/>
      <c r="L49" s="67"/>
      <c r="M49" s="67"/>
      <c r="N49" s="67"/>
      <c r="O49" s="67"/>
      <c r="P49" s="313"/>
    </row>
    <row r="50" spans="1:16">
      <c r="A50" s="69" t="s">
        <v>698</v>
      </c>
      <c r="B50" s="69"/>
      <c r="C50" s="69"/>
      <c r="D50" s="67"/>
      <c r="E50" s="67"/>
      <c r="F50" s="106">
        <v>42</v>
      </c>
      <c r="G50" s="106">
        <v>1</v>
      </c>
      <c r="H50" s="107">
        <v>5389.6322970973897</v>
      </c>
      <c r="I50" s="107">
        <v>143.50079379498851</v>
      </c>
      <c r="J50" s="105">
        <f t="shared" si="0"/>
        <v>2.6625340261574336E-2</v>
      </c>
      <c r="K50" s="67"/>
      <c r="L50" s="67"/>
      <c r="M50" s="67"/>
      <c r="N50" s="67"/>
      <c r="O50" s="67"/>
      <c r="P50" s="313"/>
    </row>
    <row r="51" spans="1:16">
      <c r="A51" s="69" t="s">
        <v>699</v>
      </c>
      <c r="B51" s="69"/>
      <c r="C51" s="69"/>
      <c r="D51" s="67"/>
      <c r="E51" s="67"/>
      <c r="F51" s="106">
        <v>42</v>
      </c>
      <c r="G51" s="106">
        <v>1</v>
      </c>
      <c r="H51" s="107">
        <v>5943.2247985174754</v>
      </c>
      <c r="I51" s="107">
        <v>144.09065283680513</v>
      </c>
      <c r="J51" s="105">
        <f t="shared" si="0"/>
        <v>2.4244523423167207E-2</v>
      </c>
      <c r="K51" s="67"/>
      <c r="L51" s="67"/>
      <c r="M51" s="67"/>
      <c r="N51" s="67"/>
      <c r="O51" s="67"/>
      <c r="P51" s="313"/>
    </row>
    <row r="52" spans="1:16">
      <c r="A52" s="69" t="s">
        <v>700</v>
      </c>
      <c r="B52" s="69"/>
      <c r="C52" s="69"/>
      <c r="D52" s="67"/>
      <c r="E52" s="67"/>
      <c r="F52" s="106">
        <v>42</v>
      </c>
      <c r="G52" s="106">
        <v>1</v>
      </c>
      <c r="H52" s="107">
        <v>5986.4871931935768</v>
      </c>
      <c r="I52" s="107">
        <v>148.52075389100017</v>
      </c>
      <c r="J52" s="105">
        <f t="shared" si="0"/>
        <v>2.4809332935659328E-2</v>
      </c>
      <c r="K52" s="67"/>
      <c r="L52" s="67"/>
      <c r="M52" s="67"/>
      <c r="N52" s="67"/>
      <c r="O52" s="67"/>
      <c r="P52" s="313"/>
    </row>
    <row r="53" spans="1:16">
      <c r="A53" s="69" t="s">
        <v>701</v>
      </c>
      <c r="B53" s="69"/>
      <c r="C53" s="69"/>
      <c r="D53" s="67"/>
      <c r="E53" s="67"/>
      <c r="F53" s="106">
        <v>43</v>
      </c>
      <c r="G53" s="106">
        <v>1</v>
      </c>
      <c r="H53" s="107">
        <v>5640.7787580607001</v>
      </c>
      <c r="I53" s="107">
        <v>133.18147677764946</v>
      </c>
      <c r="J53" s="105">
        <f t="shared" si="0"/>
        <v>2.361047693766264E-2</v>
      </c>
      <c r="K53" s="67"/>
      <c r="L53" s="67"/>
      <c r="M53" s="67"/>
      <c r="N53" s="67"/>
      <c r="O53" s="67"/>
      <c r="P53" s="313"/>
    </row>
    <row r="54" spans="1:16">
      <c r="A54" s="69" t="s">
        <v>702</v>
      </c>
      <c r="B54" s="69"/>
      <c r="C54" s="69"/>
      <c r="D54" s="67"/>
      <c r="E54" s="67"/>
      <c r="F54" s="106">
        <v>43</v>
      </c>
      <c r="G54" s="106">
        <v>1</v>
      </c>
      <c r="H54" s="107">
        <v>6197.44488617971</v>
      </c>
      <c r="I54" s="107">
        <v>156.19764613189031</v>
      </c>
      <c r="J54" s="105">
        <f t="shared" si="0"/>
        <v>2.520355549755848E-2</v>
      </c>
      <c r="K54" s="67"/>
      <c r="L54" s="67"/>
      <c r="M54" s="67"/>
      <c r="N54" s="67"/>
      <c r="O54" s="67"/>
      <c r="P54" s="313"/>
    </row>
    <row r="55" spans="1:16">
      <c r="A55" s="69" t="s">
        <v>703</v>
      </c>
      <c r="B55" s="69"/>
      <c r="C55" s="69"/>
      <c r="D55" s="67"/>
      <c r="E55" s="67"/>
      <c r="F55" s="106">
        <v>43</v>
      </c>
      <c r="G55" s="106">
        <v>1</v>
      </c>
      <c r="H55" s="107">
        <v>5911.298476451695</v>
      </c>
      <c r="I55" s="107">
        <v>147.67776273802593</v>
      </c>
      <c r="J55" s="105">
        <f t="shared" si="0"/>
        <v>2.4982288295256359E-2</v>
      </c>
      <c r="K55" s="67"/>
      <c r="L55" s="67"/>
      <c r="M55" s="67"/>
      <c r="N55" s="67"/>
      <c r="O55" s="67"/>
      <c r="P55" s="313"/>
    </row>
    <row r="56" spans="1:16">
      <c r="A56" s="69" t="s">
        <v>704</v>
      </c>
      <c r="B56" s="69"/>
      <c r="C56" s="69"/>
      <c r="D56" s="67"/>
      <c r="E56" s="67"/>
      <c r="F56" s="106">
        <v>43</v>
      </c>
      <c r="G56" s="106">
        <v>1</v>
      </c>
      <c r="H56" s="107">
        <v>5609.0567908126823</v>
      </c>
      <c r="I56" s="107">
        <v>137.57142328403017</v>
      </c>
      <c r="J56" s="105">
        <f t="shared" si="0"/>
        <v>2.4526659011433864E-2</v>
      </c>
      <c r="K56" s="67"/>
      <c r="L56" s="67"/>
      <c r="M56" s="67"/>
      <c r="N56" s="67"/>
      <c r="O56" s="67"/>
      <c r="P56" s="313"/>
    </row>
    <row r="57" spans="1:16">
      <c r="A57" s="69" t="s">
        <v>705</v>
      </c>
      <c r="B57" s="69"/>
      <c r="C57" s="69"/>
      <c r="D57" s="67"/>
      <c r="E57" s="67"/>
      <c r="F57" s="106">
        <v>42</v>
      </c>
      <c r="G57" s="106">
        <v>1</v>
      </c>
      <c r="H57" s="107">
        <v>6852.9977918238828</v>
      </c>
      <c r="I57" s="107">
        <v>179.9975822883774</v>
      </c>
      <c r="J57" s="105">
        <f t="shared" si="0"/>
        <v>2.6265524629692338E-2</v>
      </c>
      <c r="K57" s="67"/>
      <c r="L57" s="67"/>
      <c r="M57" s="67"/>
      <c r="N57" s="67"/>
      <c r="O57" s="67"/>
      <c r="P57" s="313"/>
    </row>
    <row r="58" spans="1:16">
      <c r="A58" s="69" t="s">
        <v>706</v>
      </c>
      <c r="B58" s="69"/>
      <c r="C58" s="69"/>
      <c r="D58" s="67"/>
      <c r="E58" s="67"/>
      <c r="F58" s="106">
        <v>43</v>
      </c>
      <c r="G58" s="106">
        <v>1</v>
      </c>
      <c r="H58" s="107">
        <v>5068.3114902250318</v>
      </c>
      <c r="I58" s="107">
        <v>72.788406025244612</v>
      </c>
      <c r="J58" s="105">
        <f t="shared" si="0"/>
        <v>1.4361470514515046E-2</v>
      </c>
      <c r="K58" s="67"/>
      <c r="L58" s="67"/>
      <c r="M58" s="67"/>
      <c r="N58" s="67"/>
      <c r="O58" s="67"/>
      <c r="P58" s="313"/>
    </row>
    <row r="59" spans="1:16">
      <c r="A59" s="69" t="s">
        <v>707</v>
      </c>
      <c r="B59" s="69"/>
      <c r="C59" s="69"/>
      <c r="D59" s="67"/>
      <c r="E59" s="67"/>
      <c r="F59" s="106">
        <v>43</v>
      </c>
      <c r="G59" s="106">
        <v>1</v>
      </c>
      <c r="H59" s="107">
        <v>5827.7704746843801</v>
      </c>
      <c r="I59" s="107">
        <v>144.63368812997442</v>
      </c>
      <c r="J59" s="105">
        <f t="shared" si="0"/>
        <v>2.4818013811329361E-2</v>
      </c>
      <c r="K59" s="67"/>
      <c r="L59" s="67"/>
      <c r="M59" s="67"/>
      <c r="N59" s="67"/>
      <c r="O59" s="67"/>
      <c r="P59" s="313"/>
    </row>
    <row r="60" spans="1:16">
      <c r="A60" s="69" t="s">
        <v>708</v>
      </c>
      <c r="B60" s="69"/>
      <c r="C60" s="69"/>
      <c r="D60" s="67"/>
      <c r="E60" s="67"/>
      <c r="F60" s="106">
        <v>45</v>
      </c>
      <c r="G60" s="106">
        <v>1</v>
      </c>
      <c r="H60" s="107">
        <v>4913.1315868135143</v>
      </c>
      <c r="I60" s="107">
        <v>90.527215874756706</v>
      </c>
      <c r="J60" s="105">
        <f t="shared" si="0"/>
        <v>1.8425563059968744E-2</v>
      </c>
      <c r="K60" s="67"/>
      <c r="L60" s="67"/>
      <c r="M60" s="67"/>
      <c r="N60" s="67"/>
      <c r="O60" s="67"/>
      <c r="P60" s="313"/>
    </row>
    <row r="61" spans="1:16">
      <c r="A61" s="69" t="s">
        <v>709</v>
      </c>
      <c r="B61" s="69"/>
      <c r="C61" s="69"/>
      <c r="D61" s="67"/>
      <c r="E61" s="67"/>
      <c r="F61" s="106">
        <v>41</v>
      </c>
      <c r="G61" s="106">
        <v>1</v>
      </c>
      <c r="H61" s="107">
        <v>3489.0683657517834</v>
      </c>
      <c r="I61" s="107">
        <v>77.276136511323458</v>
      </c>
      <c r="J61" s="105">
        <f t="shared" si="0"/>
        <v>2.2148071751719001E-2</v>
      </c>
      <c r="K61" s="67"/>
      <c r="L61" s="67"/>
      <c r="M61" s="67"/>
      <c r="N61" s="67"/>
      <c r="O61" s="67"/>
      <c r="P61" s="313"/>
    </row>
    <row r="62" spans="1:16">
      <c r="A62" s="69" t="s">
        <v>710</v>
      </c>
      <c r="B62" s="69"/>
      <c r="C62" s="69"/>
      <c r="D62" s="67"/>
      <c r="E62" s="67"/>
      <c r="F62" s="106">
        <v>43</v>
      </c>
      <c r="G62" s="106">
        <v>1</v>
      </c>
      <c r="H62" s="107">
        <v>5266.3457447477595</v>
      </c>
      <c r="I62" s="107">
        <v>119.0837024395169</v>
      </c>
      <c r="J62" s="105">
        <f t="shared" si="0"/>
        <v>2.2612207441617682E-2</v>
      </c>
      <c r="K62" s="67"/>
      <c r="L62" s="67"/>
      <c r="M62" s="67"/>
      <c r="N62" s="67"/>
      <c r="O62" s="67"/>
      <c r="P62" s="313"/>
    </row>
    <row r="63" spans="1:16">
      <c r="A63" s="69" t="s">
        <v>711</v>
      </c>
      <c r="B63" s="69"/>
      <c r="C63" s="69"/>
      <c r="D63" s="67"/>
      <c r="E63" s="67"/>
      <c r="F63" s="106">
        <v>45</v>
      </c>
      <c r="G63" s="106">
        <v>1</v>
      </c>
      <c r="H63" s="107">
        <v>5306.8312292165974</v>
      </c>
      <c r="I63" s="107">
        <v>39.295480065632766</v>
      </c>
      <c r="J63" s="105">
        <f t="shared" si="0"/>
        <v>7.4046975244459823E-3</v>
      </c>
      <c r="K63" s="67"/>
      <c r="L63" s="67"/>
      <c r="M63" s="67"/>
      <c r="N63" s="67"/>
      <c r="O63" s="67"/>
      <c r="P63" s="313"/>
    </row>
    <row r="64" spans="1:16">
      <c r="A64" s="69" t="s">
        <v>712</v>
      </c>
      <c r="B64" s="69"/>
      <c r="C64" s="69"/>
      <c r="D64" s="67"/>
      <c r="E64" s="67"/>
      <c r="F64" s="106">
        <v>43</v>
      </c>
      <c r="G64" s="106">
        <v>1</v>
      </c>
      <c r="H64" s="107">
        <v>4819.2689715928673</v>
      </c>
      <c r="I64" s="107">
        <v>115.0080284473688</v>
      </c>
      <c r="J64" s="105">
        <f t="shared" si="0"/>
        <v>2.3864206195023035E-2</v>
      </c>
      <c r="K64" s="67"/>
      <c r="L64" s="67"/>
      <c r="M64" s="67"/>
      <c r="N64" s="67"/>
      <c r="O64" s="67"/>
      <c r="P64" s="313"/>
    </row>
    <row r="65" spans="1:16">
      <c r="A65" s="69" t="s">
        <v>713</v>
      </c>
      <c r="B65" s="69"/>
      <c r="C65" s="69"/>
      <c r="D65" s="67"/>
      <c r="E65" s="67"/>
      <c r="F65" s="106">
        <v>44</v>
      </c>
      <c r="G65" s="106">
        <v>1</v>
      </c>
      <c r="H65" s="107">
        <v>4778.8878336565695</v>
      </c>
      <c r="I65" s="107">
        <v>112.23068876326593</v>
      </c>
      <c r="J65" s="105">
        <f t="shared" si="0"/>
        <v>2.3484687791341722E-2</v>
      </c>
      <c r="K65" s="67"/>
      <c r="L65" s="67"/>
      <c r="M65" s="67"/>
      <c r="N65" s="67"/>
      <c r="O65" s="67"/>
      <c r="P65" s="313"/>
    </row>
    <row r="66" spans="1:16">
      <c r="A66" s="69" t="s">
        <v>714</v>
      </c>
      <c r="B66" s="69"/>
      <c r="C66" s="69"/>
      <c r="D66" s="67"/>
      <c r="E66" s="67"/>
      <c r="F66" s="106">
        <v>42</v>
      </c>
      <c r="G66" s="106">
        <v>1</v>
      </c>
      <c r="H66" s="107">
        <v>5416.0846218782272</v>
      </c>
      <c r="I66" s="107">
        <v>104.61461008886283</v>
      </c>
      <c r="J66" s="105">
        <f t="shared" si="0"/>
        <v>1.9315542018356401E-2</v>
      </c>
      <c r="K66" s="67"/>
      <c r="L66" s="67"/>
      <c r="M66" s="67"/>
      <c r="N66" s="67"/>
      <c r="O66" s="67"/>
      <c r="P66" s="313"/>
    </row>
    <row r="67" spans="1:16">
      <c r="A67" s="69" t="s">
        <v>715</v>
      </c>
      <c r="B67" s="69"/>
      <c r="C67" s="69"/>
      <c r="D67" s="67"/>
      <c r="E67" s="67"/>
      <c r="F67" s="106">
        <v>42</v>
      </c>
      <c r="G67" s="106">
        <v>1</v>
      </c>
      <c r="H67" s="107">
        <v>5447.8777755358269</v>
      </c>
      <c r="I67" s="107">
        <v>105.2575427848043</v>
      </c>
      <c r="J67" s="105">
        <f t="shared" si="0"/>
        <v>1.9320834115896017E-2</v>
      </c>
      <c r="K67" s="67"/>
      <c r="L67" s="67"/>
      <c r="M67" s="67"/>
      <c r="N67" s="67"/>
      <c r="O67" s="67"/>
      <c r="P67" s="313"/>
    </row>
    <row r="68" spans="1:16">
      <c r="A68" s="69" t="s">
        <v>716</v>
      </c>
      <c r="B68" s="69"/>
      <c r="C68" s="69"/>
      <c r="D68" s="67"/>
      <c r="E68" s="67"/>
      <c r="F68" s="106">
        <v>42</v>
      </c>
      <c r="G68" s="106">
        <v>1</v>
      </c>
      <c r="H68" s="107">
        <v>6654.7777510895385</v>
      </c>
      <c r="I68" s="107">
        <v>133.4412017619716</v>
      </c>
      <c r="J68" s="105">
        <f t="shared" si="0"/>
        <v>2.0051939636920892E-2</v>
      </c>
      <c r="K68" s="67"/>
      <c r="L68" s="67"/>
      <c r="M68" s="67"/>
      <c r="N68" s="67"/>
      <c r="O68" s="67"/>
      <c r="P68" s="313"/>
    </row>
    <row r="69" spans="1:16">
      <c r="A69" s="69" t="s">
        <v>717</v>
      </c>
      <c r="B69" s="69"/>
      <c r="C69" s="69"/>
      <c r="D69" s="67"/>
      <c r="E69" s="67"/>
      <c r="F69" s="106">
        <v>43</v>
      </c>
      <c r="G69" s="106">
        <v>1</v>
      </c>
      <c r="H69" s="107">
        <v>4701.3166257595276</v>
      </c>
      <c r="I69" s="107">
        <v>56.596260450240614</v>
      </c>
      <c r="J69" s="105">
        <f t="shared" si="0"/>
        <v>1.2038385191956122E-2</v>
      </c>
      <c r="K69" s="67"/>
      <c r="L69" s="67"/>
      <c r="M69" s="67"/>
      <c r="N69" s="67"/>
      <c r="O69" s="67"/>
      <c r="P69" s="313"/>
    </row>
    <row r="70" spans="1:16">
      <c r="A70" s="69" t="s">
        <v>718</v>
      </c>
      <c r="B70" s="69"/>
      <c r="C70" s="69"/>
      <c r="D70" s="67"/>
      <c r="E70" s="67"/>
      <c r="F70" s="106">
        <v>45</v>
      </c>
      <c r="G70" s="106">
        <v>1</v>
      </c>
      <c r="H70" s="107">
        <v>4714.5625550653976</v>
      </c>
      <c r="I70" s="107">
        <v>574.88736246079429</v>
      </c>
      <c r="J70" s="105">
        <f t="shared" si="0"/>
        <v>0.12193864345762612</v>
      </c>
      <c r="K70" s="67"/>
      <c r="L70" s="67"/>
      <c r="M70" s="67"/>
      <c r="N70" s="67"/>
      <c r="O70" s="67"/>
      <c r="P70" s="313"/>
    </row>
    <row r="71" spans="1:16">
      <c r="A71" s="69" t="s">
        <v>719</v>
      </c>
      <c r="B71" s="69"/>
      <c r="C71" s="69"/>
      <c r="D71" s="67"/>
      <c r="E71" s="67"/>
      <c r="F71" s="106">
        <v>43</v>
      </c>
      <c r="G71" s="106">
        <v>1</v>
      </c>
      <c r="H71" s="107">
        <v>4616.2684170531975</v>
      </c>
      <c r="I71" s="107">
        <v>517.33445055750929</v>
      </c>
      <c r="J71" s="105">
        <f t="shared" ref="J71:J134" si="1">I71/H71</f>
        <v>0.11206767107527742</v>
      </c>
      <c r="K71" s="67"/>
      <c r="L71" s="67"/>
      <c r="M71" s="67"/>
      <c r="N71" s="67"/>
      <c r="O71" s="67"/>
      <c r="P71" s="313"/>
    </row>
    <row r="72" spans="1:16">
      <c r="A72" s="69" t="s">
        <v>720</v>
      </c>
      <c r="B72" s="69"/>
      <c r="C72" s="69"/>
      <c r="D72" s="67"/>
      <c r="E72" s="67"/>
      <c r="F72" s="106">
        <v>42</v>
      </c>
      <c r="G72" s="106">
        <v>1</v>
      </c>
      <c r="H72" s="107">
        <v>5770.7064928022764</v>
      </c>
      <c r="I72" s="107">
        <v>111.18209358458938</v>
      </c>
      <c r="J72" s="105">
        <f t="shared" si="1"/>
        <v>1.9266634635337163E-2</v>
      </c>
      <c r="K72" s="67"/>
      <c r="L72" s="67"/>
      <c r="M72" s="67"/>
      <c r="N72" s="67"/>
      <c r="O72" s="67"/>
      <c r="P72" s="313"/>
    </row>
    <row r="73" spans="1:16">
      <c r="A73" s="69" t="s">
        <v>721</v>
      </c>
      <c r="B73" s="69"/>
      <c r="C73" s="69"/>
      <c r="D73" s="67"/>
      <c r="E73" s="67"/>
      <c r="F73" s="106">
        <v>43</v>
      </c>
      <c r="G73" s="106">
        <v>1</v>
      </c>
      <c r="H73" s="107">
        <v>6063.0123835142977</v>
      </c>
      <c r="I73" s="107">
        <v>124.36585649800749</v>
      </c>
      <c r="J73" s="105">
        <f t="shared" si="1"/>
        <v>2.0512222082238504E-2</v>
      </c>
      <c r="K73" s="67"/>
      <c r="L73" s="67"/>
      <c r="M73" s="67"/>
      <c r="N73" s="67"/>
      <c r="O73" s="67"/>
      <c r="P73" s="313"/>
    </row>
    <row r="74" spans="1:16">
      <c r="A74" s="69" t="s">
        <v>722</v>
      </c>
      <c r="B74" s="69"/>
      <c r="C74" s="69"/>
      <c r="D74" s="67"/>
      <c r="E74" s="67"/>
      <c r="F74" s="106">
        <v>45</v>
      </c>
      <c r="G74" s="106">
        <v>1</v>
      </c>
      <c r="H74" s="107">
        <v>5526.097685601897</v>
      </c>
      <c r="I74" s="107">
        <v>107.27355358882045</v>
      </c>
      <c r="J74" s="105">
        <f t="shared" si="1"/>
        <v>1.941217106391711E-2</v>
      </c>
      <c r="K74" s="67"/>
      <c r="L74" s="67"/>
      <c r="M74" s="67"/>
      <c r="N74" s="67"/>
      <c r="O74" s="67"/>
      <c r="P74" s="313"/>
    </row>
    <row r="75" spans="1:16">
      <c r="A75" s="69" t="s">
        <v>723</v>
      </c>
      <c r="B75" s="69"/>
      <c r="C75" s="69"/>
      <c r="D75" s="67"/>
      <c r="E75" s="67"/>
      <c r="F75" s="106">
        <v>45</v>
      </c>
      <c r="G75" s="106">
        <v>1</v>
      </c>
      <c r="H75" s="107">
        <v>5993.0274688401068</v>
      </c>
      <c r="I75" s="107">
        <v>56.915846800861665</v>
      </c>
      <c r="J75" s="105">
        <f t="shared" si="1"/>
        <v>9.4970108341380886E-3</v>
      </c>
      <c r="K75" s="67"/>
      <c r="L75" s="67"/>
      <c r="M75" s="67"/>
      <c r="N75" s="67"/>
      <c r="O75" s="67"/>
      <c r="P75" s="313"/>
    </row>
    <row r="76" spans="1:16">
      <c r="A76" s="69" t="s">
        <v>724</v>
      </c>
      <c r="B76" s="69"/>
      <c r="C76" s="69"/>
      <c r="D76" s="67"/>
      <c r="E76" s="67"/>
      <c r="F76" s="106">
        <v>43</v>
      </c>
      <c r="G76" s="106">
        <v>1</v>
      </c>
      <c r="H76" s="107">
        <v>5857.7227366751822</v>
      </c>
      <c r="I76" s="107">
        <v>112.69437975231932</v>
      </c>
      <c r="J76" s="105">
        <f t="shared" si="1"/>
        <v>1.9238599165293399E-2</v>
      </c>
      <c r="K76" s="67"/>
      <c r="L76" s="67"/>
      <c r="M76" s="67"/>
      <c r="N76" s="67"/>
      <c r="O76" s="67"/>
      <c r="P76" s="313"/>
    </row>
    <row r="77" spans="1:16">
      <c r="A77" s="69" t="s">
        <v>725</v>
      </c>
      <c r="B77" s="69"/>
      <c r="C77" s="69"/>
      <c r="D77" s="67"/>
      <c r="E77" s="67"/>
      <c r="F77" s="106">
        <v>44</v>
      </c>
      <c r="G77" s="106">
        <v>1</v>
      </c>
      <c r="H77" s="107">
        <v>5952.8450978208866</v>
      </c>
      <c r="I77" s="107">
        <v>114.72107193624177</v>
      </c>
      <c r="J77" s="105">
        <f t="shared" si="1"/>
        <v>1.9271637351732342E-2</v>
      </c>
      <c r="K77" s="67"/>
      <c r="L77" s="67"/>
      <c r="M77" s="67"/>
      <c r="N77" s="67"/>
      <c r="O77" s="67"/>
      <c r="P77" s="313"/>
    </row>
    <row r="78" spans="1:16">
      <c r="A78" s="69" t="s">
        <v>726</v>
      </c>
      <c r="B78" s="69"/>
      <c r="C78" s="69"/>
      <c r="D78" s="67"/>
      <c r="E78" s="67"/>
      <c r="F78" s="106">
        <v>42</v>
      </c>
      <c r="G78" s="106">
        <v>1</v>
      </c>
      <c r="H78" s="107">
        <v>5964.6846774548758</v>
      </c>
      <c r="I78" s="107">
        <v>74.168352917076859</v>
      </c>
      <c r="J78" s="105">
        <f t="shared" si="1"/>
        <v>1.2434580690814391E-2</v>
      </c>
      <c r="K78" s="67"/>
      <c r="L78" s="67"/>
      <c r="M78" s="67"/>
      <c r="N78" s="67"/>
      <c r="O78" s="67"/>
      <c r="P78" s="313"/>
    </row>
    <row r="79" spans="1:16">
      <c r="A79" s="69" t="s">
        <v>727</v>
      </c>
      <c r="B79" s="69"/>
      <c r="C79" s="69"/>
      <c r="D79" s="67"/>
      <c r="E79" s="67"/>
      <c r="F79" s="106">
        <v>43</v>
      </c>
      <c r="G79" s="106">
        <v>1</v>
      </c>
      <c r="H79" s="107">
        <v>6560.7317847969625</v>
      </c>
      <c r="I79" s="107">
        <v>137.85215354251685</v>
      </c>
      <c r="J79" s="105">
        <f t="shared" si="1"/>
        <v>2.1011703886746076E-2</v>
      </c>
      <c r="K79" s="67"/>
      <c r="L79" s="67"/>
      <c r="M79" s="67"/>
      <c r="N79" s="67"/>
      <c r="O79" s="67"/>
      <c r="P79" s="313"/>
    </row>
    <row r="80" spans="1:16">
      <c r="A80" s="69" t="s">
        <v>728</v>
      </c>
      <c r="B80" s="69"/>
      <c r="C80" s="69"/>
      <c r="D80" s="67"/>
      <c r="E80" s="67"/>
      <c r="F80" s="106">
        <v>42</v>
      </c>
      <c r="G80" s="106">
        <v>1</v>
      </c>
      <c r="H80" s="107">
        <v>6312.7708470042453</v>
      </c>
      <c r="I80" s="107">
        <v>120.88531950355295</v>
      </c>
      <c r="J80" s="105">
        <f t="shared" si="1"/>
        <v>1.9149327994523933E-2</v>
      </c>
      <c r="K80" s="67"/>
      <c r="L80" s="67"/>
      <c r="M80" s="67"/>
      <c r="N80" s="67"/>
      <c r="O80" s="67"/>
      <c r="P80" s="313"/>
    </row>
    <row r="81" spans="1:16">
      <c r="A81" s="69" t="s">
        <v>729</v>
      </c>
      <c r="B81" s="69"/>
      <c r="C81" s="69"/>
      <c r="D81" s="67"/>
      <c r="E81" s="67"/>
      <c r="F81" s="106">
        <v>44</v>
      </c>
      <c r="G81" s="106">
        <v>1</v>
      </c>
      <c r="H81" s="107">
        <v>6066.9914312580577</v>
      </c>
      <c r="I81" s="107">
        <v>64.444273510483484</v>
      </c>
      <c r="J81" s="105">
        <f t="shared" si="1"/>
        <v>1.0622113817147795E-2</v>
      </c>
      <c r="K81" s="67"/>
      <c r="L81" s="67"/>
      <c r="M81" s="67"/>
      <c r="N81" s="67"/>
      <c r="O81" s="67"/>
      <c r="P81" s="313"/>
    </row>
    <row r="82" spans="1:16">
      <c r="A82" s="69" t="s">
        <v>730</v>
      </c>
      <c r="B82" s="69"/>
      <c r="C82" s="69"/>
      <c r="D82" s="67"/>
      <c r="E82" s="67"/>
      <c r="F82" s="106">
        <v>44</v>
      </c>
      <c r="G82" s="106">
        <v>1</v>
      </c>
      <c r="H82" s="107">
        <v>6877.8169641538552</v>
      </c>
      <c r="I82" s="107">
        <v>72.892474048076735</v>
      </c>
      <c r="J82" s="105">
        <f t="shared" si="1"/>
        <v>1.0598199171042398E-2</v>
      </c>
      <c r="K82" s="67"/>
      <c r="L82" s="67"/>
      <c r="M82" s="67"/>
      <c r="N82" s="67"/>
      <c r="O82" s="67"/>
      <c r="P82" s="313"/>
    </row>
    <row r="83" spans="1:16">
      <c r="A83" s="69" t="s">
        <v>731</v>
      </c>
      <c r="B83" s="69"/>
      <c r="C83" s="69"/>
      <c r="D83" s="67"/>
      <c r="E83" s="67"/>
      <c r="F83" s="106">
        <v>43</v>
      </c>
      <c r="G83" s="106">
        <v>1</v>
      </c>
      <c r="H83" s="107">
        <v>6516.2746139298897</v>
      </c>
      <c r="I83" s="107">
        <v>130.92606284047466</v>
      </c>
      <c r="J83" s="105">
        <f t="shared" si="1"/>
        <v>2.0092164710276791E-2</v>
      </c>
      <c r="K83" s="67"/>
      <c r="L83" s="67"/>
      <c r="M83" s="67"/>
      <c r="N83" s="67"/>
      <c r="O83" s="67"/>
      <c r="P83" s="313"/>
    </row>
    <row r="84" spans="1:16">
      <c r="A84" s="69" t="s">
        <v>732</v>
      </c>
      <c r="B84" s="69"/>
      <c r="C84" s="69"/>
      <c r="D84" s="67"/>
      <c r="E84" s="67"/>
      <c r="F84" s="106">
        <v>45</v>
      </c>
      <c r="G84" s="106">
        <v>1</v>
      </c>
      <c r="H84" s="107">
        <v>5350.9030219310207</v>
      </c>
      <c r="I84" s="107">
        <v>79.975932735218521</v>
      </c>
      <c r="J84" s="105">
        <f t="shared" si="1"/>
        <v>1.4946249709148532E-2</v>
      </c>
      <c r="K84" s="67"/>
      <c r="L84" s="67"/>
      <c r="M84" s="67"/>
      <c r="N84" s="67"/>
      <c r="O84" s="67"/>
      <c r="P84" s="313"/>
    </row>
    <row r="85" spans="1:16">
      <c r="A85" s="69" t="s">
        <v>733</v>
      </c>
      <c r="B85" s="69"/>
      <c r="C85" s="69"/>
      <c r="D85" s="67"/>
      <c r="E85" s="67"/>
      <c r="F85" s="106">
        <v>44</v>
      </c>
      <c r="G85" s="106">
        <v>1</v>
      </c>
      <c r="H85" s="107">
        <v>5700.5133339776112</v>
      </c>
      <c r="I85" s="107">
        <v>88.001924577840768</v>
      </c>
      <c r="J85" s="105">
        <f t="shared" si="1"/>
        <v>1.5437543852991257E-2</v>
      </c>
      <c r="K85" s="67"/>
      <c r="L85" s="67"/>
      <c r="M85" s="67"/>
      <c r="N85" s="67"/>
      <c r="O85" s="67"/>
      <c r="P85" s="313"/>
    </row>
    <row r="86" spans="1:16">
      <c r="A86" s="69" t="s">
        <v>734</v>
      </c>
      <c r="B86" s="69"/>
      <c r="C86" s="69"/>
      <c r="D86" s="67"/>
      <c r="E86" s="67"/>
      <c r="F86" s="106">
        <v>43</v>
      </c>
      <c r="G86" s="106">
        <v>1</v>
      </c>
      <c r="H86" s="107">
        <v>6118.4820389600109</v>
      </c>
      <c r="I86" s="107">
        <v>117.96684098765589</v>
      </c>
      <c r="J86" s="105">
        <f t="shared" si="1"/>
        <v>1.9280409787344462E-2</v>
      </c>
      <c r="K86" s="67"/>
      <c r="L86" s="67"/>
      <c r="M86" s="67"/>
      <c r="N86" s="67"/>
      <c r="O86" s="67"/>
      <c r="P86" s="313"/>
    </row>
    <row r="87" spans="1:16">
      <c r="A87" s="69" t="s">
        <v>735</v>
      </c>
      <c r="B87" s="69"/>
      <c r="C87" s="69"/>
      <c r="D87" s="67"/>
      <c r="E87" s="67"/>
      <c r="F87" s="106">
        <v>42</v>
      </c>
      <c r="G87" s="106">
        <v>1</v>
      </c>
      <c r="H87" s="107">
        <v>6144.8902898406413</v>
      </c>
      <c r="I87" s="107">
        <v>28.716367681350388</v>
      </c>
      <c r="J87" s="105">
        <f t="shared" si="1"/>
        <v>4.6732108022867732E-3</v>
      </c>
      <c r="K87" s="67"/>
      <c r="L87" s="67"/>
      <c r="M87" s="67"/>
      <c r="N87" s="67"/>
      <c r="O87" s="67"/>
      <c r="P87" s="313"/>
    </row>
    <row r="88" spans="1:16">
      <c r="A88" s="69" t="s">
        <v>736</v>
      </c>
      <c r="B88" s="69"/>
      <c r="C88" s="69"/>
      <c r="D88" s="67"/>
      <c r="E88" s="67"/>
      <c r="F88" s="106">
        <v>42</v>
      </c>
      <c r="G88" s="106">
        <v>1</v>
      </c>
      <c r="H88" s="107">
        <v>6787.7730093726605</v>
      </c>
      <c r="I88" s="107">
        <v>52.784720663223148</v>
      </c>
      <c r="J88" s="105">
        <f t="shared" si="1"/>
        <v>7.7764416385664639E-3</v>
      </c>
      <c r="K88" s="67"/>
      <c r="L88" s="67"/>
      <c r="M88" s="67"/>
      <c r="N88" s="67"/>
      <c r="O88" s="67"/>
      <c r="P88" s="313"/>
    </row>
    <row r="89" spans="1:16">
      <c r="A89" s="69" t="s">
        <v>737</v>
      </c>
      <c r="B89" s="69"/>
      <c r="C89" s="69"/>
      <c r="D89" s="67"/>
      <c r="E89" s="67"/>
      <c r="F89" s="106">
        <v>42</v>
      </c>
      <c r="G89" s="106">
        <v>1</v>
      </c>
      <c r="H89" s="107">
        <v>6269.7696490076532</v>
      </c>
      <c r="I89" s="107">
        <v>128.17607767465725</v>
      </c>
      <c r="J89" s="105">
        <f t="shared" si="1"/>
        <v>2.0443506675710852E-2</v>
      </c>
      <c r="K89" s="67"/>
      <c r="L89" s="67"/>
      <c r="M89" s="67"/>
      <c r="N89" s="67"/>
      <c r="O89" s="67"/>
      <c r="P89" s="313"/>
    </row>
    <row r="90" spans="1:16">
      <c r="A90" s="69" t="s">
        <v>738</v>
      </c>
      <c r="B90" s="69"/>
      <c r="C90" s="69"/>
      <c r="D90" s="67"/>
      <c r="E90" s="67"/>
      <c r="F90" s="106">
        <v>43</v>
      </c>
      <c r="G90" s="106">
        <v>1</v>
      </c>
      <c r="H90" s="107">
        <v>6285.7916945249644</v>
      </c>
      <c r="I90" s="107">
        <v>482.38152507468794</v>
      </c>
      <c r="J90" s="105">
        <f t="shared" si="1"/>
        <v>7.6741570277432322E-2</v>
      </c>
      <c r="K90" s="67"/>
      <c r="L90" s="67"/>
      <c r="M90" s="67"/>
      <c r="N90" s="67"/>
      <c r="O90" s="67"/>
      <c r="P90" s="313"/>
    </row>
    <row r="91" spans="1:16">
      <c r="A91" s="69" t="s">
        <v>739</v>
      </c>
      <c r="B91" s="69"/>
      <c r="C91" s="69"/>
      <c r="D91" s="67"/>
      <c r="E91" s="67"/>
      <c r="F91" s="106">
        <v>42</v>
      </c>
      <c r="G91" s="106">
        <v>1</v>
      </c>
      <c r="H91" s="107">
        <v>2925.9133114047017</v>
      </c>
      <c r="I91" s="107">
        <v>408.67795097331577</v>
      </c>
      <c r="J91" s="105">
        <f t="shared" si="1"/>
        <v>0.13967534491892158</v>
      </c>
      <c r="K91" s="67"/>
      <c r="L91" s="67"/>
      <c r="M91" s="67"/>
      <c r="N91" s="67"/>
      <c r="O91" s="67"/>
      <c r="P91" s="313"/>
    </row>
    <row r="92" spans="1:16">
      <c r="A92" s="69" t="s">
        <v>740</v>
      </c>
      <c r="B92" s="69"/>
      <c r="C92" s="69"/>
      <c r="D92" s="67"/>
      <c r="E92" s="67"/>
      <c r="F92" s="106">
        <v>44</v>
      </c>
      <c r="G92" s="106">
        <v>2</v>
      </c>
      <c r="H92" s="107">
        <v>567.92306737252443</v>
      </c>
      <c r="I92" s="107">
        <v>35.018016331982388</v>
      </c>
      <c r="J92" s="105">
        <f t="shared" si="1"/>
        <v>6.1659788699888481E-2</v>
      </c>
      <c r="K92" s="67"/>
      <c r="L92" s="67"/>
      <c r="M92" s="67"/>
      <c r="N92" s="67"/>
      <c r="O92" s="67"/>
      <c r="P92" s="313"/>
    </row>
    <row r="93" spans="1:16">
      <c r="A93" s="67" t="s">
        <v>741</v>
      </c>
      <c r="B93" s="67"/>
      <c r="C93" s="67"/>
      <c r="D93" s="67"/>
      <c r="E93" s="67"/>
      <c r="F93" s="69">
        <v>44</v>
      </c>
      <c r="G93" s="69">
        <v>1</v>
      </c>
      <c r="H93" s="108">
        <v>9596</v>
      </c>
      <c r="I93" s="108">
        <v>34.4</v>
      </c>
      <c r="J93" s="105">
        <f t="shared" si="1"/>
        <v>3.5848270112546895E-3</v>
      </c>
      <c r="K93" s="67"/>
      <c r="L93" s="67"/>
      <c r="M93" s="67"/>
      <c r="N93" s="67"/>
      <c r="O93" s="67"/>
      <c r="P93" s="313" t="s">
        <v>1418</v>
      </c>
    </row>
    <row r="94" spans="1:16">
      <c r="A94" s="67" t="s">
        <v>742</v>
      </c>
      <c r="B94" s="67"/>
      <c r="C94" s="67"/>
      <c r="D94" s="67"/>
      <c r="E94" s="67"/>
      <c r="F94" s="69">
        <v>44</v>
      </c>
      <c r="G94" s="69">
        <v>1</v>
      </c>
      <c r="H94" s="108">
        <v>29033</v>
      </c>
      <c r="I94" s="108">
        <v>1946</v>
      </c>
      <c r="J94" s="105">
        <f t="shared" si="1"/>
        <v>6.7027175972169603E-2</v>
      </c>
      <c r="K94" s="67"/>
      <c r="L94" s="67"/>
      <c r="M94" s="67"/>
      <c r="N94" s="67"/>
      <c r="O94" s="67"/>
      <c r="P94" s="313"/>
    </row>
    <row r="95" spans="1:16">
      <c r="A95" s="67" t="s">
        <v>743</v>
      </c>
      <c r="B95" s="67"/>
      <c r="C95" s="67"/>
      <c r="D95" s="67"/>
      <c r="E95" s="67"/>
      <c r="F95" s="69">
        <v>44</v>
      </c>
      <c r="G95" s="69">
        <v>1</v>
      </c>
      <c r="H95" s="108">
        <v>13392</v>
      </c>
      <c r="I95" s="108">
        <v>36.6</v>
      </c>
      <c r="J95" s="105">
        <f t="shared" si="1"/>
        <v>2.7329749103942652E-3</v>
      </c>
      <c r="K95" s="67"/>
      <c r="L95" s="67"/>
      <c r="M95" s="67"/>
      <c r="N95" s="67"/>
      <c r="O95" s="67"/>
      <c r="P95" s="313"/>
    </row>
    <row r="96" spans="1:16">
      <c r="A96" s="67" t="s">
        <v>744</v>
      </c>
      <c r="B96" s="67"/>
      <c r="C96" s="67"/>
      <c r="D96" s="67"/>
      <c r="E96" s="67"/>
      <c r="F96" s="69">
        <v>43</v>
      </c>
      <c r="G96" s="69">
        <v>1</v>
      </c>
      <c r="H96" s="108">
        <v>18368</v>
      </c>
      <c r="I96" s="108">
        <v>336</v>
      </c>
      <c r="J96" s="105">
        <f t="shared" si="1"/>
        <v>1.8292682926829267E-2</v>
      </c>
      <c r="K96" s="67"/>
      <c r="L96" s="67"/>
      <c r="M96" s="67"/>
      <c r="N96" s="67"/>
      <c r="O96" s="67"/>
      <c r="P96" s="313"/>
    </row>
    <row r="97" spans="1:16">
      <c r="A97" s="67" t="s">
        <v>745</v>
      </c>
      <c r="B97" s="67"/>
      <c r="C97" s="67"/>
      <c r="D97" s="67"/>
      <c r="E97" s="67"/>
      <c r="F97" s="69">
        <v>44</v>
      </c>
      <c r="G97" s="69">
        <v>1</v>
      </c>
      <c r="H97" s="108">
        <v>35835</v>
      </c>
      <c r="I97" s="108">
        <v>370</v>
      </c>
      <c r="J97" s="105">
        <f t="shared" si="1"/>
        <v>1.0325101158085671E-2</v>
      </c>
      <c r="K97" s="67"/>
      <c r="L97" s="67"/>
      <c r="M97" s="67"/>
      <c r="N97" s="67"/>
      <c r="O97" s="67"/>
      <c r="P97" s="313"/>
    </row>
    <row r="98" spans="1:16">
      <c r="A98" s="67" t="s">
        <v>746</v>
      </c>
      <c r="B98" s="67"/>
      <c r="C98" s="67"/>
      <c r="D98" s="67"/>
      <c r="E98" s="67"/>
      <c r="F98" s="69">
        <v>42</v>
      </c>
      <c r="G98" s="69">
        <v>1</v>
      </c>
      <c r="H98" s="108">
        <v>15739</v>
      </c>
      <c r="I98" s="108">
        <v>216</v>
      </c>
      <c r="J98" s="105">
        <f t="shared" si="1"/>
        <v>1.3723870639811932E-2</v>
      </c>
      <c r="K98" s="67"/>
      <c r="L98" s="67"/>
      <c r="M98" s="67"/>
      <c r="N98" s="67"/>
      <c r="O98" s="67"/>
      <c r="P98" s="313"/>
    </row>
    <row r="99" spans="1:16">
      <c r="A99" s="67" t="s">
        <v>747</v>
      </c>
      <c r="B99" s="67"/>
      <c r="C99" s="67"/>
      <c r="D99" s="67"/>
      <c r="E99" s="67"/>
      <c r="F99" s="69">
        <v>44</v>
      </c>
      <c r="G99" s="69">
        <v>1</v>
      </c>
      <c r="H99" s="108">
        <v>16113</v>
      </c>
      <c r="I99" s="108">
        <v>264</v>
      </c>
      <c r="J99" s="105">
        <f t="shared" si="1"/>
        <v>1.6384285980264382E-2</v>
      </c>
      <c r="K99" s="67"/>
      <c r="L99" s="67"/>
      <c r="M99" s="67"/>
      <c r="N99" s="67"/>
      <c r="O99" s="67"/>
      <c r="P99" s="313"/>
    </row>
    <row r="100" spans="1:16">
      <c r="A100" s="67" t="s">
        <v>748</v>
      </c>
      <c r="B100" s="67"/>
      <c r="C100" s="67"/>
      <c r="D100" s="67"/>
      <c r="E100" s="67"/>
      <c r="F100" s="69">
        <v>44</v>
      </c>
      <c r="G100" s="69">
        <v>1</v>
      </c>
      <c r="H100" s="108">
        <v>10866</v>
      </c>
      <c r="I100" s="108">
        <v>31.1</v>
      </c>
      <c r="J100" s="105">
        <f t="shared" si="1"/>
        <v>2.8621387815203386E-3</v>
      </c>
      <c r="K100" s="67"/>
      <c r="L100" s="67"/>
      <c r="M100" s="67"/>
      <c r="N100" s="67"/>
      <c r="O100" s="67"/>
      <c r="P100" s="313"/>
    </row>
    <row r="101" spans="1:16">
      <c r="A101" s="67" t="s">
        <v>749</v>
      </c>
      <c r="B101" s="67"/>
      <c r="C101" s="67"/>
      <c r="D101" s="67"/>
      <c r="E101" s="67"/>
      <c r="F101" s="69">
        <v>44</v>
      </c>
      <c r="G101" s="69">
        <v>1</v>
      </c>
      <c r="H101" s="108">
        <v>17148</v>
      </c>
      <c r="I101" s="108">
        <v>274</v>
      </c>
      <c r="J101" s="105">
        <f t="shared" si="1"/>
        <v>1.5978539771401911E-2</v>
      </c>
      <c r="K101" s="67"/>
      <c r="L101" s="67"/>
      <c r="M101" s="67"/>
      <c r="N101" s="67"/>
      <c r="O101" s="67"/>
      <c r="P101" s="313"/>
    </row>
    <row r="102" spans="1:16">
      <c r="A102" s="67" t="s">
        <v>750</v>
      </c>
      <c r="B102" s="67"/>
      <c r="C102" s="67"/>
      <c r="D102" s="67"/>
      <c r="E102" s="67"/>
      <c r="F102" s="69">
        <v>44</v>
      </c>
      <c r="G102" s="69">
        <v>1</v>
      </c>
      <c r="H102" s="108">
        <v>10967</v>
      </c>
      <c r="I102" s="108">
        <v>26.5</v>
      </c>
      <c r="J102" s="105">
        <f t="shared" si="1"/>
        <v>2.4163399288775417E-3</v>
      </c>
      <c r="K102" s="67"/>
      <c r="L102" s="67"/>
      <c r="M102" s="67"/>
      <c r="N102" s="67"/>
      <c r="O102" s="67"/>
      <c r="P102" s="313"/>
    </row>
    <row r="103" spans="1:16">
      <c r="A103" s="67" t="s">
        <v>751</v>
      </c>
      <c r="B103" s="67"/>
      <c r="C103" s="67"/>
      <c r="D103" s="67"/>
      <c r="E103" s="67"/>
      <c r="F103" s="69">
        <v>43</v>
      </c>
      <c r="G103" s="69">
        <v>1</v>
      </c>
      <c r="H103" s="108">
        <v>15110</v>
      </c>
      <c r="I103" s="108">
        <v>200</v>
      </c>
      <c r="J103" s="105">
        <f t="shared" si="1"/>
        <v>1.3236267372600927E-2</v>
      </c>
      <c r="K103" s="67"/>
      <c r="L103" s="67"/>
      <c r="M103" s="67"/>
      <c r="N103" s="67"/>
      <c r="O103" s="67"/>
      <c r="P103" s="313"/>
    </row>
    <row r="104" spans="1:16">
      <c r="A104" s="67" t="s">
        <v>752</v>
      </c>
      <c r="B104" s="67"/>
      <c r="C104" s="67"/>
      <c r="D104" s="67"/>
      <c r="E104" s="67"/>
      <c r="F104" s="69">
        <v>43</v>
      </c>
      <c r="G104" s="69">
        <v>1</v>
      </c>
      <c r="H104" s="108">
        <v>4996</v>
      </c>
      <c r="I104" s="108">
        <v>11.9</v>
      </c>
      <c r="J104" s="105">
        <f t="shared" si="1"/>
        <v>2.3819055244195357E-3</v>
      </c>
      <c r="K104" s="67"/>
      <c r="L104" s="67"/>
      <c r="M104" s="67"/>
      <c r="N104" s="67"/>
      <c r="O104" s="67"/>
      <c r="P104" s="313"/>
    </row>
    <row r="105" spans="1:16">
      <c r="A105" s="67" t="s">
        <v>753</v>
      </c>
      <c r="B105" s="67"/>
      <c r="C105" s="67"/>
      <c r="D105" s="67"/>
      <c r="E105" s="67"/>
      <c r="F105" s="69">
        <v>44</v>
      </c>
      <c r="G105" s="69">
        <v>1</v>
      </c>
      <c r="H105" s="108">
        <v>27446</v>
      </c>
      <c r="I105" s="108">
        <v>1155</v>
      </c>
      <c r="J105" s="105">
        <f t="shared" si="1"/>
        <v>4.2082634992348614E-2</v>
      </c>
      <c r="K105" s="67"/>
      <c r="L105" s="67"/>
      <c r="M105" s="67"/>
      <c r="N105" s="67"/>
      <c r="O105" s="67"/>
      <c r="P105" s="313"/>
    </row>
    <row r="106" spans="1:16">
      <c r="A106" s="67" t="s">
        <v>754</v>
      </c>
      <c r="B106" s="67"/>
      <c r="C106" s="67"/>
      <c r="D106" s="67"/>
      <c r="E106" s="67"/>
      <c r="F106" s="69">
        <v>44</v>
      </c>
      <c r="G106" s="69">
        <v>1</v>
      </c>
      <c r="H106" s="108">
        <v>10723</v>
      </c>
      <c r="I106" s="108">
        <v>25.8</v>
      </c>
      <c r="J106" s="105">
        <f t="shared" si="1"/>
        <v>2.406043084957568E-3</v>
      </c>
      <c r="K106" s="67"/>
      <c r="L106" s="67"/>
      <c r="M106" s="67"/>
      <c r="N106" s="67"/>
      <c r="O106" s="67"/>
      <c r="P106" s="313"/>
    </row>
    <row r="107" spans="1:16">
      <c r="A107" s="67" t="s">
        <v>755</v>
      </c>
      <c r="B107" s="67"/>
      <c r="C107" s="67"/>
      <c r="D107" s="67"/>
      <c r="E107" s="67"/>
      <c r="F107" s="69">
        <v>45</v>
      </c>
      <c r="G107" s="69">
        <v>1</v>
      </c>
      <c r="H107" s="108">
        <v>13913</v>
      </c>
      <c r="I107" s="108">
        <v>935</v>
      </c>
      <c r="J107" s="105">
        <f t="shared" si="1"/>
        <v>6.7203335010421902E-2</v>
      </c>
      <c r="K107" s="67"/>
      <c r="L107" s="67"/>
      <c r="M107" s="67"/>
      <c r="N107" s="67"/>
      <c r="O107" s="67"/>
      <c r="P107" s="313"/>
    </row>
    <row r="108" spans="1:16">
      <c r="A108" s="67" t="s">
        <v>756</v>
      </c>
      <c r="B108" s="67"/>
      <c r="C108" s="67"/>
      <c r="D108" s="67"/>
      <c r="E108" s="67"/>
      <c r="F108" s="69">
        <v>44</v>
      </c>
      <c r="G108" s="69">
        <v>1</v>
      </c>
      <c r="H108" s="108">
        <v>8968</v>
      </c>
      <c r="I108" s="108">
        <v>80.3</v>
      </c>
      <c r="J108" s="105">
        <f t="shared" si="1"/>
        <v>8.9540588760035674E-3</v>
      </c>
      <c r="K108" s="67"/>
      <c r="L108" s="67"/>
      <c r="M108" s="67"/>
      <c r="N108" s="67"/>
      <c r="O108" s="67"/>
      <c r="P108" s="313"/>
    </row>
    <row r="109" spans="1:16">
      <c r="A109" s="67" t="s">
        <v>757</v>
      </c>
      <c r="B109" s="67"/>
      <c r="C109" s="67"/>
      <c r="D109" s="67"/>
      <c r="E109" s="67"/>
      <c r="F109" s="69">
        <v>45</v>
      </c>
      <c r="G109" s="69">
        <v>1</v>
      </c>
      <c r="H109" s="108">
        <v>10384</v>
      </c>
      <c r="I109" s="108">
        <v>39.5</v>
      </c>
      <c r="J109" s="105">
        <f t="shared" si="1"/>
        <v>3.8039291217257321E-3</v>
      </c>
      <c r="K109" s="67"/>
      <c r="L109" s="67"/>
      <c r="M109" s="67"/>
      <c r="N109" s="67"/>
      <c r="O109" s="67"/>
      <c r="P109" s="313"/>
    </row>
    <row r="110" spans="1:16">
      <c r="A110" s="67" t="s">
        <v>758</v>
      </c>
      <c r="B110" s="67"/>
      <c r="C110" s="67"/>
      <c r="D110" s="67"/>
      <c r="E110" s="67"/>
      <c r="F110" s="69">
        <v>43</v>
      </c>
      <c r="G110" s="69">
        <v>1</v>
      </c>
      <c r="H110" s="108">
        <v>21207</v>
      </c>
      <c r="I110" s="108">
        <v>510</v>
      </c>
      <c r="J110" s="105">
        <f t="shared" si="1"/>
        <v>2.4048663177252794E-2</v>
      </c>
      <c r="K110" s="67"/>
      <c r="L110" s="67"/>
      <c r="M110" s="67"/>
      <c r="N110" s="67"/>
      <c r="O110" s="67"/>
      <c r="P110" s="313"/>
    </row>
    <row r="111" spans="1:16">
      <c r="A111" s="67" t="s">
        <v>759</v>
      </c>
      <c r="B111" s="67"/>
      <c r="C111" s="67"/>
      <c r="D111" s="67"/>
      <c r="E111" s="67"/>
      <c r="F111" s="69">
        <v>46</v>
      </c>
      <c r="G111" s="69">
        <v>1</v>
      </c>
      <c r="H111" s="108">
        <v>7931</v>
      </c>
      <c r="I111" s="108">
        <v>17.8</v>
      </c>
      <c r="J111" s="105">
        <f t="shared" si="1"/>
        <v>2.2443575841634097E-3</v>
      </c>
      <c r="K111" s="67"/>
      <c r="L111" s="67"/>
      <c r="M111" s="67"/>
      <c r="N111" s="67"/>
      <c r="O111" s="67"/>
      <c r="P111" s="313"/>
    </row>
    <row r="112" spans="1:16">
      <c r="A112" s="67" t="s">
        <v>760</v>
      </c>
      <c r="B112" s="67"/>
      <c r="C112" s="67"/>
      <c r="D112" s="67"/>
      <c r="E112" s="67"/>
      <c r="F112" s="69">
        <v>46</v>
      </c>
      <c r="G112" s="69">
        <v>1</v>
      </c>
      <c r="H112" s="108">
        <v>7225</v>
      </c>
      <c r="I112" s="108">
        <v>21.1</v>
      </c>
      <c r="J112" s="105">
        <f t="shared" si="1"/>
        <v>2.9204152249134949E-3</v>
      </c>
      <c r="K112" s="67"/>
      <c r="L112" s="67"/>
      <c r="M112" s="67"/>
      <c r="N112" s="67"/>
      <c r="O112" s="67"/>
      <c r="P112" s="313"/>
    </row>
    <row r="113" spans="1:16">
      <c r="A113" s="67" t="s">
        <v>761</v>
      </c>
      <c r="B113" s="67"/>
      <c r="C113" s="67"/>
      <c r="D113" s="67"/>
      <c r="E113" s="67"/>
      <c r="F113" s="69">
        <v>42</v>
      </c>
      <c r="G113" s="69">
        <v>1</v>
      </c>
      <c r="H113" s="108">
        <v>11740</v>
      </c>
      <c r="I113" s="108">
        <v>159</v>
      </c>
      <c r="J113" s="105">
        <f t="shared" si="1"/>
        <v>1.354344122657581E-2</v>
      </c>
      <c r="K113" s="67"/>
      <c r="L113" s="67"/>
      <c r="M113" s="67"/>
      <c r="N113" s="67"/>
      <c r="O113" s="67"/>
      <c r="P113" s="313"/>
    </row>
    <row r="114" spans="1:16">
      <c r="A114" s="67" t="s">
        <v>762</v>
      </c>
      <c r="B114" s="67"/>
      <c r="C114" s="67"/>
      <c r="D114" s="67"/>
      <c r="E114" s="67"/>
      <c r="F114" s="69">
        <v>44</v>
      </c>
      <c r="G114" s="69">
        <v>1</v>
      </c>
      <c r="H114" s="108">
        <v>11332</v>
      </c>
      <c r="I114" s="108">
        <v>310</v>
      </c>
      <c r="J114" s="105">
        <f t="shared" si="1"/>
        <v>2.735615954818214E-2</v>
      </c>
      <c r="K114" s="67"/>
      <c r="L114" s="67"/>
      <c r="M114" s="67"/>
      <c r="N114" s="67"/>
      <c r="O114" s="67"/>
      <c r="P114" s="313"/>
    </row>
    <row r="115" spans="1:16">
      <c r="A115" s="67" t="s">
        <v>763</v>
      </c>
      <c r="B115" s="67"/>
      <c r="C115" s="67"/>
      <c r="D115" s="67"/>
      <c r="E115" s="67"/>
      <c r="F115" s="69">
        <v>43</v>
      </c>
      <c r="G115" s="69">
        <v>1</v>
      </c>
      <c r="H115" s="108">
        <v>10528</v>
      </c>
      <c r="I115" s="108">
        <v>455</v>
      </c>
      <c r="J115" s="105">
        <f t="shared" si="1"/>
        <v>4.3218085106382982E-2</v>
      </c>
      <c r="K115" s="67"/>
      <c r="L115" s="67"/>
      <c r="M115" s="67"/>
      <c r="N115" s="67"/>
      <c r="O115" s="67"/>
      <c r="P115" s="313"/>
    </row>
    <row r="116" spans="1:16">
      <c r="A116" s="67" t="s">
        <v>764</v>
      </c>
      <c r="B116" s="67"/>
      <c r="C116" s="67"/>
      <c r="D116" s="67"/>
      <c r="E116" s="67"/>
      <c r="F116" s="69">
        <v>43</v>
      </c>
      <c r="G116" s="69">
        <v>2</v>
      </c>
      <c r="H116" s="108">
        <v>32230</v>
      </c>
      <c r="I116" s="108">
        <v>1244</v>
      </c>
      <c r="J116" s="105">
        <f t="shared" si="1"/>
        <v>3.8597579894508224E-2</v>
      </c>
      <c r="K116" s="67"/>
      <c r="L116" s="67"/>
      <c r="M116" s="67"/>
      <c r="N116" s="67"/>
      <c r="O116" s="67"/>
      <c r="P116" s="313"/>
    </row>
    <row r="117" spans="1:16">
      <c r="A117" s="67" t="s">
        <v>765</v>
      </c>
      <c r="B117" s="67"/>
      <c r="C117" s="67"/>
      <c r="D117" s="67"/>
      <c r="E117" s="67"/>
      <c r="F117" s="69">
        <v>44</v>
      </c>
      <c r="G117" s="69">
        <v>1</v>
      </c>
      <c r="H117" s="108">
        <v>4430</v>
      </c>
      <c r="I117" s="108">
        <v>106</v>
      </c>
      <c r="J117" s="105">
        <f t="shared" si="1"/>
        <v>2.3927765237020317E-2</v>
      </c>
      <c r="K117" s="67"/>
      <c r="L117" s="67"/>
      <c r="M117" s="67"/>
      <c r="N117" s="67"/>
      <c r="O117" s="67"/>
      <c r="P117" s="313"/>
    </row>
    <row r="118" spans="1:16">
      <c r="A118" s="67" t="s">
        <v>766</v>
      </c>
      <c r="B118" s="67"/>
      <c r="C118" s="67"/>
      <c r="D118" s="67"/>
      <c r="E118" s="67"/>
      <c r="F118" s="69">
        <v>45</v>
      </c>
      <c r="G118" s="69">
        <v>1</v>
      </c>
      <c r="H118" s="108">
        <v>3246</v>
      </c>
      <c r="I118" s="108">
        <v>32.700000000000003</v>
      </c>
      <c r="J118" s="105">
        <f t="shared" si="1"/>
        <v>1.0073937153419595E-2</v>
      </c>
      <c r="K118" s="67"/>
      <c r="L118" s="67"/>
      <c r="M118" s="67"/>
      <c r="N118" s="67"/>
      <c r="O118" s="67"/>
      <c r="P118" s="313"/>
    </row>
    <row r="119" spans="1:16">
      <c r="A119" s="67" t="s">
        <v>767</v>
      </c>
      <c r="B119" s="67"/>
      <c r="C119" s="67"/>
      <c r="D119" s="67"/>
      <c r="E119" s="67"/>
      <c r="F119" s="69">
        <v>44</v>
      </c>
      <c r="G119" s="69">
        <v>1</v>
      </c>
      <c r="H119" s="108">
        <v>3950</v>
      </c>
      <c r="I119" s="108">
        <v>254</v>
      </c>
      <c r="J119" s="105">
        <f t="shared" si="1"/>
        <v>6.4303797468354434E-2</v>
      </c>
      <c r="K119" s="67"/>
      <c r="L119" s="67"/>
      <c r="M119" s="67"/>
      <c r="N119" s="67"/>
      <c r="O119" s="67"/>
      <c r="P119" s="313"/>
    </row>
    <row r="120" spans="1:16">
      <c r="A120" s="67" t="s">
        <v>768</v>
      </c>
      <c r="B120" s="67"/>
      <c r="C120" s="67"/>
      <c r="D120" s="67"/>
      <c r="E120" s="67"/>
      <c r="F120" s="69">
        <v>44</v>
      </c>
      <c r="G120" s="69">
        <v>1</v>
      </c>
      <c r="H120" s="108">
        <v>3837</v>
      </c>
      <c r="I120" s="108">
        <v>56.7</v>
      </c>
      <c r="J120" s="105">
        <f t="shared" si="1"/>
        <v>1.4777169663799845E-2</v>
      </c>
      <c r="K120" s="67"/>
      <c r="L120" s="67"/>
      <c r="M120" s="67"/>
      <c r="N120" s="67"/>
      <c r="O120" s="67"/>
      <c r="P120" s="313"/>
    </row>
    <row r="121" spans="1:16">
      <c r="A121" s="67" t="s">
        <v>769</v>
      </c>
      <c r="B121" s="67"/>
      <c r="C121" s="67"/>
      <c r="D121" s="67"/>
      <c r="E121" s="67"/>
      <c r="F121" s="69">
        <v>42</v>
      </c>
      <c r="G121" s="69">
        <v>1</v>
      </c>
      <c r="H121" s="108">
        <v>2513</v>
      </c>
      <c r="I121" s="108">
        <v>44.7</v>
      </c>
      <c r="J121" s="105">
        <f t="shared" si="1"/>
        <v>1.7787504974134501E-2</v>
      </c>
      <c r="K121" s="67"/>
      <c r="L121" s="67"/>
      <c r="M121" s="67"/>
      <c r="N121" s="67"/>
      <c r="O121" s="67"/>
      <c r="P121" s="313"/>
    </row>
    <row r="122" spans="1:16">
      <c r="A122" s="67" t="s">
        <v>770</v>
      </c>
      <c r="B122" s="67"/>
      <c r="C122" s="67"/>
      <c r="D122" s="67"/>
      <c r="E122" s="67"/>
      <c r="F122" s="69">
        <v>43</v>
      </c>
      <c r="G122" s="69">
        <v>1</v>
      </c>
      <c r="H122" s="108">
        <v>3595</v>
      </c>
      <c r="I122" s="108">
        <v>131</v>
      </c>
      <c r="J122" s="105">
        <f t="shared" si="1"/>
        <v>3.6439499304589708E-2</v>
      </c>
      <c r="K122" s="67"/>
      <c r="L122" s="67"/>
      <c r="M122" s="67"/>
      <c r="N122" s="67"/>
      <c r="O122" s="67"/>
      <c r="P122" s="313"/>
    </row>
    <row r="123" spans="1:16">
      <c r="A123" s="67" t="s">
        <v>771</v>
      </c>
      <c r="B123" s="67"/>
      <c r="C123" s="67"/>
      <c r="D123" s="67"/>
      <c r="E123" s="67"/>
      <c r="F123" s="69">
        <v>44</v>
      </c>
      <c r="G123" s="69">
        <v>1</v>
      </c>
      <c r="H123" s="108">
        <v>4583</v>
      </c>
      <c r="I123" s="108">
        <v>204</v>
      </c>
      <c r="J123" s="105">
        <f t="shared" si="1"/>
        <v>4.4512328169321408E-2</v>
      </c>
      <c r="K123" s="67"/>
      <c r="L123" s="67"/>
      <c r="M123" s="67"/>
      <c r="N123" s="67"/>
      <c r="O123" s="67"/>
      <c r="P123" s="313"/>
    </row>
    <row r="124" spans="1:16">
      <c r="A124" s="67" t="s">
        <v>772</v>
      </c>
      <c r="B124" s="67"/>
      <c r="C124" s="67"/>
      <c r="D124" s="67"/>
      <c r="E124" s="67"/>
      <c r="F124" s="69">
        <v>44</v>
      </c>
      <c r="G124" s="69">
        <v>1</v>
      </c>
      <c r="H124" s="108">
        <v>2838</v>
      </c>
      <c r="I124" s="108">
        <v>16.8</v>
      </c>
      <c r="J124" s="105">
        <f t="shared" si="1"/>
        <v>5.9196617336152221E-3</v>
      </c>
      <c r="K124" s="67"/>
      <c r="L124" s="67"/>
      <c r="M124" s="67"/>
      <c r="N124" s="67"/>
      <c r="O124" s="67"/>
      <c r="P124" s="313"/>
    </row>
    <row r="125" spans="1:16">
      <c r="A125" s="67" t="s">
        <v>773</v>
      </c>
      <c r="B125" s="67"/>
      <c r="C125" s="67"/>
      <c r="D125" s="67"/>
      <c r="E125" s="67"/>
      <c r="F125" s="69">
        <v>44</v>
      </c>
      <c r="G125" s="69">
        <v>1</v>
      </c>
      <c r="H125" s="108">
        <v>4273</v>
      </c>
      <c r="I125" s="108">
        <v>43.9</v>
      </c>
      <c r="J125" s="105">
        <f t="shared" si="1"/>
        <v>1.0273812309852562E-2</v>
      </c>
      <c r="K125" s="67"/>
      <c r="L125" s="67"/>
      <c r="M125" s="67"/>
      <c r="N125" s="67"/>
      <c r="O125" s="67"/>
      <c r="P125" s="313"/>
    </row>
    <row r="126" spans="1:16">
      <c r="A126" s="67" t="s">
        <v>774</v>
      </c>
      <c r="B126" s="67"/>
      <c r="C126" s="67"/>
      <c r="D126" s="67"/>
      <c r="E126" s="67"/>
      <c r="F126" s="69">
        <v>43</v>
      </c>
      <c r="G126" s="69">
        <v>1</v>
      </c>
      <c r="H126" s="108">
        <v>5717</v>
      </c>
      <c r="I126" s="108">
        <v>260</v>
      </c>
      <c r="J126" s="105">
        <f t="shared" si="1"/>
        <v>4.5478397761063494E-2</v>
      </c>
      <c r="K126" s="67"/>
      <c r="L126" s="67"/>
      <c r="M126" s="67"/>
      <c r="N126" s="67"/>
      <c r="O126" s="67"/>
      <c r="P126" s="313"/>
    </row>
    <row r="127" spans="1:16">
      <c r="A127" s="67" t="s">
        <v>775</v>
      </c>
      <c r="B127" s="67"/>
      <c r="C127" s="67"/>
      <c r="D127" s="67"/>
      <c r="E127" s="67"/>
      <c r="F127" s="69">
        <v>44</v>
      </c>
      <c r="G127" s="69">
        <v>1</v>
      </c>
      <c r="H127" s="108">
        <v>4011</v>
      </c>
      <c r="I127" s="108">
        <v>31</v>
      </c>
      <c r="J127" s="105">
        <f t="shared" si="1"/>
        <v>7.7287459486412363E-3</v>
      </c>
      <c r="K127" s="67"/>
      <c r="L127" s="67"/>
      <c r="M127" s="67"/>
      <c r="N127" s="67"/>
      <c r="O127" s="67"/>
      <c r="P127" s="313"/>
    </row>
    <row r="128" spans="1:16">
      <c r="A128" s="67" t="s">
        <v>776</v>
      </c>
      <c r="B128" s="67"/>
      <c r="C128" s="67"/>
      <c r="D128" s="67"/>
      <c r="E128" s="67"/>
      <c r="F128" s="69">
        <v>43</v>
      </c>
      <c r="G128" s="69">
        <v>1</v>
      </c>
      <c r="H128" s="108">
        <v>3398</v>
      </c>
      <c r="I128" s="108">
        <v>591</v>
      </c>
      <c r="J128" s="105">
        <f t="shared" si="1"/>
        <v>0.17392583872866391</v>
      </c>
      <c r="K128" s="67"/>
      <c r="L128" s="67"/>
      <c r="M128" s="67"/>
      <c r="N128" s="67"/>
      <c r="O128" s="67"/>
      <c r="P128" s="313"/>
    </row>
    <row r="129" spans="1:16">
      <c r="A129" s="67" t="s">
        <v>777</v>
      </c>
      <c r="B129" s="67"/>
      <c r="C129" s="67"/>
      <c r="D129" s="67"/>
      <c r="E129" s="67"/>
      <c r="F129" s="69">
        <v>43</v>
      </c>
      <c r="G129" s="69">
        <v>1</v>
      </c>
      <c r="H129" s="108">
        <v>4877</v>
      </c>
      <c r="I129" s="108">
        <v>178</v>
      </c>
      <c r="J129" s="105">
        <f t="shared" si="1"/>
        <v>3.6497847037112979E-2</v>
      </c>
      <c r="K129" s="67"/>
      <c r="L129" s="67"/>
      <c r="M129" s="67"/>
      <c r="N129" s="67"/>
      <c r="O129" s="67"/>
      <c r="P129" s="313"/>
    </row>
    <row r="130" spans="1:16">
      <c r="A130" s="67" t="s">
        <v>778</v>
      </c>
      <c r="B130" s="67"/>
      <c r="C130" s="67"/>
      <c r="D130" s="67"/>
      <c r="E130" s="67"/>
      <c r="F130" s="69">
        <v>44</v>
      </c>
      <c r="G130" s="69">
        <v>1</v>
      </c>
      <c r="H130" s="108">
        <v>4165</v>
      </c>
      <c r="I130" s="108">
        <v>95.6</v>
      </c>
      <c r="J130" s="105">
        <f t="shared" si="1"/>
        <v>2.2953181272509001E-2</v>
      </c>
      <c r="K130" s="67"/>
      <c r="L130" s="67"/>
      <c r="M130" s="67"/>
      <c r="N130" s="67"/>
      <c r="O130" s="67"/>
      <c r="P130" s="313"/>
    </row>
    <row r="131" spans="1:16">
      <c r="A131" s="67" t="s">
        <v>779</v>
      </c>
      <c r="B131" s="67"/>
      <c r="C131" s="67"/>
      <c r="D131" s="67"/>
      <c r="E131" s="67"/>
      <c r="F131" s="69">
        <v>43</v>
      </c>
      <c r="G131" s="69">
        <v>1</v>
      </c>
      <c r="H131" s="108">
        <v>5660</v>
      </c>
      <c r="I131" s="108">
        <v>462</v>
      </c>
      <c r="J131" s="105">
        <f t="shared" si="1"/>
        <v>8.1625441696113077E-2</v>
      </c>
      <c r="K131" s="67"/>
      <c r="L131" s="67"/>
      <c r="M131" s="67"/>
      <c r="N131" s="67"/>
      <c r="O131" s="67"/>
      <c r="P131" s="313"/>
    </row>
    <row r="132" spans="1:16">
      <c r="A132" s="67" t="s">
        <v>780</v>
      </c>
      <c r="B132" s="67"/>
      <c r="C132" s="67"/>
      <c r="D132" s="67"/>
      <c r="E132" s="67"/>
      <c r="F132" s="69">
        <v>42</v>
      </c>
      <c r="G132" s="69">
        <v>1</v>
      </c>
      <c r="H132" s="108">
        <v>4518</v>
      </c>
      <c r="I132" s="108">
        <v>32.6</v>
      </c>
      <c r="J132" s="105">
        <f t="shared" si="1"/>
        <v>7.2155821159805228E-3</v>
      </c>
      <c r="K132" s="67"/>
      <c r="L132" s="67"/>
      <c r="M132" s="67"/>
      <c r="N132" s="67"/>
      <c r="O132" s="67"/>
      <c r="P132" s="313"/>
    </row>
    <row r="133" spans="1:16">
      <c r="A133" s="67" t="s">
        <v>781</v>
      </c>
      <c r="B133" s="67"/>
      <c r="C133" s="67"/>
      <c r="D133" s="67"/>
      <c r="E133" s="67"/>
      <c r="F133" s="69">
        <v>42</v>
      </c>
      <c r="G133" s="69">
        <v>1</v>
      </c>
      <c r="H133" s="108">
        <v>4043</v>
      </c>
      <c r="I133" s="108">
        <v>243</v>
      </c>
      <c r="J133" s="105">
        <f t="shared" si="1"/>
        <v>6.0103883255008657E-2</v>
      </c>
      <c r="K133" s="67"/>
      <c r="L133" s="67"/>
      <c r="M133" s="67"/>
      <c r="N133" s="67"/>
      <c r="O133" s="67"/>
      <c r="P133" s="313"/>
    </row>
    <row r="134" spans="1:16">
      <c r="A134" s="67" t="s">
        <v>782</v>
      </c>
      <c r="B134" s="67"/>
      <c r="C134" s="67"/>
      <c r="D134" s="67"/>
      <c r="E134" s="67"/>
      <c r="F134" s="69">
        <v>45</v>
      </c>
      <c r="G134" s="69">
        <v>1</v>
      </c>
      <c r="H134" s="108">
        <v>4783</v>
      </c>
      <c r="I134" s="108">
        <v>86</v>
      </c>
      <c r="J134" s="105">
        <f t="shared" si="1"/>
        <v>1.7980347062513068E-2</v>
      </c>
      <c r="K134" s="67"/>
      <c r="L134" s="67"/>
      <c r="M134" s="67"/>
      <c r="N134" s="67"/>
      <c r="O134" s="67"/>
      <c r="P134" s="313"/>
    </row>
    <row r="135" spans="1:16">
      <c r="A135" s="67" t="s">
        <v>783</v>
      </c>
      <c r="B135" s="67"/>
      <c r="C135" s="67"/>
      <c r="D135" s="67"/>
      <c r="E135" s="67"/>
      <c r="F135" s="69">
        <v>44</v>
      </c>
      <c r="G135" s="69">
        <v>1</v>
      </c>
      <c r="H135" s="108">
        <v>3774</v>
      </c>
      <c r="I135" s="108">
        <v>136</v>
      </c>
      <c r="J135" s="105">
        <f t="shared" ref="J135:J219" si="2">I135/H135</f>
        <v>3.6036036036036036E-2</v>
      </c>
      <c r="K135" s="67"/>
      <c r="L135" s="67"/>
      <c r="M135" s="67"/>
      <c r="N135" s="67"/>
      <c r="O135" s="67"/>
      <c r="P135" s="313"/>
    </row>
    <row r="136" spans="1:16">
      <c r="A136" s="67" t="s">
        <v>784</v>
      </c>
      <c r="B136" s="67"/>
      <c r="C136" s="67"/>
      <c r="D136" s="67"/>
      <c r="E136" s="67"/>
      <c r="F136" s="69">
        <v>43</v>
      </c>
      <c r="G136" s="69">
        <v>1</v>
      </c>
      <c r="H136" s="108">
        <v>3608</v>
      </c>
      <c r="I136" s="108">
        <v>26.7</v>
      </c>
      <c r="J136" s="105">
        <f t="shared" si="2"/>
        <v>7.4002217294900216E-3</v>
      </c>
      <c r="K136" s="67"/>
      <c r="L136" s="67"/>
      <c r="M136" s="67"/>
      <c r="N136" s="67"/>
      <c r="O136" s="67"/>
      <c r="P136" s="313"/>
    </row>
    <row r="137" spans="1:16">
      <c r="A137" s="67" t="s">
        <v>785</v>
      </c>
      <c r="B137" s="67"/>
      <c r="C137" s="67"/>
      <c r="D137" s="67"/>
      <c r="E137" s="67"/>
      <c r="F137" s="69">
        <v>44</v>
      </c>
      <c r="G137" s="69">
        <v>1</v>
      </c>
      <c r="H137" s="108">
        <v>2985</v>
      </c>
      <c r="I137" s="108">
        <v>71.3</v>
      </c>
      <c r="J137" s="105">
        <f t="shared" si="2"/>
        <v>2.3886097152428811E-2</v>
      </c>
      <c r="K137" s="67"/>
      <c r="L137" s="67"/>
      <c r="M137" s="67"/>
      <c r="N137" s="67"/>
      <c r="O137" s="67"/>
      <c r="P137" s="313"/>
    </row>
    <row r="138" spans="1:16">
      <c r="A138" s="67" t="s">
        <v>786</v>
      </c>
      <c r="B138" s="67"/>
      <c r="C138" s="67"/>
      <c r="D138" s="67"/>
      <c r="E138" s="67"/>
      <c r="F138" s="69">
        <v>43</v>
      </c>
      <c r="G138" s="69">
        <v>1</v>
      </c>
      <c r="H138" s="108">
        <v>3354</v>
      </c>
      <c r="I138" s="108">
        <v>27.7</v>
      </c>
      <c r="J138" s="105">
        <f t="shared" si="2"/>
        <v>8.2587954680977942E-3</v>
      </c>
      <c r="K138" s="67"/>
      <c r="L138" s="67"/>
      <c r="M138" s="67"/>
      <c r="N138" s="67"/>
      <c r="O138" s="67"/>
      <c r="P138" s="313"/>
    </row>
    <row r="139" spans="1:16">
      <c r="A139" s="67" t="s">
        <v>787</v>
      </c>
      <c r="B139" s="67"/>
      <c r="C139" s="67"/>
      <c r="D139" s="67"/>
      <c r="E139" s="67"/>
      <c r="F139" s="67">
        <v>44</v>
      </c>
      <c r="G139" s="67">
        <v>2.2999999999999998</v>
      </c>
      <c r="H139" s="67">
        <v>4683</v>
      </c>
      <c r="I139" s="67">
        <v>1693</v>
      </c>
      <c r="J139" s="105">
        <f t="shared" si="2"/>
        <v>0.36152039291052745</v>
      </c>
      <c r="K139" s="67">
        <v>-0.98</v>
      </c>
      <c r="L139" s="67">
        <v>-9.8000000000000007</v>
      </c>
      <c r="M139" s="67"/>
      <c r="N139" s="67">
        <v>1098</v>
      </c>
      <c r="O139" s="67">
        <v>1734</v>
      </c>
      <c r="P139" s="313" t="s">
        <v>867</v>
      </c>
    </row>
    <row r="140" spans="1:16">
      <c r="A140" s="67" t="s">
        <v>788</v>
      </c>
      <c r="B140" s="67"/>
      <c r="C140" s="67"/>
      <c r="D140" s="67"/>
      <c r="E140" s="67"/>
      <c r="F140" s="67">
        <v>43.1</v>
      </c>
      <c r="G140" s="67">
        <v>1.3</v>
      </c>
      <c r="H140" s="67">
        <v>6143</v>
      </c>
      <c r="I140" s="67">
        <v>234</v>
      </c>
      <c r="J140" s="105">
        <f t="shared" si="2"/>
        <v>3.8092137392153669E-2</v>
      </c>
      <c r="K140" s="67">
        <v>-0.97</v>
      </c>
      <c r="L140" s="67">
        <v>-2.7</v>
      </c>
      <c r="M140" s="67"/>
      <c r="N140" s="67">
        <v>825</v>
      </c>
      <c r="O140" s="67">
        <v>1289</v>
      </c>
      <c r="P140" s="313"/>
    </row>
    <row r="141" spans="1:16">
      <c r="A141" s="67" t="s">
        <v>789</v>
      </c>
      <c r="B141" s="67"/>
      <c r="C141" s="67"/>
      <c r="D141" s="67"/>
      <c r="E141" s="67"/>
      <c r="F141" s="67">
        <v>43.6</v>
      </c>
      <c r="G141" s="67">
        <v>1.3</v>
      </c>
      <c r="H141" s="67">
        <v>4398</v>
      </c>
      <c r="I141" s="67">
        <v>431</v>
      </c>
      <c r="J141" s="105">
        <f t="shared" si="2"/>
        <v>9.7999090495679855E-2</v>
      </c>
      <c r="K141" s="67"/>
      <c r="L141" s="67"/>
      <c r="M141" s="67"/>
      <c r="N141" s="67"/>
      <c r="O141" s="67"/>
      <c r="P141" s="313"/>
    </row>
    <row r="142" spans="1:16">
      <c r="A142" s="67" t="s">
        <v>790</v>
      </c>
      <c r="B142" s="67"/>
      <c r="C142" s="67"/>
      <c r="D142" s="67"/>
      <c r="E142" s="67"/>
      <c r="F142" s="67">
        <v>42.6</v>
      </c>
      <c r="G142" s="67">
        <v>1</v>
      </c>
      <c r="H142" s="67">
        <v>2427</v>
      </c>
      <c r="I142" s="67">
        <v>250</v>
      </c>
      <c r="J142" s="105">
        <f t="shared" si="2"/>
        <v>0.10300782859497322</v>
      </c>
      <c r="K142" s="67"/>
      <c r="L142" s="67"/>
      <c r="M142" s="67"/>
      <c r="N142" s="67"/>
      <c r="O142" s="67"/>
      <c r="P142" s="313"/>
    </row>
    <row r="143" spans="1:16">
      <c r="A143" s="67" t="s">
        <v>791</v>
      </c>
      <c r="B143" s="67"/>
      <c r="C143" s="67"/>
      <c r="D143" s="67"/>
      <c r="E143" s="67"/>
      <c r="F143" s="67">
        <v>43.1</v>
      </c>
      <c r="G143" s="67">
        <v>1.1000000000000001</v>
      </c>
      <c r="H143" s="67">
        <v>3534</v>
      </c>
      <c r="I143" s="67">
        <v>1732</v>
      </c>
      <c r="J143" s="105">
        <f t="shared" si="2"/>
        <v>0.49009620826259198</v>
      </c>
      <c r="K143" s="67"/>
      <c r="L143" s="67"/>
      <c r="M143" s="67"/>
      <c r="N143" s="67"/>
      <c r="O143" s="67"/>
      <c r="P143" s="313"/>
    </row>
    <row r="144" spans="1:16">
      <c r="A144" s="67" t="s">
        <v>792</v>
      </c>
      <c r="B144" s="67"/>
      <c r="C144" s="67"/>
      <c r="D144" s="67"/>
      <c r="E144" s="67"/>
      <c r="F144" s="67">
        <v>53.2</v>
      </c>
      <c r="G144" s="67">
        <v>1.1000000000000001</v>
      </c>
      <c r="H144" s="67">
        <v>2513</v>
      </c>
      <c r="I144" s="67">
        <v>452</v>
      </c>
      <c r="J144" s="105">
        <f t="shared" si="2"/>
        <v>0.17986470354158376</v>
      </c>
      <c r="K144" s="67"/>
      <c r="L144" s="67"/>
      <c r="M144" s="67"/>
      <c r="N144" s="67"/>
      <c r="O144" s="67"/>
      <c r="P144" s="313"/>
    </row>
    <row r="145" spans="1:16">
      <c r="A145" s="67" t="s">
        <v>793</v>
      </c>
      <c r="B145" s="67"/>
      <c r="C145" s="67"/>
      <c r="D145" s="67"/>
      <c r="E145" s="67"/>
      <c r="F145" s="67">
        <v>43.3</v>
      </c>
      <c r="G145" s="67">
        <v>1</v>
      </c>
      <c r="H145" s="67">
        <v>3119</v>
      </c>
      <c r="I145" s="67">
        <v>96</v>
      </c>
      <c r="J145" s="105">
        <f t="shared" si="2"/>
        <v>3.0779095864058994E-2</v>
      </c>
      <c r="K145" s="67"/>
      <c r="L145" s="67"/>
      <c r="M145" s="67"/>
      <c r="N145" s="67"/>
      <c r="O145" s="67"/>
      <c r="P145" s="313"/>
    </row>
    <row r="146" spans="1:16">
      <c r="A146" s="67" t="s">
        <v>794</v>
      </c>
      <c r="B146" s="67"/>
      <c r="C146" s="67"/>
      <c r="D146" s="67"/>
      <c r="E146" s="67"/>
      <c r="F146" s="67">
        <v>43.1</v>
      </c>
      <c r="G146" s="67">
        <v>0.7</v>
      </c>
      <c r="H146" s="67">
        <v>1860</v>
      </c>
      <c r="I146" s="67">
        <v>581</v>
      </c>
      <c r="J146" s="105">
        <f t="shared" si="2"/>
        <v>0.31236559139784947</v>
      </c>
      <c r="K146" s="67"/>
      <c r="L146" s="67"/>
      <c r="M146" s="67"/>
      <c r="N146" s="67"/>
      <c r="O146" s="67"/>
      <c r="P146" s="313"/>
    </row>
    <row r="147" spans="1:16">
      <c r="A147" s="67" t="s">
        <v>795</v>
      </c>
      <c r="B147" s="67"/>
      <c r="C147" s="67"/>
      <c r="D147" s="67"/>
      <c r="E147" s="67"/>
      <c r="F147" s="67">
        <v>44.4</v>
      </c>
      <c r="G147" s="67">
        <v>1.2</v>
      </c>
      <c r="H147" s="67">
        <v>2276</v>
      </c>
      <c r="I147" s="67">
        <v>1621</v>
      </c>
      <c r="J147" s="105">
        <f t="shared" si="2"/>
        <v>0.71221441124780316</v>
      </c>
      <c r="K147" s="67"/>
      <c r="L147" s="67"/>
      <c r="M147" s="67"/>
      <c r="N147" s="67"/>
      <c r="O147" s="67"/>
      <c r="P147" s="313"/>
    </row>
    <row r="148" spans="1:16">
      <c r="A148" s="67" t="s">
        <v>796</v>
      </c>
      <c r="B148" s="67"/>
      <c r="C148" s="67"/>
      <c r="D148" s="67"/>
      <c r="E148" s="67"/>
      <c r="F148" s="67">
        <v>41.9</v>
      </c>
      <c r="G148" s="67">
        <v>0.8</v>
      </c>
      <c r="H148" s="67">
        <v>5762</v>
      </c>
      <c r="I148" s="67">
        <v>538</v>
      </c>
      <c r="J148" s="105">
        <f t="shared" si="2"/>
        <v>9.3370357514751826E-2</v>
      </c>
      <c r="K148" s="67"/>
      <c r="L148" s="67"/>
      <c r="M148" s="67"/>
      <c r="N148" s="67"/>
      <c r="O148" s="67"/>
      <c r="P148" s="313"/>
    </row>
    <row r="149" spans="1:16">
      <c r="A149" s="67" t="s">
        <v>797</v>
      </c>
      <c r="B149" s="67"/>
      <c r="C149" s="67"/>
      <c r="D149" s="67"/>
      <c r="E149" s="67"/>
      <c r="F149" s="67">
        <v>42.8</v>
      </c>
      <c r="G149" s="67">
        <v>1</v>
      </c>
      <c r="H149" s="67">
        <v>3410</v>
      </c>
      <c r="I149" s="67">
        <v>267</v>
      </c>
      <c r="J149" s="105">
        <f t="shared" si="2"/>
        <v>7.82991202346041E-2</v>
      </c>
      <c r="K149" s="67"/>
      <c r="L149" s="67"/>
      <c r="M149" s="67"/>
      <c r="N149" s="67"/>
      <c r="O149" s="67"/>
      <c r="P149" s="313"/>
    </row>
    <row r="150" spans="1:16">
      <c r="A150" s="67" t="s">
        <v>798</v>
      </c>
      <c r="B150" s="67"/>
      <c r="C150" s="67"/>
      <c r="D150" s="67"/>
      <c r="E150" s="67"/>
      <c r="F150" s="67">
        <v>45.1</v>
      </c>
      <c r="G150" s="67">
        <v>1.2</v>
      </c>
      <c r="H150" s="67">
        <v>2071</v>
      </c>
      <c r="I150" s="67">
        <v>462</v>
      </c>
      <c r="J150" s="105">
        <f t="shared" si="2"/>
        <v>0.22308063737324965</v>
      </c>
      <c r="K150" s="67"/>
      <c r="L150" s="67"/>
      <c r="M150" s="67"/>
      <c r="N150" s="67"/>
      <c r="O150" s="67"/>
      <c r="P150" s="313"/>
    </row>
    <row r="151" spans="1:16">
      <c r="A151" s="67" t="s">
        <v>799</v>
      </c>
      <c r="B151" s="67"/>
      <c r="C151" s="67"/>
      <c r="D151" s="67"/>
      <c r="E151" s="67"/>
      <c r="F151" s="67">
        <v>44.4</v>
      </c>
      <c r="G151" s="67">
        <v>0.8</v>
      </c>
      <c r="H151" s="67">
        <v>2550</v>
      </c>
      <c r="I151" s="67">
        <v>724</v>
      </c>
      <c r="J151" s="105">
        <f t="shared" si="2"/>
        <v>0.28392156862745099</v>
      </c>
      <c r="K151" s="67"/>
      <c r="L151" s="67"/>
      <c r="M151" s="67"/>
      <c r="N151" s="67"/>
      <c r="O151" s="67"/>
      <c r="P151" s="313"/>
    </row>
    <row r="152" spans="1:16">
      <c r="A152" s="67" t="s">
        <v>800</v>
      </c>
      <c r="B152" s="67"/>
      <c r="C152" s="67"/>
      <c r="D152" s="67"/>
      <c r="E152" s="67"/>
      <c r="F152" s="67">
        <v>42.6</v>
      </c>
      <c r="G152" s="67">
        <v>0.8</v>
      </c>
      <c r="H152" s="67">
        <v>3081</v>
      </c>
      <c r="I152" s="67">
        <v>198</v>
      </c>
      <c r="J152" s="105">
        <f t="shared" si="2"/>
        <v>6.4264849074975663E-2</v>
      </c>
      <c r="K152" s="67">
        <v>-0.98</v>
      </c>
      <c r="L152" s="67">
        <v>-10.4</v>
      </c>
      <c r="M152" s="67"/>
      <c r="N152" s="67">
        <v>1119</v>
      </c>
      <c r="O152" s="67">
        <v>1771</v>
      </c>
      <c r="P152" s="313"/>
    </row>
    <row r="153" spans="1:16">
      <c r="A153" s="67" t="s">
        <v>801</v>
      </c>
      <c r="B153" s="67"/>
      <c r="C153" s="67"/>
      <c r="D153" s="67"/>
      <c r="E153" s="67"/>
      <c r="F153" s="67">
        <v>41.8</v>
      </c>
      <c r="G153" s="67">
        <v>1.1000000000000001</v>
      </c>
      <c r="H153" s="67">
        <v>5871</v>
      </c>
      <c r="I153" s="67">
        <v>729</v>
      </c>
      <c r="J153" s="105">
        <f t="shared" si="2"/>
        <v>0.12416964741951968</v>
      </c>
      <c r="K153" s="67">
        <v>-0.97</v>
      </c>
      <c r="L153" s="67">
        <v>-2</v>
      </c>
      <c r="M153" s="67"/>
      <c r="N153" s="67">
        <v>798</v>
      </c>
      <c r="O153" s="67">
        <v>1242</v>
      </c>
      <c r="P153" s="313"/>
    </row>
    <row r="154" spans="1:16">
      <c r="A154" s="67" t="s">
        <v>802</v>
      </c>
      <c r="B154" s="67"/>
      <c r="C154" s="67"/>
      <c r="D154" s="67"/>
      <c r="E154" s="67"/>
      <c r="F154" s="67">
        <v>44.5</v>
      </c>
      <c r="G154" s="67">
        <v>0.8</v>
      </c>
      <c r="H154" s="67">
        <v>2363</v>
      </c>
      <c r="I154" s="67">
        <v>935</v>
      </c>
      <c r="J154" s="105">
        <f t="shared" si="2"/>
        <v>0.39568345323741005</v>
      </c>
      <c r="K154" s="67">
        <v>-0.97</v>
      </c>
      <c r="L154" s="67">
        <v>-6.7</v>
      </c>
      <c r="M154" s="67"/>
      <c r="N154" s="67">
        <v>987</v>
      </c>
      <c r="O154" s="67">
        <v>1538</v>
      </c>
      <c r="P154" s="313"/>
    </row>
    <row r="155" spans="1:16">
      <c r="A155" s="67" t="s">
        <v>803</v>
      </c>
      <c r="B155" s="67"/>
      <c r="C155" s="67"/>
      <c r="D155" s="67"/>
      <c r="E155" s="67"/>
      <c r="F155" s="67">
        <v>43.9</v>
      </c>
      <c r="G155" s="67">
        <v>1.6</v>
      </c>
      <c r="H155" s="67">
        <v>3005</v>
      </c>
      <c r="I155" s="67">
        <v>707</v>
      </c>
      <c r="J155" s="105">
        <f t="shared" si="2"/>
        <v>0.23527454242928453</v>
      </c>
      <c r="K155" s="67">
        <v>-0.98</v>
      </c>
      <c r="L155" s="67">
        <v>-5.0999999999999996</v>
      </c>
      <c r="M155" s="67"/>
      <c r="N155" s="67">
        <v>911</v>
      </c>
      <c r="O155" s="67">
        <v>1438</v>
      </c>
      <c r="P155" s="313"/>
    </row>
    <row r="156" spans="1:16">
      <c r="A156" s="67" t="s">
        <v>804</v>
      </c>
      <c r="B156" s="67"/>
      <c r="C156" s="67"/>
      <c r="D156" s="67"/>
      <c r="E156" s="67"/>
      <c r="F156" s="67">
        <v>45.3</v>
      </c>
      <c r="G156" s="67">
        <v>1.1000000000000001</v>
      </c>
      <c r="H156" s="67">
        <v>1998</v>
      </c>
      <c r="I156" s="67">
        <v>964</v>
      </c>
      <c r="J156" s="105">
        <f t="shared" si="2"/>
        <v>0.48248248248248249</v>
      </c>
      <c r="K156" s="67">
        <v>-0.97</v>
      </c>
      <c r="L156" s="67">
        <v>-5.0999999999999996</v>
      </c>
      <c r="M156" s="67"/>
      <c r="N156" s="67">
        <v>922</v>
      </c>
      <c r="O156" s="67">
        <v>1441</v>
      </c>
      <c r="P156" s="313"/>
    </row>
    <row r="157" spans="1:16">
      <c r="A157" s="67" t="s">
        <v>805</v>
      </c>
      <c r="B157" s="67"/>
      <c r="C157" s="67"/>
      <c r="D157" s="67"/>
      <c r="E157" s="67"/>
      <c r="F157" s="67">
        <v>44.1</v>
      </c>
      <c r="G157" s="67">
        <v>0.7</v>
      </c>
      <c r="H157" s="67">
        <v>3790</v>
      </c>
      <c r="I157" s="67">
        <v>330</v>
      </c>
      <c r="J157" s="105">
        <f t="shared" si="2"/>
        <v>8.7071240105540904E-2</v>
      </c>
      <c r="K157" s="67"/>
      <c r="L157" s="67"/>
      <c r="M157" s="67"/>
      <c r="N157" s="67"/>
      <c r="O157" s="67"/>
      <c r="P157" s="313"/>
    </row>
    <row r="158" spans="1:16">
      <c r="A158" s="67" t="s">
        <v>806</v>
      </c>
      <c r="B158" s="67"/>
      <c r="C158" s="67"/>
      <c r="D158" s="67"/>
      <c r="E158" s="67"/>
      <c r="F158" s="67">
        <v>42.6</v>
      </c>
      <c r="G158" s="67">
        <v>1</v>
      </c>
      <c r="H158" s="67">
        <v>3951</v>
      </c>
      <c r="I158" s="67">
        <v>1851</v>
      </c>
      <c r="J158" s="105">
        <f t="shared" si="2"/>
        <v>0.46848899012908124</v>
      </c>
      <c r="K158" s="67"/>
      <c r="L158" s="67"/>
      <c r="M158" s="67"/>
      <c r="N158" s="67"/>
      <c r="O158" s="67"/>
      <c r="P158" s="313"/>
    </row>
    <row r="159" spans="1:16">
      <c r="A159" s="67" t="s">
        <v>807</v>
      </c>
      <c r="B159" s="67"/>
      <c r="C159" s="67"/>
      <c r="D159" s="67"/>
      <c r="E159" s="67"/>
      <c r="F159" s="67">
        <v>43.9</v>
      </c>
      <c r="G159" s="67">
        <v>1.1000000000000001</v>
      </c>
      <c r="H159" s="67">
        <v>2983</v>
      </c>
      <c r="I159" s="67">
        <v>237</v>
      </c>
      <c r="J159" s="105">
        <f t="shared" si="2"/>
        <v>7.9450217901441508E-2</v>
      </c>
      <c r="K159" s="67"/>
      <c r="L159" s="67"/>
      <c r="M159" s="67"/>
      <c r="N159" s="67"/>
      <c r="O159" s="67"/>
      <c r="P159" s="313"/>
    </row>
    <row r="160" spans="1:16">
      <c r="A160" s="67" t="s">
        <v>808</v>
      </c>
      <c r="B160" s="67"/>
      <c r="C160" s="67"/>
      <c r="D160" s="67"/>
      <c r="E160" s="67"/>
      <c r="F160" s="67">
        <v>44.4</v>
      </c>
      <c r="G160" s="67">
        <v>2.5</v>
      </c>
      <c r="H160" s="67">
        <v>4100</v>
      </c>
      <c r="I160" s="67">
        <v>1505</v>
      </c>
      <c r="J160" s="105">
        <f t="shared" si="2"/>
        <v>0.36707317073170731</v>
      </c>
      <c r="K160" s="67"/>
      <c r="L160" s="67"/>
      <c r="M160" s="67"/>
      <c r="N160" s="67"/>
      <c r="O160" s="67"/>
      <c r="P160" s="313"/>
    </row>
    <row r="161" spans="1:16">
      <c r="A161" s="67" t="s">
        <v>809</v>
      </c>
      <c r="B161" s="67"/>
      <c r="C161" s="67"/>
      <c r="D161" s="67"/>
      <c r="E161" s="67"/>
      <c r="F161" s="67">
        <v>42.7</v>
      </c>
      <c r="G161" s="67">
        <v>0.8</v>
      </c>
      <c r="H161" s="67">
        <v>3239</v>
      </c>
      <c r="I161" s="67">
        <v>1487</v>
      </c>
      <c r="J161" s="105">
        <f t="shared" si="2"/>
        <v>0.45909231244211174</v>
      </c>
      <c r="K161" s="67"/>
      <c r="L161" s="67"/>
      <c r="M161" s="67"/>
      <c r="N161" s="67"/>
      <c r="O161" s="67"/>
      <c r="P161" s="313"/>
    </row>
    <row r="162" spans="1:16">
      <c r="A162" s="67" t="s">
        <v>810</v>
      </c>
      <c r="B162" s="67"/>
      <c r="C162" s="67"/>
      <c r="D162" s="67"/>
      <c r="E162" s="67"/>
      <c r="F162" s="67">
        <v>44.8</v>
      </c>
      <c r="G162" s="67">
        <v>1.5</v>
      </c>
      <c r="H162" s="67">
        <v>3737</v>
      </c>
      <c r="I162" s="67">
        <v>971</v>
      </c>
      <c r="J162" s="105">
        <f t="shared" si="2"/>
        <v>0.25983409151725984</v>
      </c>
      <c r="K162" s="67"/>
      <c r="L162" s="67"/>
      <c r="M162" s="67"/>
      <c r="N162" s="67"/>
      <c r="O162" s="67"/>
      <c r="P162" s="313"/>
    </row>
    <row r="163" spans="1:16">
      <c r="A163" s="67" t="s">
        <v>811</v>
      </c>
      <c r="B163" s="67"/>
      <c r="C163" s="67"/>
      <c r="D163" s="67"/>
      <c r="E163" s="67"/>
      <c r="F163" s="67">
        <v>43.1</v>
      </c>
      <c r="G163" s="67">
        <v>1.2</v>
      </c>
      <c r="H163" s="67">
        <v>3367</v>
      </c>
      <c r="I163" s="67">
        <v>588</v>
      </c>
      <c r="J163" s="105">
        <f t="shared" si="2"/>
        <v>0.17463617463617465</v>
      </c>
      <c r="K163" s="67"/>
      <c r="L163" s="67"/>
      <c r="M163" s="67"/>
      <c r="N163" s="67"/>
      <c r="O163" s="67"/>
      <c r="P163" s="313"/>
    </row>
    <row r="164" spans="1:16">
      <c r="A164" s="67" t="s">
        <v>812</v>
      </c>
      <c r="B164" s="67"/>
      <c r="C164" s="67"/>
      <c r="D164" s="67"/>
      <c r="E164" s="67"/>
      <c r="F164" s="67">
        <v>41.9</v>
      </c>
      <c r="G164" s="67">
        <v>0.7</v>
      </c>
      <c r="H164" s="67">
        <v>1781</v>
      </c>
      <c r="I164" s="67">
        <v>1197</v>
      </c>
      <c r="J164" s="105">
        <f t="shared" si="2"/>
        <v>0.67209432902863564</v>
      </c>
      <c r="K164" s="67"/>
      <c r="L164" s="67"/>
      <c r="M164" s="67"/>
      <c r="N164" s="67"/>
      <c r="O164" s="67"/>
      <c r="P164" s="313"/>
    </row>
    <row r="165" spans="1:16">
      <c r="A165" s="67" t="s">
        <v>813</v>
      </c>
      <c r="B165" s="67"/>
      <c r="C165" s="67"/>
      <c r="D165" s="67"/>
      <c r="E165" s="67"/>
      <c r="F165" s="67">
        <v>43.7</v>
      </c>
      <c r="G165" s="67">
        <v>0.8</v>
      </c>
      <c r="H165" s="67">
        <v>3250</v>
      </c>
      <c r="I165" s="67">
        <v>283</v>
      </c>
      <c r="J165" s="105">
        <f t="shared" si="2"/>
        <v>8.707692307692308E-2</v>
      </c>
      <c r="K165" s="67"/>
      <c r="L165" s="67"/>
      <c r="M165" s="67"/>
      <c r="N165" s="67"/>
      <c r="O165" s="67"/>
      <c r="P165" s="313"/>
    </row>
    <row r="166" spans="1:16">
      <c r="A166" s="67" t="s">
        <v>814</v>
      </c>
      <c r="B166" s="67"/>
      <c r="C166" s="67"/>
      <c r="D166" s="67"/>
      <c r="E166" s="67"/>
      <c r="F166" s="67">
        <v>42.8</v>
      </c>
      <c r="G166" s="67">
        <v>1.6</v>
      </c>
      <c r="H166" s="67">
        <v>3852</v>
      </c>
      <c r="I166" s="67">
        <v>1860</v>
      </c>
      <c r="J166" s="105">
        <f t="shared" si="2"/>
        <v>0.48286604361370716</v>
      </c>
      <c r="K166" s="67"/>
      <c r="L166" s="67"/>
      <c r="M166" s="67"/>
      <c r="N166" s="67"/>
      <c r="O166" s="67"/>
      <c r="P166" s="313"/>
    </row>
    <row r="167" spans="1:16">
      <c r="A167" s="67" t="s">
        <v>815</v>
      </c>
      <c r="B167" s="67"/>
      <c r="C167" s="67"/>
      <c r="D167" s="67"/>
      <c r="E167" s="67"/>
      <c r="F167" s="67">
        <v>43.1</v>
      </c>
      <c r="G167" s="67">
        <v>0.9</v>
      </c>
      <c r="H167" s="67">
        <v>2391</v>
      </c>
      <c r="I167" s="67">
        <v>67</v>
      </c>
      <c r="J167" s="105">
        <f t="shared" si="2"/>
        <v>2.8021748222501044E-2</v>
      </c>
      <c r="K167" s="67"/>
      <c r="L167" s="67"/>
      <c r="M167" s="67"/>
      <c r="N167" s="67"/>
      <c r="O167" s="67"/>
      <c r="P167" s="313"/>
    </row>
    <row r="168" spans="1:16">
      <c r="A168" s="67" t="s">
        <v>816</v>
      </c>
      <c r="B168" s="67"/>
      <c r="C168" s="67"/>
      <c r="D168" s="67"/>
      <c r="E168" s="67"/>
      <c r="F168" s="67">
        <v>44.9</v>
      </c>
      <c r="G168" s="67">
        <v>2.2000000000000002</v>
      </c>
      <c r="H168" s="67">
        <v>1618</v>
      </c>
      <c r="I168" s="67">
        <v>604</v>
      </c>
      <c r="J168" s="105">
        <f t="shared" si="2"/>
        <v>0.37330037082818296</v>
      </c>
      <c r="K168" s="67"/>
      <c r="L168" s="67"/>
      <c r="M168" s="67"/>
      <c r="N168" s="67"/>
      <c r="O168" s="67"/>
      <c r="P168" s="313"/>
    </row>
    <row r="169" spans="1:16">
      <c r="A169" s="67" t="s">
        <v>817</v>
      </c>
      <c r="B169" s="67"/>
      <c r="C169" s="67"/>
      <c r="D169" s="67"/>
      <c r="E169" s="67"/>
      <c r="F169" s="67">
        <v>43.9</v>
      </c>
      <c r="G169" s="67">
        <v>0.8</v>
      </c>
      <c r="H169" s="67">
        <v>3183</v>
      </c>
      <c r="I169" s="67">
        <v>588</v>
      </c>
      <c r="J169" s="105">
        <f t="shared" si="2"/>
        <v>0.18473138548539114</v>
      </c>
      <c r="K169" s="67"/>
      <c r="L169" s="67"/>
      <c r="M169" s="67"/>
      <c r="N169" s="67"/>
      <c r="O169" s="67"/>
      <c r="P169" s="313"/>
    </row>
    <row r="170" spans="1:16">
      <c r="A170" s="67" t="s">
        <v>818</v>
      </c>
      <c r="B170" s="67"/>
      <c r="C170" s="67"/>
      <c r="D170" s="67"/>
      <c r="E170" s="67"/>
      <c r="F170" s="67">
        <v>44.3</v>
      </c>
      <c r="G170" s="67">
        <v>1.5</v>
      </c>
      <c r="H170" s="67">
        <v>1801</v>
      </c>
      <c r="I170" s="67">
        <v>590</v>
      </c>
      <c r="J170" s="105">
        <f t="shared" si="2"/>
        <v>0.32759578012215435</v>
      </c>
      <c r="K170" s="67"/>
      <c r="L170" s="67"/>
      <c r="M170" s="67"/>
      <c r="N170" s="67"/>
      <c r="O170" s="67"/>
      <c r="P170" s="313"/>
    </row>
    <row r="171" spans="1:16">
      <c r="A171" s="67" t="s">
        <v>819</v>
      </c>
      <c r="B171" s="67"/>
      <c r="C171" s="67"/>
      <c r="D171" s="67"/>
      <c r="E171" s="67"/>
      <c r="F171" s="67">
        <v>43</v>
      </c>
      <c r="G171" s="67">
        <v>1.2</v>
      </c>
      <c r="H171" s="67">
        <v>5856</v>
      </c>
      <c r="I171" s="67">
        <v>516</v>
      </c>
      <c r="J171" s="105">
        <f t="shared" si="2"/>
        <v>8.8114754098360656E-2</v>
      </c>
      <c r="K171" s="67">
        <v>-0.98</v>
      </c>
      <c r="L171" s="67">
        <v>-9.4</v>
      </c>
      <c r="M171" s="67"/>
      <c r="N171" s="67">
        <v>1077</v>
      </c>
      <c r="O171" s="67">
        <v>1708</v>
      </c>
      <c r="P171" s="313"/>
    </row>
    <row r="172" spans="1:16">
      <c r="A172" s="67" t="s">
        <v>820</v>
      </c>
      <c r="B172" s="67"/>
      <c r="C172" s="67"/>
      <c r="D172" s="67"/>
      <c r="E172" s="67"/>
      <c r="F172" s="67">
        <v>41.8</v>
      </c>
      <c r="G172" s="67">
        <v>0.6</v>
      </c>
      <c r="H172" s="67">
        <v>10978</v>
      </c>
      <c r="I172" s="67">
        <v>1081</v>
      </c>
      <c r="J172" s="105">
        <f t="shared" si="2"/>
        <v>9.8469666605939157E-2</v>
      </c>
      <c r="K172" s="67">
        <v>-0.95</v>
      </c>
      <c r="L172" s="67">
        <v>-2.1</v>
      </c>
      <c r="M172" s="67"/>
      <c r="N172" s="67">
        <v>816</v>
      </c>
      <c r="O172" s="67">
        <v>1247</v>
      </c>
      <c r="P172" s="313"/>
    </row>
    <row r="173" spans="1:16">
      <c r="A173" s="67" t="s">
        <v>821</v>
      </c>
      <c r="B173" s="67"/>
      <c r="C173" s="67"/>
      <c r="D173" s="67"/>
      <c r="E173" s="67"/>
      <c r="F173" s="67">
        <v>44.3</v>
      </c>
      <c r="G173" s="67">
        <v>0.9</v>
      </c>
      <c r="H173" s="67">
        <v>1218</v>
      </c>
      <c r="I173" s="67">
        <v>556</v>
      </c>
      <c r="J173" s="105">
        <f t="shared" si="2"/>
        <v>0.45648604269293924</v>
      </c>
      <c r="K173" s="67">
        <v>-0.95</v>
      </c>
      <c r="L173" s="67">
        <v>-7.7</v>
      </c>
      <c r="M173" s="67"/>
      <c r="N173" s="67">
        <v>1039</v>
      </c>
      <c r="O173" s="67">
        <v>1603</v>
      </c>
      <c r="P173" s="313"/>
    </row>
    <row r="174" spans="1:16">
      <c r="A174" s="67" t="s">
        <v>822</v>
      </c>
      <c r="B174" s="67"/>
      <c r="C174" s="67"/>
      <c r="D174" s="67"/>
      <c r="E174" s="67"/>
      <c r="F174" s="67">
        <v>44.4</v>
      </c>
      <c r="G174" s="67">
        <v>0.9</v>
      </c>
      <c r="H174" s="67">
        <v>5075</v>
      </c>
      <c r="I174" s="67">
        <v>481</v>
      </c>
      <c r="J174" s="105">
        <f t="shared" si="2"/>
        <v>9.4778325123152707E-2</v>
      </c>
      <c r="K174" s="67">
        <v>-0.97</v>
      </c>
      <c r="L174" s="67">
        <v>-6</v>
      </c>
      <c r="M174" s="67"/>
      <c r="N174" s="67">
        <v>956</v>
      </c>
      <c r="O174" s="67">
        <v>1496</v>
      </c>
      <c r="P174" s="313"/>
    </row>
    <row r="175" spans="1:16">
      <c r="A175" s="67" t="s">
        <v>823</v>
      </c>
      <c r="B175" s="67"/>
      <c r="C175" s="67"/>
      <c r="D175" s="67"/>
      <c r="E175" s="67"/>
      <c r="F175" s="67">
        <v>43.9</v>
      </c>
      <c r="G175" s="67">
        <v>1</v>
      </c>
      <c r="H175" s="67">
        <v>6481</v>
      </c>
      <c r="I175" s="67">
        <v>862</v>
      </c>
      <c r="J175" s="105">
        <f t="shared" si="2"/>
        <v>0.13300416602376178</v>
      </c>
      <c r="K175" s="67">
        <v>-0.98</v>
      </c>
      <c r="L175" s="67">
        <v>-4.0999999999999996</v>
      </c>
      <c r="M175" s="67"/>
      <c r="N175" s="67">
        <v>869</v>
      </c>
      <c r="O175" s="67">
        <v>1375</v>
      </c>
      <c r="P175" s="313"/>
    </row>
    <row r="176" spans="1:16">
      <c r="A176" s="67" t="s">
        <v>824</v>
      </c>
      <c r="B176" s="67"/>
      <c r="C176" s="67"/>
      <c r="D176" s="67"/>
      <c r="E176" s="67"/>
      <c r="F176" s="67">
        <v>43.4</v>
      </c>
      <c r="G176" s="67">
        <v>1</v>
      </c>
      <c r="H176" s="67">
        <v>5772</v>
      </c>
      <c r="I176" s="67">
        <v>770</v>
      </c>
      <c r="J176" s="105">
        <f t="shared" si="2"/>
        <v>0.13340263340263339</v>
      </c>
      <c r="K176" s="67">
        <v>-0.99</v>
      </c>
      <c r="L176" s="67">
        <v>-5.2</v>
      </c>
      <c r="M176" s="67"/>
      <c r="N176" s="67">
        <v>910</v>
      </c>
      <c r="O176" s="67">
        <v>1445</v>
      </c>
      <c r="P176" s="313"/>
    </row>
    <row r="177" spans="1:16">
      <c r="A177" s="67" t="s">
        <v>825</v>
      </c>
      <c r="B177" s="67"/>
      <c r="C177" s="67"/>
      <c r="D177" s="67"/>
      <c r="E177" s="67"/>
      <c r="F177" s="67">
        <v>44</v>
      </c>
      <c r="G177" s="67">
        <v>0.9</v>
      </c>
      <c r="H177" s="67">
        <v>831</v>
      </c>
      <c r="I177" s="67">
        <v>302</v>
      </c>
      <c r="J177" s="105">
        <f t="shared" si="2"/>
        <v>0.36341756919374246</v>
      </c>
      <c r="K177" s="67">
        <v>-0.98</v>
      </c>
      <c r="L177" s="67">
        <v>-5.9</v>
      </c>
      <c r="M177" s="67"/>
      <c r="N177" s="67">
        <v>939</v>
      </c>
      <c r="O177" s="67">
        <v>1486</v>
      </c>
      <c r="P177" s="313"/>
    </row>
    <row r="178" spans="1:16">
      <c r="A178" s="67" t="s">
        <v>826</v>
      </c>
      <c r="B178" s="67"/>
      <c r="C178" s="67"/>
      <c r="D178" s="67"/>
      <c r="E178" s="67"/>
      <c r="F178" s="67">
        <v>41.4</v>
      </c>
      <c r="G178" s="67">
        <v>1.1000000000000001</v>
      </c>
      <c r="H178" s="67">
        <v>16660</v>
      </c>
      <c r="I178" s="67">
        <v>1633</v>
      </c>
      <c r="J178" s="105">
        <f t="shared" si="2"/>
        <v>9.8019207683073234E-2</v>
      </c>
      <c r="K178" s="67"/>
      <c r="L178" s="67"/>
      <c r="M178" s="67"/>
      <c r="N178" s="67"/>
      <c r="O178" s="67"/>
      <c r="P178" s="313"/>
    </row>
    <row r="179" spans="1:16">
      <c r="A179" s="67" t="s">
        <v>827</v>
      </c>
      <c r="B179" s="67"/>
      <c r="C179" s="67"/>
      <c r="D179" s="67"/>
      <c r="E179" s="67"/>
      <c r="F179" s="67">
        <v>44.2</v>
      </c>
      <c r="G179" s="67">
        <v>1.1000000000000001</v>
      </c>
      <c r="H179" s="67">
        <v>1056</v>
      </c>
      <c r="I179" s="67">
        <v>378</v>
      </c>
      <c r="J179" s="105">
        <f t="shared" si="2"/>
        <v>0.35795454545454547</v>
      </c>
      <c r="K179" s="67"/>
      <c r="L179" s="67"/>
      <c r="M179" s="67"/>
      <c r="N179" s="67"/>
      <c r="O179" s="67"/>
      <c r="P179" s="313"/>
    </row>
    <row r="180" spans="1:16">
      <c r="A180" s="67" t="s">
        <v>828</v>
      </c>
      <c r="B180" s="67"/>
      <c r="C180" s="67"/>
      <c r="D180" s="67"/>
      <c r="E180" s="67"/>
      <c r="F180" s="67">
        <v>42</v>
      </c>
      <c r="G180" s="67">
        <v>0.6</v>
      </c>
      <c r="H180" s="67">
        <v>11119</v>
      </c>
      <c r="I180" s="67">
        <v>991</v>
      </c>
      <c r="J180" s="105">
        <f t="shared" si="2"/>
        <v>8.9126720028779569E-2</v>
      </c>
      <c r="K180" s="67"/>
      <c r="L180" s="67"/>
      <c r="M180" s="67"/>
      <c r="N180" s="67"/>
      <c r="O180" s="67"/>
      <c r="P180" s="313"/>
    </row>
    <row r="181" spans="1:16">
      <c r="A181" s="67" t="s">
        <v>829</v>
      </c>
      <c r="B181" s="67"/>
      <c r="C181" s="67"/>
      <c r="D181" s="67"/>
      <c r="E181" s="67"/>
      <c r="F181" s="67">
        <v>42.8</v>
      </c>
      <c r="G181" s="67">
        <v>1</v>
      </c>
      <c r="H181" s="67">
        <v>7248</v>
      </c>
      <c r="I181" s="67">
        <v>627</v>
      </c>
      <c r="J181" s="105">
        <f t="shared" si="2"/>
        <v>8.6506622516556289E-2</v>
      </c>
      <c r="K181" s="67"/>
      <c r="L181" s="67"/>
      <c r="M181" s="67"/>
      <c r="N181" s="67"/>
      <c r="O181" s="67"/>
      <c r="P181" s="313"/>
    </row>
    <row r="182" spans="1:16">
      <c r="A182" s="67" t="s">
        <v>830</v>
      </c>
      <c r="B182" s="67"/>
      <c r="C182" s="67"/>
      <c r="D182" s="67"/>
      <c r="E182" s="67"/>
      <c r="F182" s="67">
        <v>43.6</v>
      </c>
      <c r="G182" s="67">
        <v>0.8</v>
      </c>
      <c r="H182" s="67">
        <v>1132</v>
      </c>
      <c r="I182" s="67">
        <v>572</v>
      </c>
      <c r="J182" s="105">
        <f t="shared" si="2"/>
        <v>0.5053003533568905</v>
      </c>
      <c r="K182" s="67"/>
      <c r="L182" s="67"/>
      <c r="M182" s="67"/>
      <c r="N182" s="67"/>
      <c r="O182" s="67"/>
      <c r="P182" s="313"/>
    </row>
    <row r="183" spans="1:16">
      <c r="A183" s="67" t="s">
        <v>831</v>
      </c>
      <c r="B183" s="67"/>
      <c r="C183" s="67"/>
      <c r="D183" s="67"/>
      <c r="E183" s="67"/>
      <c r="F183" s="67">
        <v>44.9</v>
      </c>
      <c r="G183" s="67">
        <v>1.2</v>
      </c>
      <c r="H183" s="67">
        <v>676</v>
      </c>
      <c r="I183" s="67">
        <v>299</v>
      </c>
      <c r="J183" s="105">
        <f t="shared" si="2"/>
        <v>0.44230769230769229</v>
      </c>
      <c r="K183" s="67"/>
      <c r="L183" s="67"/>
      <c r="M183" s="67"/>
      <c r="N183" s="67"/>
      <c r="O183" s="67"/>
      <c r="P183" s="313"/>
    </row>
    <row r="184" spans="1:16">
      <c r="A184" s="67" t="s">
        <v>832</v>
      </c>
      <c r="B184" s="67"/>
      <c r="C184" s="67"/>
      <c r="D184" s="67"/>
      <c r="E184" s="67"/>
      <c r="F184" s="67">
        <v>44.1</v>
      </c>
      <c r="G184" s="67">
        <v>1</v>
      </c>
      <c r="H184" s="67">
        <v>1078</v>
      </c>
      <c r="I184" s="67">
        <v>496</v>
      </c>
      <c r="J184" s="105">
        <f t="shared" si="2"/>
        <v>0.46011131725417442</v>
      </c>
      <c r="K184" s="67"/>
      <c r="L184" s="67"/>
      <c r="M184" s="67"/>
      <c r="N184" s="67"/>
      <c r="O184" s="67"/>
      <c r="P184" s="313"/>
    </row>
    <row r="185" spans="1:16">
      <c r="A185" s="67" t="s">
        <v>833</v>
      </c>
      <c r="B185" s="67"/>
      <c r="C185" s="67"/>
      <c r="D185" s="67"/>
      <c r="E185" s="67"/>
      <c r="F185" s="67">
        <v>43.6</v>
      </c>
      <c r="G185" s="67">
        <v>0.9</v>
      </c>
      <c r="H185" s="67">
        <v>961</v>
      </c>
      <c r="I185" s="67">
        <v>209</v>
      </c>
      <c r="J185" s="105">
        <f t="shared" si="2"/>
        <v>0.21748178980228927</v>
      </c>
      <c r="K185" s="67"/>
      <c r="L185" s="67"/>
      <c r="M185" s="67"/>
      <c r="N185" s="67"/>
      <c r="O185" s="67"/>
      <c r="P185" s="313"/>
    </row>
    <row r="186" spans="1:16">
      <c r="A186" s="67" t="s">
        <v>834</v>
      </c>
      <c r="B186" s="67"/>
      <c r="C186" s="67"/>
      <c r="D186" s="67"/>
      <c r="E186" s="67"/>
      <c r="F186" s="67">
        <v>42.6</v>
      </c>
      <c r="G186" s="67">
        <v>0.8</v>
      </c>
      <c r="H186" s="67">
        <v>3867</v>
      </c>
      <c r="I186" s="67">
        <v>374</v>
      </c>
      <c r="J186" s="105">
        <f t="shared" si="2"/>
        <v>9.6715800362037752E-2</v>
      </c>
      <c r="K186" s="67"/>
      <c r="L186" s="67"/>
      <c r="M186" s="67"/>
      <c r="N186" s="67"/>
      <c r="O186" s="67"/>
      <c r="P186" s="313"/>
    </row>
    <row r="187" spans="1:16">
      <c r="A187" s="67" t="s">
        <v>835</v>
      </c>
      <c r="B187" s="67"/>
      <c r="C187" s="67"/>
      <c r="D187" s="67"/>
      <c r="E187" s="67"/>
      <c r="F187" s="67">
        <v>43.9</v>
      </c>
      <c r="G187" s="67">
        <v>1.5</v>
      </c>
      <c r="H187" s="67">
        <v>936</v>
      </c>
      <c r="I187" s="67">
        <v>453</v>
      </c>
      <c r="J187" s="105">
        <f t="shared" si="2"/>
        <v>0.48397435897435898</v>
      </c>
      <c r="K187" s="67"/>
      <c r="L187" s="67"/>
      <c r="M187" s="67"/>
      <c r="N187" s="67"/>
      <c r="O187" s="67"/>
      <c r="P187" s="313"/>
    </row>
    <row r="188" spans="1:16">
      <c r="A188" s="67" t="s">
        <v>836</v>
      </c>
      <c r="B188" s="67"/>
      <c r="C188" s="67"/>
      <c r="D188" s="67"/>
      <c r="E188" s="67"/>
      <c r="F188" s="67">
        <v>43</v>
      </c>
      <c r="G188" s="67">
        <v>1</v>
      </c>
      <c r="H188" s="67">
        <v>1251</v>
      </c>
      <c r="I188" s="67">
        <v>1130</v>
      </c>
      <c r="J188" s="105">
        <f t="shared" si="2"/>
        <v>0.90327737809752195</v>
      </c>
      <c r="K188" s="67"/>
      <c r="L188" s="67"/>
      <c r="M188" s="67"/>
      <c r="N188" s="67"/>
      <c r="O188" s="67"/>
      <c r="P188" s="313"/>
    </row>
    <row r="189" spans="1:16">
      <c r="A189" s="67" t="s">
        <v>837</v>
      </c>
      <c r="B189" s="67"/>
      <c r="C189" s="67"/>
      <c r="D189" s="67"/>
      <c r="E189" s="67"/>
      <c r="F189" s="67">
        <v>43.6</v>
      </c>
      <c r="G189" s="67">
        <v>1.2</v>
      </c>
      <c r="H189" s="67">
        <v>1552</v>
      </c>
      <c r="I189" s="67">
        <v>460</v>
      </c>
      <c r="J189" s="105">
        <f t="shared" si="2"/>
        <v>0.29639175257731959</v>
      </c>
      <c r="K189" s="67"/>
      <c r="L189" s="67"/>
      <c r="M189" s="67"/>
      <c r="N189" s="67"/>
      <c r="O189" s="67"/>
      <c r="P189" s="313"/>
    </row>
    <row r="190" spans="1:16">
      <c r="A190" s="67" t="s">
        <v>839</v>
      </c>
      <c r="B190" s="67"/>
      <c r="C190" s="67"/>
      <c r="D190" s="67"/>
      <c r="E190" s="67"/>
      <c r="F190" s="67">
        <v>41.4</v>
      </c>
      <c r="G190" s="67">
        <v>1.5</v>
      </c>
      <c r="H190" s="67">
        <v>4723</v>
      </c>
      <c r="I190" s="67">
        <v>494</v>
      </c>
      <c r="J190" s="105">
        <f t="shared" si="2"/>
        <v>0.10459453737031547</v>
      </c>
      <c r="K190" s="67"/>
      <c r="L190" s="67"/>
      <c r="M190" s="67"/>
      <c r="N190" s="67"/>
      <c r="O190" s="67"/>
      <c r="P190" s="313"/>
    </row>
    <row r="191" spans="1:16">
      <c r="A191" s="67" t="s">
        <v>840</v>
      </c>
      <c r="B191" s="67"/>
      <c r="C191" s="67"/>
      <c r="D191" s="67"/>
      <c r="E191" s="67"/>
      <c r="F191" s="67">
        <v>44.4</v>
      </c>
      <c r="G191" s="67">
        <v>1.7</v>
      </c>
      <c r="H191" s="67">
        <v>495</v>
      </c>
      <c r="I191" s="67">
        <v>54</v>
      </c>
      <c r="J191" s="105">
        <f t="shared" si="2"/>
        <v>0.10909090909090909</v>
      </c>
      <c r="K191" s="67"/>
      <c r="L191" s="67"/>
      <c r="M191" s="67"/>
      <c r="N191" s="67"/>
      <c r="O191" s="67"/>
      <c r="P191" s="313"/>
    </row>
    <row r="192" spans="1:16">
      <c r="A192" s="67" t="s">
        <v>841</v>
      </c>
      <c r="B192" s="67"/>
      <c r="C192" s="67"/>
      <c r="D192" s="67"/>
      <c r="E192" s="67"/>
      <c r="F192" s="67">
        <v>44.3</v>
      </c>
      <c r="G192" s="67">
        <v>1.1000000000000001</v>
      </c>
      <c r="H192" s="67">
        <v>2011</v>
      </c>
      <c r="I192" s="67">
        <v>369</v>
      </c>
      <c r="J192" s="105">
        <f t="shared" si="2"/>
        <v>0.18349080059671805</v>
      </c>
      <c r="K192" s="67"/>
      <c r="L192" s="67"/>
      <c r="M192" s="67"/>
      <c r="N192" s="67"/>
      <c r="O192" s="67"/>
      <c r="P192" s="313"/>
    </row>
    <row r="193" spans="1:16">
      <c r="A193" s="67" t="s">
        <v>838</v>
      </c>
      <c r="B193" s="67"/>
      <c r="C193" s="67"/>
      <c r="D193" s="67"/>
      <c r="E193" s="67"/>
      <c r="F193" s="67">
        <v>42.5</v>
      </c>
      <c r="G193" s="67">
        <v>1.1000000000000001</v>
      </c>
      <c r="H193" s="67">
        <v>4092</v>
      </c>
      <c r="I193" s="67">
        <v>195</v>
      </c>
      <c r="J193" s="105">
        <f t="shared" si="2"/>
        <v>4.7653958944281524E-2</v>
      </c>
      <c r="K193" s="67">
        <v>-0.99</v>
      </c>
      <c r="L193" s="67">
        <v>-9.4</v>
      </c>
      <c r="M193" s="67"/>
      <c r="N193" s="67">
        <v>1078</v>
      </c>
      <c r="O193" s="67">
        <v>1711</v>
      </c>
      <c r="P193" s="313"/>
    </row>
    <row r="194" spans="1:16">
      <c r="A194" s="67" t="s">
        <v>842</v>
      </c>
      <c r="B194" s="67"/>
      <c r="C194" s="67"/>
      <c r="D194" s="67"/>
      <c r="E194" s="67"/>
      <c r="F194" s="67">
        <v>44.8</v>
      </c>
      <c r="G194" s="67">
        <v>1</v>
      </c>
      <c r="H194" s="67">
        <v>1923</v>
      </c>
      <c r="I194" s="67">
        <v>234</v>
      </c>
      <c r="J194" s="105">
        <f t="shared" si="2"/>
        <v>0.12168486739469579</v>
      </c>
      <c r="K194" s="67">
        <v>-0.98</v>
      </c>
      <c r="L194" s="67">
        <v>-6.8</v>
      </c>
      <c r="M194" s="67"/>
      <c r="N194" s="67">
        <v>983</v>
      </c>
      <c r="O194" s="67">
        <v>1546</v>
      </c>
      <c r="P194" s="313"/>
    </row>
    <row r="195" spans="1:16">
      <c r="A195" s="67" t="s">
        <v>843</v>
      </c>
      <c r="B195" s="67"/>
      <c r="C195" s="67"/>
      <c r="D195" s="67"/>
      <c r="E195" s="67"/>
      <c r="F195" s="67">
        <v>43</v>
      </c>
      <c r="G195" s="67">
        <v>0.8</v>
      </c>
      <c r="H195" s="67">
        <v>2043</v>
      </c>
      <c r="I195" s="67">
        <v>265</v>
      </c>
      <c r="J195" s="105">
        <f t="shared" si="2"/>
        <v>0.12971120900636318</v>
      </c>
      <c r="K195" s="67">
        <v>-0.99</v>
      </c>
      <c r="L195" s="67">
        <v>-2.7</v>
      </c>
      <c r="M195" s="67"/>
      <c r="N195" s="67">
        <v>812</v>
      </c>
      <c r="O195" s="67">
        <v>1287</v>
      </c>
      <c r="P195" s="313"/>
    </row>
    <row r="196" spans="1:16">
      <c r="A196" s="67" t="s">
        <v>844</v>
      </c>
      <c r="B196" s="67"/>
      <c r="C196" s="67"/>
      <c r="D196" s="67"/>
      <c r="E196" s="67"/>
      <c r="F196" s="67">
        <v>43.5</v>
      </c>
      <c r="G196" s="67">
        <v>0.8</v>
      </c>
      <c r="H196" s="67">
        <v>4326</v>
      </c>
      <c r="I196" s="67">
        <v>562</v>
      </c>
      <c r="J196" s="105">
        <f t="shared" si="2"/>
        <v>0.12991215903837264</v>
      </c>
      <c r="K196" s="67">
        <v>-0.98</v>
      </c>
      <c r="L196" s="67">
        <v>-1.3</v>
      </c>
      <c r="M196" s="67"/>
      <c r="N196" s="67">
        <v>765</v>
      </c>
      <c r="O196" s="67">
        <v>1197</v>
      </c>
      <c r="P196" s="313"/>
    </row>
    <row r="197" spans="1:16">
      <c r="A197" s="67" t="s">
        <v>845</v>
      </c>
      <c r="B197" s="67"/>
      <c r="C197" s="67"/>
      <c r="D197" s="67"/>
      <c r="E197" s="67"/>
      <c r="F197" s="67">
        <v>44.8</v>
      </c>
      <c r="G197" s="67">
        <v>1.2</v>
      </c>
      <c r="H197" s="67">
        <v>2274</v>
      </c>
      <c r="I197" s="67">
        <v>173</v>
      </c>
      <c r="J197" s="105">
        <f t="shared" si="2"/>
        <v>7.6077396657871596E-2</v>
      </c>
      <c r="K197" s="67">
        <v>-0.95</v>
      </c>
      <c r="L197" s="67">
        <v>-0.5</v>
      </c>
      <c r="M197" s="67"/>
      <c r="N197" s="67">
        <v>747</v>
      </c>
      <c r="O197" s="67">
        <v>1149</v>
      </c>
      <c r="P197" s="313"/>
    </row>
    <row r="198" spans="1:16">
      <c r="A198" s="67" t="s">
        <v>846</v>
      </c>
      <c r="B198" s="67"/>
      <c r="C198" s="67"/>
      <c r="D198" s="67"/>
      <c r="E198" s="67"/>
      <c r="F198" s="67">
        <v>44.9</v>
      </c>
      <c r="G198" s="67">
        <v>1.8</v>
      </c>
      <c r="H198" s="67">
        <v>3104</v>
      </c>
      <c r="I198" s="67">
        <v>702</v>
      </c>
      <c r="J198" s="105">
        <f t="shared" si="2"/>
        <v>0.22615979381443299</v>
      </c>
      <c r="K198" s="67">
        <v>-0.98</v>
      </c>
      <c r="L198" s="67">
        <v>-6.8</v>
      </c>
      <c r="M198" s="67"/>
      <c r="N198" s="67">
        <v>978</v>
      </c>
      <c r="O198" s="67">
        <v>1547</v>
      </c>
      <c r="P198" s="313"/>
    </row>
    <row r="199" spans="1:16">
      <c r="A199" s="67" t="s">
        <v>847</v>
      </c>
      <c r="B199" s="67"/>
      <c r="C199" s="67"/>
      <c r="D199" s="67"/>
      <c r="E199" s="67"/>
      <c r="F199" s="67">
        <v>44.6</v>
      </c>
      <c r="G199" s="67">
        <v>0.8</v>
      </c>
      <c r="H199" s="67">
        <v>3169</v>
      </c>
      <c r="I199" s="67">
        <v>439</v>
      </c>
      <c r="J199" s="105">
        <f t="shared" si="2"/>
        <v>0.13852950457557589</v>
      </c>
      <c r="K199" s="67">
        <v>-0.96</v>
      </c>
      <c r="L199" s="67">
        <v>-2</v>
      </c>
      <c r="M199" s="67"/>
      <c r="N199" s="67">
        <v>804</v>
      </c>
      <c r="O199" s="67">
        <v>1242</v>
      </c>
      <c r="P199" s="313"/>
    </row>
    <row r="200" spans="1:16">
      <c r="A200" s="67" t="s">
        <v>848</v>
      </c>
      <c r="B200" s="67"/>
      <c r="C200" s="67"/>
      <c r="D200" s="67"/>
      <c r="E200" s="67"/>
      <c r="F200" s="67">
        <v>43.8</v>
      </c>
      <c r="G200" s="67">
        <v>1.4</v>
      </c>
      <c r="H200" s="67">
        <v>2709</v>
      </c>
      <c r="I200" s="67">
        <v>423</v>
      </c>
      <c r="J200" s="105">
        <f t="shared" si="2"/>
        <v>0.15614617940199335</v>
      </c>
      <c r="K200" s="67"/>
      <c r="L200" s="67"/>
      <c r="M200" s="67"/>
      <c r="N200" s="67"/>
      <c r="O200" s="67"/>
      <c r="P200" s="313"/>
    </row>
    <row r="201" spans="1:16">
      <c r="A201" s="67" t="s">
        <v>849</v>
      </c>
      <c r="B201" s="67"/>
      <c r="C201" s="67"/>
      <c r="D201" s="67"/>
      <c r="E201" s="67"/>
      <c r="F201" s="67">
        <v>42.7</v>
      </c>
      <c r="G201" s="67">
        <v>0.9</v>
      </c>
      <c r="H201" s="67">
        <v>14028</v>
      </c>
      <c r="I201" s="67">
        <v>651</v>
      </c>
      <c r="J201" s="105">
        <f t="shared" si="2"/>
        <v>4.6407185628742513E-2</v>
      </c>
      <c r="K201" s="67"/>
      <c r="L201" s="67"/>
      <c r="M201" s="67"/>
      <c r="N201" s="67"/>
      <c r="O201" s="67"/>
      <c r="P201" s="313"/>
    </row>
    <row r="202" spans="1:16">
      <c r="A202" s="67" t="s">
        <v>850</v>
      </c>
      <c r="B202" s="67"/>
      <c r="C202" s="67"/>
      <c r="D202" s="67"/>
      <c r="E202" s="67"/>
      <c r="F202" s="67">
        <v>41</v>
      </c>
      <c r="G202" s="67">
        <v>0.6</v>
      </c>
      <c r="H202" s="67">
        <v>5092</v>
      </c>
      <c r="I202" s="67">
        <v>585</v>
      </c>
      <c r="J202" s="105">
        <f t="shared" si="2"/>
        <v>0.11488609583660644</v>
      </c>
      <c r="K202" s="67"/>
      <c r="L202" s="67"/>
      <c r="M202" s="67"/>
      <c r="N202" s="67"/>
      <c r="O202" s="67"/>
      <c r="P202" s="313"/>
    </row>
    <row r="203" spans="1:16">
      <c r="A203" s="67" t="s">
        <v>851</v>
      </c>
      <c r="B203" s="67"/>
      <c r="C203" s="67"/>
      <c r="D203" s="67"/>
      <c r="E203" s="67"/>
      <c r="F203" s="67">
        <v>44.2</v>
      </c>
      <c r="G203" s="67">
        <v>0.9</v>
      </c>
      <c r="H203" s="67">
        <v>2318</v>
      </c>
      <c r="I203" s="67">
        <v>192</v>
      </c>
      <c r="J203" s="105">
        <f t="shared" si="2"/>
        <v>8.2830025884383082E-2</v>
      </c>
      <c r="K203" s="67"/>
      <c r="L203" s="67"/>
      <c r="M203" s="67"/>
      <c r="N203" s="67"/>
      <c r="O203" s="67"/>
      <c r="P203" s="313"/>
    </row>
    <row r="204" spans="1:16">
      <c r="A204" s="67" t="s">
        <v>852</v>
      </c>
      <c r="B204" s="67"/>
      <c r="C204" s="67"/>
      <c r="D204" s="67"/>
      <c r="E204" s="67"/>
      <c r="F204" s="67">
        <v>44</v>
      </c>
      <c r="G204" s="67">
        <v>0.9</v>
      </c>
      <c r="H204" s="67">
        <v>1831</v>
      </c>
      <c r="I204" s="67">
        <v>243</v>
      </c>
      <c r="J204" s="105">
        <f t="shared" si="2"/>
        <v>0.13271436373566356</v>
      </c>
      <c r="K204" s="67"/>
      <c r="L204" s="67"/>
      <c r="M204" s="67"/>
      <c r="N204" s="67"/>
      <c r="O204" s="67"/>
      <c r="P204" s="313"/>
    </row>
    <row r="205" spans="1:16">
      <c r="A205" s="67" t="s">
        <v>853</v>
      </c>
      <c r="B205" s="67"/>
      <c r="C205" s="67"/>
      <c r="D205" s="67"/>
      <c r="E205" s="67"/>
      <c r="F205" s="67">
        <v>44.2</v>
      </c>
      <c r="G205" s="67">
        <v>0.9</v>
      </c>
      <c r="H205" s="67">
        <v>3720</v>
      </c>
      <c r="I205" s="67">
        <v>573</v>
      </c>
      <c r="J205" s="105">
        <f t="shared" si="2"/>
        <v>0.15403225806451612</v>
      </c>
      <c r="K205" s="67"/>
      <c r="L205" s="67"/>
      <c r="M205" s="67"/>
      <c r="N205" s="67"/>
      <c r="O205" s="67"/>
      <c r="P205" s="313"/>
    </row>
    <row r="206" spans="1:16">
      <c r="A206" s="67" t="s">
        <v>854</v>
      </c>
      <c r="B206" s="67"/>
      <c r="C206" s="67"/>
      <c r="D206" s="67"/>
      <c r="E206" s="67"/>
      <c r="F206" s="67">
        <v>43.1</v>
      </c>
      <c r="G206" s="67">
        <v>1.1000000000000001</v>
      </c>
      <c r="H206" s="67">
        <v>4871</v>
      </c>
      <c r="I206" s="67">
        <v>605</v>
      </c>
      <c r="J206" s="105">
        <f t="shared" si="2"/>
        <v>0.12420447546704989</v>
      </c>
      <c r="K206" s="67"/>
      <c r="L206" s="67"/>
      <c r="M206" s="67"/>
      <c r="N206" s="67"/>
      <c r="O206" s="67"/>
      <c r="P206" s="313"/>
    </row>
    <row r="207" spans="1:16">
      <c r="A207" s="67" t="s">
        <v>855</v>
      </c>
      <c r="B207" s="67"/>
      <c r="C207" s="67"/>
      <c r="D207" s="67"/>
      <c r="E207" s="67"/>
      <c r="F207" s="67">
        <v>44.3</v>
      </c>
      <c r="G207" s="67">
        <v>0.9</v>
      </c>
      <c r="H207" s="67">
        <v>3408</v>
      </c>
      <c r="I207" s="67">
        <v>145</v>
      </c>
      <c r="J207" s="105">
        <f t="shared" si="2"/>
        <v>4.2546948356807515E-2</v>
      </c>
      <c r="K207" s="67"/>
      <c r="L207" s="67"/>
      <c r="M207" s="67"/>
      <c r="N207" s="67"/>
      <c r="O207" s="67"/>
      <c r="P207" s="313"/>
    </row>
    <row r="208" spans="1:16">
      <c r="A208" s="67" t="s">
        <v>856</v>
      </c>
      <c r="B208" s="67"/>
      <c r="C208" s="67"/>
      <c r="D208" s="67"/>
      <c r="E208" s="67"/>
      <c r="F208" s="67">
        <v>43.7</v>
      </c>
      <c r="G208" s="67">
        <v>0.7</v>
      </c>
      <c r="H208" s="67">
        <v>2413</v>
      </c>
      <c r="I208" s="67">
        <v>377</v>
      </c>
      <c r="J208" s="105">
        <f t="shared" si="2"/>
        <v>0.15623704931620389</v>
      </c>
      <c r="K208" s="67"/>
      <c r="L208" s="67"/>
      <c r="M208" s="67"/>
      <c r="N208" s="67"/>
      <c r="O208" s="67"/>
      <c r="P208" s="313"/>
    </row>
    <row r="209" spans="1:16">
      <c r="A209" s="67" t="s">
        <v>857</v>
      </c>
      <c r="B209" s="67"/>
      <c r="C209" s="67"/>
      <c r="D209" s="67"/>
      <c r="E209" s="67"/>
      <c r="F209" s="67">
        <v>44.8</v>
      </c>
      <c r="G209" s="67">
        <v>1.6</v>
      </c>
      <c r="H209" s="67">
        <v>3327</v>
      </c>
      <c r="I209" s="67">
        <v>537</v>
      </c>
      <c r="J209" s="105">
        <f t="shared" si="2"/>
        <v>0.16140667267808836</v>
      </c>
      <c r="K209" s="67"/>
      <c r="L209" s="67"/>
      <c r="M209" s="67"/>
      <c r="N209" s="67"/>
      <c r="O209" s="67"/>
      <c r="P209" s="313"/>
    </row>
    <row r="210" spans="1:16">
      <c r="A210" s="67" t="s">
        <v>858</v>
      </c>
      <c r="B210" s="67"/>
      <c r="C210" s="67"/>
      <c r="D210" s="67"/>
      <c r="E210" s="67"/>
      <c r="F210" s="67">
        <v>43.7</v>
      </c>
      <c r="G210" s="67">
        <v>0.7</v>
      </c>
      <c r="H210" s="67">
        <v>3497</v>
      </c>
      <c r="I210" s="67">
        <v>474</v>
      </c>
      <c r="J210" s="105">
        <f t="shared" si="2"/>
        <v>0.13554475264512439</v>
      </c>
      <c r="K210" s="67"/>
      <c r="L210" s="67"/>
      <c r="M210" s="67"/>
      <c r="N210" s="67"/>
      <c r="O210" s="67"/>
      <c r="P210" s="313"/>
    </row>
    <row r="211" spans="1:16">
      <c r="A211" s="67" t="s">
        <v>859</v>
      </c>
      <c r="B211" s="67"/>
      <c r="C211" s="67"/>
      <c r="D211" s="67"/>
      <c r="E211" s="67"/>
      <c r="F211" s="67">
        <v>44.5</v>
      </c>
      <c r="G211" s="67">
        <v>3.9</v>
      </c>
      <c r="H211" s="67">
        <v>3842</v>
      </c>
      <c r="I211" s="67">
        <v>986</v>
      </c>
      <c r="J211" s="105">
        <f t="shared" si="2"/>
        <v>0.25663716814159293</v>
      </c>
      <c r="K211" s="67"/>
      <c r="L211" s="67"/>
      <c r="M211" s="67"/>
      <c r="N211" s="67"/>
      <c r="O211" s="67"/>
      <c r="P211" s="313"/>
    </row>
    <row r="212" spans="1:16">
      <c r="A212" s="67" t="s">
        <v>860</v>
      </c>
      <c r="B212" s="67"/>
      <c r="C212" s="67"/>
      <c r="D212" s="67"/>
      <c r="E212" s="67"/>
      <c r="F212" s="67">
        <v>44.1</v>
      </c>
      <c r="G212" s="67">
        <v>1.1000000000000001</v>
      </c>
      <c r="H212" s="67">
        <v>2489</v>
      </c>
      <c r="I212" s="67">
        <v>409</v>
      </c>
      <c r="J212" s="105">
        <f t="shared" si="2"/>
        <v>0.16432302129369225</v>
      </c>
      <c r="K212" s="67"/>
      <c r="L212" s="67"/>
      <c r="M212" s="67"/>
      <c r="N212" s="67"/>
      <c r="O212" s="67"/>
      <c r="P212" s="313"/>
    </row>
    <row r="213" spans="1:16">
      <c r="A213" s="67" t="s">
        <v>861</v>
      </c>
      <c r="B213" s="67"/>
      <c r="C213" s="67"/>
      <c r="D213" s="67"/>
      <c r="E213" s="67"/>
      <c r="F213" s="67">
        <v>44.3</v>
      </c>
      <c r="G213" s="67">
        <v>2.5</v>
      </c>
      <c r="H213" s="67">
        <v>3500</v>
      </c>
      <c r="I213" s="67">
        <v>504</v>
      </c>
      <c r="J213" s="105">
        <f t="shared" si="2"/>
        <v>0.14399999999999999</v>
      </c>
      <c r="K213" s="67"/>
      <c r="L213" s="67"/>
      <c r="M213" s="67"/>
      <c r="N213" s="67"/>
      <c r="O213" s="67"/>
      <c r="P213" s="313"/>
    </row>
    <row r="214" spans="1:16">
      <c r="A214" s="67" t="s">
        <v>862</v>
      </c>
      <c r="B214" s="67"/>
      <c r="C214" s="67"/>
      <c r="D214" s="67"/>
      <c r="E214" s="67"/>
      <c r="F214" s="67">
        <v>41.8</v>
      </c>
      <c r="G214" s="67">
        <v>1.6</v>
      </c>
      <c r="H214" s="67">
        <v>7228</v>
      </c>
      <c r="I214" s="67">
        <v>975</v>
      </c>
      <c r="J214" s="105">
        <f t="shared" si="2"/>
        <v>0.13489208633093525</v>
      </c>
      <c r="K214" s="67"/>
      <c r="L214" s="67"/>
      <c r="M214" s="67"/>
      <c r="N214" s="67"/>
      <c r="O214" s="67"/>
      <c r="P214" s="313"/>
    </row>
    <row r="215" spans="1:16">
      <c r="A215" s="67" t="s">
        <v>863</v>
      </c>
      <c r="B215" s="67"/>
      <c r="C215" s="67"/>
      <c r="D215" s="67"/>
      <c r="E215" s="67"/>
      <c r="F215" s="67">
        <v>42.1</v>
      </c>
      <c r="G215" s="67">
        <v>0.8</v>
      </c>
      <c r="H215" s="67">
        <v>2568</v>
      </c>
      <c r="I215" s="67">
        <v>389</v>
      </c>
      <c r="J215" s="105">
        <f t="shared" si="2"/>
        <v>0.1514797507788162</v>
      </c>
      <c r="K215" s="67"/>
      <c r="L215" s="67"/>
      <c r="M215" s="67"/>
      <c r="N215" s="67"/>
      <c r="O215" s="67"/>
      <c r="P215" s="313"/>
    </row>
    <row r="216" spans="1:16">
      <c r="A216" s="67" t="s">
        <v>864</v>
      </c>
      <c r="B216" s="67"/>
      <c r="C216" s="67"/>
      <c r="D216" s="67"/>
      <c r="E216" s="67"/>
      <c r="F216" s="67">
        <v>43.7</v>
      </c>
      <c r="G216" s="67">
        <v>0.9</v>
      </c>
      <c r="H216" s="67">
        <v>4888</v>
      </c>
      <c r="I216" s="67">
        <v>841</v>
      </c>
      <c r="J216" s="105">
        <f t="shared" si="2"/>
        <v>0.17205400981996727</v>
      </c>
      <c r="K216" s="67"/>
      <c r="L216" s="67"/>
      <c r="M216" s="67"/>
      <c r="N216" s="67"/>
      <c r="O216" s="67"/>
      <c r="P216" s="313"/>
    </row>
    <row r="217" spans="1:16">
      <c r="A217" s="67" t="s">
        <v>865</v>
      </c>
      <c r="B217" s="67"/>
      <c r="C217" s="67"/>
      <c r="D217" s="67"/>
      <c r="E217" s="67"/>
      <c r="F217" s="67">
        <v>42.5</v>
      </c>
      <c r="G217" s="67">
        <v>0.7</v>
      </c>
      <c r="H217" s="67">
        <v>4170</v>
      </c>
      <c r="I217" s="67">
        <v>676</v>
      </c>
      <c r="J217" s="105">
        <f t="shared" si="2"/>
        <v>0.16211031175059953</v>
      </c>
      <c r="K217" s="67"/>
      <c r="L217" s="67"/>
      <c r="M217" s="67"/>
      <c r="N217" s="67"/>
      <c r="O217" s="67"/>
      <c r="P217" s="313"/>
    </row>
    <row r="218" spans="1:16">
      <c r="A218" s="67" t="s">
        <v>866</v>
      </c>
      <c r="B218" s="67"/>
      <c r="C218" s="67"/>
      <c r="D218" s="67"/>
      <c r="E218" s="67"/>
      <c r="F218" s="67">
        <v>44.1</v>
      </c>
      <c r="G218" s="67">
        <v>0.9</v>
      </c>
      <c r="H218" s="67">
        <v>6520</v>
      </c>
      <c r="I218" s="67">
        <v>669</v>
      </c>
      <c r="J218" s="105">
        <f t="shared" si="2"/>
        <v>0.10260736196319019</v>
      </c>
      <c r="K218" s="67"/>
      <c r="L218" s="67"/>
      <c r="M218" s="67"/>
      <c r="N218" s="67"/>
      <c r="O218" s="67"/>
      <c r="P218" s="313"/>
    </row>
    <row r="219" spans="1:16">
      <c r="A219" s="13" t="s">
        <v>871</v>
      </c>
      <c r="B219" s="13"/>
      <c r="C219" s="13"/>
      <c r="D219" s="67"/>
      <c r="E219" s="67"/>
      <c r="F219" s="109">
        <v>51.05808087560969</v>
      </c>
      <c r="G219" s="109">
        <v>0.63832545072333424</v>
      </c>
      <c r="H219" s="110">
        <v>11456.654666179433</v>
      </c>
      <c r="I219" s="110">
        <v>2725.0764008952888</v>
      </c>
      <c r="J219" s="105">
        <f t="shared" si="2"/>
        <v>0.23785969642079188</v>
      </c>
      <c r="K219" s="67"/>
      <c r="L219" s="67"/>
      <c r="M219" s="67"/>
      <c r="N219" s="67"/>
      <c r="O219" s="67"/>
      <c r="P219" s="313" t="s">
        <v>931</v>
      </c>
    </row>
    <row r="220" spans="1:16">
      <c r="A220" s="13" t="s">
        <v>872</v>
      </c>
      <c r="B220" s="13"/>
      <c r="C220" s="13"/>
      <c r="D220" s="67"/>
      <c r="E220" s="67"/>
      <c r="F220" s="109">
        <v>48.797727875809436</v>
      </c>
      <c r="G220" s="109">
        <v>0.63337400081707473</v>
      </c>
      <c r="H220" s="110">
        <v>3015.9400102530526</v>
      </c>
      <c r="I220" s="110">
        <v>230.84730810683266</v>
      </c>
      <c r="J220" s="105">
        <f t="shared" ref="J220:J263" si="3">I220/H220</f>
        <v>7.6542407117528646E-2</v>
      </c>
      <c r="K220" s="67"/>
      <c r="L220" s="67"/>
      <c r="M220" s="67"/>
      <c r="N220" s="67"/>
      <c r="O220" s="67"/>
      <c r="P220" s="313"/>
    </row>
    <row r="221" spans="1:16">
      <c r="A221" s="13" t="s">
        <v>873</v>
      </c>
      <c r="B221" s="13"/>
      <c r="C221" s="13"/>
      <c r="D221" s="67"/>
      <c r="E221" s="67"/>
      <c r="F221" s="109">
        <v>44.251072285425444</v>
      </c>
      <c r="G221" s="109">
        <v>0.57616063885680024</v>
      </c>
      <c r="H221" s="110">
        <v>4334.5169362292872</v>
      </c>
      <c r="I221" s="110">
        <v>347.47300502019669</v>
      </c>
      <c r="J221" s="105">
        <f t="shared" si="3"/>
        <v>8.0164182106639267E-2</v>
      </c>
      <c r="K221" s="67"/>
      <c r="L221" s="67"/>
      <c r="M221" s="67"/>
      <c r="N221" s="67"/>
      <c r="O221" s="67"/>
      <c r="P221" s="313"/>
    </row>
    <row r="222" spans="1:16">
      <c r="A222" s="13" t="s">
        <v>874</v>
      </c>
      <c r="B222" s="13"/>
      <c r="C222" s="13"/>
      <c r="D222" s="67"/>
      <c r="E222" s="67"/>
      <c r="F222" s="109">
        <v>43.474912045044825</v>
      </c>
      <c r="G222" s="109">
        <v>0.7355084429112736</v>
      </c>
      <c r="H222" s="110">
        <v>643.36280763019113</v>
      </c>
      <c r="I222" s="110">
        <v>197.59071956013557</v>
      </c>
      <c r="J222" s="105">
        <f t="shared" si="3"/>
        <v>0.30712176273906078</v>
      </c>
      <c r="K222" s="67"/>
      <c r="L222" s="67"/>
      <c r="M222" s="67"/>
      <c r="N222" s="67"/>
      <c r="O222" s="67"/>
      <c r="P222" s="313"/>
    </row>
    <row r="223" spans="1:16">
      <c r="A223" s="13" t="s">
        <v>875</v>
      </c>
      <c r="B223" s="13"/>
      <c r="C223" s="13"/>
      <c r="D223" s="67"/>
      <c r="E223" s="67"/>
      <c r="F223" s="109">
        <v>43.388076416113549</v>
      </c>
      <c r="G223" s="109">
        <v>0.57992800789401788</v>
      </c>
      <c r="H223" s="110">
        <v>3434.2994178518029</v>
      </c>
      <c r="I223" s="110">
        <v>112.93087898549554</v>
      </c>
      <c r="J223" s="105">
        <f t="shared" si="3"/>
        <v>3.2883236213613318E-2</v>
      </c>
      <c r="K223" s="67"/>
      <c r="L223" s="67"/>
      <c r="M223" s="67"/>
      <c r="N223" s="67"/>
      <c r="O223" s="67"/>
      <c r="P223" s="313"/>
    </row>
    <row r="224" spans="1:16">
      <c r="A224" s="13" t="s">
        <v>876</v>
      </c>
      <c r="B224" s="13"/>
      <c r="C224" s="13"/>
      <c r="D224" s="67"/>
      <c r="E224" s="67"/>
      <c r="F224" s="109">
        <v>55.819208359181694</v>
      </c>
      <c r="G224" s="109">
        <v>0.75076937363824769</v>
      </c>
      <c r="H224" s="110">
        <v>2479.7289745659709</v>
      </c>
      <c r="I224" s="110">
        <v>127.55292139218959</v>
      </c>
      <c r="J224" s="105">
        <f t="shared" si="3"/>
        <v>5.1438250994552855E-2</v>
      </c>
      <c r="K224" s="67"/>
      <c r="L224" s="67"/>
      <c r="M224" s="67"/>
      <c r="N224" s="67"/>
      <c r="O224" s="67"/>
      <c r="P224" s="313"/>
    </row>
    <row r="225" spans="1:16">
      <c r="A225" s="13" t="s">
        <v>877</v>
      </c>
      <c r="B225" s="13"/>
      <c r="C225" s="13"/>
      <c r="D225" s="67"/>
      <c r="E225" s="67"/>
      <c r="F225" s="109">
        <v>48.910693007910673</v>
      </c>
      <c r="G225" s="109">
        <v>0.61889398120241101</v>
      </c>
      <c r="H225" s="110">
        <v>8973.2129563649069</v>
      </c>
      <c r="I225" s="110">
        <v>1374.1839140149423</v>
      </c>
      <c r="J225" s="105">
        <f t="shared" si="3"/>
        <v>0.15314290663749397</v>
      </c>
      <c r="K225" s="67"/>
      <c r="L225" s="67"/>
      <c r="M225" s="67"/>
      <c r="N225" s="67"/>
      <c r="O225" s="67"/>
      <c r="P225" s="313"/>
    </row>
    <row r="226" spans="1:16">
      <c r="A226" s="13" t="s">
        <v>878</v>
      </c>
      <c r="B226" s="13"/>
      <c r="C226" s="13"/>
      <c r="D226" s="67"/>
      <c r="E226" s="67"/>
      <c r="F226" s="109">
        <v>44.778902593002101</v>
      </c>
      <c r="G226" s="109">
        <v>0.62037402073391712</v>
      </c>
      <c r="H226" s="110">
        <v>2095.3354196994947</v>
      </c>
      <c r="I226" s="110">
        <v>86.401852388227667</v>
      </c>
      <c r="J226" s="105">
        <f t="shared" si="3"/>
        <v>4.1235332336728742E-2</v>
      </c>
      <c r="K226" s="67"/>
      <c r="L226" s="67"/>
      <c r="M226" s="67"/>
      <c r="N226" s="67"/>
      <c r="O226" s="67"/>
      <c r="P226" s="313"/>
    </row>
    <row r="227" spans="1:16">
      <c r="A227" s="13" t="s">
        <v>879</v>
      </c>
      <c r="B227" s="13"/>
      <c r="C227" s="13"/>
      <c r="D227" s="67"/>
      <c r="E227" s="67"/>
      <c r="F227" s="109">
        <v>44.537914489659236</v>
      </c>
      <c r="G227" s="109">
        <v>0.60049320441955101</v>
      </c>
      <c r="H227" s="110">
        <v>2860.8448080975522</v>
      </c>
      <c r="I227" s="110">
        <v>176.48976872960949</v>
      </c>
      <c r="J227" s="105">
        <f t="shared" si="3"/>
        <v>6.1691486455350344E-2</v>
      </c>
      <c r="K227" s="67"/>
      <c r="L227" s="67"/>
      <c r="M227" s="67"/>
      <c r="N227" s="67"/>
      <c r="O227" s="67"/>
      <c r="P227" s="313"/>
    </row>
    <row r="228" spans="1:16">
      <c r="A228" s="13" t="s">
        <v>880</v>
      </c>
      <c r="B228" s="13"/>
      <c r="C228" s="13"/>
      <c r="D228" s="67"/>
      <c r="E228" s="67"/>
      <c r="F228" s="109">
        <v>44.733356315476428</v>
      </c>
      <c r="G228" s="109">
        <v>0.60541870782581308</v>
      </c>
      <c r="H228" s="110">
        <v>2991.3637254466767</v>
      </c>
      <c r="I228" s="110">
        <v>188.15948628689083</v>
      </c>
      <c r="J228" s="105">
        <f t="shared" si="3"/>
        <v>6.2900905258117507E-2</v>
      </c>
      <c r="K228" s="67"/>
      <c r="L228" s="67"/>
      <c r="M228" s="67"/>
      <c r="N228" s="67"/>
      <c r="O228" s="67"/>
      <c r="P228" s="313"/>
    </row>
    <row r="229" spans="1:16">
      <c r="A229" s="13" t="s">
        <v>881</v>
      </c>
      <c r="B229" s="13"/>
      <c r="C229" s="13"/>
      <c r="D229" s="67"/>
      <c r="E229" s="67"/>
      <c r="F229" s="109">
        <v>45.105075286023776</v>
      </c>
      <c r="G229" s="109">
        <v>0.57316912440674794</v>
      </c>
      <c r="H229" s="110">
        <v>4670.966788778057</v>
      </c>
      <c r="I229" s="110">
        <v>249.93960596219381</v>
      </c>
      <c r="J229" s="105">
        <f t="shared" si="3"/>
        <v>5.3509180703804358E-2</v>
      </c>
      <c r="K229" s="67"/>
      <c r="L229" s="67"/>
      <c r="M229" s="67"/>
      <c r="N229" s="67"/>
      <c r="O229" s="67"/>
      <c r="P229" s="313"/>
    </row>
    <row r="230" spans="1:16">
      <c r="A230" s="13" t="s">
        <v>882</v>
      </c>
      <c r="B230" s="13"/>
      <c r="C230" s="13"/>
      <c r="D230" s="67"/>
      <c r="E230" s="67"/>
      <c r="F230" s="109">
        <v>46.911546623321577</v>
      </c>
      <c r="G230" s="109">
        <v>0.61037053771110017</v>
      </c>
      <c r="H230" s="110">
        <v>4535.0235439596945</v>
      </c>
      <c r="I230" s="110">
        <v>248.164772922764</v>
      </c>
      <c r="J230" s="105">
        <f t="shared" si="3"/>
        <v>5.472182680358971E-2</v>
      </c>
      <c r="K230" s="67"/>
      <c r="L230" s="67"/>
      <c r="M230" s="67"/>
      <c r="N230" s="67"/>
      <c r="O230" s="67"/>
      <c r="P230" s="313"/>
    </row>
    <row r="231" spans="1:16">
      <c r="A231" s="13" t="s">
        <v>883</v>
      </c>
      <c r="B231" s="13"/>
      <c r="C231" s="13"/>
      <c r="D231" s="67"/>
      <c r="E231" s="67"/>
      <c r="F231" s="109">
        <v>45.171614130248344</v>
      </c>
      <c r="G231" s="109">
        <v>0.57048534168359366</v>
      </c>
      <c r="H231" s="110">
        <v>6372.9487192740235</v>
      </c>
      <c r="I231" s="110">
        <v>706.43300684017322</v>
      </c>
      <c r="J231" s="105">
        <f t="shared" si="3"/>
        <v>0.11084868841069959</v>
      </c>
      <c r="K231" s="67"/>
      <c r="L231" s="67"/>
      <c r="M231" s="67"/>
      <c r="N231" s="67"/>
      <c r="O231" s="67"/>
      <c r="P231" s="313"/>
    </row>
    <row r="232" spans="1:16">
      <c r="A232" s="13" t="s">
        <v>884</v>
      </c>
      <c r="B232" s="13"/>
      <c r="C232" s="13"/>
      <c r="D232" s="67"/>
      <c r="E232" s="67"/>
      <c r="F232" s="109">
        <v>45.15913519894923</v>
      </c>
      <c r="G232" s="109">
        <v>0.57412394257479116</v>
      </c>
      <c r="H232" s="110">
        <v>4826.9319203035921</v>
      </c>
      <c r="I232" s="110">
        <v>351.25771423632079</v>
      </c>
      <c r="J232" s="105">
        <f t="shared" si="3"/>
        <v>7.2770389149020412E-2</v>
      </c>
      <c r="K232" s="67"/>
      <c r="L232" s="67"/>
      <c r="M232" s="67"/>
      <c r="N232" s="67"/>
      <c r="O232" s="67"/>
      <c r="P232" s="313"/>
    </row>
    <row r="233" spans="1:16">
      <c r="A233" s="13" t="s">
        <v>885</v>
      </c>
      <c r="B233" s="13"/>
      <c r="C233" s="13"/>
      <c r="D233" s="67"/>
      <c r="E233" s="67"/>
      <c r="F233" s="109">
        <v>44.916063805925496</v>
      </c>
      <c r="G233" s="109">
        <v>0.57539053412298646</v>
      </c>
      <c r="H233" s="110">
        <v>4293.8951700818243</v>
      </c>
      <c r="I233" s="110">
        <v>301.99640565609309</v>
      </c>
      <c r="J233" s="105">
        <f t="shared" si="3"/>
        <v>7.0331573942532519E-2</v>
      </c>
      <c r="K233" s="67"/>
      <c r="L233" s="67"/>
      <c r="M233" s="67"/>
      <c r="N233" s="67"/>
      <c r="O233" s="67"/>
      <c r="P233" s="313"/>
    </row>
    <row r="234" spans="1:16">
      <c r="A234" s="13" t="s">
        <v>886</v>
      </c>
      <c r="B234" s="13"/>
      <c r="C234" s="13"/>
      <c r="D234" s="67"/>
      <c r="E234" s="67"/>
      <c r="F234" s="109">
        <v>46.005539200163135</v>
      </c>
      <c r="G234" s="109">
        <v>0.75644532077929671</v>
      </c>
      <c r="H234" s="110">
        <v>5305.5134349973823</v>
      </c>
      <c r="I234" s="110">
        <v>762.44318192347953</v>
      </c>
      <c r="J234" s="105">
        <f t="shared" si="3"/>
        <v>0.14370770920945858</v>
      </c>
      <c r="K234" s="67"/>
      <c r="L234" s="67"/>
      <c r="M234" s="67"/>
      <c r="N234" s="67"/>
      <c r="O234" s="67"/>
      <c r="P234" s="313"/>
    </row>
    <row r="235" spans="1:16">
      <c r="A235" s="13" t="s">
        <v>887</v>
      </c>
      <c r="B235" s="13"/>
      <c r="C235" s="13"/>
      <c r="D235" s="67"/>
      <c r="E235" s="67"/>
      <c r="F235" s="109">
        <v>45.011704227879136</v>
      </c>
      <c r="G235" s="109">
        <v>0.73715686161528438</v>
      </c>
      <c r="H235" s="110">
        <v>6749.5295421605842</v>
      </c>
      <c r="I235" s="110">
        <v>1055.9029237518189</v>
      </c>
      <c r="J235" s="105">
        <f t="shared" si="3"/>
        <v>0.15644096631567819</v>
      </c>
      <c r="K235" s="67"/>
      <c r="L235" s="67"/>
      <c r="M235" s="67"/>
      <c r="N235" s="67"/>
      <c r="O235" s="67"/>
      <c r="P235" s="313"/>
    </row>
    <row r="236" spans="1:16">
      <c r="A236" s="13" t="s">
        <v>888</v>
      </c>
      <c r="B236" s="13"/>
      <c r="C236" s="13"/>
      <c r="D236" s="67"/>
      <c r="E236" s="67"/>
      <c r="F236" s="109">
        <v>46.169041195249648</v>
      </c>
      <c r="G236" s="109">
        <v>0.7565171254445241</v>
      </c>
      <c r="H236" s="110">
        <v>5753.9332834754305</v>
      </c>
      <c r="I236" s="110">
        <v>808.1392922487147</v>
      </c>
      <c r="J236" s="105">
        <f t="shared" si="3"/>
        <v>0.14044988922092452</v>
      </c>
      <c r="K236" s="67"/>
      <c r="L236" s="67"/>
      <c r="M236" s="67"/>
      <c r="N236" s="67"/>
      <c r="O236" s="67"/>
      <c r="P236" s="313"/>
    </row>
    <row r="237" spans="1:16">
      <c r="A237" s="13" t="s">
        <v>889</v>
      </c>
      <c r="B237" s="13"/>
      <c r="C237" s="13"/>
      <c r="D237" s="67"/>
      <c r="E237" s="67"/>
      <c r="F237" s="109">
        <v>47.165269913631334</v>
      </c>
      <c r="G237" s="109">
        <v>0.87124831077742382</v>
      </c>
      <c r="H237" s="110">
        <v>5553.596532653276</v>
      </c>
      <c r="I237" s="110">
        <v>1073.694659391731</v>
      </c>
      <c r="J237" s="105">
        <f t="shared" si="3"/>
        <v>0.19333321264495326</v>
      </c>
      <c r="K237" s="67"/>
      <c r="L237" s="67"/>
      <c r="M237" s="67"/>
      <c r="N237" s="67"/>
      <c r="O237" s="67"/>
      <c r="P237" s="313"/>
    </row>
    <row r="238" spans="1:16">
      <c r="A238" s="13" t="s">
        <v>890</v>
      </c>
      <c r="B238" s="13"/>
      <c r="C238" s="13"/>
      <c r="D238" s="67"/>
      <c r="E238" s="67"/>
      <c r="F238" s="109">
        <v>48.066004914913968</v>
      </c>
      <c r="G238" s="109">
        <v>0.96739548868283542</v>
      </c>
      <c r="H238" s="110">
        <v>7690.1859935432976</v>
      </c>
      <c r="I238" s="110">
        <v>712.83011550107005</v>
      </c>
      <c r="J238" s="105">
        <f t="shared" si="3"/>
        <v>9.2693481809095937E-2</v>
      </c>
      <c r="K238" s="67"/>
      <c r="L238" s="67"/>
      <c r="M238" s="67"/>
      <c r="N238" s="67"/>
      <c r="O238" s="67"/>
      <c r="P238" s="313"/>
    </row>
    <row r="239" spans="1:16">
      <c r="A239" s="13" t="s">
        <v>891</v>
      </c>
      <c r="B239" s="13"/>
      <c r="C239" s="13"/>
      <c r="D239" s="67"/>
      <c r="E239" s="67"/>
      <c r="F239" s="109">
        <v>46.29578186472483</v>
      </c>
      <c r="G239" s="109">
        <v>0.75758572914255606</v>
      </c>
      <c r="H239" s="110">
        <v>5310.0753417648266</v>
      </c>
      <c r="I239" s="110">
        <v>732.1479872389458</v>
      </c>
      <c r="J239" s="105">
        <f t="shared" si="3"/>
        <v>0.13787902056312693</v>
      </c>
      <c r="K239" s="67"/>
      <c r="L239" s="67"/>
      <c r="M239" s="67"/>
      <c r="N239" s="67"/>
      <c r="O239" s="67"/>
      <c r="P239" s="313"/>
    </row>
    <row r="240" spans="1:16">
      <c r="A240" s="13" t="s">
        <v>892</v>
      </c>
      <c r="B240" s="13"/>
      <c r="C240" s="13"/>
      <c r="D240" s="67"/>
      <c r="E240" s="67"/>
      <c r="F240" s="109">
        <v>45.620237084608412</v>
      </c>
      <c r="G240" s="109">
        <v>0.74340174644797019</v>
      </c>
      <c r="H240" s="110">
        <v>6291.609102705901</v>
      </c>
      <c r="I240" s="110">
        <v>1000.3663640532886</v>
      </c>
      <c r="J240" s="105">
        <f t="shared" si="3"/>
        <v>0.15900008212891836</v>
      </c>
      <c r="K240" s="67"/>
      <c r="L240" s="67"/>
      <c r="M240" s="67"/>
      <c r="N240" s="67"/>
      <c r="O240" s="67"/>
      <c r="P240" s="313"/>
    </row>
    <row r="241" spans="1:16">
      <c r="A241" s="13" t="s">
        <v>893</v>
      </c>
      <c r="B241" s="13"/>
      <c r="C241" s="13"/>
      <c r="D241" s="67"/>
      <c r="E241" s="67"/>
      <c r="F241" s="109">
        <v>46.298549905332628</v>
      </c>
      <c r="G241" s="109">
        <v>0.75349649066623181</v>
      </c>
      <c r="H241" s="110">
        <v>7441.7297477915781</v>
      </c>
      <c r="I241" s="110">
        <v>1601.3881051697938</v>
      </c>
      <c r="J241" s="105">
        <f t="shared" si="3"/>
        <v>0.21519030648016005</v>
      </c>
      <c r="K241" s="67"/>
      <c r="L241" s="67"/>
      <c r="M241" s="67"/>
      <c r="N241" s="67"/>
      <c r="O241" s="67"/>
      <c r="P241" s="313"/>
    </row>
    <row r="242" spans="1:16">
      <c r="A242" s="13" t="s">
        <v>894</v>
      </c>
      <c r="B242" s="13"/>
      <c r="C242" s="13"/>
      <c r="D242" s="67"/>
      <c r="E242" s="67"/>
      <c r="F242" s="109">
        <v>47.209068806928514</v>
      </c>
      <c r="G242" s="109">
        <v>0.76773873988092656</v>
      </c>
      <c r="H242" s="110">
        <v>7500.8817701708858</v>
      </c>
      <c r="I242" s="110">
        <v>1538.3971100107988</v>
      </c>
      <c r="J242" s="105">
        <f t="shared" si="3"/>
        <v>0.20509550172202631</v>
      </c>
      <c r="K242" s="67"/>
      <c r="L242" s="67"/>
      <c r="M242" s="67"/>
      <c r="N242" s="67"/>
      <c r="O242" s="67"/>
      <c r="P242" s="313"/>
    </row>
    <row r="243" spans="1:16">
      <c r="A243" s="13" t="s">
        <v>895</v>
      </c>
      <c r="B243" s="13"/>
      <c r="C243" s="13"/>
      <c r="D243" s="67"/>
      <c r="E243" s="67"/>
      <c r="F243" s="109">
        <v>47.95183155284662</v>
      </c>
      <c r="G243" s="109">
        <v>0.78012826180994244</v>
      </c>
      <c r="H243" s="110">
        <v>9106.6536564174367</v>
      </c>
      <c r="I243" s="110">
        <v>1683.3395865105979</v>
      </c>
      <c r="J243" s="105">
        <f t="shared" si="3"/>
        <v>0.18484721721291691</v>
      </c>
      <c r="K243" s="67"/>
      <c r="L243" s="67"/>
      <c r="M243" s="67"/>
      <c r="N243" s="67"/>
      <c r="O243" s="67"/>
      <c r="P243" s="313"/>
    </row>
    <row r="244" spans="1:16">
      <c r="A244" s="13" t="s">
        <v>896</v>
      </c>
      <c r="B244" s="13"/>
      <c r="C244" s="13"/>
      <c r="D244" s="67"/>
      <c r="E244" s="67"/>
      <c r="F244" s="109">
        <v>46.494942392116819</v>
      </c>
      <c r="G244" s="109">
        <v>0.77318725919474773</v>
      </c>
      <c r="H244" s="110">
        <v>8092.306047510483</v>
      </c>
      <c r="I244" s="110">
        <v>722.19326628391434</v>
      </c>
      <c r="J244" s="105">
        <f t="shared" si="3"/>
        <v>8.9244433174408902E-2</v>
      </c>
      <c r="K244" s="67"/>
      <c r="L244" s="67"/>
      <c r="M244" s="67"/>
      <c r="N244" s="67"/>
      <c r="O244" s="67"/>
      <c r="P244" s="313"/>
    </row>
    <row r="245" spans="1:16">
      <c r="A245" s="13" t="s">
        <v>897</v>
      </c>
      <c r="B245" s="13"/>
      <c r="C245" s="13"/>
      <c r="D245" s="67"/>
      <c r="E245" s="67"/>
      <c r="F245" s="109">
        <v>46.773661291082249</v>
      </c>
      <c r="G245" s="109">
        <v>0.7643615026745112</v>
      </c>
      <c r="H245" s="110">
        <v>5469.634738742694</v>
      </c>
      <c r="I245" s="110">
        <v>765.47684576834206</v>
      </c>
      <c r="J245" s="105">
        <f t="shared" si="3"/>
        <v>0.13995026767441923</v>
      </c>
      <c r="K245" s="67"/>
      <c r="L245" s="67"/>
      <c r="M245" s="67"/>
      <c r="N245" s="67"/>
      <c r="O245" s="67"/>
      <c r="P245" s="313"/>
    </row>
    <row r="246" spans="1:16">
      <c r="A246" s="13" t="s">
        <v>898</v>
      </c>
      <c r="B246" s="13"/>
      <c r="C246" s="13"/>
      <c r="D246" s="67"/>
      <c r="E246" s="67"/>
      <c r="F246" s="109">
        <v>44.997052693472924</v>
      </c>
      <c r="G246" s="109">
        <v>0.74040596681406157</v>
      </c>
      <c r="H246" s="110">
        <v>4010.3237404371612</v>
      </c>
      <c r="I246" s="110">
        <v>576.8034350232823</v>
      </c>
      <c r="J246" s="105">
        <f t="shared" si="3"/>
        <v>0.1438296437784361</v>
      </c>
      <c r="K246" s="67"/>
      <c r="L246" s="67"/>
      <c r="M246" s="67"/>
      <c r="N246" s="67"/>
      <c r="O246" s="67"/>
      <c r="P246" s="313"/>
    </row>
    <row r="247" spans="1:16">
      <c r="A247" s="13" t="s">
        <v>899</v>
      </c>
      <c r="B247" s="13"/>
      <c r="C247" s="13"/>
      <c r="D247" s="67"/>
      <c r="E247" s="67"/>
      <c r="F247" s="109">
        <v>45.816722645281416</v>
      </c>
      <c r="G247" s="109">
        <v>0.74591225517675364</v>
      </c>
      <c r="H247" s="110">
        <v>7754.5616127287685</v>
      </c>
      <c r="I247" s="110">
        <v>1855.6634208194159</v>
      </c>
      <c r="J247" s="105">
        <f t="shared" si="3"/>
        <v>0.23929959080774171</v>
      </c>
      <c r="K247" s="67"/>
      <c r="L247" s="67"/>
      <c r="M247" s="67"/>
      <c r="N247" s="67"/>
      <c r="O247" s="67"/>
      <c r="P247" s="313"/>
    </row>
    <row r="248" spans="1:16">
      <c r="A248" s="13" t="s">
        <v>900</v>
      </c>
      <c r="B248" s="13"/>
      <c r="C248" s="13"/>
      <c r="D248" s="67"/>
      <c r="E248" s="67"/>
      <c r="F248" s="109">
        <v>45.680953336620078</v>
      </c>
      <c r="G248" s="109">
        <v>0.74842065879340536</v>
      </c>
      <c r="H248" s="110">
        <v>5391.5149576141985</v>
      </c>
      <c r="I248" s="110">
        <v>829.18769700763869</v>
      </c>
      <c r="J248" s="105">
        <f t="shared" si="3"/>
        <v>0.15379493584388809</v>
      </c>
      <c r="K248" s="67"/>
      <c r="L248" s="67"/>
      <c r="M248" s="67"/>
      <c r="N248" s="67"/>
      <c r="O248" s="67"/>
      <c r="P248" s="313"/>
    </row>
    <row r="249" spans="1:16">
      <c r="A249" s="13" t="s">
        <v>901</v>
      </c>
      <c r="B249" s="13"/>
      <c r="C249" s="13"/>
      <c r="D249" s="67"/>
      <c r="E249" s="67"/>
      <c r="F249" s="109">
        <v>44.170648535443483</v>
      </c>
      <c r="G249" s="109">
        <v>0.71581361088260731</v>
      </c>
      <c r="H249" s="110">
        <v>1548.268108062889</v>
      </c>
      <c r="I249" s="110">
        <v>279.2764334094872</v>
      </c>
      <c r="J249" s="105">
        <f t="shared" si="3"/>
        <v>0.18037989154146117</v>
      </c>
      <c r="K249" s="67"/>
      <c r="L249" s="67"/>
      <c r="M249" s="67"/>
      <c r="N249" s="67"/>
      <c r="O249" s="67"/>
      <c r="P249" s="313"/>
    </row>
    <row r="250" spans="1:16">
      <c r="A250" s="13" t="s">
        <v>902</v>
      </c>
      <c r="B250" s="13"/>
      <c r="C250" s="13"/>
      <c r="D250" s="67"/>
      <c r="E250" s="67"/>
      <c r="F250" s="109">
        <v>43.178797750503946</v>
      </c>
      <c r="G250" s="109">
        <v>1.7368590919316775</v>
      </c>
      <c r="H250" s="110">
        <v>2910.8009789437351</v>
      </c>
      <c r="I250" s="110">
        <v>322.77166649792952</v>
      </c>
      <c r="J250" s="105">
        <f t="shared" si="3"/>
        <v>0.11088757659242514</v>
      </c>
      <c r="K250" s="67"/>
      <c r="L250" s="67"/>
      <c r="M250" s="67"/>
      <c r="N250" s="67"/>
      <c r="O250" s="67"/>
      <c r="P250" s="313"/>
    </row>
    <row r="251" spans="1:16">
      <c r="A251" s="13" t="s">
        <v>903</v>
      </c>
      <c r="B251" s="13"/>
      <c r="C251" s="13"/>
      <c r="D251" s="67"/>
      <c r="E251" s="67"/>
      <c r="F251" s="109">
        <v>45.577057439286847</v>
      </c>
      <c r="G251" s="109">
        <v>0.67439812997915505</v>
      </c>
      <c r="H251" s="110">
        <v>7220.053938728267</v>
      </c>
      <c r="I251" s="110">
        <v>807.9511122360741</v>
      </c>
      <c r="J251" s="105">
        <f t="shared" si="3"/>
        <v>0.11190375017868437</v>
      </c>
      <c r="K251" s="67"/>
      <c r="L251" s="67"/>
      <c r="M251" s="67"/>
      <c r="N251" s="67"/>
      <c r="O251" s="67"/>
      <c r="P251" s="313"/>
    </row>
    <row r="252" spans="1:16">
      <c r="A252" s="13" t="s">
        <v>904</v>
      </c>
      <c r="B252" s="13"/>
      <c r="C252" s="13"/>
      <c r="D252" s="67"/>
      <c r="E252" s="67"/>
      <c r="F252" s="109">
        <v>45.42303528677801</v>
      </c>
      <c r="G252" s="109">
        <v>0.7186265349449763</v>
      </c>
      <c r="H252" s="110">
        <v>3894.9199412112503</v>
      </c>
      <c r="I252" s="110">
        <v>915.70946279064788</v>
      </c>
      <c r="J252" s="105">
        <f t="shared" si="3"/>
        <v>0.23510353912585907</v>
      </c>
      <c r="K252" s="67"/>
      <c r="L252" s="67"/>
      <c r="M252" s="67"/>
      <c r="N252" s="67"/>
      <c r="O252" s="67"/>
      <c r="P252" s="313"/>
    </row>
    <row r="253" spans="1:16">
      <c r="A253" s="13" t="s">
        <v>905</v>
      </c>
      <c r="B253" s="13"/>
      <c r="C253" s="13"/>
      <c r="D253" s="67"/>
      <c r="E253" s="67"/>
      <c r="F253" s="109">
        <v>45.603219248961402</v>
      </c>
      <c r="G253" s="109">
        <v>0.69011097058544169</v>
      </c>
      <c r="H253" s="110">
        <v>5447.0351756088075</v>
      </c>
      <c r="I253" s="110">
        <v>1046.2296720834599</v>
      </c>
      <c r="J253" s="105">
        <f t="shared" si="3"/>
        <v>0.19207323587120481</v>
      </c>
      <c r="K253" s="67"/>
      <c r="L253" s="67"/>
      <c r="M253" s="67"/>
      <c r="N253" s="67"/>
      <c r="O253" s="67"/>
      <c r="P253" s="313"/>
    </row>
    <row r="254" spans="1:16">
      <c r="A254" s="13" t="s">
        <v>906</v>
      </c>
      <c r="B254" s="13"/>
      <c r="C254" s="13"/>
      <c r="D254" s="67"/>
      <c r="E254" s="67"/>
      <c r="F254" s="109">
        <v>47.033544730307803</v>
      </c>
      <c r="G254" s="109">
        <v>0.78832434006228669</v>
      </c>
      <c r="H254" s="110">
        <v>9084.6662210468639</v>
      </c>
      <c r="I254" s="110">
        <v>1320.0123619954572</v>
      </c>
      <c r="J254" s="105">
        <f t="shared" si="3"/>
        <v>0.14530114039163308</v>
      </c>
      <c r="K254" s="67"/>
      <c r="L254" s="67"/>
      <c r="M254" s="67"/>
      <c r="N254" s="67"/>
      <c r="O254" s="67"/>
      <c r="P254" s="313"/>
    </row>
    <row r="255" spans="1:16">
      <c r="A255" s="13" t="s">
        <v>907</v>
      </c>
      <c r="B255" s="13"/>
      <c r="C255" s="13"/>
      <c r="D255" s="67"/>
      <c r="E255" s="67"/>
      <c r="F255" s="109">
        <v>48.028810725649201</v>
      </c>
      <c r="G255" s="109">
        <v>1.1654437983829864</v>
      </c>
      <c r="H255" s="110">
        <v>5764.4828433859075</v>
      </c>
      <c r="I255" s="110">
        <v>785.1925137558552</v>
      </c>
      <c r="J255" s="105">
        <f t="shared" si="3"/>
        <v>0.13621213473759833</v>
      </c>
      <c r="K255" s="67"/>
      <c r="L255" s="67"/>
      <c r="M255" s="67"/>
      <c r="N255" s="67"/>
      <c r="O255" s="67"/>
      <c r="P255" s="313"/>
    </row>
    <row r="256" spans="1:16">
      <c r="A256" s="13" t="s">
        <v>908</v>
      </c>
      <c r="B256" s="13"/>
      <c r="C256" s="13"/>
      <c r="D256" s="67"/>
      <c r="E256" s="67"/>
      <c r="F256" s="109">
        <v>46.640986006092469</v>
      </c>
      <c r="G256" s="109">
        <v>1.603543459725296</v>
      </c>
      <c r="H256" s="110">
        <v>2252.9169140600911</v>
      </c>
      <c r="I256" s="110">
        <v>484.97315282837957</v>
      </c>
      <c r="J256" s="105">
        <f t="shared" si="3"/>
        <v>0.21526455316738063</v>
      </c>
      <c r="K256" s="67"/>
      <c r="L256" s="67"/>
      <c r="M256" s="67"/>
      <c r="N256" s="67"/>
      <c r="O256" s="67"/>
      <c r="P256" s="313"/>
    </row>
    <row r="257" spans="1:16">
      <c r="A257" s="13" t="s">
        <v>909</v>
      </c>
      <c r="B257" s="13"/>
      <c r="C257" s="13"/>
      <c r="D257" s="67"/>
      <c r="E257" s="67"/>
      <c r="F257" s="109">
        <v>45.038155122894374</v>
      </c>
      <c r="G257" s="109">
        <v>0.91903114538675434</v>
      </c>
      <c r="H257" s="110">
        <v>2693.7744890648669</v>
      </c>
      <c r="I257" s="110">
        <v>356.2085639896535</v>
      </c>
      <c r="J257" s="105">
        <f t="shared" si="3"/>
        <v>0.13223399562051308</v>
      </c>
      <c r="K257" s="67"/>
      <c r="L257" s="67"/>
      <c r="M257" s="67"/>
      <c r="N257" s="67"/>
      <c r="O257" s="67"/>
      <c r="P257" s="313"/>
    </row>
    <row r="258" spans="1:16">
      <c r="A258" s="13" t="s">
        <v>910</v>
      </c>
      <c r="B258" s="13"/>
      <c r="C258" s="13"/>
      <c r="D258" s="67"/>
      <c r="E258" s="67"/>
      <c r="F258" s="109">
        <v>43.335100798503873</v>
      </c>
      <c r="G258" s="109">
        <v>0.99235692536788989</v>
      </c>
      <c r="H258" s="110">
        <v>2766.8099876224005</v>
      </c>
      <c r="I258" s="110">
        <v>334.04001083076975</v>
      </c>
      <c r="J258" s="105">
        <f t="shared" si="3"/>
        <v>0.1207310991087682</v>
      </c>
      <c r="K258" s="67"/>
      <c r="L258" s="67"/>
      <c r="M258" s="67"/>
      <c r="N258" s="67"/>
      <c r="O258" s="67"/>
      <c r="P258" s="313"/>
    </row>
    <row r="259" spans="1:16">
      <c r="A259" s="13" t="s">
        <v>911</v>
      </c>
      <c r="B259" s="13"/>
      <c r="C259" s="13"/>
      <c r="D259" s="67"/>
      <c r="E259" s="67"/>
      <c r="F259" s="109">
        <v>46.408403315711574</v>
      </c>
      <c r="G259" s="109">
        <v>0.75587350613713222</v>
      </c>
      <c r="H259" s="110">
        <v>5942.5139807743708</v>
      </c>
      <c r="I259" s="110">
        <v>892.83612838497095</v>
      </c>
      <c r="J259" s="105">
        <f t="shared" si="3"/>
        <v>0.15024552424673054</v>
      </c>
      <c r="K259" s="67"/>
      <c r="L259" s="67"/>
      <c r="M259" s="67"/>
      <c r="N259" s="67"/>
      <c r="O259" s="67"/>
      <c r="P259" s="313"/>
    </row>
    <row r="260" spans="1:16">
      <c r="A260" s="13" t="s">
        <v>912</v>
      </c>
      <c r="B260" s="13"/>
      <c r="C260" s="13"/>
      <c r="D260" s="67"/>
      <c r="E260" s="67"/>
      <c r="F260" s="109">
        <v>46.147966161173436</v>
      </c>
      <c r="G260" s="109">
        <v>0.75757857430436404</v>
      </c>
      <c r="H260" s="110">
        <v>4585.8403327830729</v>
      </c>
      <c r="I260" s="110">
        <v>680.66136317811083</v>
      </c>
      <c r="J260" s="105">
        <f t="shared" si="3"/>
        <v>0.14842674707015549</v>
      </c>
      <c r="K260" s="67"/>
      <c r="L260" s="67"/>
      <c r="M260" s="67"/>
      <c r="N260" s="67"/>
      <c r="O260" s="67"/>
      <c r="P260" s="313"/>
    </row>
    <row r="261" spans="1:16">
      <c r="A261" s="13" t="s">
        <v>913</v>
      </c>
      <c r="B261" s="13"/>
      <c r="C261" s="13"/>
      <c r="D261" s="67"/>
      <c r="E261" s="67"/>
      <c r="F261" s="109">
        <v>44.970664783633516</v>
      </c>
      <c r="G261" s="109">
        <v>0.73686009540413766</v>
      </c>
      <c r="H261" s="110">
        <v>5822.0038344357272</v>
      </c>
      <c r="I261" s="110">
        <v>1137.3147110663701</v>
      </c>
      <c r="J261" s="105">
        <f t="shared" si="3"/>
        <v>0.1953476403329438</v>
      </c>
      <c r="K261" s="67"/>
      <c r="L261" s="67"/>
      <c r="M261" s="67"/>
      <c r="N261" s="67"/>
      <c r="O261" s="67"/>
      <c r="P261" s="313"/>
    </row>
    <row r="262" spans="1:16">
      <c r="A262" s="13" t="s">
        <v>914</v>
      </c>
      <c r="B262" s="13"/>
      <c r="C262" s="13"/>
      <c r="D262" s="67"/>
      <c r="E262" s="67"/>
      <c r="F262" s="109">
        <v>44.923417773468991</v>
      </c>
      <c r="G262" s="109">
        <v>0.75141862750942068</v>
      </c>
      <c r="H262" s="110">
        <v>4858.3179959931322</v>
      </c>
      <c r="I262" s="110">
        <v>630.01453182677642</v>
      </c>
      <c r="J262" s="105">
        <f t="shared" si="3"/>
        <v>0.12967749997970018</v>
      </c>
      <c r="K262" s="67"/>
      <c r="L262" s="67"/>
      <c r="M262" s="67"/>
      <c r="N262" s="67"/>
      <c r="O262" s="67"/>
      <c r="P262" s="313"/>
    </row>
    <row r="263" spans="1:16">
      <c r="A263" s="13" t="s">
        <v>915</v>
      </c>
      <c r="B263" s="13"/>
      <c r="C263" s="13"/>
      <c r="D263" s="67"/>
      <c r="E263" s="67"/>
      <c r="F263" s="109">
        <v>45.581139080143245</v>
      </c>
      <c r="G263" s="109">
        <v>0.74301012561005109</v>
      </c>
      <c r="H263" s="110">
        <v>6745.9210512571353</v>
      </c>
      <c r="I263" s="110">
        <v>1391.6963165358297</v>
      </c>
      <c r="J263" s="105">
        <f t="shared" si="3"/>
        <v>0.20630189798566947</v>
      </c>
      <c r="K263" s="67"/>
      <c r="L263" s="67"/>
      <c r="M263" s="67"/>
      <c r="N263" s="67"/>
      <c r="O263" s="67"/>
      <c r="P263" s="313"/>
    </row>
    <row r="264" spans="1:16" ht="13.9" customHeight="1">
      <c r="A264" s="67" t="s">
        <v>953</v>
      </c>
      <c r="B264" s="67"/>
      <c r="C264" s="67"/>
      <c r="D264" s="67"/>
      <c r="E264" s="67"/>
      <c r="F264" s="67">
        <v>44.1</v>
      </c>
      <c r="G264" s="67">
        <v>0.5</v>
      </c>
      <c r="H264" s="67">
        <v>1086</v>
      </c>
      <c r="I264" s="67">
        <v>492</v>
      </c>
      <c r="J264" s="105">
        <f t="shared" ref="J264:J344" si="4">I264/H264</f>
        <v>0.45303867403314918</v>
      </c>
      <c r="K264" s="67"/>
      <c r="L264" s="67"/>
      <c r="M264" s="67"/>
      <c r="N264" s="67"/>
      <c r="O264" s="67"/>
      <c r="P264" s="313" t="s">
        <v>973</v>
      </c>
    </row>
    <row r="265" spans="1:16" ht="13.9" customHeight="1">
      <c r="A265" s="67" t="s">
        <v>954</v>
      </c>
      <c r="B265" s="67"/>
      <c r="C265" s="67"/>
      <c r="D265" s="67"/>
      <c r="E265" s="67"/>
      <c r="F265" s="67">
        <v>43.9</v>
      </c>
      <c r="G265" s="67">
        <v>0.5</v>
      </c>
      <c r="H265" s="67">
        <v>646</v>
      </c>
      <c r="I265" s="67">
        <v>145</v>
      </c>
      <c r="J265" s="105">
        <f t="shared" si="4"/>
        <v>0.22445820433436534</v>
      </c>
      <c r="K265" s="67"/>
      <c r="L265" s="67"/>
      <c r="M265" s="67"/>
      <c r="N265" s="67"/>
      <c r="O265" s="67"/>
      <c r="P265" s="313"/>
    </row>
    <row r="266" spans="1:16" ht="13.9" customHeight="1">
      <c r="A266" s="67" t="s">
        <v>955</v>
      </c>
      <c r="B266" s="67"/>
      <c r="C266" s="67"/>
      <c r="D266" s="67"/>
      <c r="E266" s="67"/>
      <c r="F266" s="67">
        <v>44.6</v>
      </c>
      <c r="G266" s="67">
        <v>0.7</v>
      </c>
      <c r="H266" s="67">
        <v>1439</v>
      </c>
      <c r="I266" s="67">
        <v>727</v>
      </c>
      <c r="J266" s="105">
        <f t="shared" si="4"/>
        <v>0.50521195274496178</v>
      </c>
      <c r="K266" s="67"/>
      <c r="L266" s="67"/>
      <c r="M266" s="67"/>
      <c r="N266" s="67"/>
      <c r="O266" s="67"/>
      <c r="P266" s="313"/>
    </row>
    <row r="267" spans="1:16" ht="13.9" customHeight="1">
      <c r="A267" s="67" t="s">
        <v>956</v>
      </c>
      <c r="B267" s="67"/>
      <c r="C267" s="67"/>
      <c r="D267" s="67"/>
      <c r="E267" s="67"/>
      <c r="F267" s="67">
        <v>43.7</v>
      </c>
      <c r="G267" s="67">
        <v>0.5</v>
      </c>
      <c r="H267" s="67">
        <v>2639</v>
      </c>
      <c r="I267" s="67">
        <v>708</v>
      </c>
      <c r="J267" s="105">
        <f t="shared" si="4"/>
        <v>0.26828344069723381</v>
      </c>
      <c r="K267" s="67"/>
      <c r="L267" s="67"/>
      <c r="M267" s="67"/>
      <c r="N267" s="67"/>
      <c r="O267" s="67"/>
      <c r="P267" s="313"/>
    </row>
    <row r="268" spans="1:16" ht="13.9" customHeight="1">
      <c r="A268" s="67" t="s">
        <v>957</v>
      </c>
      <c r="B268" s="67"/>
      <c r="C268" s="67"/>
      <c r="D268" s="67"/>
      <c r="E268" s="67"/>
      <c r="F268" s="67">
        <v>45.3</v>
      </c>
      <c r="G268" s="67">
        <v>0.7</v>
      </c>
      <c r="H268" s="67">
        <v>967</v>
      </c>
      <c r="I268" s="67">
        <v>638</v>
      </c>
      <c r="J268" s="105">
        <f t="shared" si="4"/>
        <v>0.65977249224405377</v>
      </c>
      <c r="K268" s="67"/>
      <c r="L268" s="67"/>
      <c r="M268" s="67"/>
      <c r="N268" s="67"/>
      <c r="O268" s="67"/>
      <c r="P268" s="313"/>
    </row>
    <row r="269" spans="1:16" ht="13.9" customHeight="1">
      <c r="A269" s="67" t="s">
        <v>958</v>
      </c>
      <c r="B269" s="67"/>
      <c r="C269" s="67"/>
      <c r="D269" s="67"/>
      <c r="E269" s="67"/>
      <c r="F269" s="67">
        <v>44.6</v>
      </c>
      <c r="G269" s="67">
        <v>0.7</v>
      </c>
      <c r="H269" s="67">
        <v>1007</v>
      </c>
      <c r="I269" s="67">
        <v>208</v>
      </c>
      <c r="J269" s="105">
        <f t="shared" si="4"/>
        <v>0.20655412115193644</v>
      </c>
      <c r="K269" s="67"/>
      <c r="L269" s="67"/>
      <c r="M269" s="67"/>
      <c r="N269" s="67"/>
      <c r="O269" s="67"/>
      <c r="P269" s="313"/>
    </row>
    <row r="270" spans="1:16" ht="13.9" customHeight="1">
      <c r="A270" s="67" t="s">
        <v>959</v>
      </c>
      <c r="B270" s="67"/>
      <c r="C270" s="67"/>
      <c r="D270" s="67"/>
      <c r="E270" s="67"/>
      <c r="F270" s="67">
        <v>44.2</v>
      </c>
      <c r="G270" s="67">
        <v>0.6</v>
      </c>
      <c r="H270" s="67">
        <v>3259</v>
      </c>
      <c r="I270" s="67">
        <v>829</v>
      </c>
      <c r="J270" s="105">
        <f t="shared" si="4"/>
        <v>0.2543725069039583</v>
      </c>
      <c r="K270" s="67"/>
      <c r="L270" s="67"/>
      <c r="M270" s="67"/>
      <c r="N270" s="67"/>
      <c r="O270" s="67"/>
      <c r="P270" s="313"/>
    </row>
    <row r="271" spans="1:16" ht="13.9" customHeight="1">
      <c r="A271" s="67" t="s">
        <v>960</v>
      </c>
      <c r="B271" s="67"/>
      <c r="C271" s="67"/>
      <c r="D271" s="67"/>
      <c r="E271" s="67"/>
      <c r="F271" s="67">
        <v>44.5</v>
      </c>
      <c r="G271" s="67">
        <v>0.7</v>
      </c>
      <c r="H271" s="67">
        <v>5014</v>
      </c>
      <c r="I271" s="67">
        <v>451</v>
      </c>
      <c r="J271" s="105">
        <f t="shared" si="4"/>
        <v>8.9948145193458312E-2</v>
      </c>
      <c r="K271" s="67"/>
      <c r="L271" s="67"/>
      <c r="M271" s="67"/>
      <c r="N271" s="67"/>
      <c r="O271" s="67"/>
      <c r="P271" s="313"/>
    </row>
    <row r="272" spans="1:16" ht="13.9" customHeight="1">
      <c r="A272" s="67" t="s">
        <v>961</v>
      </c>
      <c r="B272" s="67"/>
      <c r="C272" s="67"/>
      <c r="D272" s="67"/>
      <c r="E272" s="67"/>
      <c r="F272" s="67">
        <v>44.3</v>
      </c>
      <c r="G272" s="67">
        <v>0.5</v>
      </c>
      <c r="H272" s="67">
        <v>4912</v>
      </c>
      <c r="I272" s="67">
        <v>178</v>
      </c>
      <c r="J272" s="105">
        <f t="shared" si="4"/>
        <v>3.6237785016286647E-2</v>
      </c>
      <c r="K272" s="67"/>
      <c r="L272" s="67"/>
      <c r="M272" s="67"/>
      <c r="N272" s="67"/>
      <c r="O272" s="67"/>
      <c r="P272" s="313"/>
    </row>
    <row r="273" spans="1:16" ht="13.9" customHeight="1">
      <c r="A273" s="67" t="s">
        <v>962</v>
      </c>
      <c r="B273" s="67"/>
      <c r="C273" s="67"/>
      <c r="D273" s="67"/>
      <c r="E273" s="67"/>
      <c r="F273" s="67">
        <v>44.5</v>
      </c>
      <c r="G273" s="67">
        <v>0.6</v>
      </c>
      <c r="H273" s="67">
        <v>1512</v>
      </c>
      <c r="I273" s="67">
        <v>407</v>
      </c>
      <c r="J273" s="105">
        <f t="shared" si="4"/>
        <v>0.26917989417989419</v>
      </c>
      <c r="K273" s="67"/>
      <c r="L273" s="67"/>
      <c r="M273" s="67"/>
      <c r="N273" s="67"/>
      <c r="O273" s="67"/>
      <c r="P273" s="313"/>
    </row>
    <row r="274" spans="1:16" ht="13.9" customHeight="1">
      <c r="A274" s="67" t="s">
        <v>963</v>
      </c>
      <c r="B274" s="67"/>
      <c r="C274" s="67"/>
      <c r="D274" s="67"/>
      <c r="E274" s="67"/>
      <c r="F274" s="67">
        <v>44.2</v>
      </c>
      <c r="G274" s="67">
        <v>0.5</v>
      </c>
      <c r="H274" s="67">
        <v>2213</v>
      </c>
      <c r="I274" s="67">
        <v>321</v>
      </c>
      <c r="J274" s="105">
        <f t="shared" si="4"/>
        <v>0.14505196565747855</v>
      </c>
      <c r="K274" s="67"/>
      <c r="L274" s="67"/>
      <c r="M274" s="67"/>
      <c r="N274" s="67"/>
      <c r="O274" s="67"/>
      <c r="P274" s="313"/>
    </row>
    <row r="275" spans="1:16" ht="13.9" customHeight="1">
      <c r="A275" s="67" t="s">
        <v>965</v>
      </c>
      <c r="B275" s="67"/>
      <c r="C275" s="67"/>
      <c r="D275" s="67"/>
      <c r="E275" s="67"/>
      <c r="F275" s="67">
        <v>44.2</v>
      </c>
      <c r="G275" s="67">
        <v>0.5</v>
      </c>
      <c r="H275" s="67">
        <v>2152</v>
      </c>
      <c r="I275" s="67">
        <v>398</v>
      </c>
      <c r="J275" s="105">
        <f t="shared" si="4"/>
        <v>0.18494423791821563</v>
      </c>
      <c r="K275" s="67"/>
      <c r="L275" s="67"/>
      <c r="M275" s="67"/>
      <c r="N275" s="67"/>
      <c r="O275" s="67"/>
      <c r="P275" s="313"/>
    </row>
    <row r="276" spans="1:16" ht="13.9" customHeight="1">
      <c r="A276" s="67" t="s">
        <v>966</v>
      </c>
      <c r="B276" s="67"/>
      <c r="C276" s="67"/>
      <c r="D276" s="67"/>
      <c r="E276" s="67"/>
      <c r="F276" s="67">
        <v>43.8</v>
      </c>
      <c r="G276" s="67">
        <v>0.5</v>
      </c>
      <c r="H276" s="67">
        <v>1652</v>
      </c>
      <c r="I276" s="67">
        <v>347</v>
      </c>
      <c r="J276" s="105">
        <f t="shared" si="4"/>
        <v>0.21004842615012106</v>
      </c>
      <c r="K276" s="67"/>
      <c r="L276" s="67"/>
      <c r="M276" s="67"/>
      <c r="N276" s="67"/>
      <c r="O276" s="67"/>
      <c r="P276" s="313"/>
    </row>
    <row r="277" spans="1:16" ht="13.9" customHeight="1">
      <c r="A277" s="67" t="s">
        <v>967</v>
      </c>
      <c r="B277" s="67"/>
      <c r="C277" s="67"/>
      <c r="D277" s="67"/>
      <c r="E277" s="67"/>
      <c r="F277" s="67">
        <v>45.1</v>
      </c>
      <c r="G277" s="67">
        <v>0.7</v>
      </c>
      <c r="H277" s="67">
        <v>3542</v>
      </c>
      <c r="I277" s="67">
        <v>415</v>
      </c>
      <c r="J277" s="105">
        <f t="shared" si="4"/>
        <v>0.11716544325239978</v>
      </c>
      <c r="K277" s="67"/>
      <c r="L277" s="67"/>
      <c r="M277" s="67"/>
      <c r="N277" s="67"/>
      <c r="O277" s="67"/>
      <c r="P277" s="313"/>
    </row>
    <row r="278" spans="1:16" ht="13.9" customHeight="1">
      <c r="A278" s="67" t="s">
        <v>968</v>
      </c>
      <c r="B278" s="67"/>
      <c r="C278" s="67"/>
      <c r="D278" s="67"/>
      <c r="E278" s="67"/>
      <c r="F278" s="67">
        <v>43.7</v>
      </c>
      <c r="G278" s="67">
        <v>0.5</v>
      </c>
      <c r="H278" s="67">
        <v>2578</v>
      </c>
      <c r="I278" s="67">
        <v>729</v>
      </c>
      <c r="J278" s="105">
        <f t="shared" si="4"/>
        <v>0.28277734678044997</v>
      </c>
      <c r="K278" s="67"/>
      <c r="L278" s="67"/>
      <c r="M278" s="67"/>
      <c r="N278" s="67"/>
      <c r="O278" s="67"/>
      <c r="P278" s="313"/>
    </row>
    <row r="279" spans="1:16" ht="13.9" customHeight="1">
      <c r="A279" s="67" t="s">
        <v>969</v>
      </c>
      <c r="B279" s="67"/>
      <c r="C279" s="67"/>
      <c r="D279" s="67"/>
      <c r="E279" s="67"/>
      <c r="F279" s="67">
        <v>44.1</v>
      </c>
      <c r="G279" s="67">
        <v>0.6</v>
      </c>
      <c r="H279" s="67">
        <v>782</v>
      </c>
      <c r="I279" s="67">
        <v>92</v>
      </c>
      <c r="J279" s="105">
        <f t="shared" si="4"/>
        <v>0.11764705882352941</v>
      </c>
      <c r="K279" s="67"/>
      <c r="L279" s="67"/>
      <c r="M279" s="67"/>
      <c r="N279" s="67"/>
      <c r="O279" s="67"/>
      <c r="P279" s="313"/>
    </row>
    <row r="280" spans="1:16" ht="13.9" customHeight="1">
      <c r="A280" s="67" t="s">
        <v>970</v>
      </c>
      <c r="B280" s="67"/>
      <c r="C280" s="67"/>
      <c r="D280" s="67"/>
      <c r="E280" s="67"/>
      <c r="F280" s="67">
        <v>44.1</v>
      </c>
      <c r="G280" s="67">
        <v>0.7</v>
      </c>
      <c r="H280" s="67">
        <v>1061</v>
      </c>
      <c r="I280" s="67">
        <v>117</v>
      </c>
      <c r="J280" s="105">
        <f t="shared" si="4"/>
        <v>0.11027332704995288</v>
      </c>
      <c r="K280" s="67"/>
      <c r="L280" s="67"/>
      <c r="M280" s="67"/>
      <c r="N280" s="67"/>
      <c r="O280" s="67"/>
      <c r="P280" s="313"/>
    </row>
    <row r="281" spans="1:16" ht="13.9" customHeight="1">
      <c r="A281" s="67" t="s">
        <v>971</v>
      </c>
      <c r="B281" s="67"/>
      <c r="C281" s="67"/>
      <c r="D281" s="67"/>
      <c r="E281" s="67"/>
      <c r="F281" s="67">
        <v>43.9</v>
      </c>
      <c r="G281" s="67">
        <v>0.7</v>
      </c>
      <c r="H281" s="67">
        <v>1239</v>
      </c>
      <c r="I281" s="67">
        <v>237</v>
      </c>
      <c r="J281" s="105">
        <f t="shared" si="4"/>
        <v>0.19128329297820823</v>
      </c>
      <c r="K281" s="67"/>
      <c r="L281" s="67"/>
      <c r="M281" s="67"/>
      <c r="N281" s="67"/>
      <c r="O281" s="67"/>
      <c r="P281" s="313"/>
    </row>
    <row r="282" spans="1:16" ht="13.9" customHeight="1">
      <c r="A282" s="67" t="s">
        <v>972</v>
      </c>
      <c r="B282" s="67"/>
      <c r="C282" s="67"/>
      <c r="D282" s="67"/>
      <c r="E282" s="67"/>
      <c r="F282" s="67">
        <v>45.1</v>
      </c>
      <c r="G282" s="67">
        <v>0.7</v>
      </c>
      <c r="H282" s="67">
        <v>1512</v>
      </c>
      <c r="I282" s="67">
        <v>407</v>
      </c>
      <c r="J282" s="105">
        <f t="shared" si="4"/>
        <v>0.26917989417989419</v>
      </c>
      <c r="K282" s="67"/>
      <c r="L282" s="67"/>
      <c r="M282" s="67"/>
      <c r="N282" s="67"/>
      <c r="O282" s="67"/>
      <c r="P282" s="313"/>
    </row>
    <row r="283" spans="1:16" ht="13.9" customHeight="1">
      <c r="A283" s="67" t="s">
        <v>974</v>
      </c>
      <c r="B283" s="67"/>
      <c r="C283" s="67"/>
      <c r="D283" s="67"/>
      <c r="E283" s="67"/>
      <c r="F283" s="67"/>
      <c r="G283" s="67"/>
      <c r="H283" s="67"/>
      <c r="I283" s="67"/>
      <c r="J283" s="105"/>
      <c r="K283" s="67"/>
      <c r="L283" s="67">
        <v>-10.3</v>
      </c>
      <c r="M283" s="67"/>
      <c r="N283" s="67"/>
      <c r="O283" s="67">
        <v>1887</v>
      </c>
      <c r="P283" s="314" t="s">
        <v>976</v>
      </c>
    </row>
    <row r="284" spans="1:16" ht="13.9" customHeight="1">
      <c r="A284" s="67" t="s">
        <v>975</v>
      </c>
      <c r="B284" s="67"/>
      <c r="C284" s="67"/>
      <c r="D284" s="67"/>
      <c r="E284" s="67"/>
      <c r="F284" s="67"/>
      <c r="G284" s="67"/>
      <c r="H284" s="67"/>
      <c r="I284" s="67"/>
      <c r="J284" s="105"/>
      <c r="K284" s="67"/>
      <c r="L284" s="67">
        <v>-9.9</v>
      </c>
      <c r="M284" s="67"/>
      <c r="N284" s="67"/>
      <c r="O284" s="67">
        <v>1860</v>
      </c>
      <c r="P284" s="314"/>
    </row>
    <row r="285" spans="1:16" ht="13.9" customHeight="1">
      <c r="A285" s="67" t="s">
        <v>1252</v>
      </c>
      <c r="B285" s="67"/>
      <c r="C285" s="67"/>
      <c r="D285" s="67"/>
      <c r="E285" s="67"/>
      <c r="F285" s="67">
        <v>48.1</v>
      </c>
      <c r="G285" s="67">
        <v>0.8</v>
      </c>
      <c r="H285" s="67">
        <v>11801</v>
      </c>
      <c r="I285" s="67">
        <v>420</v>
      </c>
      <c r="J285" s="105"/>
      <c r="K285" s="67"/>
      <c r="L285" s="67"/>
      <c r="M285" s="67"/>
      <c r="N285" s="67"/>
      <c r="O285" s="67"/>
      <c r="P285" s="317" t="s">
        <v>1293</v>
      </c>
    </row>
    <row r="286" spans="1:16" ht="13.9" customHeight="1">
      <c r="A286" s="67" t="s">
        <v>1253</v>
      </c>
      <c r="B286" s="67"/>
      <c r="C286" s="67"/>
      <c r="D286" s="67"/>
      <c r="E286" s="67"/>
      <c r="F286" s="67">
        <v>49</v>
      </c>
      <c r="G286" s="67">
        <v>0.7</v>
      </c>
      <c r="H286" s="67">
        <v>15282</v>
      </c>
      <c r="I286" s="67">
        <v>328</v>
      </c>
      <c r="J286" s="105"/>
      <c r="K286" s="67"/>
      <c r="L286" s="67"/>
      <c r="M286" s="67"/>
      <c r="N286" s="67"/>
      <c r="O286" s="67"/>
      <c r="P286" s="318"/>
    </row>
    <row r="287" spans="1:16" ht="13.9" customHeight="1">
      <c r="A287" s="67" t="s">
        <v>1254</v>
      </c>
      <c r="B287" s="67"/>
      <c r="C287" s="67"/>
      <c r="D287" s="67"/>
      <c r="E287" s="67"/>
      <c r="F287" s="67">
        <v>44.9</v>
      </c>
      <c r="G287" s="67">
        <v>0.8</v>
      </c>
      <c r="H287" s="67">
        <v>2119</v>
      </c>
      <c r="I287" s="67">
        <v>32</v>
      </c>
      <c r="J287" s="105"/>
      <c r="K287" s="67"/>
      <c r="L287" s="67"/>
      <c r="M287" s="67"/>
      <c r="N287" s="67"/>
      <c r="O287" s="67"/>
      <c r="P287" s="318"/>
    </row>
    <row r="288" spans="1:16" ht="13.9" customHeight="1">
      <c r="A288" s="67" t="s">
        <v>1255</v>
      </c>
      <c r="B288" s="67"/>
      <c r="C288" s="67"/>
      <c r="D288" s="67"/>
      <c r="E288" s="67"/>
      <c r="F288" s="67">
        <v>44.4</v>
      </c>
      <c r="G288" s="67">
        <v>0.8</v>
      </c>
      <c r="H288" s="67">
        <v>1869</v>
      </c>
      <c r="I288" s="67">
        <v>108</v>
      </c>
      <c r="J288" s="105"/>
      <c r="K288" s="67"/>
      <c r="L288" s="67"/>
      <c r="M288" s="67"/>
      <c r="N288" s="67"/>
      <c r="O288" s="67"/>
      <c r="P288" s="318"/>
    </row>
    <row r="289" spans="1:16" ht="13.9" customHeight="1">
      <c r="A289" s="67" t="s">
        <v>1256</v>
      </c>
      <c r="B289" s="67"/>
      <c r="C289" s="67"/>
      <c r="D289" s="67"/>
      <c r="E289" s="67"/>
      <c r="F289" s="67">
        <v>47.6</v>
      </c>
      <c r="G289" s="67">
        <v>0.7</v>
      </c>
      <c r="H289" s="67">
        <v>13527</v>
      </c>
      <c r="I289" s="67">
        <v>1265</v>
      </c>
      <c r="J289" s="105"/>
      <c r="K289" s="67"/>
      <c r="L289" s="67"/>
      <c r="M289" s="67"/>
      <c r="N289" s="67"/>
      <c r="O289" s="67"/>
      <c r="P289" s="318"/>
    </row>
    <row r="290" spans="1:16" ht="13.9" customHeight="1">
      <c r="A290" s="67" t="s">
        <v>1257</v>
      </c>
      <c r="B290" s="67"/>
      <c r="C290" s="67"/>
      <c r="D290" s="67"/>
      <c r="E290" s="67"/>
      <c r="F290" s="67">
        <v>43.5</v>
      </c>
      <c r="G290" s="67">
        <v>0.8</v>
      </c>
      <c r="H290" s="67">
        <v>2563</v>
      </c>
      <c r="I290" s="67">
        <v>424</v>
      </c>
      <c r="J290" s="105"/>
      <c r="K290" s="67"/>
      <c r="L290" s="67"/>
      <c r="M290" s="67"/>
      <c r="N290" s="67"/>
      <c r="O290" s="67"/>
      <c r="P290" s="318"/>
    </row>
    <row r="291" spans="1:16" ht="13.9" customHeight="1">
      <c r="A291" s="67" t="s">
        <v>1258</v>
      </c>
      <c r="B291" s="67"/>
      <c r="C291" s="67"/>
      <c r="D291" s="67"/>
      <c r="E291" s="67"/>
      <c r="F291" s="67">
        <v>43.7</v>
      </c>
      <c r="G291" s="67">
        <v>0.8</v>
      </c>
      <c r="H291" s="67">
        <v>964</v>
      </c>
      <c r="I291" s="67">
        <v>455</v>
      </c>
      <c r="J291" s="105"/>
      <c r="K291" s="67"/>
      <c r="L291" s="67"/>
      <c r="M291" s="67"/>
      <c r="N291" s="67"/>
      <c r="O291" s="67"/>
      <c r="P291" s="318"/>
    </row>
    <row r="292" spans="1:16" ht="13.9" customHeight="1">
      <c r="A292" s="67" t="s">
        <v>1259</v>
      </c>
      <c r="B292" s="67"/>
      <c r="C292" s="67"/>
      <c r="D292" s="67"/>
      <c r="E292" s="67"/>
      <c r="F292" s="67">
        <v>48.6</v>
      </c>
      <c r="G292" s="67">
        <v>0.7</v>
      </c>
      <c r="H292" s="67">
        <v>9547</v>
      </c>
      <c r="I292" s="67">
        <v>1230</v>
      </c>
      <c r="J292" s="105"/>
      <c r="K292" s="67"/>
      <c r="L292" s="67"/>
      <c r="M292" s="67"/>
      <c r="N292" s="67"/>
      <c r="O292" s="67"/>
      <c r="P292" s="318"/>
    </row>
    <row r="293" spans="1:16" ht="13.9" customHeight="1">
      <c r="A293" s="67" t="s">
        <v>1260</v>
      </c>
      <c r="B293" s="67"/>
      <c r="C293" s="67"/>
      <c r="D293" s="67"/>
      <c r="E293" s="67"/>
      <c r="F293" s="67">
        <v>46.9</v>
      </c>
      <c r="G293" s="67">
        <v>0.7</v>
      </c>
      <c r="H293" s="67">
        <v>10725</v>
      </c>
      <c r="I293" s="67">
        <v>617</v>
      </c>
      <c r="J293" s="105"/>
      <c r="K293" s="67"/>
      <c r="L293" s="67"/>
      <c r="M293" s="67"/>
      <c r="N293" s="67"/>
      <c r="O293" s="67"/>
      <c r="P293" s="318"/>
    </row>
    <row r="294" spans="1:16" ht="13.9" customHeight="1">
      <c r="A294" s="67" t="s">
        <v>1261</v>
      </c>
      <c r="B294" s="67"/>
      <c r="C294" s="67"/>
      <c r="D294" s="67"/>
      <c r="E294" s="67"/>
      <c r="F294" s="67">
        <v>46</v>
      </c>
      <c r="G294" s="67">
        <v>0.7</v>
      </c>
      <c r="H294" s="67">
        <v>5360</v>
      </c>
      <c r="I294" s="67">
        <v>301</v>
      </c>
      <c r="J294" s="105"/>
      <c r="K294" s="67"/>
      <c r="L294" s="67"/>
      <c r="M294" s="67"/>
      <c r="N294" s="67"/>
      <c r="O294" s="67"/>
      <c r="P294" s="318"/>
    </row>
    <row r="295" spans="1:16" ht="13.9" customHeight="1">
      <c r="A295" s="67" t="s">
        <v>1262</v>
      </c>
      <c r="B295" s="67"/>
      <c r="C295" s="67"/>
      <c r="D295" s="67"/>
      <c r="E295" s="67"/>
      <c r="F295" s="67">
        <v>44.4</v>
      </c>
      <c r="G295" s="67">
        <v>0.7</v>
      </c>
      <c r="H295" s="67">
        <v>2924</v>
      </c>
      <c r="I295" s="67">
        <v>432</v>
      </c>
      <c r="J295" s="105"/>
      <c r="K295" s="67"/>
      <c r="L295" s="67"/>
      <c r="M295" s="67"/>
      <c r="N295" s="67"/>
      <c r="O295" s="67"/>
      <c r="P295" s="318"/>
    </row>
    <row r="296" spans="1:16" ht="13.9" customHeight="1">
      <c r="A296" s="67" t="s">
        <v>1263</v>
      </c>
      <c r="B296" s="67"/>
      <c r="C296" s="67"/>
      <c r="D296" s="67"/>
      <c r="E296" s="67"/>
      <c r="F296" s="67">
        <v>47.1</v>
      </c>
      <c r="G296" s="67">
        <v>0.7</v>
      </c>
      <c r="H296" s="67">
        <v>7591</v>
      </c>
      <c r="I296" s="67">
        <v>1272</v>
      </c>
      <c r="J296" s="105"/>
      <c r="K296" s="67"/>
      <c r="L296" s="67"/>
      <c r="M296" s="67"/>
      <c r="N296" s="67"/>
      <c r="O296" s="67"/>
      <c r="P296" s="318"/>
    </row>
    <row r="297" spans="1:16" ht="13.9" customHeight="1">
      <c r="A297" s="67" t="s">
        <v>1264</v>
      </c>
      <c r="B297" s="67"/>
      <c r="C297" s="67"/>
      <c r="D297" s="67"/>
      <c r="E297" s="67"/>
      <c r="F297" s="67">
        <v>47.9</v>
      </c>
      <c r="G297" s="67">
        <v>0.8</v>
      </c>
      <c r="H297" s="67">
        <v>11042</v>
      </c>
      <c r="I297" s="67">
        <v>477</v>
      </c>
      <c r="J297" s="105"/>
      <c r="K297" s="67"/>
      <c r="L297" s="67"/>
      <c r="M297" s="67"/>
      <c r="N297" s="67"/>
      <c r="O297" s="67"/>
      <c r="P297" s="318"/>
    </row>
    <row r="298" spans="1:16" ht="13.9" customHeight="1">
      <c r="A298" s="67" t="s">
        <v>1265</v>
      </c>
      <c r="B298" s="67"/>
      <c r="C298" s="67"/>
      <c r="D298" s="67"/>
      <c r="E298" s="67"/>
      <c r="F298" s="67">
        <v>44</v>
      </c>
      <c r="G298" s="67">
        <v>0.7</v>
      </c>
      <c r="H298" s="67">
        <v>2550</v>
      </c>
      <c r="I298" s="67">
        <v>584</v>
      </c>
      <c r="J298" s="105"/>
      <c r="K298" s="67"/>
      <c r="L298" s="67"/>
      <c r="M298" s="67"/>
      <c r="N298" s="67"/>
      <c r="O298" s="67"/>
      <c r="P298" s="318"/>
    </row>
    <row r="299" spans="1:16" ht="13.9" customHeight="1">
      <c r="A299" s="67" t="s">
        <v>1266</v>
      </c>
      <c r="B299" s="67"/>
      <c r="C299" s="67"/>
      <c r="D299" s="67"/>
      <c r="E299" s="67"/>
      <c r="F299" s="67">
        <v>50.1</v>
      </c>
      <c r="G299" s="67">
        <v>0.8</v>
      </c>
      <c r="H299" s="67">
        <v>19279</v>
      </c>
      <c r="I299" s="67">
        <v>1209</v>
      </c>
      <c r="J299" s="105"/>
      <c r="K299" s="67"/>
      <c r="L299" s="67"/>
      <c r="M299" s="67"/>
      <c r="N299" s="67"/>
      <c r="O299" s="67"/>
      <c r="P299" s="318"/>
    </row>
    <row r="300" spans="1:16" ht="13.9" customHeight="1">
      <c r="A300" s="67" t="s">
        <v>1267</v>
      </c>
      <c r="B300" s="67"/>
      <c r="C300" s="67"/>
      <c r="D300" s="67"/>
      <c r="E300" s="67"/>
      <c r="F300" s="67">
        <v>48.1</v>
      </c>
      <c r="G300" s="67">
        <v>0.7</v>
      </c>
      <c r="H300" s="67">
        <v>11842</v>
      </c>
      <c r="I300" s="67">
        <v>683</v>
      </c>
      <c r="J300" s="105"/>
      <c r="K300" s="67"/>
      <c r="L300" s="67"/>
      <c r="M300" s="67"/>
      <c r="N300" s="67"/>
      <c r="O300" s="67"/>
      <c r="P300" s="318"/>
    </row>
    <row r="301" spans="1:16" ht="13.9" customHeight="1">
      <c r="A301" s="67" t="s">
        <v>1268</v>
      </c>
      <c r="B301" s="67"/>
      <c r="C301" s="67"/>
      <c r="D301" s="67"/>
      <c r="E301" s="67"/>
      <c r="F301" s="67">
        <v>45.7</v>
      </c>
      <c r="G301" s="67">
        <v>0.7</v>
      </c>
      <c r="H301" s="67">
        <v>8073</v>
      </c>
      <c r="I301" s="67">
        <v>582</v>
      </c>
      <c r="J301" s="105"/>
      <c r="K301" s="67"/>
      <c r="L301" s="67"/>
      <c r="M301" s="67"/>
      <c r="N301" s="67"/>
      <c r="O301" s="67"/>
      <c r="P301" s="318"/>
    </row>
    <row r="302" spans="1:16" ht="13.9" customHeight="1">
      <c r="A302" s="67" t="s">
        <v>1269</v>
      </c>
      <c r="B302" s="67"/>
      <c r="C302" s="67"/>
      <c r="D302" s="67"/>
      <c r="E302" s="67"/>
      <c r="F302" s="67">
        <v>45.2</v>
      </c>
      <c r="G302" s="67">
        <v>0.7</v>
      </c>
      <c r="H302" s="67">
        <v>8442</v>
      </c>
      <c r="I302" s="67">
        <v>204</v>
      </c>
      <c r="J302" s="105"/>
      <c r="K302" s="67"/>
      <c r="L302" s="67"/>
      <c r="M302" s="67"/>
      <c r="N302" s="67"/>
      <c r="O302" s="67"/>
      <c r="P302" s="318"/>
    </row>
    <row r="303" spans="1:16" ht="13.9" customHeight="1">
      <c r="A303" s="67" t="s">
        <v>1270</v>
      </c>
      <c r="B303" s="67"/>
      <c r="C303" s="67"/>
      <c r="D303" s="67"/>
      <c r="E303" s="67"/>
      <c r="F303" s="67">
        <v>49.5</v>
      </c>
      <c r="G303" s="67">
        <v>0.7</v>
      </c>
      <c r="H303" s="67">
        <v>20799</v>
      </c>
      <c r="I303" s="67">
        <v>1871</v>
      </c>
      <c r="J303" s="105"/>
      <c r="K303" s="67"/>
      <c r="L303" s="67"/>
      <c r="M303" s="67"/>
      <c r="N303" s="67"/>
      <c r="O303" s="67"/>
      <c r="P303" s="318"/>
    </row>
    <row r="304" spans="1:16" ht="13.9" customHeight="1">
      <c r="A304" s="67" t="s">
        <v>1271</v>
      </c>
      <c r="B304" s="67"/>
      <c r="C304" s="67"/>
      <c r="D304" s="67"/>
      <c r="E304" s="67"/>
      <c r="F304" s="67">
        <v>45.5</v>
      </c>
      <c r="G304" s="67">
        <v>0.7</v>
      </c>
      <c r="H304" s="67">
        <v>2096</v>
      </c>
      <c r="I304" s="67">
        <v>247</v>
      </c>
      <c r="J304" s="105"/>
      <c r="K304" s="67"/>
      <c r="L304" s="67"/>
      <c r="M304" s="67"/>
      <c r="N304" s="67"/>
      <c r="O304" s="67"/>
      <c r="P304" s="318"/>
    </row>
    <row r="305" spans="1:16" ht="13.9" customHeight="1">
      <c r="A305" s="67" t="s">
        <v>1272</v>
      </c>
      <c r="B305" s="67"/>
      <c r="C305" s="67"/>
      <c r="D305" s="67"/>
      <c r="E305" s="67"/>
      <c r="F305" s="67">
        <v>49.8</v>
      </c>
      <c r="G305" s="67">
        <v>0.8</v>
      </c>
      <c r="H305" s="67">
        <v>16328</v>
      </c>
      <c r="I305" s="67">
        <v>2146</v>
      </c>
      <c r="J305" s="105"/>
      <c r="K305" s="67"/>
      <c r="L305" s="67"/>
      <c r="M305" s="67"/>
      <c r="N305" s="67"/>
      <c r="O305" s="67"/>
      <c r="P305" s="318"/>
    </row>
    <row r="306" spans="1:16" ht="13.9" customHeight="1">
      <c r="A306" s="67" t="s">
        <v>1273</v>
      </c>
      <c r="B306" s="67"/>
      <c r="C306" s="67"/>
      <c r="D306" s="67"/>
      <c r="E306" s="67"/>
      <c r="F306" s="67">
        <v>44.1</v>
      </c>
      <c r="G306" s="67">
        <v>0.7</v>
      </c>
      <c r="H306" s="67">
        <v>1341</v>
      </c>
      <c r="I306" s="67">
        <v>457</v>
      </c>
      <c r="J306" s="105"/>
      <c r="K306" s="67"/>
      <c r="L306" s="67"/>
      <c r="M306" s="67"/>
      <c r="N306" s="67"/>
      <c r="O306" s="67"/>
      <c r="P306" s="318"/>
    </row>
    <row r="307" spans="1:16" ht="13.9" customHeight="1">
      <c r="A307" s="67" t="s">
        <v>1274</v>
      </c>
      <c r="B307" s="67"/>
      <c r="C307" s="67"/>
      <c r="D307" s="67"/>
      <c r="E307" s="67"/>
      <c r="F307" s="67">
        <v>43.9</v>
      </c>
      <c r="G307" s="67">
        <v>0.7</v>
      </c>
      <c r="H307" s="67">
        <v>4544</v>
      </c>
      <c r="I307" s="67">
        <v>329</v>
      </c>
      <c r="J307" s="105"/>
      <c r="K307" s="67"/>
      <c r="L307" s="67"/>
      <c r="M307" s="67"/>
      <c r="N307" s="67"/>
      <c r="O307" s="67"/>
      <c r="P307" s="318"/>
    </row>
    <row r="308" spans="1:16" ht="13.9" customHeight="1">
      <c r="A308" s="67" t="s">
        <v>1275</v>
      </c>
      <c r="B308" s="67"/>
      <c r="C308" s="67"/>
      <c r="D308" s="67"/>
      <c r="E308" s="67"/>
      <c r="F308" s="67">
        <v>43.2</v>
      </c>
      <c r="G308" s="67">
        <v>0.7</v>
      </c>
      <c r="H308" s="67">
        <v>895</v>
      </c>
      <c r="I308" s="67">
        <v>64</v>
      </c>
      <c r="J308" s="105"/>
      <c r="K308" s="67"/>
      <c r="L308" s="67"/>
      <c r="M308" s="67"/>
      <c r="N308" s="67"/>
      <c r="O308" s="67"/>
      <c r="P308" s="318"/>
    </row>
    <row r="309" spans="1:16" ht="13.9" customHeight="1">
      <c r="A309" s="67" t="s">
        <v>1276</v>
      </c>
      <c r="B309" s="67"/>
      <c r="C309" s="67"/>
      <c r="D309" s="67"/>
      <c r="E309" s="67"/>
      <c r="F309" s="67">
        <v>46.5</v>
      </c>
      <c r="G309" s="67">
        <v>0.7</v>
      </c>
      <c r="H309" s="67">
        <v>4645</v>
      </c>
      <c r="I309" s="67">
        <v>183</v>
      </c>
      <c r="J309" s="105"/>
      <c r="K309" s="67"/>
      <c r="L309" s="67"/>
      <c r="M309" s="67"/>
      <c r="N309" s="67"/>
      <c r="O309" s="67"/>
      <c r="P309" s="318"/>
    </row>
    <row r="310" spans="1:16" ht="13.9" customHeight="1">
      <c r="A310" s="67" t="s">
        <v>1277</v>
      </c>
      <c r="B310" s="67"/>
      <c r="C310" s="67"/>
      <c r="D310" s="67"/>
      <c r="E310" s="67"/>
      <c r="F310" s="67">
        <v>55.2</v>
      </c>
      <c r="G310" s="67">
        <v>0.8</v>
      </c>
      <c r="H310" s="67">
        <v>26232</v>
      </c>
      <c r="I310" s="67">
        <v>846</v>
      </c>
      <c r="J310" s="105"/>
      <c r="K310" s="67"/>
      <c r="L310" s="67"/>
      <c r="M310" s="67"/>
      <c r="N310" s="67"/>
      <c r="O310" s="67"/>
      <c r="P310" s="318"/>
    </row>
    <row r="311" spans="1:16" ht="13.9" customHeight="1">
      <c r="A311" s="67" t="s">
        <v>1278</v>
      </c>
      <c r="B311" s="67"/>
      <c r="C311" s="67"/>
      <c r="D311" s="67"/>
      <c r="E311" s="67"/>
      <c r="F311" s="67">
        <v>48.4</v>
      </c>
      <c r="G311" s="67">
        <v>0.7</v>
      </c>
      <c r="H311" s="67">
        <v>13536</v>
      </c>
      <c r="I311" s="67">
        <v>795</v>
      </c>
      <c r="J311" s="105"/>
      <c r="K311" s="67"/>
      <c r="L311" s="67"/>
      <c r="M311" s="67"/>
      <c r="N311" s="67"/>
      <c r="O311" s="67"/>
      <c r="P311" s="318"/>
    </row>
    <row r="312" spans="1:16" ht="13.9" customHeight="1">
      <c r="A312" s="67" t="s">
        <v>1279</v>
      </c>
      <c r="B312" s="67"/>
      <c r="C312" s="67"/>
      <c r="D312" s="67"/>
      <c r="E312" s="67"/>
      <c r="F312" s="67">
        <v>42.1</v>
      </c>
      <c r="G312" s="67">
        <v>0.7</v>
      </c>
      <c r="H312" s="67">
        <v>2284</v>
      </c>
      <c r="I312" s="67">
        <v>352</v>
      </c>
      <c r="J312" s="105"/>
      <c r="K312" s="67"/>
      <c r="L312" s="67"/>
      <c r="M312" s="67"/>
      <c r="N312" s="67"/>
      <c r="O312" s="67"/>
      <c r="P312" s="318"/>
    </row>
    <row r="313" spans="1:16" ht="13.9" customHeight="1">
      <c r="A313" s="67" t="s">
        <v>1280</v>
      </c>
      <c r="B313" s="67"/>
      <c r="C313" s="67"/>
      <c r="D313" s="67"/>
      <c r="E313" s="67"/>
      <c r="F313" s="67">
        <v>43.6</v>
      </c>
      <c r="G313" s="67">
        <v>0.7</v>
      </c>
      <c r="H313" s="67">
        <v>3794</v>
      </c>
      <c r="I313" s="67">
        <v>72</v>
      </c>
      <c r="J313" s="105"/>
      <c r="K313" s="67"/>
      <c r="L313" s="67"/>
      <c r="M313" s="67"/>
      <c r="N313" s="67"/>
      <c r="O313" s="67"/>
      <c r="P313" s="318"/>
    </row>
    <row r="314" spans="1:16" ht="13.9" customHeight="1">
      <c r="A314" s="67" t="s">
        <v>1281</v>
      </c>
      <c r="B314" s="67"/>
      <c r="C314" s="67"/>
      <c r="D314" s="67"/>
      <c r="E314" s="67"/>
      <c r="F314" s="67">
        <v>45.1</v>
      </c>
      <c r="G314" s="67">
        <v>0.7</v>
      </c>
      <c r="H314" s="67">
        <v>5231</v>
      </c>
      <c r="I314" s="67">
        <v>425</v>
      </c>
      <c r="J314" s="105"/>
      <c r="K314" s="67"/>
      <c r="L314" s="67"/>
      <c r="M314" s="67"/>
      <c r="N314" s="67"/>
      <c r="O314" s="67"/>
      <c r="P314" s="318"/>
    </row>
    <row r="315" spans="1:16" ht="13.9" customHeight="1">
      <c r="A315" s="67" t="s">
        <v>1282</v>
      </c>
      <c r="B315" s="67"/>
      <c r="C315" s="67"/>
      <c r="D315" s="67"/>
      <c r="E315" s="67"/>
      <c r="F315" s="67">
        <v>49.6</v>
      </c>
      <c r="G315" s="67">
        <v>0.7</v>
      </c>
      <c r="H315" s="67">
        <v>12934</v>
      </c>
      <c r="I315" s="67">
        <v>822</v>
      </c>
      <c r="J315" s="105"/>
      <c r="K315" s="67"/>
      <c r="L315" s="67"/>
      <c r="M315" s="67"/>
      <c r="N315" s="67"/>
      <c r="O315" s="67"/>
      <c r="P315" s="318"/>
    </row>
    <row r="316" spans="1:16" ht="13.9" customHeight="1">
      <c r="A316" s="67" t="s">
        <v>1283</v>
      </c>
      <c r="B316" s="67"/>
      <c r="C316" s="67"/>
      <c r="D316" s="67"/>
      <c r="E316" s="67"/>
      <c r="F316" s="67">
        <v>46</v>
      </c>
      <c r="G316" s="67">
        <v>0.7</v>
      </c>
      <c r="H316" s="67">
        <v>3161</v>
      </c>
      <c r="I316" s="67">
        <v>149</v>
      </c>
      <c r="J316" s="105"/>
      <c r="K316" s="67"/>
      <c r="L316" s="67"/>
      <c r="M316" s="67"/>
      <c r="N316" s="67"/>
      <c r="O316" s="67"/>
      <c r="P316" s="318"/>
    </row>
    <row r="317" spans="1:16" ht="13.9" customHeight="1">
      <c r="A317" s="67" t="s">
        <v>1284</v>
      </c>
      <c r="B317" s="67"/>
      <c r="C317" s="67"/>
      <c r="D317" s="67"/>
      <c r="E317" s="67"/>
      <c r="F317" s="67">
        <v>45.5</v>
      </c>
      <c r="G317" s="67">
        <v>0.7</v>
      </c>
      <c r="H317" s="67">
        <v>2478</v>
      </c>
      <c r="I317" s="67">
        <v>62</v>
      </c>
      <c r="J317" s="105"/>
      <c r="K317" s="67"/>
      <c r="L317" s="67"/>
      <c r="M317" s="67"/>
      <c r="N317" s="67"/>
      <c r="O317" s="67"/>
      <c r="P317" s="318"/>
    </row>
    <row r="318" spans="1:16" ht="13.9" customHeight="1">
      <c r="A318" s="67" t="s">
        <v>1285</v>
      </c>
      <c r="B318" s="67"/>
      <c r="C318" s="67"/>
      <c r="D318" s="67"/>
      <c r="E318" s="67"/>
      <c r="F318" s="67">
        <v>43.5</v>
      </c>
      <c r="G318" s="67">
        <v>0.7</v>
      </c>
      <c r="H318" s="67">
        <v>1558</v>
      </c>
      <c r="I318" s="67">
        <v>211</v>
      </c>
      <c r="J318" s="105"/>
      <c r="K318" s="67"/>
      <c r="L318" s="67"/>
      <c r="M318" s="67"/>
      <c r="N318" s="67"/>
      <c r="O318" s="67"/>
      <c r="P318" s="318"/>
    </row>
    <row r="319" spans="1:16" ht="13.9" customHeight="1">
      <c r="A319" s="67" t="s">
        <v>1286</v>
      </c>
      <c r="B319" s="67"/>
      <c r="C319" s="67"/>
      <c r="D319" s="67"/>
      <c r="E319" s="67"/>
      <c r="F319" s="67">
        <v>46.1</v>
      </c>
      <c r="G319" s="67">
        <v>0.7</v>
      </c>
      <c r="H319" s="67">
        <v>1059</v>
      </c>
      <c r="I319" s="67">
        <v>207</v>
      </c>
      <c r="J319" s="105"/>
      <c r="K319" s="67"/>
      <c r="L319" s="67"/>
      <c r="M319" s="67"/>
      <c r="N319" s="67"/>
      <c r="O319" s="67"/>
      <c r="P319" s="318"/>
    </row>
    <row r="320" spans="1:16" ht="13.9" customHeight="1">
      <c r="A320" s="67" t="s">
        <v>1287</v>
      </c>
      <c r="B320" s="67"/>
      <c r="C320" s="67"/>
      <c r="D320" s="67"/>
      <c r="E320" s="67"/>
      <c r="F320" s="67">
        <v>50.5</v>
      </c>
      <c r="G320" s="67">
        <v>0.8</v>
      </c>
      <c r="H320" s="67">
        <v>15331</v>
      </c>
      <c r="I320" s="67">
        <v>893</v>
      </c>
      <c r="J320" s="105"/>
      <c r="K320" s="67"/>
      <c r="L320" s="67"/>
      <c r="M320" s="67"/>
      <c r="N320" s="67"/>
      <c r="O320" s="67"/>
      <c r="P320" s="318"/>
    </row>
    <row r="321" spans="1:16" ht="13.9" customHeight="1">
      <c r="A321" s="67" t="s">
        <v>1288</v>
      </c>
      <c r="B321" s="67"/>
      <c r="C321" s="67"/>
      <c r="D321" s="67"/>
      <c r="E321" s="67"/>
      <c r="F321" s="67">
        <v>54.9</v>
      </c>
      <c r="G321" s="67">
        <v>0.8</v>
      </c>
      <c r="H321" s="67">
        <v>23022</v>
      </c>
      <c r="I321" s="67">
        <v>4025</v>
      </c>
      <c r="J321" s="105"/>
      <c r="K321" s="67"/>
      <c r="L321" s="67"/>
      <c r="M321" s="67"/>
      <c r="N321" s="67"/>
      <c r="O321" s="67"/>
      <c r="P321" s="318"/>
    </row>
    <row r="322" spans="1:16" ht="13.9" customHeight="1">
      <c r="A322" s="67" t="s">
        <v>1289</v>
      </c>
      <c r="B322" s="67"/>
      <c r="C322" s="67"/>
      <c r="D322" s="67"/>
      <c r="E322" s="67"/>
      <c r="F322" s="67">
        <v>43.8</v>
      </c>
      <c r="G322" s="67">
        <v>0.7</v>
      </c>
      <c r="H322" s="67">
        <v>2479</v>
      </c>
      <c r="I322" s="67">
        <v>286</v>
      </c>
      <c r="J322" s="105"/>
      <c r="K322" s="67"/>
      <c r="L322" s="67"/>
      <c r="M322" s="67"/>
      <c r="N322" s="67"/>
      <c r="O322" s="67"/>
      <c r="P322" s="318"/>
    </row>
    <row r="323" spans="1:16" ht="13.9" customHeight="1">
      <c r="A323" s="67" t="s">
        <v>1290</v>
      </c>
      <c r="B323" s="67"/>
      <c r="C323" s="67"/>
      <c r="D323" s="67"/>
      <c r="E323" s="67"/>
      <c r="F323" s="67">
        <v>47.1</v>
      </c>
      <c r="G323" s="67">
        <v>0.7</v>
      </c>
      <c r="H323" s="67">
        <v>5682</v>
      </c>
      <c r="I323" s="67">
        <v>267</v>
      </c>
      <c r="J323" s="105"/>
      <c r="K323" s="67"/>
      <c r="L323" s="67"/>
      <c r="M323" s="67"/>
      <c r="N323" s="67"/>
      <c r="O323" s="67"/>
      <c r="P323" s="318"/>
    </row>
    <row r="324" spans="1:16" ht="13.9" customHeight="1">
      <c r="A324" s="67" t="s">
        <v>1291</v>
      </c>
      <c r="B324" s="67"/>
      <c r="C324" s="67"/>
      <c r="D324" s="67"/>
      <c r="E324" s="67"/>
      <c r="F324" s="67">
        <v>48.4</v>
      </c>
      <c r="G324" s="67">
        <v>0.7</v>
      </c>
      <c r="H324" s="67">
        <v>8781</v>
      </c>
      <c r="I324" s="67">
        <v>427</v>
      </c>
      <c r="J324" s="105"/>
      <c r="K324" s="67"/>
      <c r="L324" s="67"/>
      <c r="M324" s="67"/>
      <c r="N324" s="67"/>
      <c r="O324" s="67"/>
      <c r="P324" s="318"/>
    </row>
    <row r="325" spans="1:16" ht="13.9" customHeight="1">
      <c r="A325" s="67" t="s">
        <v>1292</v>
      </c>
      <c r="B325" s="67"/>
      <c r="C325" s="67"/>
      <c r="D325" s="67"/>
      <c r="E325" s="67"/>
      <c r="F325" s="67">
        <v>42.9</v>
      </c>
      <c r="G325" s="67">
        <v>0.7</v>
      </c>
      <c r="H325" s="67">
        <v>3691</v>
      </c>
      <c r="I325" s="67">
        <v>214</v>
      </c>
      <c r="J325" s="105"/>
      <c r="K325" s="67"/>
      <c r="L325" s="67"/>
      <c r="M325" s="67"/>
      <c r="N325" s="67"/>
      <c r="O325" s="67"/>
      <c r="P325" s="319"/>
    </row>
    <row r="326" spans="1:16" ht="13.9" customHeight="1">
      <c r="A326" s="106" t="s">
        <v>987</v>
      </c>
      <c r="B326" s="67"/>
      <c r="C326" s="67"/>
      <c r="D326" s="67"/>
      <c r="E326" s="67"/>
      <c r="F326" s="106">
        <v>45</v>
      </c>
      <c r="G326" s="106">
        <v>0.7</v>
      </c>
      <c r="H326" s="106">
        <v>10901</v>
      </c>
      <c r="I326" s="106">
        <v>597</v>
      </c>
      <c r="J326" s="105">
        <f t="shared" si="4"/>
        <v>5.476561783322631E-2</v>
      </c>
      <c r="K326" s="67"/>
      <c r="L326" s="67"/>
      <c r="M326" s="67"/>
      <c r="N326" s="67"/>
      <c r="O326" s="67"/>
      <c r="P326" s="313" t="s">
        <v>977</v>
      </c>
    </row>
    <row r="327" spans="1:16" ht="13.9" customHeight="1">
      <c r="A327" s="106" t="s">
        <v>988</v>
      </c>
      <c r="B327" s="67"/>
      <c r="C327" s="67"/>
      <c r="D327" s="67"/>
      <c r="E327" s="67"/>
      <c r="F327" s="106">
        <v>45.1</v>
      </c>
      <c r="G327" s="106">
        <v>0.8</v>
      </c>
      <c r="H327" s="106">
        <v>8914</v>
      </c>
      <c r="I327" s="106">
        <v>833</v>
      </c>
      <c r="J327" s="105">
        <f t="shared" si="4"/>
        <v>9.3448507964998873E-2</v>
      </c>
      <c r="K327" s="67"/>
      <c r="L327" s="67"/>
      <c r="M327" s="67"/>
      <c r="N327" s="67"/>
      <c r="O327" s="67"/>
      <c r="P327" s="313"/>
    </row>
    <row r="328" spans="1:16" ht="13.9" customHeight="1">
      <c r="A328" s="106" t="s">
        <v>989</v>
      </c>
      <c r="B328" s="67"/>
      <c r="C328" s="67"/>
      <c r="D328" s="67"/>
      <c r="E328" s="67"/>
      <c r="F328" s="106">
        <v>45.3</v>
      </c>
      <c r="G328" s="106">
        <v>0.7</v>
      </c>
      <c r="H328" s="106">
        <v>9038</v>
      </c>
      <c r="I328" s="106">
        <v>723</v>
      </c>
      <c r="J328" s="105">
        <f t="shared" si="4"/>
        <v>7.999557424208896E-2</v>
      </c>
      <c r="K328" s="67"/>
      <c r="L328" s="67"/>
      <c r="M328" s="67"/>
      <c r="N328" s="67"/>
      <c r="O328" s="67"/>
      <c r="P328" s="313"/>
    </row>
    <row r="329" spans="1:16" ht="13.9" customHeight="1">
      <c r="A329" s="106" t="s">
        <v>990</v>
      </c>
      <c r="B329" s="67"/>
      <c r="C329" s="67"/>
      <c r="D329" s="67"/>
      <c r="E329" s="67"/>
      <c r="F329" s="106">
        <v>44.1</v>
      </c>
      <c r="G329" s="106">
        <v>0.7</v>
      </c>
      <c r="H329" s="106">
        <v>6976</v>
      </c>
      <c r="I329" s="106">
        <v>391</v>
      </c>
      <c r="J329" s="105">
        <f t="shared" si="4"/>
        <v>5.6049311926605505E-2</v>
      </c>
      <c r="K329" s="67"/>
      <c r="L329" s="67"/>
      <c r="M329" s="67"/>
      <c r="N329" s="67"/>
      <c r="O329" s="67"/>
      <c r="P329" s="313"/>
    </row>
    <row r="330" spans="1:16" ht="13.9" customHeight="1">
      <c r="A330" s="106" t="s">
        <v>991</v>
      </c>
      <c r="B330" s="67"/>
      <c r="C330" s="67"/>
      <c r="D330" s="67"/>
      <c r="E330" s="67"/>
      <c r="F330" s="106">
        <v>45.9</v>
      </c>
      <c r="G330" s="106">
        <v>0.7</v>
      </c>
      <c r="H330" s="106">
        <v>11349</v>
      </c>
      <c r="I330" s="106">
        <v>915</v>
      </c>
      <c r="J330" s="105">
        <f t="shared" si="4"/>
        <v>8.0623843510441454E-2</v>
      </c>
      <c r="K330" s="67"/>
      <c r="L330" s="67"/>
      <c r="M330" s="67"/>
      <c r="N330" s="67"/>
      <c r="O330" s="67"/>
      <c r="P330" s="313"/>
    </row>
    <row r="331" spans="1:16" ht="13.9" customHeight="1">
      <c r="A331" s="106" t="s">
        <v>992</v>
      </c>
      <c r="B331" s="67"/>
      <c r="C331" s="67"/>
      <c r="D331" s="67"/>
      <c r="E331" s="67"/>
      <c r="F331" s="106">
        <v>45.7</v>
      </c>
      <c r="G331" s="106">
        <v>0.7</v>
      </c>
      <c r="H331" s="106">
        <v>1664</v>
      </c>
      <c r="I331" s="106">
        <v>245</v>
      </c>
      <c r="J331" s="105">
        <f t="shared" si="4"/>
        <v>0.14723557692307693</v>
      </c>
      <c r="K331" s="67"/>
      <c r="L331" s="67"/>
      <c r="M331" s="67"/>
      <c r="N331" s="67"/>
      <c r="O331" s="67"/>
      <c r="P331" s="313"/>
    </row>
    <row r="332" spans="1:16" ht="13.9" customHeight="1">
      <c r="A332" s="106" t="s">
        <v>993</v>
      </c>
      <c r="B332" s="67"/>
      <c r="C332" s="67"/>
      <c r="D332" s="67"/>
      <c r="E332" s="67"/>
      <c r="F332" s="106">
        <v>45.3</v>
      </c>
      <c r="G332" s="106">
        <v>0.7</v>
      </c>
      <c r="H332" s="106">
        <v>6621</v>
      </c>
      <c r="I332" s="106">
        <v>547</v>
      </c>
      <c r="J332" s="105">
        <f t="shared" si="4"/>
        <v>8.2615919045461408E-2</v>
      </c>
      <c r="K332" s="67"/>
      <c r="L332" s="67"/>
      <c r="M332" s="67"/>
      <c r="N332" s="67"/>
      <c r="O332" s="67"/>
      <c r="P332" s="313"/>
    </row>
    <row r="333" spans="1:16" ht="13.9" customHeight="1">
      <c r="A333" s="106" t="s">
        <v>994</v>
      </c>
      <c r="B333" s="67"/>
      <c r="C333" s="67"/>
      <c r="D333" s="67"/>
      <c r="E333" s="67"/>
      <c r="F333" s="106">
        <v>45.2</v>
      </c>
      <c r="G333" s="106">
        <v>0.7</v>
      </c>
      <c r="H333" s="106">
        <v>8949</v>
      </c>
      <c r="I333" s="106">
        <v>761</v>
      </c>
      <c r="J333" s="105">
        <f t="shared" si="4"/>
        <v>8.5037434350206734E-2</v>
      </c>
      <c r="K333" s="67"/>
      <c r="L333" s="67"/>
      <c r="M333" s="67"/>
      <c r="N333" s="67"/>
      <c r="O333" s="67"/>
      <c r="P333" s="313"/>
    </row>
    <row r="334" spans="1:16" ht="13.9" customHeight="1">
      <c r="A334" s="106" t="s">
        <v>995</v>
      </c>
      <c r="B334" s="67"/>
      <c r="C334" s="67"/>
      <c r="D334" s="67"/>
      <c r="E334" s="67"/>
      <c r="F334" s="106">
        <v>46.1</v>
      </c>
      <c r="G334" s="106">
        <v>1.1000000000000001</v>
      </c>
      <c r="H334" s="106">
        <v>8238</v>
      </c>
      <c r="I334" s="106">
        <v>448</v>
      </c>
      <c r="J334" s="105">
        <f t="shared" si="4"/>
        <v>5.4382131585336245E-2</v>
      </c>
      <c r="K334" s="67"/>
      <c r="L334" s="67"/>
      <c r="M334" s="67"/>
      <c r="N334" s="67"/>
      <c r="O334" s="67"/>
      <c r="P334" s="313"/>
    </row>
    <row r="335" spans="1:16" ht="13.9" customHeight="1">
      <c r="A335" s="106" t="s">
        <v>996</v>
      </c>
      <c r="B335" s="67"/>
      <c r="C335" s="67"/>
      <c r="D335" s="67"/>
      <c r="E335" s="67"/>
      <c r="F335" s="106">
        <v>43</v>
      </c>
      <c r="G335" s="106">
        <v>0.7</v>
      </c>
      <c r="H335" s="106">
        <v>6316</v>
      </c>
      <c r="I335" s="106">
        <v>1166</v>
      </c>
      <c r="J335" s="105">
        <f t="shared" si="4"/>
        <v>0.18461051298290057</v>
      </c>
      <c r="K335" s="67"/>
      <c r="L335" s="67"/>
      <c r="M335" s="67"/>
      <c r="N335" s="67"/>
      <c r="O335" s="67"/>
      <c r="P335" s="313"/>
    </row>
    <row r="336" spans="1:16" ht="13.9" customHeight="1">
      <c r="A336" s="106" t="s">
        <v>997</v>
      </c>
      <c r="B336" s="67"/>
      <c r="C336" s="67"/>
      <c r="D336" s="67"/>
      <c r="E336" s="67"/>
      <c r="F336" s="106">
        <v>45.8</v>
      </c>
      <c r="G336" s="106">
        <v>0.7</v>
      </c>
      <c r="H336" s="106">
        <v>9063</v>
      </c>
      <c r="I336" s="106">
        <v>646</v>
      </c>
      <c r="J336" s="105">
        <f t="shared" si="4"/>
        <v>7.1278825995807121E-2</v>
      </c>
      <c r="K336" s="67"/>
      <c r="L336" s="67"/>
      <c r="M336" s="67"/>
      <c r="N336" s="67"/>
      <c r="O336" s="67"/>
      <c r="P336" s="313"/>
    </row>
    <row r="337" spans="1:16" ht="13.9" customHeight="1">
      <c r="A337" s="106" t="s">
        <v>998</v>
      </c>
      <c r="B337" s="67"/>
      <c r="C337" s="67"/>
      <c r="D337" s="67"/>
      <c r="E337" s="67"/>
      <c r="F337" s="106">
        <v>42.8</v>
      </c>
      <c r="G337" s="106">
        <v>0.6</v>
      </c>
      <c r="H337" s="106">
        <v>2583</v>
      </c>
      <c r="I337" s="106">
        <v>1549</v>
      </c>
      <c r="J337" s="105">
        <f t="shared" si="4"/>
        <v>0.59969028261711188</v>
      </c>
      <c r="K337" s="67"/>
      <c r="L337" s="67"/>
      <c r="M337" s="67"/>
      <c r="N337" s="67"/>
      <c r="O337" s="67"/>
      <c r="P337" s="313"/>
    </row>
    <row r="338" spans="1:16" ht="13.9" customHeight="1">
      <c r="A338" s="106" t="s">
        <v>999</v>
      </c>
      <c r="B338" s="67"/>
      <c r="C338" s="67"/>
      <c r="D338" s="67"/>
      <c r="E338" s="67"/>
      <c r="F338" s="106">
        <v>48.3</v>
      </c>
      <c r="G338" s="106">
        <v>0.8</v>
      </c>
      <c r="H338" s="106">
        <v>8135</v>
      </c>
      <c r="I338" s="106">
        <v>623</v>
      </c>
      <c r="J338" s="105">
        <f t="shared" si="4"/>
        <v>7.6582667486170861E-2</v>
      </c>
      <c r="K338" s="67"/>
      <c r="L338" s="67"/>
      <c r="M338" s="67"/>
      <c r="N338" s="67"/>
      <c r="O338" s="67"/>
      <c r="P338" s="313"/>
    </row>
    <row r="339" spans="1:16" ht="13.9" customHeight="1">
      <c r="A339" s="106" t="s">
        <v>1000</v>
      </c>
      <c r="B339" s="67"/>
      <c r="C339" s="67"/>
      <c r="D339" s="67"/>
      <c r="E339" s="67"/>
      <c r="F339" s="106">
        <v>50.8</v>
      </c>
      <c r="G339" s="106">
        <v>0.8</v>
      </c>
      <c r="H339" s="106">
        <v>9485</v>
      </c>
      <c r="I339" s="106">
        <v>1199</v>
      </c>
      <c r="J339" s="105">
        <f t="shared" si="4"/>
        <v>0.12641012124406958</v>
      </c>
      <c r="K339" s="67"/>
      <c r="L339" s="67"/>
      <c r="M339" s="67"/>
      <c r="N339" s="67"/>
      <c r="O339" s="67"/>
      <c r="P339" s="313"/>
    </row>
    <row r="340" spans="1:16" ht="13.9" customHeight="1">
      <c r="A340" s="106" t="s">
        <v>1001</v>
      </c>
      <c r="B340" s="67"/>
      <c r="C340" s="67"/>
      <c r="D340" s="67"/>
      <c r="E340" s="67"/>
      <c r="F340" s="106">
        <v>43.5</v>
      </c>
      <c r="G340" s="106">
        <v>0.7</v>
      </c>
      <c r="H340" s="106">
        <v>3176</v>
      </c>
      <c r="I340" s="106">
        <v>533</v>
      </c>
      <c r="J340" s="105">
        <f t="shared" si="4"/>
        <v>0.16782115869017633</v>
      </c>
      <c r="K340" s="67"/>
      <c r="L340" s="67"/>
      <c r="M340" s="67"/>
      <c r="N340" s="67"/>
      <c r="O340" s="67"/>
      <c r="P340" s="313"/>
    </row>
    <row r="341" spans="1:16" ht="13.9" customHeight="1">
      <c r="A341" s="106" t="s">
        <v>1002</v>
      </c>
      <c r="B341" s="67"/>
      <c r="C341" s="67"/>
      <c r="D341" s="67"/>
      <c r="E341" s="67"/>
      <c r="F341" s="106">
        <v>45.2</v>
      </c>
      <c r="G341" s="106">
        <v>0.7</v>
      </c>
      <c r="H341" s="106">
        <v>9997</v>
      </c>
      <c r="I341" s="106">
        <v>326</v>
      </c>
      <c r="J341" s="105">
        <f t="shared" si="4"/>
        <v>3.2609782934880462E-2</v>
      </c>
      <c r="K341" s="67"/>
      <c r="L341" s="67"/>
      <c r="M341" s="67"/>
      <c r="N341" s="67"/>
      <c r="O341" s="67"/>
      <c r="P341" s="313"/>
    </row>
    <row r="342" spans="1:16" ht="13.9" customHeight="1">
      <c r="A342" s="106" t="s">
        <v>1003</v>
      </c>
      <c r="B342" s="67"/>
      <c r="C342" s="67"/>
      <c r="D342" s="67"/>
      <c r="E342" s="67"/>
      <c r="F342" s="106">
        <v>44.4</v>
      </c>
      <c r="G342" s="106">
        <v>0.7</v>
      </c>
      <c r="H342" s="106">
        <v>8147</v>
      </c>
      <c r="I342" s="106">
        <v>214</v>
      </c>
      <c r="J342" s="105">
        <f t="shared" si="4"/>
        <v>2.6267337670308089E-2</v>
      </c>
      <c r="K342" s="67"/>
      <c r="L342" s="67"/>
      <c r="M342" s="67"/>
      <c r="N342" s="67"/>
      <c r="O342" s="67"/>
      <c r="P342" s="313"/>
    </row>
    <row r="343" spans="1:16" ht="13.9" customHeight="1">
      <c r="A343" s="106" t="s">
        <v>1004</v>
      </c>
      <c r="B343" s="67"/>
      <c r="C343" s="67"/>
      <c r="D343" s="67"/>
      <c r="E343" s="67"/>
      <c r="F343" s="106">
        <v>45.2</v>
      </c>
      <c r="G343" s="106">
        <v>0.7</v>
      </c>
      <c r="H343" s="106">
        <v>7086</v>
      </c>
      <c r="I343" s="106">
        <v>183</v>
      </c>
      <c r="J343" s="105">
        <f t="shared" si="4"/>
        <v>2.5825571549534292E-2</v>
      </c>
      <c r="K343" s="67"/>
      <c r="L343" s="67"/>
      <c r="M343" s="67"/>
      <c r="N343" s="67"/>
      <c r="O343" s="67"/>
      <c r="P343" s="313"/>
    </row>
    <row r="344" spans="1:16" ht="13.9" customHeight="1">
      <c r="A344" s="106" t="s">
        <v>1005</v>
      </c>
      <c r="B344" s="67"/>
      <c r="C344" s="67"/>
      <c r="D344" s="67"/>
      <c r="E344" s="67"/>
      <c r="F344" s="106">
        <v>44.1</v>
      </c>
      <c r="G344" s="106">
        <v>0.7</v>
      </c>
      <c r="H344" s="106">
        <v>7528</v>
      </c>
      <c r="I344" s="106">
        <v>192</v>
      </c>
      <c r="J344" s="105">
        <f t="shared" si="4"/>
        <v>2.5504782146652496E-2</v>
      </c>
      <c r="K344" s="67"/>
      <c r="L344" s="67"/>
      <c r="M344" s="67"/>
      <c r="N344" s="67"/>
      <c r="O344" s="67"/>
      <c r="P344" s="313"/>
    </row>
    <row r="345" spans="1:16" ht="13.9" customHeight="1">
      <c r="A345" s="106" t="s">
        <v>1006</v>
      </c>
      <c r="B345" s="67"/>
      <c r="C345" s="67"/>
      <c r="D345" s="67"/>
      <c r="E345" s="67"/>
      <c r="F345" s="106">
        <v>43.9</v>
      </c>
      <c r="G345" s="106">
        <v>0.7</v>
      </c>
      <c r="H345" s="106">
        <v>6085</v>
      </c>
      <c r="I345" s="106">
        <v>150</v>
      </c>
      <c r="J345" s="105">
        <f t="shared" ref="J345:J407" si="5">I345/H345</f>
        <v>2.4650780608052588E-2</v>
      </c>
      <c r="K345" s="67"/>
      <c r="L345" s="67"/>
      <c r="M345" s="67"/>
      <c r="N345" s="67"/>
      <c r="O345" s="67"/>
      <c r="P345" s="313"/>
    </row>
    <row r="346" spans="1:16" ht="13.9" customHeight="1">
      <c r="A346" s="106" t="s">
        <v>1007</v>
      </c>
      <c r="B346" s="67"/>
      <c r="C346" s="67"/>
      <c r="D346" s="67"/>
      <c r="E346" s="67"/>
      <c r="F346" s="106">
        <v>45.7</v>
      </c>
      <c r="G346" s="106">
        <v>0.7</v>
      </c>
      <c r="H346" s="106">
        <v>12345</v>
      </c>
      <c r="I346" s="106">
        <v>746</v>
      </c>
      <c r="J346" s="105">
        <f t="shared" si="5"/>
        <v>6.0429323612798701E-2</v>
      </c>
      <c r="K346" s="67"/>
      <c r="L346" s="67"/>
      <c r="M346" s="67"/>
      <c r="N346" s="67"/>
      <c r="O346" s="67"/>
      <c r="P346" s="313"/>
    </row>
    <row r="347" spans="1:16" ht="13.9" customHeight="1">
      <c r="A347" s="106" t="s">
        <v>1008</v>
      </c>
      <c r="B347" s="67"/>
      <c r="C347" s="67"/>
      <c r="D347" s="67"/>
      <c r="E347" s="67"/>
      <c r="F347" s="106">
        <v>48.4</v>
      </c>
      <c r="G347" s="106">
        <v>0.7</v>
      </c>
      <c r="H347" s="106">
        <v>11467</v>
      </c>
      <c r="I347" s="106">
        <v>370</v>
      </c>
      <c r="J347" s="105">
        <f t="shared" si="5"/>
        <v>3.2266503880701139E-2</v>
      </c>
      <c r="K347" s="67"/>
      <c r="L347" s="67"/>
      <c r="M347" s="67"/>
      <c r="N347" s="67"/>
      <c r="O347" s="67"/>
      <c r="P347" s="313"/>
    </row>
    <row r="348" spans="1:16" ht="13.9" customHeight="1">
      <c r="A348" s="106" t="s">
        <v>1088</v>
      </c>
      <c r="B348" s="67"/>
      <c r="C348" s="67"/>
      <c r="D348" s="67"/>
      <c r="E348" s="67"/>
      <c r="F348" s="106">
        <v>45.7</v>
      </c>
      <c r="G348" s="106">
        <v>0.9</v>
      </c>
      <c r="H348" s="106">
        <v>2581</v>
      </c>
      <c r="I348" s="106">
        <v>326</v>
      </c>
      <c r="J348" s="105">
        <f t="shared" si="5"/>
        <v>0.12630763270050369</v>
      </c>
      <c r="K348" s="69">
        <v>-0.98</v>
      </c>
      <c r="L348" s="69">
        <v>-7.04</v>
      </c>
      <c r="M348" s="69">
        <v>0.61</v>
      </c>
      <c r="N348" s="69">
        <v>990</v>
      </c>
      <c r="O348" s="69">
        <v>1570</v>
      </c>
      <c r="P348" s="313"/>
    </row>
    <row r="349" spans="1:16" ht="13.9" customHeight="1">
      <c r="A349" s="106" t="s">
        <v>1009</v>
      </c>
      <c r="B349" s="67"/>
      <c r="C349" s="67"/>
      <c r="D349" s="67"/>
      <c r="E349" s="67"/>
      <c r="F349" s="106">
        <v>50</v>
      </c>
      <c r="G349" s="106">
        <v>1</v>
      </c>
      <c r="H349" s="106">
        <v>6996</v>
      </c>
      <c r="I349" s="106">
        <v>1192</v>
      </c>
      <c r="J349" s="105">
        <f t="shared" si="5"/>
        <v>0.1703830760434534</v>
      </c>
      <c r="K349" s="67"/>
      <c r="L349" s="67"/>
      <c r="M349" s="67"/>
      <c r="N349" s="67"/>
      <c r="O349" s="67"/>
      <c r="P349" s="313"/>
    </row>
    <row r="350" spans="1:16" ht="13.9" customHeight="1">
      <c r="A350" s="106" t="s">
        <v>1010</v>
      </c>
      <c r="B350" s="67"/>
      <c r="C350" s="67"/>
      <c r="D350" s="67"/>
      <c r="E350" s="67"/>
      <c r="F350" s="106">
        <v>44</v>
      </c>
      <c r="G350" s="106">
        <v>1</v>
      </c>
      <c r="H350" s="106">
        <v>1725</v>
      </c>
      <c r="I350" s="106">
        <v>239</v>
      </c>
      <c r="J350" s="105">
        <f t="shared" si="5"/>
        <v>0.13855072463768117</v>
      </c>
      <c r="K350" s="67"/>
      <c r="L350" s="67"/>
      <c r="M350" s="67"/>
      <c r="N350" s="67"/>
      <c r="O350" s="67"/>
      <c r="P350" s="313"/>
    </row>
    <row r="351" spans="1:16" ht="13.9" customHeight="1">
      <c r="A351" s="106" t="s">
        <v>1011</v>
      </c>
      <c r="B351" s="67"/>
      <c r="C351" s="67"/>
      <c r="D351" s="67"/>
      <c r="E351" s="67"/>
      <c r="F351" s="106">
        <v>51.9</v>
      </c>
      <c r="G351" s="106">
        <v>1</v>
      </c>
      <c r="H351" s="106">
        <v>6537</v>
      </c>
      <c r="I351" s="106">
        <v>424</v>
      </c>
      <c r="J351" s="105">
        <f t="shared" si="5"/>
        <v>6.4861557289276422E-2</v>
      </c>
      <c r="K351" s="69">
        <v>-0.97</v>
      </c>
      <c r="L351" s="69">
        <v>-8.24</v>
      </c>
      <c r="M351" s="69">
        <v>1.07</v>
      </c>
      <c r="N351" s="69">
        <v>1050</v>
      </c>
      <c r="O351" s="69">
        <v>1650</v>
      </c>
      <c r="P351" s="313"/>
    </row>
    <row r="352" spans="1:16" ht="13.9" customHeight="1">
      <c r="A352" s="106" t="s">
        <v>1012</v>
      </c>
      <c r="B352" s="67"/>
      <c r="C352" s="67"/>
      <c r="D352" s="67"/>
      <c r="E352" s="67"/>
      <c r="F352" s="106">
        <v>43</v>
      </c>
      <c r="G352" s="106">
        <v>1</v>
      </c>
      <c r="H352" s="106">
        <v>878</v>
      </c>
      <c r="I352" s="106">
        <v>153</v>
      </c>
      <c r="J352" s="105">
        <f t="shared" si="5"/>
        <v>0.17425968109339407</v>
      </c>
      <c r="K352" s="69">
        <v>-0.99</v>
      </c>
      <c r="L352" s="69">
        <v>-11.1</v>
      </c>
      <c r="M352" s="69">
        <v>1.1000000000000001</v>
      </c>
      <c r="N352" s="69">
        <v>1140</v>
      </c>
      <c r="O352" s="69">
        <v>1826</v>
      </c>
      <c r="P352" s="313"/>
    </row>
    <row r="353" spans="1:16" ht="13.9" customHeight="1">
      <c r="A353" s="106" t="s">
        <v>1013</v>
      </c>
      <c r="B353" s="67"/>
      <c r="C353" s="67"/>
      <c r="D353" s="67"/>
      <c r="E353" s="67"/>
      <c r="F353" s="106">
        <v>44</v>
      </c>
      <c r="G353" s="106">
        <v>1</v>
      </c>
      <c r="H353" s="106">
        <v>2988</v>
      </c>
      <c r="I353" s="106">
        <v>896</v>
      </c>
      <c r="J353" s="105">
        <f t="shared" si="5"/>
        <v>0.29986613119143241</v>
      </c>
      <c r="K353" s="69">
        <v>-0.97</v>
      </c>
      <c r="L353" s="69">
        <v>-8.5399999999999991</v>
      </c>
      <c r="M353" s="69">
        <v>1.1499999999999999</v>
      </c>
      <c r="N353" s="69">
        <v>1055</v>
      </c>
      <c r="O353" s="69">
        <v>1664</v>
      </c>
      <c r="P353" s="313"/>
    </row>
    <row r="354" spans="1:16" ht="13.9" customHeight="1">
      <c r="A354" s="106" t="s">
        <v>1014</v>
      </c>
      <c r="B354" s="67"/>
      <c r="C354" s="67"/>
      <c r="D354" s="67"/>
      <c r="E354" s="67"/>
      <c r="F354" s="106">
        <v>44.7</v>
      </c>
      <c r="G354" s="106">
        <v>1</v>
      </c>
      <c r="H354" s="106">
        <v>1586</v>
      </c>
      <c r="I354" s="106">
        <v>180</v>
      </c>
      <c r="J354" s="105">
        <f t="shared" si="5"/>
        <v>0.11349306431273644</v>
      </c>
      <c r="K354" s="69">
        <v>-1</v>
      </c>
      <c r="L354" s="69">
        <v>-9.2100000000000009</v>
      </c>
      <c r="M354" s="69">
        <v>0.54</v>
      </c>
      <c r="N354" s="69">
        <v>1062</v>
      </c>
      <c r="O354" s="69">
        <v>1708</v>
      </c>
      <c r="P354" s="313"/>
    </row>
    <row r="355" spans="1:16" ht="13.9" customHeight="1">
      <c r="A355" s="106" t="s">
        <v>1015</v>
      </c>
      <c r="B355" s="67"/>
      <c r="C355" s="67"/>
      <c r="D355" s="67"/>
      <c r="E355" s="67"/>
      <c r="F355" s="106">
        <v>44.2</v>
      </c>
      <c r="G355" s="106">
        <v>0.9</v>
      </c>
      <c r="H355" s="106">
        <v>9615</v>
      </c>
      <c r="I355" s="106">
        <v>330</v>
      </c>
      <c r="J355" s="105">
        <f t="shared" si="5"/>
        <v>3.4321372854914198E-2</v>
      </c>
      <c r="K355" s="69">
        <v>-0.97</v>
      </c>
      <c r="L355" s="69">
        <v>-9.7899999999999991</v>
      </c>
      <c r="M355" s="69">
        <v>0.78</v>
      </c>
      <c r="N355" s="69">
        <v>1103</v>
      </c>
      <c r="O355" s="69">
        <v>1743</v>
      </c>
      <c r="P355" s="313"/>
    </row>
    <row r="356" spans="1:16" ht="13.9" customHeight="1">
      <c r="A356" s="106" t="s">
        <v>1016</v>
      </c>
      <c r="B356" s="67"/>
      <c r="C356" s="67"/>
      <c r="D356" s="67"/>
      <c r="E356" s="67"/>
      <c r="F356" s="106">
        <v>45</v>
      </c>
      <c r="G356" s="106">
        <v>1</v>
      </c>
      <c r="H356" s="106">
        <v>3618</v>
      </c>
      <c r="I356" s="106">
        <v>339</v>
      </c>
      <c r="J356" s="105">
        <f t="shared" si="5"/>
        <v>9.369817578772803E-2</v>
      </c>
      <c r="K356" s="69">
        <v>-0.96</v>
      </c>
      <c r="L356" s="69">
        <v>-8.56</v>
      </c>
      <c r="M356" s="69">
        <v>0.7</v>
      </c>
      <c r="N356" s="69">
        <v>1066</v>
      </c>
      <c r="O356" s="69">
        <v>1666</v>
      </c>
      <c r="P356" s="313"/>
    </row>
    <row r="357" spans="1:16" ht="13.9" customHeight="1">
      <c r="A357" s="106" t="s">
        <v>1017</v>
      </c>
      <c r="B357" s="67"/>
      <c r="C357" s="67"/>
      <c r="D357" s="67"/>
      <c r="E357" s="67"/>
      <c r="F357" s="106">
        <v>44.4</v>
      </c>
      <c r="G357" s="106">
        <v>1</v>
      </c>
      <c r="H357" s="106">
        <v>2848</v>
      </c>
      <c r="I357" s="106">
        <v>414</v>
      </c>
      <c r="J357" s="105">
        <f t="shared" si="5"/>
        <v>0.14536516853932585</v>
      </c>
      <c r="K357" s="69">
        <v>-0.98</v>
      </c>
      <c r="L357" s="69">
        <v>-10.33</v>
      </c>
      <c r="M357" s="69">
        <v>1.25</v>
      </c>
      <c r="N357" s="69">
        <v>1123</v>
      </c>
      <c r="O357" s="69">
        <v>1778</v>
      </c>
      <c r="P357" s="313"/>
    </row>
    <row r="358" spans="1:16" ht="13.9" customHeight="1">
      <c r="A358" s="106" t="s">
        <v>1018</v>
      </c>
      <c r="B358" s="67"/>
      <c r="C358" s="67"/>
      <c r="D358" s="67"/>
      <c r="E358" s="67"/>
      <c r="F358" s="106">
        <v>44</v>
      </c>
      <c r="G358" s="106">
        <v>1</v>
      </c>
      <c r="H358" s="106">
        <v>4166</v>
      </c>
      <c r="I358" s="106">
        <v>624</v>
      </c>
      <c r="J358" s="105">
        <f t="shared" si="5"/>
        <v>0.14978396543446951</v>
      </c>
      <c r="K358" s="69">
        <v>-0.98</v>
      </c>
      <c r="L358" s="69">
        <v>-12.27</v>
      </c>
      <c r="M358" s="69">
        <v>1.04</v>
      </c>
      <c r="N358" s="69">
        <v>1192</v>
      </c>
      <c r="O358" s="69">
        <v>1901</v>
      </c>
      <c r="P358" s="313"/>
    </row>
    <row r="359" spans="1:16" ht="13.9" customHeight="1">
      <c r="A359" s="106" t="s">
        <v>1019</v>
      </c>
      <c r="B359" s="67"/>
      <c r="C359" s="67"/>
      <c r="D359" s="67"/>
      <c r="E359" s="67"/>
      <c r="F359" s="106">
        <v>45</v>
      </c>
      <c r="G359" s="106">
        <v>1</v>
      </c>
      <c r="H359" s="106">
        <v>10261</v>
      </c>
      <c r="I359" s="106">
        <v>1058</v>
      </c>
      <c r="J359" s="105">
        <f t="shared" si="5"/>
        <v>0.1031088587856934</v>
      </c>
      <c r="K359" s="69">
        <v>-0.96</v>
      </c>
      <c r="L359" s="69">
        <v>-10.53</v>
      </c>
      <c r="M359" s="69">
        <v>1.34</v>
      </c>
      <c r="N359" s="69">
        <v>1151</v>
      </c>
      <c r="O359" s="69">
        <v>1791</v>
      </c>
      <c r="P359" s="313"/>
    </row>
    <row r="360" spans="1:16" ht="13.9" customHeight="1">
      <c r="A360" s="106" t="s">
        <v>1020</v>
      </c>
      <c r="B360" s="67"/>
      <c r="C360" s="67"/>
      <c r="D360" s="67"/>
      <c r="E360" s="67"/>
      <c r="F360" s="106">
        <v>43</v>
      </c>
      <c r="G360" s="106">
        <v>1</v>
      </c>
      <c r="H360" s="106">
        <v>7677</v>
      </c>
      <c r="I360" s="106">
        <v>1207</v>
      </c>
      <c r="J360" s="105">
        <f t="shared" si="5"/>
        <v>0.15722287351830141</v>
      </c>
      <c r="K360" s="69">
        <v>-0.97</v>
      </c>
      <c r="L360" s="69">
        <v>-7.25</v>
      </c>
      <c r="M360" s="69">
        <v>0.98</v>
      </c>
      <c r="N360" s="69">
        <v>1004</v>
      </c>
      <c r="O360" s="69">
        <v>1582</v>
      </c>
      <c r="P360" s="313"/>
    </row>
    <row r="361" spans="1:16" ht="13.9" customHeight="1">
      <c r="A361" s="106" t="s">
        <v>1021</v>
      </c>
      <c r="B361" s="67"/>
      <c r="C361" s="67"/>
      <c r="D361" s="67"/>
      <c r="E361" s="67"/>
      <c r="F361" s="106">
        <v>49</v>
      </c>
      <c r="G361" s="106">
        <v>1</v>
      </c>
      <c r="H361" s="106">
        <v>4551</v>
      </c>
      <c r="I361" s="106">
        <v>529</v>
      </c>
      <c r="J361" s="105">
        <f t="shared" si="5"/>
        <v>0.11623818940892111</v>
      </c>
      <c r="K361" s="69">
        <v>-0.98</v>
      </c>
      <c r="L361" s="69">
        <v>-8.5399999999999991</v>
      </c>
      <c r="M361" s="69">
        <v>0.48</v>
      </c>
      <c r="N361" s="69">
        <v>1058</v>
      </c>
      <c r="O361" s="69">
        <v>1670</v>
      </c>
      <c r="P361" s="313"/>
    </row>
    <row r="362" spans="1:16" ht="13.9" customHeight="1">
      <c r="A362" s="106" t="s">
        <v>1022</v>
      </c>
      <c r="B362" s="67"/>
      <c r="C362" s="67"/>
      <c r="D362" s="67"/>
      <c r="E362" s="67"/>
      <c r="F362" s="106">
        <v>45</v>
      </c>
      <c r="G362" s="106">
        <v>1</v>
      </c>
      <c r="H362" s="106">
        <v>2914</v>
      </c>
      <c r="I362" s="106">
        <v>132</v>
      </c>
      <c r="J362" s="105">
        <f t="shared" si="5"/>
        <v>4.5298558682223745E-2</v>
      </c>
      <c r="K362" s="69">
        <v>-0.98</v>
      </c>
      <c r="L362" s="69">
        <v>-12.58</v>
      </c>
      <c r="M362" s="69">
        <v>0.85</v>
      </c>
      <c r="N362" s="69">
        <v>1205</v>
      </c>
      <c r="O362" s="69">
        <v>1921</v>
      </c>
      <c r="P362" s="313"/>
    </row>
    <row r="363" spans="1:16" ht="13.9" customHeight="1">
      <c r="A363" s="106" t="s">
        <v>1023</v>
      </c>
      <c r="B363" s="67"/>
      <c r="C363" s="67"/>
      <c r="D363" s="67"/>
      <c r="E363" s="67"/>
      <c r="F363" s="106">
        <v>44</v>
      </c>
      <c r="G363" s="106">
        <v>2.4</v>
      </c>
      <c r="H363" s="106">
        <v>3580</v>
      </c>
      <c r="I363" s="106">
        <v>237</v>
      </c>
      <c r="J363" s="105">
        <f t="shared" si="5"/>
        <v>6.6201117318435754E-2</v>
      </c>
      <c r="K363" s="67"/>
      <c r="L363" s="67"/>
      <c r="M363" s="67"/>
      <c r="N363" s="67"/>
      <c r="O363" s="67"/>
      <c r="P363" s="313"/>
    </row>
    <row r="364" spans="1:16" ht="13.9" customHeight="1">
      <c r="A364" s="106" t="s">
        <v>1024</v>
      </c>
      <c r="B364" s="67"/>
      <c r="C364" s="67"/>
      <c r="D364" s="67"/>
      <c r="E364" s="67"/>
      <c r="F364" s="106">
        <v>54.2</v>
      </c>
      <c r="G364" s="106">
        <v>3.7</v>
      </c>
      <c r="H364" s="106">
        <v>2180</v>
      </c>
      <c r="I364" s="106">
        <v>351</v>
      </c>
      <c r="J364" s="105">
        <f t="shared" si="5"/>
        <v>0.1610091743119266</v>
      </c>
      <c r="K364" s="67"/>
      <c r="L364" s="67"/>
      <c r="M364" s="67"/>
      <c r="N364" s="67"/>
      <c r="O364" s="67"/>
      <c r="P364" s="313"/>
    </row>
    <row r="365" spans="1:16" ht="13.9" customHeight="1">
      <c r="A365" s="106" t="s">
        <v>1025</v>
      </c>
      <c r="B365" s="67"/>
      <c r="C365" s="67"/>
      <c r="D365" s="67"/>
      <c r="E365" s="67"/>
      <c r="F365" s="106">
        <v>45.2</v>
      </c>
      <c r="G365" s="106">
        <v>3.4</v>
      </c>
      <c r="H365" s="106">
        <v>2060</v>
      </c>
      <c r="I365" s="106">
        <v>499</v>
      </c>
      <c r="J365" s="105">
        <f t="shared" si="5"/>
        <v>0.24223300970873787</v>
      </c>
      <c r="K365" s="67"/>
      <c r="L365" s="67"/>
      <c r="M365" s="67"/>
      <c r="N365" s="67"/>
      <c r="O365" s="67"/>
      <c r="P365" s="313"/>
    </row>
    <row r="366" spans="1:16" ht="13.9" customHeight="1">
      <c r="A366" s="106" t="s">
        <v>1026</v>
      </c>
      <c r="B366" s="67"/>
      <c r="C366" s="67"/>
      <c r="D366" s="67"/>
      <c r="E366" s="67"/>
      <c r="F366" s="106">
        <v>46.2</v>
      </c>
      <c r="G366" s="106">
        <v>3.4</v>
      </c>
      <c r="H366" s="106">
        <v>2110</v>
      </c>
      <c r="I366" s="106">
        <v>1330</v>
      </c>
      <c r="J366" s="105">
        <f t="shared" si="5"/>
        <v>0.63033175355450233</v>
      </c>
      <c r="K366" s="67"/>
      <c r="L366" s="67"/>
      <c r="M366" s="67"/>
      <c r="N366" s="67"/>
      <c r="O366" s="67"/>
      <c r="P366" s="313"/>
    </row>
    <row r="367" spans="1:16" ht="13.9" customHeight="1">
      <c r="A367" s="106" t="s">
        <v>1027</v>
      </c>
      <c r="B367" s="67"/>
      <c r="C367" s="67"/>
      <c r="D367" s="67"/>
      <c r="E367" s="67"/>
      <c r="F367" s="106">
        <v>46.7</v>
      </c>
      <c r="G367" s="106">
        <v>2.6</v>
      </c>
      <c r="H367" s="106">
        <v>3660</v>
      </c>
      <c r="I367" s="106">
        <v>2540</v>
      </c>
      <c r="J367" s="105">
        <f t="shared" si="5"/>
        <v>0.69398907103825136</v>
      </c>
      <c r="K367" s="67"/>
      <c r="L367" s="67"/>
      <c r="M367" s="67"/>
      <c r="N367" s="67"/>
      <c r="O367" s="67"/>
      <c r="P367" s="313"/>
    </row>
    <row r="368" spans="1:16" ht="13.9" customHeight="1">
      <c r="A368" s="106" t="s">
        <v>1028</v>
      </c>
      <c r="B368" s="67"/>
      <c r="C368" s="67"/>
      <c r="D368" s="67"/>
      <c r="E368" s="67"/>
      <c r="F368" s="106">
        <v>48.9</v>
      </c>
      <c r="G368" s="106">
        <v>3.2</v>
      </c>
      <c r="H368" s="106">
        <v>2820</v>
      </c>
      <c r="I368" s="106">
        <v>2920</v>
      </c>
      <c r="J368" s="105">
        <f t="shared" si="5"/>
        <v>1.0354609929078014</v>
      </c>
      <c r="K368" s="67"/>
      <c r="L368" s="67"/>
      <c r="M368" s="67"/>
      <c r="N368" s="67"/>
      <c r="O368" s="67"/>
      <c r="P368" s="313"/>
    </row>
    <row r="369" spans="1:16" ht="13.9" customHeight="1">
      <c r="A369" s="106" t="s">
        <v>1029</v>
      </c>
      <c r="B369" s="67"/>
      <c r="C369" s="67"/>
      <c r="D369" s="67"/>
      <c r="E369" s="67"/>
      <c r="F369" s="106">
        <v>46.4</v>
      </c>
      <c r="G369" s="106">
        <v>4.7</v>
      </c>
      <c r="H369" s="106">
        <v>1120</v>
      </c>
      <c r="I369" s="106">
        <v>720</v>
      </c>
      <c r="J369" s="105">
        <f t="shared" si="5"/>
        <v>0.6428571428571429</v>
      </c>
      <c r="K369" s="67"/>
      <c r="L369" s="67"/>
      <c r="M369" s="67"/>
      <c r="N369" s="67"/>
      <c r="O369" s="67"/>
      <c r="P369" s="313"/>
    </row>
    <row r="370" spans="1:16" ht="13.9" customHeight="1">
      <c r="A370" s="106" t="s">
        <v>1030</v>
      </c>
      <c r="B370" s="67"/>
      <c r="C370" s="67"/>
      <c r="D370" s="67"/>
      <c r="E370" s="67"/>
      <c r="F370" s="106">
        <v>55.3</v>
      </c>
      <c r="G370" s="106">
        <v>9.6</v>
      </c>
      <c r="H370" s="106">
        <v>3040</v>
      </c>
      <c r="I370" s="106">
        <v>289</v>
      </c>
      <c r="J370" s="105">
        <f t="shared" si="5"/>
        <v>9.5065789473684215E-2</v>
      </c>
      <c r="K370" s="67"/>
      <c r="L370" s="67"/>
      <c r="M370" s="67"/>
      <c r="N370" s="67"/>
      <c r="O370" s="67"/>
      <c r="P370" s="313"/>
    </row>
    <row r="371" spans="1:16" ht="13.9" customHeight="1">
      <c r="A371" s="106" t="s">
        <v>1031</v>
      </c>
      <c r="B371" s="67"/>
      <c r="C371" s="67"/>
      <c r="D371" s="67"/>
      <c r="E371" s="67"/>
      <c r="F371" s="106">
        <v>47.1</v>
      </c>
      <c r="G371" s="106">
        <v>3.7</v>
      </c>
      <c r="H371" s="106">
        <v>2140</v>
      </c>
      <c r="I371" s="106">
        <v>837</v>
      </c>
      <c r="J371" s="105">
        <f t="shared" si="5"/>
        <v>0.39112149532710283</v>
      </c>
      <c r="K371" s="67"/>
      <c r="L371" s="67"/>
      <c r="M371" s="67"/>
      <c r="N371" s="67"/>
      <c r="O371" s="67"/>
      <c r="P371" s="313"/>
    </row>
    <row r="372" spans="1:16" ht="13.9" customHeight="1">
      <c r="A372" s="106" t="s">
        <v>1032</v>
      </c>
      <c r="B372" s="67"/>
      <c r="C372" s="67"/>
      <c r="D372" s="67"/>
      <c r="E372" s="67"/>
      <c r="F372" s="106">
        <v>52.9</v>
      </c>
      <c r="G372" s="106">
        <v>3.2</v>
      </c>
      <c r="H372" s="106">
        <v>6030</v>
      </c>
      <c r="I372" s="106">
        <v>390</v>
      </c>
      <c r="J372" s="105">
        <f t="shared" si="5"/>
        <v>6.4676616915422883E-2</v>
      </c>
      <c r="K372" s="67"/>
      <c r="L372" s="67"/>
      <c r="M372" s="67"/>
      <c r="N372" s="67"/>
      <c r="O372" s="67"/>
      <c r="P372" s="313"/>
    </row>
    <row r="373" spans="1:16" ht="13.9" customHeight="1">
      <c r="A373" s="106" t="s">
        <v>1033</v>
      </c>
      <c r="B373" s="67"/>
      <c r="C373" s="67"/>
      <c r="D373" s="67"/>
      <c r="E373" s="67"/>
      <c r="F373" s="106">
        <v>44.1</v>
      </c>
      <c r="G373" s="106">
        <v>3.1</v>
      </c>
      <c r="H373" s="106">
        <v>4400</v>
      </c>
      <c r="I373" s="106">
        <v>1130</v>
      </c>
      <c r="J373" s="105">
        <f t="shared" si="5"/>
        <v>0.25681818181818183</v>
      </c>
      <c r="K373" s="67"/>
      <c r="L373" s="67"/>
      <c r="M373" s="67"/>
      <c r="N373" s="67"/>
      <c r="O373" s="67"/>
      <c r="P373" s="313"/>
    </row>
    <row r="374" spans="1:16" ht="13.9" customHeight="1">
      <c r="A374" s="106" t="s">
        <v>1034</v>
      </c>
      <c r="B374" s="67"/>
      <c r="C374" s="67"/>
      <c r="D374" s="67"/>
      <c r="E374" s="67"/>
      <c r="F374" s="106">
        <v>56.7</v>
      </c>
      <c r="G374" s="106">
        <v>2.9</v>
      </c>
      <c r="H374" s="106">
        <v>5390</v>
      </c>
      <c r="I374" s="106">
        <v>941</v>
      </c>
      <c r="J374" s="105">
        <f t="shared" si="5"/>
        <v>0.17458256029684602</v>
      </c>
      <c r="K374" s="67"/>
      <c r="L374" s="67"/>
      <c r="M374" s="67"/>
      <c r="N374" s="67"/>
      <c r="O374" s="67"/>
      <c r="P374" s="313"/>
    </row>
    <row r="375" spans="1:16" ht="13.9" customHeight="1">
      <c r="A375" s="69" t="s">
        <v>1035</v>
      </c>
      <c r="B375" s="69">
        <v>45</v>
      </c>
      <c r="C375" s="69">
        <v>2.6</v>
      </c>
      <c r="D375" s="67"/>
      <c r="E375" s="67"/>
      <c r="F375" s="67"/>
      <c r="G375" s="67"/>
      <c r="H375" s="106">
        <v>196</v>
      </c>
      <c r="I375" s="106">
        <v>9.4</v>
      </c>
      <c r="J375" s="105">
        <f t="shared" si="5"/>
        <v>4.7959183673469387E-2</v>
      </c>
      <c r="K375" s="67"/>
      <c r="L375" s="67"/>
      <c r="M375" s="67"/>
      <c r="N375" s="67"/>
      <c r="O375" s="67"/>
      <c r="P375" s="313"/>
    </row>
    <row r="376" spans="1:16" ht="13.9" customHeight="1">
      <c r="A376" s="69" t="s">
        <v>1036</v>
      </c>
      <c r="B376" s="69">
        <v>45.4</v>
      </c>
      <c r="C376" s="69">
        <v>1.7</v>
      </c>
      <c r="D376" s="67"/>
      <c r="E376" s="67"/>
      <c r="F376" s="67"/>
      <c r="G376" s="67"/>
      <c r="H376" s="106">
        <v>213</v>
      </c>
      <c r="I376" s="106">
        <v>29.6</v>
      </c>
      <c r="J376" s="105">
        <f t="shared" si="5"/>
        <v>0.13896713615023476</v>
      </c>
      <c r="K376" s="67"/>
      <c r="L376" s="67"/>
      <c r="M376" s="67"/>
      <c r="N376" s="67"/>
      <c r="O376" s="67"/>
      <c r="P376" s="313"/>
    </row>
    <row r="377" spans="1:16" ht="13.9" customHeight="1">
      <c r="A377" s="69" t="s">
        <v>1037</v>
      </c>
      <c r="B377" s="69">
        <v>44</v>
      </c>
      <c r="C377" s="69">
        <v>1.4</v>
      </c>
      <c r="D377" s="67"/>
      <c r="E377" s="67"/>
      <c r="F377" s="67"/>
      <c r="G377" s="67"/>
      <c r="H377" s="106">
        <v>288</v>
      </c>
      <c r="I377" s="106">
        <v>29.3</v>
      </c>
      <c r="J377" s="105">
        <f t="shared" si="5"/>
        <v>0.10173611111111111</v>
      </c>
      <c r="K377" s="67"/>
      <c r="L377" s="67"/>
      <c r="M377" s="67"/>
      <c r="N377" s="67"/>
      <c r="O377" s="67"/>
      <c r="P377" s="313"/>
    </row>
    <row r="378" spans="1:16" ht="13.9" customHeight="1">
      <c r="A378" s="69" t="s">
        <v>1038</v>
      </c>
      <c r="B378" s="69">
        <v>46.7</v>
      </c>
      <c r="C378" s="69">
        <v>2.6</v>
      </c>
      <c r="D378" s="67"/>
      <c r="E378" s="67"/>
      <c r="F378" s="67"/>
      <c r="G378" s="67"/>
      <c r="H378" s="106">
        <v>131</v>
      </c>
      <c r="I378" s="106">
        <v>14</v>
      </c>
      <c r="J378" s="105">
        <f t="shared" si="5"/>
        <v>0.10687022900763359</v>
      </c>
      <c r="K378" s="67"/>
      <c r="L378" s="67"/>
      <c r="M378" s="67"/>
      <c r="N378" s="67"/>
      <c r="O378" s="67"/>
      <c r="P378" s="313"/>
    </row>
    <row r="379" spans="1:16" ht="13.9" customHeight="1">
      <c r="A379" s="69" t="s">
        <v>1039</v>
      </c>
      <c r="B379" s="69">
        <v>46.1</v>
      </c>
      <c r="C379" s="69">
        <v>1.1000000000000001</v>
      </c>
      <c r="D379" s="67"/>
      <c r="E379" s="67"/>
      <c r="F379" s="67"/>
      <c r="G379" s="67"/>
      <c r="H379" s="106">
        <v>650</v>
      </c>
      <c r="I379" s="106">
        <v>154</v>
      </c>
      <c r="J379" s="105">
        <f t="shared" si="5"/>
        <v>0.23692307692307693</v>
      </c>
      <c r="K379" s="67"/>
      <c r="L379" s="67"/>
      <c r="M379" s="67"/>
      <c r="N379" s="67"/>
      <c r="O379" s="67"/>
      <c r="P379" s="313"/>
    </row>
    <row r="380" spans="1:16" ht="13.9" customHeight="1">
      <c r="A380" s="69" t="s">
        <v>1040</v>
      </c>
      <c r="B380" s="69">
        <v>45.7</v>
      </c>
      <c r="C380" s="69">
        <v>1.1000000000000001</v>
      </c>
      <c r="D380" s="67"/>
      <c r="E380" s="67"/>
      <c r="F380" s="67"/>
      <c r="G380" s="67"/>
      <c r="H380" s="106">
        <v>359</v>
      </c>
      <c r="I380" s="106">
        <v>56.6</v>
      </c>
      <c r="J380" s="105">
        <f t="shared" si="5"/>
        <v>0.15766016713091924</v>
      </c>
      <c r="K380" s="67"/>
      <c r="L380" s="67"/>
      <c r="M380" s="67"/>
      <c r="N380" s="67"/>
      <c r="O380" s="67"/>
      <c r="P380" s="313"/>
    </row>
    <row r="381" spans="1:16" ht="13.9" customHeight="1">
      <c r="A381" s="69" t="s">
        <v>1041</v>
      </c>
      <c r="B381" s="69">
        <v>46.5</v>
      </c>
      <c r="C381" s="69">
        <v>4.3</v>
      </c>
      <c r="D381" s="67"/>
      <c r="E381" s="67"/>
      <c r="F381" s="67"/>
      <c r="G381" s="67"/>
      <c r="H381" s="106">
        <v>95.8</v>
      </c>
      <c r="I381" s="106">
        <v>13.9</v>
      </c>
      <c r="J381" s="105">
        <f t="shared" si="5"/>
        <v>0.14509394572025053</v>
      </c>
      <c r="K381" s="67"/>
      <c r="L381" s="67"/>
      <c r="M381" s="67"/>
      <c r="N381" s="67"/>
      <c r="O381" s="67"/>
      <c r="P381" s="313"/>
    </row>
    <row r="382" spans="1:16" ht="13.9" customHeight="1">
      <c r="A382" s="69" t="s">
        <v>1042</v>
      </c>
      <c r="B382" s="69">
        <v>45.4</v>
      </c>
      <c r="C382" s="69">
        <v>1.2</v>
      </c>
      <c r="D382" s="67"/>
      <c r="E382" s="67"/>
      <c r="F382" s="67"/>
      <c r="G382" s="67"/>
      <c r="H382" s="106">
        <v>351</v>
      </c>
      <c r="I382" s="106">
        <v>46.1</v>
      </c>
      <c r="J382" s="105">
        <f t="shared" si="5"/>
        <v>0.13133903133903135</v>
      </c>
      <c r="K382" s="67"/>
      <c r="L382" s="67"/>
      <c r="M382" s="67"/>
      <c r="N382" s="67"/>
      <c r="O382" s="67"/>
      <c r="P382" s="313"/>
    </row>
    <row r="383" spans="1:16" ht="13.9" customHeight="1">
      <c r="A383" s="69" t="s">
        <v>1043</v>
      </c>
      <c r="B383" s="69">
        <v>45.1</v>
      </c>
      <c r="C383" s="69">
        <v>1.2</v>
      </c>
      <c r="D383" s="67"/>
      <c r="E383" s="67"/>
      <c r="F383" s="67"/>
      <c r="G383" s="67"/>
      <c r="H383" s="106">
        <v>759</v>
      </c>
      <c r="I383" s="106">
        <v>91.8</v>
      </c>
      <c r="J383" s="105">
        <f t="shared" si="5"/>
        <v>0.12094861660079051</v>
      </c>
      <c r="K383" s="67"/>
      <c r="L383" s="67"/>
      <c r="M383" s="67"/>
      <c r="N383" s="67"/>
      <c r="O383" s="67"/>
      <c r="P383" s="313"/>
    </row>
    <row r="384" spans="1:16" ht="13.9" customHeight="1">
      <c r="A384" s="69" t="s">
        <v>1044</v>
      </c>
      <c r="B384" s="69">
        <v>46.4</v>
      </c>
      <c r="C384" s="69">
        <v>1</v>
      </c>
      <c r="D384" s="67"/>
      <c r="E384" s="67"/>
      <c r="F384" s="67"/>
      <c r="G384" s="67"/>
      <c r="H384" s="106">
        <v>654</v>
      </c>
      <c r="I384" s="106">
        <v>113</v>
      </c>
      <c r="J384" s="105">
        <f t="shared" si="5"/>
        <v>0.172782874617737</v>
      </c>
      <c r="K384" s="67"/>
      <c r="L384" s="67"/>
      <c r="M384" s="67"/>
      <c r="N384" s="67"/>
      <c r="O384" s="67"/>
      <c r="P384" s="313"/>
    </row>
    <row r="385" spans="1:16" ht="13.9" customHeight="1">
      <c r="A385" s="69" t="s">
        <v>1045</v>
      </c>
      <c r="B385" s="69">
        <v>45.3</v>
      </c>
      <c r="C385" s="69">
        <v>2.1</v>
      </c>
      <c r="D385" s="67"/>
      <c r="E385" s="67"/>
      <c r="F385" s="67"/>
      <c r="G385" s="67"/>
      <c r="H385" s="106">
        <v>157</v>
      </c>
      <c r="I385" s="106">
        <v>10.6</v>
      </c>
      <c r="J385" s="105">
        <f t="shared" si="5"/>
        <v>6.751592356687898E-2</v>
      </c>
      <c r="K385" s="67"/>
      <c r="L385" s="67"/>
      <c r="M385" s="67"/>
      <c r="N385" s="67"/>
      <c r="O385" s="67"/>
      <c r="P385" s="313"/>
    </row>
    <row r="386" spans="1:16" ht="13.9" customHeight="1">
      <c r="A386" s="69" t="s">
        <v>1046</v>
      </c>
      <c r="B386" s="69">
        <v>44.8</v>
      </c>
      <c r="C386" s="69">
        <v>3</v>
      </c>
      <c r="D386" s="67"/>
      <c r="E386" s="67"/>
      <c r="F386" s="67"/>
      <c r="G386" s="67"/>
      <c r="H386" s="106">
        <v>89.2</v>
      </c>
      <c r="I386" s="106">
        <v>8.8800000000000008</v>
      </c>
      <c r="J386" s="105">
        <f t="shared" si="5"/>
        <v>9.9551569506726459E-2</v>
      </c>
      <c r="K386" s="67"/>
      <c r="L386" s="67"/>
      <c r="M386" s="67"/>
      <c r="N386" s="67"/>
      <c r="O386" s="67"/>
      <c r="P386" s="313"/>
    </row>
    <row r="387" spans="1:16" ht="13.9" customHeight="1">
      <c r="A387" s="69" t="s">
        <v>1047</v>
      </c>
      <c r="B387" s="69">
        <v>46.2</v>
      </c>
      <c r="C387" s="69">
        <v>1.3</v>
      </c>
      <c r="D387" s="67"/>
      <c r="E387" s="67"/>
      <c r="F387" s="67"/>
      <c r="G387" s="67"/>
      <c r="H387" s="106">
        <v>282</v>
      </c>
      <c r="I387" s="106">
        <v>32.4</v>
      </c>
      <c r="J387" s="105">
        <f t="shared" si="5"/>
        <v>0.1148936170212766</v>
      </c>
      <c r="K387" s="67"/>
      <c r="L387" s="67"/>
      <c r="M387" s="67"/>
      <c r="N387" s="67"/>
      <c r="O387" s="67"/>
      <c r="P387" s="313"/>
    </row>
    <row r="388" spans="1:16" ht="13.9" customHeight="1">
      <c r="A388" s="69" t="s">
        <v>1048</v>
      </c>
      <c r="B388" s="69">
        <v>45.5</v>
      </c>
      <c r="C388" s="69">
        <v>4.0999999999999996</v>
      </c>
      <c r="D388" s="67"/>
      <c r="E388" s="67"/>
      <c r="F388" s="67"/>
      <c r="G388" s="67"/>
      <c r="H388" s="106">
        <v>101</v>
      </c>
      <c r="I388" s="106">
        <v>15.2</v>
      </c>
      <c r="J388" s="105">
        <f t="shared" si="5"/>
        <v>0.15049504950495049</v>
      </c>
      <c r="K388" s="67"/>
      <c r="L388" s="67"/>
      <c r="M388" s="67"/>
      <c r="N388" s="67"/>
      <c r="O388" s="67"/>
      <c r="P388" s="313"/>
    </row>
    <row r="389" spans="1:16" ht="13.9" customHeight="1">
      <c r="A389" s="69" t="s">
        <v>1049</v>
      </c>
      <c r="B389" s="69">
        <v>44.7</v>
      </c>
      <c r="C389" s="69">
        <v>1.2</v>
      </c>
      <c r="D389" s="67"/>
      <c r="E389" s="67"/>
      <c r="F389" s="67"/>
      <c r="G389" s="67"/>
      <c r="H389" s="106">
        <v>941</v>
      </c>
      <c r="I389" s="106">
        <v>27.6</v>
      </c>
      <c r="J389" s="105">
        <f t="shared" si="5"/>
        <v>2.9330499468650375E-2</v>
      </c>
      <c r="K389" s="67"/>
      <c r="L389" s="67"/>
      <c r="M389" s="67"/>
      <c r="N389" s="67"/>
      <c r="O389" s="67"/>
      <c r="P389" s="313"/>
    </row>
    <row r="390" spans="1:16" ht="13.9" customHeight="1">
      <c r="A390" s="69" t="s">
        <v>1050</v>
      </c>
      <c r="B390" s="69">
        <v>47</v>
      </c>
      <c r="C390" s="69">
        <v>2.8</v>
      </c>
      <c r="D390" s="67"/>
      <c r="E390" s="67"/>
      <c r="F390" s="67"/>
      <c r="G390" s="67"/>
      <c r="H390" s="106">
        <v>300</v>
      </c>
      <c r="I390" s="106">
        <v>5.38</v>
      </c>
      <c r="J390" s="105">
        <f t="shared" si="5"/>
        <v>1.7933333333333332E-2</v>
      </c>
      <c r="K390" s="67"/>
      <c r="L390" s="67"/>
      <c r="M390" s="67"/>
      <c r="N390" s="67"/>
      <c r="O390" s="67"/>
      <c r="P390" s="313"/>
    </row>
    <row r="391" spans="1:16" ht="13.9" customHeight="1">
      <c r="A391" s="69" t="s">
        <v>1051</v>
      </c>
      <c r="B391" s="69">
        <v>45.4</v>
      </c>
      <c r="C391" s="69">
        <v>1.1000000000000001</v>
      </c>
      <c r="D391" s="67"/>
      <c r="E391" s="67"/>
      <c r="F391" s="67"/>
      <c r="G391" s="67"/>
      <c r="H391" s="106">
        <v>781</v>
      </c>
      <c r="I391" s="106">
        <v>91.4</v>
      </c>
      <c r="J391" s="105">
        <f t="shared" si="5"/>
        <v>0.11702944942381563</v>
      </c>
      <c r="K391" s="67"/>
      <c r="L391" s="67"/>
      <c r="M391" s="67"/>
      <c r="N391" s="67"/>
      <c r="O391" s="67"/>
      <c r="P391" s="313"/>
    </row>
    <row r="392" spans="1:16" ht="13.9" customHeight="1">
      <c r="A392" s="69" t="s">
        <v>1052</v>
      </c>
      <c r="B392" s="69">
        <v>45.9</v>
      </c>
      <c r="C392" s="69">
        <v>1.1000000000000001</v>
      </c>
      <c r="D392" s="67"/>
      <c r="E392" s="67"/>
      <c r="F392" s="67"/>
      <c r="G392" s="67"/>
      <c r="H392" s="106">
        <v>469</v>
      </c>
      <c r="I392" s="106">
        <v>20.8</v>
      </c>
      <c r="J392" s="105">
        <f t="shared" si="5"/>
        <v>4.4349680170575695E-2</v>
      </c>
      <c r="K392" s="67"/>
      <c r="L392" s="67"/>
      <c r="M392" s="67"/>
      <c r="N392" s="67"/>
      <c r="O392" s="67"/>
      <c r="P392" s="313"/>
    </row>
    <row r="393" spans="1:16" ht="13.9" customHeight="1">
      <c r="A393" s="69" t="s">
        <v>1053</v>
      </c>
      <c r="B393" s="69">
        <v>43.1</v>
      </c>
      <c r="C393" s="69">
        <v>2.4</v>
      </c>
      <c r="D393" s="67"/>
      <c r="E393" s="67"/>
      <c r="F393" s="67"/>
      <c r="G393" s="67"/>
      <c r="H393" s="106">
        <v>232</v>
      </c>
      <c r="I393" s="106">
        <v>30.9</v>
      </c>
      <c r="J393" s="105">
        <f t="shared" si="5"/>
        <v>0.1331896551724138</v>
      </c>
      <c r="K393" s="67"/>
      <c r="L393" s="67"/>
      <c r="M393" s="67"/>
      <c r="N393" s="67"/>
      <c r="O393" s="67"/>
      <c r="P393" s="313"/>
    </row>
    <row r="394" spans="1:16" ht="13.9" customHeight="1">
      <c r="A394" s="69" t="s">
        <v>1054</v>
      </c>
      <c r="B394" s="69">
        <v>44.9</v>
      </c>
      <c r="C394" s="69">
        <v>1.6</v>
      </c>
      <c r="D394" s="67"/>
      <c r="E394" s="67"/>
      <c r="F394" s="67"/>
      <c r="G394" s="67"/>
      <c r="H394" s="106">
        <v>279</v>
      </c>
      <c r="I394" s="106">
        <v>30.5</v>
      </c>
      <c r="J394" s="105">
        <f t="shared" si="5"/>
        <v>0.10931899641577061</v>
      </c>
      <c r="K394" s="67"/>
      <c r="L394" s="67"/>
      <c r="M394" s="67"/>
      <c r="N394" s="67"/>
      <c r="O394" s="67"/>
      <c r="P394" s="313"/>
    </row>
    <row r="395" spans="1:16" ht="13.9" customHeight="1">
      <c r="A395" s="69" t="s">
        <v>1055</v>
      </c>
      <c r="B395" s="69">
        <v>46.3</v>
      </c>
      <c r="C395" s="69">
        <v>2</v>
      </c>
      <c r="D395" s="67"/>
      <c r="E395" s="67"/>
      <c r="F395" s="67"/>
      <c r="G395" s="67"/>
      <c r="H395" s="106">
        <v>126</v>
      </c>
      <c r="I395" s="106">
        <v>1.69</v>
      </c>
      <c r="J395" s="105">
        <f t="shared" si="5"/>
        <v>1.3412698412698413E-2</v>
      </c>
      <c r="K395" s="67"/>
      <c r="L395" s="67"/>
      <c r="M395" s="67"/>
      <c r="N395" s="67"/>
      <c r="O395" s="67"/>
      <c r="P395" s="313"/>
    </row>
    <row r="396" spans="1:16" ht="13.9" customHeight="1">
      <c r="A396" s="69" t="s">
        <v>1056</v>
      </c>
      <c r="B396" s="69">
        <v>47.7</v>
      </c>
      <c r="C396" s="69">
        <v>2.6</v>
      </c>
      <c r="D396" s="67"/>
      <c r="E396" s="67"/>
      <c r="F396" s="67"/>
      <c r="G396" s="67"/>
      <c r="H396" s="106">
        <v>253</v>
      </c>
      <c r="I396" s="106">
        <v>52.6</v>
      </c>
      <c r="J396" s="105">
        <f t="shared" si="5"/>
        <v>0.20790513833992094</v>
      </c>
      <c r="K396" s="67"/>
      <c r="L396" s="67"/>
      <c r="M396" s="67"/>
      <c r="N396" s="67"/>
      <c r="O396" s="67"/>
      <c r="P396" s="313"/>
    </row>
    <row r="397" spans="1:16" ht="13.9" customHeight="1">
      <c r="A397" s="69" t="s">
        <v>1057</v>
      </c>
      <c r="B397" s="69">
        <v>45.1</v>
      </c>
      <c r="C397" s="69">
        <v>1.6</v>
      </c>
      <c r="D397" s="67"/>
      <c r="E397" s="67"/>
      <c r="F397" s="67"/>
      <c r="G397" s="67"/>
      <c r="H397" s="106">
        <v>604</v>
      </c>
      <c r="I397" s="106">
        <v>63.4</v>
      </c>
      <c r="J397" s="105">
        <f t="shared" si="5"/>
        <v>0.10496688741721855</v>
      </c>
      <c r="K397" s="67"/>
      <c r="L397" s="67"/>
      <c r="M397" s="67"/>
      <c r="N397" s="67"/>
      <c r="O397" s="67"/>
      <c r="P397" s="313"/>
    </row>
    <row r="398" spans="1:16" ht="13.9" customHeight="1">
      <c r="A398" s="69" t="s">
        <v>1058</v>
      </c>
      <c r="B398" s="69">
        <v>44.6</v>
      </c>
      <c r="C398" s="69">
        <v>1.2</v>
      </c>
      <c r="D398" s="67"/>
      <c r="E398" s="67"/>
      <c r="F398" s="67"/>
      <c r="G398" s="67"/>
      <c r="H398" s="106">
        <v>456</v>
      </c>
      <c r="I398" s="106">
        <v>15.9</v>
      </c>
      <c r="J398" s="105">
        <f t="shared" si="5"/>
        <v>3.4868421052631576E-2</v>
      </c>
      <c r="K398" s="67"/>
      <c r="L398" s="67"/>
      <c r="M398" s="67"/>
      <c r="N398" s="67"/>
      <c r="O398" s="67"/>
      <c r="P398" s="313"/>
    </row>
    <row r="399" spans="1:16" ht="13.9" customHeight="1">
      <c r="A399" s="69" t="s">
        <v>1059</v>
      </c>
      <c r="B399" s="69">
        <v>43.9</v>
      </c>
      <c r="C399" s="69">
        <v>4.3</v>
      </c>
      <c r="D399" s="67"/>
      <c r="E399" s="67"/>
      <c r="F399" s="67"/>
      <c r="G399" s="67"/>
      <c r="H399" s="106">
        <v>79.599999999999994</v>
      </c>
      <c r="I399" s="106">
        <v>10.6</v>
      </c>
      <c r="J399" s="105">
        <f t="shared" si="5"/>
        <v>0.13316582914572864</v>
      </c>
      <c r="K399" s="67"/>
      <c r="L399" s="67"/>
      <c r="M399" s="67"/>
      <c r="N399" s="67"/>
      <c r="O399" s="67"/>
      <c r="P399" s="313"/>
    </row>
    <row r="400" spans="1:16" ht="13.9" customHeight="1">
      <c r="A400" s="69" t="s">
        <v>1060</v>
      </c>
      <c r="B400" s="69">
        <v>45.6</v>
      </c>
      <c r="C400" s="69">
        <v>1</v>
      </c>
      <c r="D400" s="67"/>
      <c r="E400" s="67"/>
      <c r="F400" s="67"/>
      <c r="G400" s="67"/>
      <c r="H400" s="106">
        <v>900</v>
      </c>
      <c r="I400" s="106">
        <v>82.4</v>
      </c>
      <c r="J400" s="105">
        <f t="shared" si="5"/>
        <v>9.1555555555555557E-2</v>
      </c>
      <c r="K400" s="67"/>
      <c r="L400" s="67"/>
      <c r="M400" s="67"/>
      <c r="N400" s="67"/>
      <c r="O400" s="67"/>
      <c r="P400" s="313"/>
    </row>
    <row r="401" spans="1:16" ht="13.9" customHeight="1">
      <c r="A401" s="69" t="s">
        <v>1061</v>
      </c>
      <c r="B401" s="69">
        <v>47.2</v>
      </c>
      <c r="C401" s="69">
        <v>2.6</v>
      </c>
      <c r="D401" s="67"/>
      <c r="E401" s="67"/>
      <c r="F401" s="67"/>
      <c r="G401" s="67"/>
      <c r="H401" s="106">
        <v>127</v>
      </c>
      <c r="I401" s="106">
        <v>15</v>
      </c>
      <c r="J401" s="105">
        <f t="shared" si="5"/>
        <v>0.11811023622047244</v>
      </c>
      <c r="K401" s="67"/>
      <c r="L401" s="67"/>
      <c r="M401" s="67"/>
      <c r="N401" s="67"/>
      <c r="O401" s="67"/>
      <c r="P401" s="313"/>
    </row>
    <row r="402" spans="1:16" ht="13.9" customHeight="1">
      <c r="A402" s="69" t="s">
        <v>1062</v>
      </c>
      <c r="B402" s="69">
        <v>43.4</v>
      </c>
      <c r="C402" s="69">
        <v>3.8</v>
      </c>
      <c r="D402" s="67"/>
      <c r="E402" s="67"/>
      <c r="F402" s="67"/>
      <c r="G402" s="67"/>
      <c r="H402" s="106">
        <v>88.7</v>
      </c>
      <c r="I402" s="106">
        <v>10.3</v>
      </c>
      <c r="J402" s="105">
        <f t="shared" si="5"/>
        <v>0.1161217587373168</v>
      </c>
      <c r="K402" s="67"/>
      <c r="L402" s="67"/>
      <c r="M402" s="67"/>
      <c r="N402" s="67"/>
      <c r="O402" s="67"/>
      <c r="P402" s="313"/>
    </row>
    <row r="403" spans="1:16" ht="13.9" customHeight="1">
      <c r="A403" s="69" t="s">
        <v>1063</v>
      </c>
      <c r="B403" s="69">
        <v>43.3</v>
      </c>
      <c r="C403" s="69">
        <v>3.8</v>
      </c>
      <c r="D403" s="67"/>
      <c r="E403" s="67"/>
      <c r="F403" s="67"/>
      <c r="G403" s="67"/>
      <c r="H403" s="106">
        <v>96.6</v>
      </c>
      <c r="I403" s="106">
        <v>6.76</v>
      </c>
      <c r="J403" s="105">
        <f t="shared" si="5"/>
        <v>6.9979296066252583E-2</v>
      </c>
      <c r="K403" s="67"/>
      <c r="L403" s="67"/>
      <c r="M403" s="67"/>
      <c r="N403" s="67"/>
      <c r="O403" s="67"/>
      <c r="P403" s="313"/>
    </row>
    <row r="404" spans="1:16" ht="13.9" customHeight="1">
      <c r="A404" s="69" t="s">
        <v>1064</v>
      </c>
      <c r="B404" s="69">
        <v>45.2</v>
      </c>
      <c r="C404" s="69">
        <v>0.9</v>
      </c>
      <c r="D404" s="67"/>
      <c r="E404" s="67"/>
      <c r="F404" s="67"/>
      <c r="G404" s="67"/>
      <c r="H404" s="69">
        <v>649</v>
      </c>
      <c r="I404" s="69">
        <v>34.9</v>
      </c>
      <c r="J404" s="105">
        <f t="shared" si="5"/>
        <v>5.3775038520801233E-2</v>
      </c>
      <c r="K404" s="67"/>
      <c r="L404" s="67"/>
      <c r="M404" s="67"/>
      <c r="N404" s="67"/>
      <c r="O404" s="67"/>
      <c r="P404" s="313"/>
    </row>
    <row r="405" spans="1:16" ht="13.9" customHeight="1">
      <c r="A405" s="69" t="s">
        <v>1065</v>
      </c>
      <c r="B405" s="69">
        <v>43.9</v>
      </c>
      <c r="C405" s="69">
        <v>3.1</v>
      </c>
      <c r="D405" s="67"/>
      <c r="E405" s="67"/>
      <c r="F405" s="67"/>
      <c r="G405" s="67"/>
      <c r="H405" s="69">
        <v>155</v>
      </c>
      <c r="I405" s="69">
        <v>8.93</v>
      </c>
      <c r="J405" s="105">
        <f t="shared" si="5"/>
        <v>5.761290322580645E-2</v>
      </c>
      <c r="K405" s="67"/>
      <c r="L405" s="67"/>
      <c r="M405" s="67"/>
      <c r="N405" s="67"/>
      <c r="O405" s="67"/>
      <c r="P405" s="313"/>
    </row>
    <row r="406" spans="1:16" ht="13.9" customHeight="1">
      <c r="A406" s="69" t="s">
        <v>1066</v>
      </c>
      <c r="B406" s="69">
        <v>45.2</v>
      </c>
      <c r="C406" s="69">
        <v>4.0999999999999996</v>
      </c>
      <c r="D406" s="67"/>
      <c r="E406" s="67"/>
      <c r="F406" s="67"/>
      <c r="G406" s="67"/>
      <c r="H406" s="69">
        <v>596</v>
      </c>
      <c r="I406" s="69">
        <v>25.1</v>
      </c>
      <c r="J406" s="105">
        <f t="shared" si="5"/>
        <v>4.2114093959731549E-2</v>
      </c>
      <c r="K406" s="67"/>
      <c r="L406" s="67"/>
      <c r="M406" s="67"/>
      <c r="N406" s="67"/>
      <c r="O406" s="67"/>
      <c r="P406" s="313"/>
    </row>
    <row r="407" spans="1:16" ht="13.9" customHeight="1">
      <c r="A407" s="69" t="s">
        <v>1067</v>
      </c>
      <c r="B407" s="69">
        <v>47</v>
      </c>
      <c r="C407" s="69">
        <v>4</v>
      </c>
      <c r="D407" s="67"/>
      <c r="E407" s="67"/>
      <c r="F407" s="67"/>
      <c r="G407" s="67"/>
      <c r="H407" s="69">
        <v>140</v>
      </c>
      <c r="I407" s="69">
        <v>7.48</v>
      </c>
      <c r="J407" s="105">
        <f t="shared" si="5"/>
        <v>5.3428571428571429E-2</v>
      </c>
      <c r="K407" s="67"/>
      <c r="L407" s="67"/>
      <c r="M407" s="67"/>
      <c r="N407" s="67"/>
      <c r="O407" s="67"/>
      <c r="P407" s="313"/>
    </row>
    <row r="408" spans="1:16" ht="13.9" customHeight="1">
      <c r="A408" s="69" t="s">
        <v>1068</v>
      </c>
      <c r="B408" s="69">
        <v>45.6</v>
      </c>
      <c r="C408" s="69">
        <v>3.8</v>
      </c>
      <c r="D408" s="67"/>
      <c r="E408" s="67"/>
      <c r="F408" s="67"/>
      <c r="G408" s="67"/>
      <c r="H408" s="69">
        <v>88.3</v>
      </c>
      <c r="I408" s="69">
        <v>5.21</v>
      </c>
      <c r="J408" s="105">
        <f t="shared" ref="J408:J471" si="6">I408/H408</f>
        <v>5.9003397508493774E-2</v>
      </c>
      <c r="K408" s="67"/>
      <c r="L408" s="67"/>
      <c r="M408" s="67"/>
      <c r="N408" s="67"/>
      <c r="O408" s="67"/>
      <c r="P408" s="313"/>
    </row>
    <row r="409" spans="1:16" ht="13.9" customHeight="1">
      <c r="A409" s="69" t="s">
        <v>1026</v>
      </c>
      <c r="B409" s="69">
        <v>43.4</v>
      </c>
      <c r="C409" s="69">
        <v>1.2</v>
      </c>
      <c r="D409" s="67"/>
      <c r="E409" s="67"/>
      <c r="F409" s="67"/>
      <c r="G409" s="67"/>
      <c r="H409" s="69">
        <v>553</v>
      </c>
      <c r="I409" s="69">
        <v>24.6</v>
      </c>
      <c r="J409" s="105">
        <f t="shared" si="6"/>
        <v>4.4484629294755877E-2</v>
      </c>
      <c r="K409" s="67"/>
      <c r="L409" s="67"/>
      <c r="M409" s="67"/>
      <c r="N409" s="67"/>
      <c r="O409" s="67"/>
      <c r="P409" s="313"/>
    </row>
    <row r="410" spans="1:16" ht="13.9" customHeight="1">
      <c r="A410" s="69" t="s">
        <v>1069</v>
      </c>
      <c r="B410" s="69">
        <v>37.4</v>
      </c>
      <c r="C410" s="69">
        <v>17.3</v>
      </c>
      <c r="D410" s="67"/>
      <c r="E410" s="67"/>
      <c r="F410" s="67"/>
      <c r="G410" s="67"/>
      <c r="H410" s="69">
        <v>77.400000000000006</v>
      </c>
      <c r="I410" s="69">
        <v>11.8</v>
      </c>
      <c r="J410" s="105">
        <f t="shared" si="6"/>
        <v>0.15245478036175711</v>
      </c>
      <c r="K410" s="67"/>
      <c r="L410" s="67"/>
      <c r="M410" s="67"/>
      <c r="N410" s="67"/>
      <c r="O410" s="67"/>
      <c r="P410" s="313"/>
    </row>
    <row r="411" spans="1:16" ht="13.9" customHeight="1">
      <c r="A411" s="69" t="s">
        <v>1070</v>
      </c>
      <c r="B411" s="69">
        <v>45.3</v>
      </c>
      <c r="C411" s="69">
        <v>2.6</v>
      </c>
      <c r="D411" s="67"/>
      <c r="E411" s="67"/>
      <c r="F411" s="67"/>
      <c r="G411" s="67"/>
      <c r="H411" s="69">
        <v>159</v>
      </c>
      <c r="I411" s="69">
        <v>5.01</v>
      </c>
      <c r="J411" s="105">
        <f t="shared" si="6"/>
        <v>3.1509433962264147E-2</v>
      </c>
      <c r="K411" s="67"/>
      <c r="L411" s="67"/>
      <c r="M411" s="67"/>
      <c r="N411" s="67"/>
      <c r="O411" s="67"/>
      <c r="P411" s="313"/>
    </row>
    <row r="412" spans="1:16" ht="13.9" customHeight="1">
      <c r="A412" s="69" t="s">
        <v>1028</v>
      </c>
      <c r="B412" s="69">
        <v>50.5</v>
      </c>
      <c r="C412" s="69">
        <v>13.4</v>
      </c>
      <c r="D412" s="67"/>
      <c r="E412" s="67"/>
      <c r="F412" s="67"/>
      <c r="G412" s="67"/>
      <c r="H412" s="69">
        <v>68.8</v>
      </c>
      <c r="I412" s="69">
        <v>5.18</v>
      </c>
      <c r="J412" s="105">
        <f t="shared" si="6"/>
        <v>7.5290697674418608E-2</v>
      </c>
      <c r="K412" s="67"/>
      <c r="L412" s="67"/>
      <c r="M412" s="67"/>
      <c r="N412" s="67"/>
      <c r="O412" s="67"/>
      <c r="P412" s="313"/>
    </row>
    <row r="413" spans="1:16" ht="13.9" customHeight="1">
      <c r="A413" s="69" t="s">
        <v>1071</v>
      </c>
      <c r="B413" s="69">
        <v>45.1</v>
      </c>
      <c r="C413" s="69">
        <v>0.9</v>
      </c>
      <c r="D413" s="67"/>
      <c r="E413" s="67"/>
      <c r="F413" s="67"/>
      <c r="G413" s="67"/>
      <c r="H413" s="69">
        <v>808</v>
      </c>
      <c r="I413" s="69">
        <v>37.700000000000003</v>
      </c>
      <c r="J413" s="105">
        <f t="shared" si="6"/>
        <v>4.6658415841584165E-2</v>
      </c>
      <c r="K413" s="67"/>
      <c r="L413" s="67"/>
      <c r="M413" s="67"/>
      <c r="N413" s="67"/>
      <c r="O413" s="67"/>
      <c r="P413" s="313"/>
    </row>
    <row r="414" spans="1:16" ht="13.9" customHeight="1">
      <c r="A414" s="69" t="s">
        <v>1072</v>
      </c>
      <c r="B414" s="69">
        <v>43.7</v>
      </c>
      <c r="C414" s="69">
        <v>1.3</v>
      </c>
      <c r="D414" s="67"/>
      <c r="E414" s="67"/>
      <c r="F414" s="67"/>
      <c r="G414" s="67"/>
      <c r="H414" s="69">
        <v>433</v>
      </c>
      <c r="I414" s="69">
        <v>26.7</v>
      </c>
      <c r="J414" s="105">
        <f t="shared" si="6"/>
        <v>6.1662817551963046E-2</v>
      </c>
      <c r="K414" s="67"/>
      <c r="L414" s="67"/>
      <c r="M414" s="67"/>
      <c r="N414" s="67"/>
      <c r="O414" s="67"/>
      <c r="P414" s="313"/>
    </row>
    <row r="415" spans="1:16" ht="13.9" customHeight="1">
      <c r="A415" s="69" t="s">
        <v>1031</v>
      </c>
      <c r="B415" s="69">
        <v>38.1</v>
      </c>
      <c r="C415" s="69">
        <v>14.5</v>
      </c>
      <c r="D415" s="67"/>
      <c r="E415" s="67"/>
      <c r="F415" s="67"/>
      <c r="G415" s="67"/>
      <c r="H415" s="69">
        <v>97.4</v>
      </c>
      <c r="I415" s="69">
        <v>6.66</v>
      </c>
      <c r="J415" s="105">
        <f t="shared" si="6"/>
        <v>6.8377823408624222E-2</v>
      </c>
      <c r="K415" s="67"/>
      <c r="L415" s="67"/>
      <c r="M415" s="67"/>
      <c r="N415" s="67"/>
      <c r="O415" s="67"/>
      <c r="P415" s="313"/>
    </row>
    <row r="416" spans="1:16" ht="13.9" customHeight="1">
      <c r="A416" s="69" t="s">
        <v>1032</v>
      </c>
      <c r="B416" s="69">
        <v>43.3</v>
      </c>
      <c r="C416" s="69">
        <v>2.5</v>
      </c>
      <c r="D416" s="67"/>
      <c r="E416" s="67"/>
      <c r="F416" s="67"/>
      <c r="G416" s="67"/>
      <c r="H416" s="69">
        <v>97.7</v>
      </c>
      <c r="I416" s="69">
        <v>3.4</v>
      </c>
      <c r="J416" s="105">
        <f t="shared" si="6"/>
        <v>3.4800409416581371E-2</v>
      </c>
      <c r="K416" s="67"/>
      <c r="L416" s="67"/>
      <c r="M416" s="67"/>
      <c r="N416" s="67"/>
      <c r="O416" s="67"/>
      <c r="P416" s="313"/>
    </row>
    <row r="417" spans="1:16" ht="13.9" customHeight="1">
      <c r="A417" s="69" t="s">
        <v>1073</v>
      </c>
      <c r="B417" s="69">
        <v>46.4</v>
      </c>
      <c r="C417" s="69">
        <v>17.899999999999999</v>
      </c>
      <c r="D417" s="67"/>
      <c r="E417" s="67"/>
      <c r="F417" s="67"/>
      <c r="G417" s="67"/>
      <c r="H417" s="69">
        <v>73.599999999999994</v>
      </c>
      <c r="I417" s="69">
        <v>4.67</v>
      </c>
      <c r="J417" s="105">
        <f t="shared" si="6"/>
        <v>6.3451086956521741E-2</v>
      </c>
      <c r="K417" s="67"/>
      <c r="L417" s="67"/>
      <c r="M417" s="67"/>
      <c r="N417" s="67"/>
      <c r="O417" s="67"/>
      <c r="P417" s="313"/>
    </row>
    <row r="418" spans="1:16" ht="13.9" customHeight="1">
      <c r="A418" s="69" t="s">
        <v>1074</v>
      </c>
      <c r="B418" s="69">
        <v>45.8</v>
      </c>
      <c r="C418" s="69">
        <v>1.5</v>
      </c>
      <c r="D418" s="67"/>
      <c r="E418" s="67"/>
      <c r="F418" s="67"/>
      <c r="G418" s="67"/>
      <c r="H418" s="69">
        <v>294</v>
      </c>
      <c r="I418" s="69">
        <v>8.5299999999999994</v>
      </c>
      <c r="J418" s="105">
        <f t="shared" si="6"/>
        <v>2.9013605442176869E-2</v>
      </c>
      <c r="K418" s="67"/>
      <c r="L418" s="67"/>
      <c r="M418" s="67"/>
      <c r="N418" s="67"/>
      <c r="O418" s="67"/>
      <c r="P418" s="313"/>
    </row>
    <row r="419" spans="1:16" ht="13.9" customHeight="1">
      <c r="A419" s="69" t="s">
        <v>1075</v>
      </c>
      <c r="B419" s="69">
        <v>47.4</v>
      </c>
      <c r="C419" s="69">
        <v>2.8</v>
      </c>
      <c r="D419" s="67"/>
      <c r="E419" s="67"/>
      <c r="F419" s="67"/>
      <c r="G419" s="67"/>
      <c r="H419" s="69">
        <v>174</v>
      </c>
      <c r="I419" s="69">
        <v>11.4</v>
      </c>
      <c r="J419" s="105">
        <f t="shared" si="6"/>
        <v>6.5517241379310351E-2</v>
      </c>
      <c r="K419" s="67"/>
      <c r="L419" s="67"/>
      <c r="M419" s="67"/>
      <c r="N419" s="67"/>
      <c r="O419" s="67"/>
      <c r="P419" s="313"/>
    </row>
    <row r="420" spans="1:16" ht="13.9" customHeight="1">
      <c r="A420" s="69" t="s">
        <v>1076</v>
      </c>
      <c r="B420" s="69">
        <v>44.9</v>
      </c>
      <c r="C420" s="69">
        <v>2</v>
      </c>
      <c r="D420" s="67"/>
      <c r="E420" s="67"/>
      <c r="F420" s="67"/>
      <c r="G420" s="67"/>
      <c r="H420" s="69">
        <v>213</v>
      </c>
      <c r="I420" s="69">
        <v>8.14</v>
      </c>
      <c r="J420" s="105">
        <f t="shared" si="6"/>
        <v>3.8215962441314553E-2</v>
      </c>
      <c r="K420" s="67"/>
      <c r="L420" s="67"/>
      <c r="M420" s="67"/>
      <c r="N420" s="67"/>
      <c r="O420" s="67"/>
      <c r="P420" s="313"/>
    </row>
    <row r="421" spans="1:16" ht="13.9" customHeight="1">
      <c r="A421" s="69" t="s">
        <v>1077</v>
      </c>
      <c r="B421" s="69">
        <v>43.8</v>
      </c>
      <c r="C421" s="69">
        <v>1.6</v>
      </c>
      <c r="D421" s="67"/>
      <c r="E421" s="67"/>
      <c r="F421" s="67"/>
      <c r="G421" s="67"/>
      <c r="H421" s="69">
        <v>233</v>
      </c>
      <c r="I421" s="69">
        <v>1.04</v>
      </c>
      <c r="J421" s="105">
        <f t="shared" si="6"/>
        <v>4.4635193133047216E-3</v>
      </c>
      <c r="K421" s="67"/>
      <c r="L421" s="67"/>
      <c r="M421" s="67"/>
      <c r="N421" s="67"/>
      <c r="O421" s="67"/>
      <c r="P421" s="313"/>
    </row>
    <row r="422" spans="1:16" ht="13.9" customHeight="1">
      <c r="A422" s="69" t="s">
        <v>1078</v>
      </c>
      <c r="B422" s="69">
        <v>45.3</v>
      </c>
      <c r="C422" s="69">
        <v>4.0999999999999996</v>
      </c>
      <c r="D422" s="67"/>
      <c r="E422" s="67"/>
      <c r="F422" s="67"/>
      <c r="G422" s="67"/>
      <c r="H422" s="69">
        <v>39.1</v>
      </c>
      <c r="I422" s="69">
        <v>0.53</v>
      </c>
      <c r="J422" s="105">
        <f t="shared" si="6"/>
        <v>1.3554987212276215E-2</v>
      </c>
      <c r="K422" s="67"/>
      <c r="L422" s="67"/>
      <c r="M422" s="67"/>
      <c r="N422" s="67"/>
      <c r="O422" s="67"/>
      <c r="P422" s="313"/>
    </row>
    <row r="423" spans="1:16" ht="13.9" customHeight="1">
      <c r="A423" s="69" t="s">
        <v>1079</v>
      </c>
      <c r="B423" s="69">
        <v>45.6</v>
      </c>
      <c r="C423" s="69">
        <v>2</v>
      </c>
      <c r="D423" s="67"/>
      <c r="E423" s="67"/>
      <c r="F423" s="67"/>
      <c r="G423" s="67"/>
      <c r="H423" s="69">
        <v>294</v>
      </c>
      <c r="I423" s="69">
        <v>0.48</v>
      </c>
      <c r="J423" s="105">
        <f t="shared" si="6"/>
        <v>1.6326530612244896E-3</v>
      </c>
      <c r="K423" s="67"/>
      <c r="L423" s="67"/>
      <c r="M423" s="67"/>
      <c r="N423" s="67"/>
      <c r="O423" s="67"/>
      <c r="P423" s="313"/>
    </row>
    <row r="424" spans="1:16" ht="13.9" customHeight="1">
      <c r="A424" s="69" t="s">
        <v>1080</v>
      </c>
      <c r="B424" s="69">
        <v>45.7</v>
      </c>
      <c r="C424" s="69">
        <v>1.3</v>
      </c>
      <c r="D424" s="67"/>
      <c r="E424" s="67"/>
      <c r="F424" s="67"/>
      <c r="G424" s="67"/>
      <c r="H424" s="69">
        <v>229</v>
      </c>
      <c r="I424" s="69">
        <v>2.4500000000000002</v>
      </c>
      <c r="J424" s="105">
        <f t="shared" si="6"/>
        <v>1.0698689956331879E-2</v>
      </c>
      <c r="K424" s="67"/>
      <c r="L424" s="67"/>
      <c r="M424" s="67"/>
      <c r="N424" s="67"/>
      <c r="O424" s="67"/>
      <c r="P424" s="313"/>
    </row>
    <row r="425" spans="1:16">
      <c r="A425" s="69" t="s">
        <v>1081</v>
      </c>
      <c r="B425" s="69">
        <v>45</v>
      </c>
      <c r="C425" s="69">
        <v>1.4</v>
      </c>
      <c r="D425" s="111"/>
      <c r="E425" s="111"/>
      <c r="F425" s="111"/>
      <c r="G425" s="111"/>
      <c r="H425" s="69">
        <v>709</v>
      </c>
      <c r="I425" s="69">
        <v>45.4</v>
      </c>
      <c r="J425" s="105">
        <f t="shared" si="6"/>
        <v>6.4033850493653025E-2</v>
      </c>
      <c r="K425" s="111"/>
      <c r="L425" s="111"/>
      <c r="M425" s="111"/>
      <c r="N425" s="111"/>
      <c r="O425" s="111"/>
      <c r="P425" s="313"/>
    </row>
    <row r="426" spans="1:16">
      <c r="A426" s="69" t="s">
        <v>1082</v>
      </c>
      <c r="B426" s="69">
        <v>43.4</v>
      </c>
      <c r="C426" s="69">
        <v>5.9</v>
      </c>
      <c r="D426" s="111"/>
      <c r="E426" s="111"/>
      <c r="F426" s="111"/>
      <c r="G426" s="111"/>
      <c r="H426" s="69">
        <v>456</v>
      </c>
      <c r="I426" s="69">
        <v>27</v>
      </c>
      <c r="J426" s="105">
        <f t="shared" si="6"/>
        <v>5.921052631578947E-2</v>
      </c>
      <c r="K426" s="111"/>
      <c r="L426" s="111"/>
      <c r="M426" s="111"/>
      <c r="N426" s="111"/>
      <c r="O426" s="111"/>
      <c r="P426" s="313"/>
    </row>
    <row r="427" spans="1:16">
      <c r="A427" s="69" t="s">
        <v>1083</v>
      </c>
      <c r="B427" s="69">
        <v>45.8</v>
      </c>
      <c r="C427" s="69">
        <v>2.9</v>
      </c>
      <c r="D427" s="111"/>
      <c r="E427" s="111"/>
      <c r="F427" s="111"/>
      <c r="G427" s="111"/>
      <c r="H427" s="69">
        <v>243</v>
      </c>
      <c r="I427" s="69">
        <v>17.8</v>
      </c>
      <c r="J427" s="105">
        <f t="shared" si="6"/>
        <v>7.3251028806584365E-2</v>
      </c>
      <c r="K427" s="111"/>
      <c r="L427" s="111"/>
      <c r="M427" s="111"/>
      <c r="N427" s="111"/>
      <c r="O427" s="111"/>
      <c r="P427" s="313"/>
    </row>
    <row r="428" spans="1:16">
      <c r="A428" s="69" t="s">
        <v>1084</v>
      </c>
      <c r="B428" s="69">
        <v>44.8</v>
      </c>
      <c r="C428" s="69">
        <v>1.4</v>
      </c>
      <c r="D428" s="111"/>
      <c r="E428" s="111"/>
      <c r="F428" s="111"/>
      <c r="G428" s="111"/>
      <c r="H428" s="69">
        <v>411</v>
      </c>
      <c r="I428" s="69">
        <v>21.9</v>
      </c>
      <c r="J428" s="105">
        <f t="shared" si="6"/>
        <v>5.328467153284671E-2</v>
      </c>
      <c r="K428" s="111"/>
      <c r="L428" s="111"/>
      <c r="M428" s="111"/>
      <c r="N428" s="111"/>
      <c r="O428" s="111"/>
      <c r="P428" s="313"/>
    </row>
    <row r="429" spans="1:16" ht="13.9" customHeight="1">
      <c r="A429" s="69" t="s">
        <v>1085</v>
      </c>
      <c r="B429" s="69">
        <v>41.5</v>
      </c>
      <c r="C429" s="69">
        <v>3.6</v>
      </c>
      <c r="D429" s="67"/>
      <c r="E429" s="67"/>
      <c r="F429" s="67"/>
      <c r="G429" s="67"/>
      <c r="H429" s="69">
        <v>87.5</v>
      </c>
      <c r="I429" s="69">
        <v>4.57</v>
      </c>
      <c r="J429" s="105">
        <f t="shared" si="6"/>
        <v>5.222857142857143E-2</v>
      </c>
      <c r="K429" s="67"/>
      <c r="L429" s="67"/>
      <c r="M429" s="67"/>
      <c r="N429" s="67"/>
      <c r="O429" s="67"/>
      <c r="P429" s="313"/>
    </row>
    <row r="430" spans="1:16" ht="13.9" customHeight="1">
      <c r="A430" s="69" t="s">
        <v>1086</v>
      </c>
      <c r="B430" s="69">
        <v>41.1</v>
      </c>
      <c r="C430" s="69">
        <v>2.4</v>
      </c>
      <c r="D430" s="67"/>
      <c r="E430" s="67"/>
      <c r="F430" s="67"/>
      <c r="G430" s="67"/>
      <c r="H430" s="69">
        <v>131</v>
      </c>
      <c r="I430" s="69">
        <v>12.2</v>
      </c>
      <c r="J430" s="105">
        <f t="shared" si="6"/>
        <v>9.3129770992366412E-2</v>
      </c>
      <c r="K430" s="67"/>
      <c r="L430" s="67"/>
      <c r="M430" s="67"/>
      <c r="N430" s="67"/>
      <c r="O430" s="67"/>
      <c r="P430" s="313"/>
    </row>
    <row r="431" spans="1:16" ht="13.9" customHeight="1">
      <c r="A431" s="69" t="s">
        <v>1087</v>
      </c>
      <c r="B431" s="69">
        <v>44.7</v>
      </c>
      <c r="C431" s="69">
        <v>3</v>
      </c>
      <c r="D431" s="67"/>
      <c r="E431" s="67"/>
      <c r="F431" s="67"/>
      <c r="G431" s="67"/>
      <c r="H431" s="69">
        <v>439</v>
      </c>
      <c r="I431" s="69">
        <v>21.5</v>
      </c>
      <c r="J431" s="105">
        <f t="shared" si="6"/>
        <v>4.8974943052391799E-2</v>
      </c>
      <c r="K431" s="67"/>
      <c r="L431" s="67"/>
      <c r="M431" s="67"/>
      <c r="N431" s="67"/>
      <c r="O431" s="67"/>
      <c r="P431" s="313"/>
    </row>
    <row r="432" spans="1:16" ht="13.15" customHeight="1">
      <c r="A432" s="100" t="s">
        <v>979</v>
      </c>
      <c r="B432" s="100"/>
      <c r="C432" s="100"/>
      <c r="D432" s="67"/>
      <c r="E432" s="67"/>
      <c r="F432" s="67"/>
      <c r="G432" s="67"/>
      <c r="H432" s="67"/>
      <c r="I432" s="67"/>
      <c r="J432" s="105"/>
      <c r="K432" s="83">
        <v>-0.95</v>
      </c>
      <c r="L432" s="83">
        <v>-11.96</v>
      </c>
      <c r="M432" s="67"/>
      <c r="N432" s="83">
        <v>1211</v>
      </c>
      <c r="O432" s="83">
        <v>1874</v>
      </c>
      <c r="P432" s="317" t="s">
        <v>978</v>
      </c>
    </row>
    <row r="433" spans="1:16" ht="13.15" customHeight="1">
      <c r="A433" s="100" t="s">
        <v>980</v>
      </c>
      <c r="B433" s="100"/>
      <c r="C433" s="100"/>
      <c r="D433" s="67"/>
      <c r="E433" s="67"/>
      <c r="F433" s="67"/>
      <c r="G433" s="67"/>
      <c r="H433" s="67"/>
      <c r="I433" s="67"/>
      <c r="J433" s="105"/>
      <c r="K433" s="83">
        <v>-0.93</v>
      </c>
      <c r="L433" s="83">
        <v>-9.3699999999999992</v>
      </c>
      <c r="M433" s="67"/>
      <c r="N433" s="83">
        <v>1133</v>
      </c>
      <c r="O433" s="83">
        <v>1710</v>
      </c>
      <c r="P433" s="318"/>
    </row>
    <row r="434" spans="1:16" ht="13.15" customHeight="1">
      <c r="A434" s="100" t="s">
        <v>981</v>
      </c>
      <c r="B434" s="100"/>
      <c r="C434" s="100"/>
      <c r="D434" s="67"/>
      <c r="E434" s="67"/>
      <c r="F434" s="67"/>
      <c r="G434" s="67"/>
      <c r="H434" s="67"/>
      <c r="I434" s="67"/>
      <c r="J434" s="105"/>
      <c r="K434" s="83">
        <v>-0.93</v>
      </c>
      <c r="L434" s="83">
        <v>-11.02</v>
      </c>
      <c r="M434" s="67"/>
      <c r="N434" s="83">
        <v>1199</v>
      </c>
      <c r="O434" s="83">
        <v>1814</v>
      </c>
      <c r="P434" s="318"/>
    </row>
    <row r="435" spans="1:16" ht="13.15" customHeight="1">
      <c r="A435" s="100" t="s">
        <v>982</v>
      </c>
      <c r="B435" s="100"/>
      <c r="C435" s="100"/>
      <c r="D435" s="67"/>
      <c r="E435" s="67"/>
      <c r="F435" s="67"/>
      <c r="G435" s="67"/>
      <c r="H435" s="67"/>
      <c r="I435" s="67"/>
      <c r="J435" s="105"/>
      <c r="K435" s="83">
        <v>-0.93</v>
      </c>
      <c r="L435" s="83">
        <v>-9.85</v>
      </c>
      <c r="M435" s="67"/>
      <c r="N435" s="83">
        <v>1147</v>
      </c>
      <c r="O435" s="83">
        <v>1740</v>
      </c>
      <c r="P435" s="318"/>
    </row>
    <row r="436" spans="1:16" ht="13.15" customHeight="1">
      <c r="A436" s="100" t="s">
        <v>983</v>
      </c>
      <c r="B436" s="100"/>
      <c r="C436" s="100"/>
      <c r="D436" s="67"/>
      <c r="E436" s="67"/>
      <c r="F436" s="67"/>
      <c r="G436" s="67"/>
      <c r="H436" s="67"/>
      <c r="I436" s="67"/>
      <c r="J436" s="105"/>
      <c r="K436" s="83">
        <v>-0.95</v>
      </c>
      <c r="L436" s="83">
        <v>-11.97</v>
      </c>
      <c r="M436" s="67"/>
      <c r="N436" s="83">
        <v>1220</v>
      </c>
      <c r="O436" s="83">
        <v>1874</v>
      </c>
      <c r="P436" s="319"/>
    </row>
    <row r="437" spans="1:16">
      <c r="A437" s="67" t="s">
        <v>1211</v>
      </c>
      <c r="B437" s="67"/>
      <c r="C437" s="67"/>
      <c r="D437" s="67">
        <v>41</v>
      </c>
      <c r="E437" s="67">
        <v>0.8</v>
      </c>
      <c r="F437" s="67"/>
      <c r="G437" s="67"/>
      <c r="H437" s="67">
        <v>52680</v>
      </c>
      <c r="I437" s="67">
        <v>1240</v>
      </c>
      <c r="J437" s="105">
        <f t="shared" si="6"/>
        <v>2.3538344722854973E-2</v>
      </c>
      <c r="K437" s="67"/>
      <c r="L437" s="67"/>
      <c r="M437" s="67"/>
      <c r="N437" s="67"/>
      <c r="O437" s="67"/>
      <c r="P437" s="317" t="s">
        <v>1251</v>
      </c>
    </row>
    <row r="438" spans="1:16" ht="13.9" customHeight="1">
      <c r="A438" s="67" t="s">
        <v>1212</v>
      </c>
      <c r="B438" s="67"/>
      <c r="C438" s="67"/>
      <c r="D438" s="67">
        <v>40.9</v>
      </c>
      <c r="E438" s="67">
        <v>0.8</v>
      </c>
      <c r="F438" s="67"/>
      <c r="G438" s="67"/>
      <c r="H438" s="67">
        <v>55224</v>
      </c>
      <c r="I438" s="67">
        <v>2039</v>
      </c>
      <c r="J438" s="105">
        <f t="shared" si="6"/>
        <v>3.6922352600318703E-2</v>
      </c>
      <c r="K438" s="67"/>
      <c r="L438" s="67"/>
      <c r="M438" s="67"/>
      <c r="N438" s="67"/>
      <c r="O438" s="67"/>
      <c r="P438" s="318"/>
    </row>
    <row r="439" spans="1:16" ht="13.9" customHeight="1">
      <c r="A439" s="67" t="s">
        <v>1213</v>
      </c>
      <c r="B439" s="67"/>
      <c r="C439" s="67"/>
      <c r="D439" s="67">
        <v>40.700000000000003</v>
      </c>
      <c r="E439" s="67">
        <v>0.8</v>
      </c>
      <c r="F439" s="67"/>
      <c r="G439" s="67"/>
      <c r="H439" s="67">
        <v>47976</v>
      </c>
      <c r="I439" s="67">
        <v>1329</v>
      </c>
      <c r="J439" s="105">
        <f t="shared" si="6"/>
        <v>2.7701350675337667E-2</v>
      </c>
      <c r="K439" s="67"/>
      <c r="L439" s="67"/>
      <c r="M439" s="67"/>
      <c r="N439" s="67"/>
      <c r="O439" s="67"/>
      <c r="P439" s="318"/>
    </row>
    <row r="440" spans="1:16" ht="13.9" customHeight="1">
      <c r="A440" s="67" t="s">
        <v>1214</v>
      </c>
      <c r="B440" s="67"/>
      <c r="C440" s="67"/>
      <c r="D440" s="67">
        <v>40.6</v>
      </c>
      <c r="E440" s="67">
        <v>0.6</v>
      </c>
      <c r="F440" s="67"/>
      <c r="G440" s="67"/>
      <c r="H440" s="67">
        <v>46061</v>
      </c>
      <c r="I440" s="67">
        <v>1442</v>
      </c>
      <c r="J440" s="105">
        <f t="shared" si="6"/>
        <v>3.1306311196022667E-2</v>
      </c>
      <c r="K440" s="67"/>
      <c r="L440" s="67"/>
      <c r="M440" s="67"/>
      <c r="N440" s="67"/>
      <c r="O440" s="67"/>
      <c r="P440" s="318"/>
    </row>
    <row r="441" spans="1:16" ht="13.9" customHeight="1">
      <c r="A441" s="67" t="s">
        <v>1215</v>
      </c>
      <c r="B441" s="67"/>
      <c r="C441" s="67"/>
      <c r="D441" s="67">
        <v>40.5</v>
      </c>
      <c r="E441" s="67">
        <v>0.7</v>
      </c>
      <c r="F441" s="67"/>
      <c r="G441" s="67"/>
      <c r="H441" s="67">
        <v>59278</v>
      </c>
      <c r="I441" s="67">
        <v>1141</v>
      </c>
      <c r="J441" s="105">
        <f t="shared" si="6"/>
        <v>1.9248287729005702E-2</v>
      </c>
      <c r="K441" s="67"/>
      <c r="L441" s="67"/>
      <c r="M441" s="67"/>
      <c r="N441" s="67"/>
      <c r="O441" s="67"/>
      <c r="P441" s="318"/>
    </row>
    <row r="442" spans="1:16" ht="13.9" customHeight="1">
      <c r="A442" s="67" t="s">
        <v>1216</v>
      </c>
      <c r="B442" s="67"/>
      <c r="C442" s="67"/>
      <c r="D442" s="67">
        <v>40.9</v>
      </c>
      <c r="E442" s="67">
        <v>0.8</v>
      </c>
      <c r="F442" s="67"/>
      <c r="G442" s="67"/>
      <c r="H442" s="67">
        <v>54957</v>
      </c>
      <c r="I442" s="67">
        <v>1860</v>
      </c>
      <c r="J442" s="105">
        <f t="shared" si="6"/>
        <v>3.3844642174791204E-2</v>
      </c>
      <c r="K442" s="67"/>
      <c r="L442" s="67"/>
      <c r="M442" s="67"/>
      <c r="N442" s="67"/>
      <c r="O442" s="67"/>
      <c r="P442" s="318"/>
    </row>
    <row r="443" spans="1:16" ht="13.9" customHeight="1">
      <c r="A443" s="67" t="s">
        <v>1217</v>
      </c>
      <c r="B443" s="67"/>
      <c r="C443" s="67"/>
      <c r="D443" s="67">
        <v>40.5</v>
      </c>
      <c r="E443" s="67">
        <v>0.7</v>
      </c>
      <c r="F443" s="67"/>
      <c r="G443" s="67"/>
      <c r="H443" s="67">
        <v>55625</v>
      </c>
      <c r="I443" s="67">
        <v>1198</v>
      </c>
      <c r="J443" s="105">
        <f t="shared" si="6"/>
        <v>2.1537078651685394E-2</v>
      </c>
      <c r="K443" s="67"/>
      <c r="L443" s="67"/>
      <c r="M443" s="67"/>
      <c r="N443" s="67"/>
      <c r="O443" s="67"/>
      <c r="P443" s="318"/>
    </row>
    <row r="444" spans="1:16" ht="13.9" customHeight="1">
      <c r="A444" s="67" t="s">
        <v>1218</v>
      </c>
      <c r="B444" s="67"/>
      <c r="C444" s="67"/>
      <c r="D444" s="67">
        <v>41</v>
      </c>
      <c r="E444" s="67">
        <v>0.7</v>
      </c>
      <c r="F444" s="67"/>
      <c r="G444" s="67"/>
      <c r="H444" s="67">
        <v>55711</v>
      </c>
      <c r="I444" s="67">
        <v>1538</v>
      </c>
      <c r="J444" s="105">
        <f t="shared" si="6"/>
        <v>2.7606756295884115E-2</v>
      </c>
      <c r="K444" s="67"/>
      <c r="L444" s="67"/>
      <c r="M444" s="67"/>
      <c r="N444" s="67"/>
      <c r="O444" s="67"/>
      <c r="P444" s="318"/>
    </row>
    <row r="445" spans="1:16" ht="13.9" customHeight="1">
      <c r="A445" s="67" t="s">
        <v>1219</v>
      </c>
      <c r="B445" s="67"/>
      <c r="C445" s="67"/>
      <c r="D445" s="67">
        <v>40.6</v>
      </c>
      <c r="E445" s="67">
        <v>0.7</v>
      </c>
      <c r="F445" s="67"/>
      <c r="G445" s="67"/>
      <c r="H445" s="67">
        <v>59817</v>
      </c>
      <c r="I445" s="67">
        <v>1526</v>
      </c>
      <c r="J445" s="105">
        <f t="shared" si="6"/>
        <v>2.5511142317401408E-2</v>
      </c>
      <c r="K445" s="67"/>
      <c r="L445" s="67"/>
      <c r="M445" s="67"/>
      <c r="N445" s="67"/>
      <c r="O445" s="67"/>
      <c r="P445" s="318"/>
    </row>
    <row r="446" spans="1:16" ht="13.9" customHeight="1">
      <c r="A446" s="67" t="s">
        <v>1220</v>
      </c>
      <c r="B446" s="67"/>
      <c r="C446" s="67"/>
      <c r="D446" s="67">
        <v>40.5</v>
      </c>
      <c r="E446" s="67">
        <v>0.7</v>
      </c>
      <c r="F446" s="67"/>
      <c r="G446" s="67"/>
      <c r="H446" s="67">
        <v>50192</v>
      </c>
      <c r="I446" s="67">
        <v>1660</v>
      </c>
      <c r="J446" s="105">
        <f t="shared" si="6"/>
        <v>3.3072999681224097E-2</v>
      </c>
      <c r="K446" s="67"/>
      <c r="L446" s="67"/>
      <c r="M446" s="67"/>
      <c r="N446" s="67"/>
      <c r="O446" s="67"/>
      <c r="P446" s="318"/>
    </row>
    <row r="447" spans="1:16" ht="13.9" customHeight="1">
      <c r="A447" s="67" t="s">
        <v>1221</v>
      </c>
      <c r="B447" s="67"/>
      <c r="C447" s="67"/>
      <c r="D447" s="67">
        <v>41</v>
      </c>
      <c r="E447" s="67">
        <v>0.7</v>
      </c>
      <c r="F447" s="67"/>
      <c r="G447" s="67"/>
      <c r="H447" s="67">
        <v>55069</v>
      </c>
      <c r="I447" s="67">
        <v>1342</v>
      </c>
      <c r="J447" s="105">
        <f t="shared" si="6"/>
        <v>2.4369427445568286E-2</v>
      </c>
      <c r="K447" s="67"/>
      <c r="L447" s="67"/>
      <c r="M447" s="67"/>
      <c r="N447" s="67"/>
      <c r="O447" s="67"/>
      <c r="P447" s="318"/>
    </row>
    <row r="448" spans="1:16" ht="13.9" customHeight="1">
      <c r="A448" s="67" t="s">
        <v>1222</v>
      </c>
      <c r="B448" s="67"/>
      <c r="C448" s="67"/>
      <c r="D448" s="67">
        <v>41.1</v>
      </c>
      <c r="E448" s="67">
        <v>0.7</v>
      </c>
      <c r="F448" s="67"/>
      <c r="G448" s="67"/>
      <c r="H448" s="67">
        <v>56461</v>
      </c>
      <c r="I448" s="67">
        <v>1089</v>
      </c>
      <c r="J448" s="105">
        <f t="shared" si="6"/>
        <v>1.9287649882219586E-2</v>
      </c>
      <c r="K448" s="67"/>
      <c r="L448" s="67"/>
      <c r="M448" s="67"/>
      <c r="N448" s="67"/>
      <c r="O448" s="67"/>
      <c r="P448" s="318"/>
    </row>
    <row r="449" spans="1:16" ht="13.9" customHeight="1">
      <c r="A449" s="67" t="s">
        <v>1223</v>
      </c>
      <c r="B449" s="67"/>
      <c r="C449" s="67"/>
      <c r="D449" s="67">
        <v>40.6</v>
      </c>
      <c r="E449" s="67">
        <v>0.8</v>
      </c>
      <c r="F449" s="67"/>
      <c r="G449" s="67"/>
      <c r="H449" s="67">
        <v>58372</v>
      </c>
      <c r="I449" s="67">
        <v>1271</v>
      </c>
      <c r="J449" s="105">
        <f t="shared" si="6"/>
        <v>2.177413828547934E-2</v>
      </c>
      <c r="K449" s="67"/>
      <c r="L449" s="67"/>
      <c r="M449" s="67"/>
      <c r="N449" s="67"/>
      <c r="O449" s="67"/>
      <c r="P449" s="318"/>
    </row>
    <row r="450" spans="1:16" ht="13.9" customHeight="1">
      <c r="A450" s="67" t="s">
        <v>1224</v>
      </c>
      <c r="B450" s="67"/>
      <c r="C450" s="67"/>
      <c r="D450" s="67">
        <v>40.299999999999997</v>
      </c>
      <c r="E450" s="67">
        <v>0.6</v>
      </c>
      <c r="F450" s="67"/>
      <c r="G450" s="67"/>
      <c r="H450" s="67">
        <v>55802</v>
      </c>
      <c r="I450" s="67">
        <v>1192</v>
      </c>
      <c r="J450" s="105">
        <f t="shared" si="6"/>
        <v>2.1361241532561557E-2</v>
      </c>
      <c r="K450" s="67"/>
      <c r="L450" s="67"/>
      <c r="M450" s="67"/>
      <c r="N450" s="67"/>
      <c r="O450" s="67"/>
      <c r="P450" s="318"/>
    </row>
    <row r="451" spans="1:16" ht="13.9" customHeight="1">
      <c r="A451" s="67" t="s">
        <v>1225</v>
      </c>
      <c r="B451" s="67"/>
      <c r="C451" s="67"/>
      <c r="D451" s="67">
        <v>40.6</v>
      </c>
      <c r="E451" s="67">
        <v>0.7</v>
      </c>
      <c r="F451" s="67"/>
      <c r="G451" s="67"/>
      <c r="H451" s="67">
        <v>56843</v>
      </c>
      <c r="I451" s="67">
        <v>783</v>
      </c>
      <c r="J451" s="105">
        <f t="shared" si="6"/>
        <v>1.3774783174709287E-2</v>
      </c>
      <c r="K451" s="67"/>
      <c r="L451" s="67"/>
      <c r="M451" s="67"/>
      <c r="N451" s="67"/>
      <c r="O451" s="67"/>
      <c r="P451" s="318"/>
    </row>
    <row r="452" spans="1:16" ht="13.9" customHeight="1">
      <c r="A452" s="67" t="s">
        <v>1226</v>
      </c>
      <c r="B452" s="67"/>
      <c r="C452" s="67"/>
      <c r="D452" s="67">
        <v>41</v>
      </c>
      <c r="E452" s="67">
        <v>0.8</v>
      </c>
      <c r="F452" s="67"/>
      <c r="G452" s="67"/>
      <c r="H452" s="67">
        <v>43521</v>
      </c>
      <c r="I452" s="67">
        <v>1517</v>
      </c>
      <c r="J452" s="105">
        <f t="shared" si="6"/>
        <v>3.4856735828680409E-2</v>
      </c>
      <c r="K452" s="67"/>
      <c r="L452" s="67"/>
      <c r="M452" s="67"/>
      <c r="N452" s="67"/>
      <c r="O452" s="67"/>
      <c r="P452" s="318"/>
    </row>
    <row r="453" spans="1:16" ht="13.9" customHeight="1">
      <c r="A453" s="67" t="s">
        <v>1227</v>
      </c>
      <c r="B453" s="67"/>
      <c r="C453" s="67"/>
      <c r="D453" s="67">
        <v>41.4</v>
      </c>
      <c r="E453" s="67">
        <v>0.8</v>
      </c>
      <c r="F453" s="67"/>
      <c r="G453" s="67"/>
      <c r="H453" s="67">
        <v>56427</v>
      </c>
      <c r="I453" s="67">
        <v>1545</v>
      </c>
      <c r="J453" s="105">
        <f t="shared" si="6"/>
        <v>2.7380509330639586E-2</v>
      </c>
      <c r="K453" s="67"/>
      <c r="L453" s="67"/>
      <c r="M453" s="67"/>
      <c r="N453" s="67"/>
      <c r="O453" s="67"/>
      <c r="P453" s="318"/>
    </row>
    <row r="454" spans="1:16" ht="13.9" customHeight="1">
      <c r="A454" s="67" t="s">
        <v>1228</v>
      </c>
      <c r="B454" s="67"/>
      <c r="C454" s="67"/>
      <c r="D454" s="67">
        <v>40.799999999999997</v>
      </c>
      <c r="E454" s="67">
        <v>0.6</v>
      </c>
      <c r="F454" s="67"/>
      <c r="G454" s="67"/>
      <c r="H454" s="67">
        <v>48234</v>
      </c>
      <c r="I454" s="67">
        <v>1457</v>
      </c>
      <c r="J454" s="105">
        <f t="shared" si="6"/>
        <v>3.020690799021437E-2</v>
      </c>
      <c r="K454" s="67"/>
      <c r="L454" s="67"/>
      <c r="M454" s="67"/>
      <c r="N454" s="67"/>
      <c r="O454" s="67"/>
      <c r="P454" s="318"/>
    </row>
    <row r="455" spans="1:16" ht="13.9" customHeight="1">
      <c r="A455" s="67" t="s">
        <v>1229</v>
      </c>
      <c r="B455" s="67"/>
      <c r="C455" s="67"/>
      <c r="D455" s="67">
        <v>41.6</v>
      </c>
      <c r="E455" s="67">
        <v>0.8</v>
      </c>
      <c r="F455" s="67"/>
      <c r="G455" s="67"/>
      <c r="H455" s="67">
        <v>54357</v>
      </c>
      <c r="I455" s="67">
        <v>1820</v>
      </c>
      <c r="J455" s="105">
        <f t="shared" si="6"/>
        <v>3.348234817962728E-2</v>
      </c>
      <c r="K455" s="67"/>
      <c r="L455" s="67"/>
      <c r="M455" s="67"/>
      <c r="N455" s="67"/>
      <c r="O455" s="67"/>
      <c r="P455" s="318"/>
    </row>
    <row r="456" spans="1:16" ht="13.9" customHeight="1">
      <c r="A456" s="67" t="s">
        <v>1230</v>
      </c>
      <c r="B456" s="67"/>
      <c r="C456" s="67"/>
      <c r="D456" s="67">
        <v>41.4</v>
      </c>
      <c r="E456" s="67">
        <v>0.7</v>
      </c>
      <c r="F456" s="67"/>
      <c r="G456" s="67"/>
      <c r="H456" s="67">
        <v>53826</v>
      </c>
      <c r="I456" s="67">
        <v>1479</v>
      </c>
      <c r="J456" s="105">
        <f t="shared" si="6"/>
        <v>2.7477427265633708E-2</v>
      </c>
      <c r="K456" s="67"/>
      <c r="L456" s="67"/>
      <c r="M456" s="67"/>
      <c r="N456" s="67"/>
      <c r="O456" s="67"/>
      <c r="P456" s="318"/>
    </row>
    <row r="457" spans="1:16" ht="13.9" customHeight="1">
      <c r="A457" s="67" t="s">
        <v>1231</v>
      </c>
      <c r="B457" s="67"/>
      <c r="C457" s="67"/>
      <c r="D457" s="67">
        <v>40.9</v>
      </c>
      <c r="E457" s="67">
        <v>0.8</v>
      </c>
      <c r="F457" s="67"/>
      <c r="G457" s="67"/>
      <c r="H457" s="67">
        <v>55645</v>
      </c>
      <c r="I457" s="67">
        <v>1449</v>
      </c>
      <c r="J457" s="105">
        <f t="shared" si="6"/>
        <v>2.6040075478479648E-2</v>
      </c>
      <c r="K457" s="67"/>
      <c r="L457" s="67"/>
      <c r="M457" s="67"/>
      <c r="N457" s="67"/>
      <c r="O457" s="67"/>
      <c r="P457" s="318"/>
    </row>
    <row r="458" spans="1:16" ht="13.9" customHeight="1">
      <c r="A458" s="67" t="s">
        <v>1232</v>
      </c>
      <c r="B458" s="67"/>
      <c r="C458" s="67"/>
      <c r="D458" s="67">
        <v>40.6</v>
      </c>
      <c r="E458" s="67">
        <v>0.8</v>
      </c>
      <c r="F458" s="67"/>
      <c r="G458" s="67"/>
      <c r="H458" s="67">
        <v>49884</v>
      </c>
      <c r="I458" s="67">
        <v>1608</v>
      </c>
      <c r="J458" s="105">
        <f t="shared" si="6"/>
        <v>3.223478470050517E-2</v>
      </c>
      <c r="K458" s="67"/>
      <c r="L458" s="67"/>
      <c r="M458" s="67"/>
      <c r="N458" s="67"/>
      <c r="O458" s="67"/>
      <c r="P458" s="318"/>
    </row>
    <row r="459" spans="1:16" ht="13.9" customHeight="1">
      <c r="A459" s="67" t="s">
        <v>1233</v>
      </c>
      <c r="B459" s="67"/>
      <c r="C459" s="67"/>
      <c r="D459" s="67">
        <v>40.9</v>
      </c>
      <c r="E459" s="67">
        <v>0.7</v>
      </c>
      <c r="F459" s="67"/>
      <c r="G459" s="67"/>
      <c r="H459" s="67">
        <v>62350</v>
      </c>
      <c r="I459" s="67">
        <v>1049</v>
      </c>
      <c r="J459" s="105">
        <f t="shared" si="6"/>
        <v>1.682437850842021E-2</v>
      </c>
      <c r="K459" s="67"/>
      <c r="L459" s="67"/>
      <c r="M459" s="67"/>
      <c r="N459" s="67"/>
      <c r="O459" s="67"/>
      <c r="P459" s="318"/>
    </row>
    <row r="460" spans="1:16" ht="13.9" customHeight="1">
      <c r="A460" s="67" t="s">
        <v>1234</v>
      </c>
      <c r="B460" s="67"/>
      <c r="C460" s="67"/>
      <c r="D460" s="67">
        <v>41.9</v>
      </c>
      <c r="E460" s="67">
        <v>0.7</v>
      </c>
      <c r="F460" s="67"/>
      <c r="G460" s="67"/>
      <c r="H460" s="67">
        <v>51350</v>
      </c>
      <c r="I460" s="67">
        <v>1347</v>
      </c>
      <c r="J460" s="105">
        <f t="shared" si="6"/>
        <v>2.6231742940603701E-2</v>
      </c>
      <c r="K460" s="67"/>
      <c r="L460" s="67"/>
      <c r="M460" s="67"/>
      <c r="N460" s="67"/>
      <c r="O460" s="67"/>
      <c r="P460" s="318"/>
    </row>
    <row r="461" spans="1:16" ht="13.9" customHeight="1">
      <c r="A461" s="67" t="s">
        <v>1235</v>
      </c>
      <c r="B461" s="67"/>
      <c r="C461" s="67"/>
      <c r="D461" s="67">
        <v>41</v>
      </c>
      <c r="E461" s="67">
        <v>0.7</v>
      </c>
      <c r="F461" s="67"/>
      <c r="G461" s="67"/>
      <c r="H461" s="67">
        <v>51668</v>
      </c>
      <c r="I461" s="67">
        <v>1212</v>
      </c>
      <c r="J461" s="105">
        <f t="shared" si="6"/>
        <v>2.3457459162344197E-2</v>
      </c>
      <c r="K461" s="67"/>
      <c r="L461" s="67"/>
      <c r="M461" s="67"/>
      <c r="N461" s="67"/>
      <c r="O461" s="67"/>
      <c r="P461" s="318"/>
    </row>
    <row r="462" spans="1:16" ht="13.9" customHeight="1">
      <c r="A462" s="67" t="s">
        <v>1236</v>
      </c>
      <c r="B462" s="67"/>
      <c r="C462" s="67"/>
      <c r="D462" s="67">
        <v>40.6</v>
      </c>
      <c r="E462" s="67">
        <v>0.7</v>
      </c>
      <c r="F462" s="67"/>
      <c r="G462" s="67"/>
      <c r="H462" s="67">
        <v>59822</v>
      </c>
      <c r="I462" s="67">
        <v>1688</v>
      </c>
      <c r="J462" s="105">
        <f t="shared" si="6"/>
        <v>2.8217043896894119E-2</v>
      </c>
      <c r="K462" s="67"/>
      <c r="L462" s="67"/>
      <c r="M462" s="67"/>
      <c r="N462" s="67"/>
      <c r="O462" s="67"/>
      <c r="P462" s="318"/>
    </row>
    <row r="463" spans="1:16" ht="13.9" customHeight="1">
      <c r="A463" s="67" t="s">
        <v>1237</v>
      </c>
      <c r="B463" s="67"/>
      <c r="C463" s="67"/>
      <c r="D463" s="67">
        <v>41.4</v>
      </c>
      <c r="E463" s="67">
        <v>0.7</v>
      </c>
      <c r="F463" s="67"/>
      <c r="G463" s="67"/>
      <c r="H463" s="67">
        <v>49998</v>
      </c>
      <c r="I463" s="67">
        <v>1448</v>
      </c>
      <c r="J463" s="105">
        <f t="shared" si="6"/>
        <v>2.8961158446337853E-2</v>
      </c>
      <c r="K463" s="67"/>
      <c r="L463" s="67"/>
      <c r="M463" s="67"/>
      <c r="N463" s="67"/>
      <c r="O463" s="67"/>
      <c r="P463" s="318"/>
    </row>
    <row r="464" spans="1:16" ht="13.9" customHeight="1">
      <c r="A464" s="67" t="s">
        <v>1238</v>
      </c>
      <c r="B464" s="67"/>
      <c r="C464" s="67"/>
      <c r="D464" s="67">
        <v>41.1</v>
      </c>
      <c r="E464" s="67">
        <v>0.7</v>
      </c>
      <c r="F464" s="67"/>
      <c r="G464" s="67"/>
      <c r="H464" s="67">
        <v>55190</v>
      </c>
      <c r="I464" s="67">
        <v>1638</v>
      </c>
      <c r="J464" s="105">
        <f t="shared" si="6"/>
        <v>2.9679289726399709E-2</v>
      </c>
      <c r="K464" s="67"/>
      <c r="L464" s="67"/>
      <c r="M464" s="67"/>
      <c r="N464" s="67"/>
      <c r="O464" s="67"/>
      <c r="P464" s="318"/>
    </row>
    <row r="465" spans="1:16" ht="13.9" customHeight="1">
      <c r="A465" s="67" t="s">
        <v>1239</v>
      </c>
      <c r="B465" s="67"/>
      <c r="C465" s="67"/>
      <c r="D465" s="67">
        <v>41.7</v>
      </c>
      <c r="E465" s="67">
        <v>1</v>
      </c>
      <c r="F465" s="67"/>
      <c r="G465" s="67"/>
      <c r="H465" s="67">
        <v>54290</v>
      </c>
      <c r="I465" s="67">
        <v>1272</v>
      </c>
      <c r="J465" s="105">
        <f t="shared" si="6"/>
        <v>2.3429729231902743E-2</v>
      </c>
      <c r="K465" s="67"/>
      <c r="L465" s="67"/>
      <c r="M465" s="67"/>
      <c r="N465" s="67"/>
      <c r="O465" s="67"/>
      <c r="P465" s="318"/>
    </row>
    <row r="466" spans="1:16" ht="13.9" customHeight="1">
      <c r="A466" s="67" t="s">
        <v>1240</v>
      </c>
      <c r="B466" s="67"/>
      <c r="C466" s="67"/>
      <c r="D466" s="67">
        <v>40.700000000000003</v>
      </c>
      <c r="E466" s="67">
        <v>0.7</v>
      </c>
      <c r="F466" s="67"/>
      <c r="G466" s="67"/>
      <c r="H466" s="67">
        <v>58044</v>
      </c>
      <c r="I466" s="67">
        <v>1752</v>
      </c>
      <c r="J466" s="105">
        <f t="shared" si="6"/>
        <v>3.0183998346082281E-2</v>
      </c>
      <c r="K466" s="67"/>
      <c r="L466" s="67"/>
      <c r="M466" s="67"/>
      <c r="N466" s="67"/>
      <c r="O466" s="67"/>
      <c r="P466" s="318"/>
    </row>
    <row r="467" spans="1:16" ht="13.9" customHeight="1">
      <c r="A467" s="67" t="s">
        <v>1241</v>
      </c>
      <c r="B467" s="67"/>
      <c r="C467" s="67"/>
      <c r="D467" s="67">
        <v>41.5</v>
      </c>
      <c r="E467" s="67">
        <v>0.7</v>
      </c>
      <c r="F467" s="67"/>
      <c r="G467" s="67"/>
      <c r="H467" s="67">
        <v>58431</v>
      </c>
      <c r="I467" s="67">
        <v>2031</v>
      </c>
      <c r="J467" s="105">
        <f t="shared" si="6"/>
        <v>3.4758946449658573E-2</v>
      </c>
      <c r="K467" s="67"/>
      <c r="L467" s="67"/>
      <c r="M467" s="67"/>
      <c r="N467" s="67"/>
      <c r="O467" s="67"/>
      <c r="P467" s="318"/>
    </row>
    <row r="468" spans="1:16" ht="13.9" customHeight="1">
      <c r="A468" s="67" t="s">
        <v>1242</v>
      </c>
      <c r="B468" s="67"/>
      <c r="C468" s="67"/>
      <c r="D468" s="67">
        <v>41.5</v>
      </c>
      <c r="E468" s="67">
        <v>0.7</v>
      </c>
      <c r="F468" s="67"/>
      <c r="G468" s="67"/>
      <c r="H468" s="67">
        <v>54664</v>
      </c>
      <c r="I468" s="67">
        <v>1950</v>
      </c>
      <c r="J468" s="105">
        <f t="shared" si="6"/>
        <v>3.5672471827894042E-2</v>
      </c>
      <c r="K468" s="67"/>
      <c r="L468" s="67"/>
      <c r="M468" s="67"/>
      <c r="N468" s="67"/>
      <c r="O468" s="67"/>
      <c r="P468" s="318"/>
    </row>
    <row r="469" spans="1:16" ht="13.9" customHeight="1">
      <c r="A469" s="67" t="s">
        <v>1243</v>
      </c>
      <c r="B469" s="67"/>
      <c r="C469" s="67"/>
      <c r="D469" s="67">
        <v>40.9</v>
      </c>
      <c r="E469" s="67">
        <v>0.7</v>
      </c>
      <c r="F469" s="67"/>
      <c r="G469" s="67"/>
      <c r="H469" s="67">
        <v>55801</v>
      </c>
      <c r="I469" s="67">
        <v>1205</v>
      </c>
      <c r="J469" s="105">
        <f t="shared" si="6"/>
        <v>2.1594595078941237E-2</v>
      </c>
      <c r="K469" s="67"/>
      <c r="L469" s="67"/>
      <c r="M469" s="67"/>
      <c r="N469" s="67"/>
      <c r="O469" s="67"/>
      <c r="P469" s="318"/>
    </row>
    <row r="470" spans="1:16" ht="13.9" customHeight="1">
      <c r="A470" s="67" t="s">
        <v>1244</v>
      </c>
      <c r="B470" s="67"/>
      <c r="C470" s="67"/>
      <c r="D470" s="67">
        <v>41.6</v>
      </c>
      <c r="E470" s="67">
        <v>0.7</v>
      </c>
      <c r="F470" s="67"/>
      <c r="G470" s="67"/>
      <c r="H470" s="67">
        <v>52773</v>
      </c>
      <c r="I470" s="67">
        <v>1700</v>
      </c>
      <c r="J470" s="105">
        <f t="shared" si="6"/>
        <v>3.2213442480056087E-2</v>
      </c>
      <c r="K470" s="67"/>
      <c r="L470" s="67"/>
      <c r="M470" s="67"/>
      <c r="N470" s="67"/>
      <c r="O470" s="67"/>
      <c r="P470" s="318"/>
    </row>
    <row r="471" spans="1:16" ht="13.9" customHeight="1">
      <c r="A471" s="67" t="s">
        <v>1245</v>
      </c>
      <c r="B471" s="67"/>
      <c r="C471" s="67"/>
      <c r="D471" s="67">
        <v>40.9</v>
      </c>
      <c r="E471" s="67">
        <v>0.7</v>
      </c>
      <c r="F471" s="67"/>
      <c r="G471" s="67"/>
      <c r="H471" s="67">
        <v>66657</v>
      </c>
      <c r="I471" s="67">
        <v>947</v>
      </c>
      <c r="J471" s="105">
        <f t="shared" si="6"/>
        <v>1.4207060023703437E-2</v>
      </c>
      <c r="K471" s="67"/>
      <c r="L471" s="67"/>
      <c r="M471" s="67"/>
      <c r="N471" s="67"/>
      <c r="O471" s="67"/>
      <c r="P471" s="318"/>
    </row>
    <row r="472" spans="1:16" ht="13.9" customHeight="1">
      <c r="A472" s="67" t="s">
        <v>1246</v>
      </c>
      <c r="B472" s="67"/>
      <c r="C472" s="67"/>
      <c r="D472" s="67">
        <v>41.1</v>
      </c>
      <c r="E472" s="67">
        <v>0.7</v>
      </c>
      <c r="F472" s="67"/>
      <c r="G472" s="67"/>
      <c r="H472" s="67">
        <v>57896</v>
      </c>
      <c r="I472" s="67">
        <v>1763</v>
      </c>
      <c r="J472" s="105">
        <f t="shared" ref="J472:J476" si="7">I472/H472</f>
        <v>3.0451153793008154E-2</v>
      </c>
      <c r="K472" s="67"/>
      <c r="L472" s="67"/>
      <c r="M472" s="67"/>
      <c r="N472" s="67"/>
      <c r="O472" s="67"/>
      <c r="P472" s="318"/>
    </row>
    <row r="473" spans="1:16" ht="13.9" customHeight="1">
      <c r="A473" s="67" t="s">
        <v>1247</v>
      </c>
      <c r="B473" s="67"/>
      <c r="C473" s="67"/>
      <c r="D473" s="67">
        <v>41.4</v>
      </c>
      <c r="E473" s="67">
        <v>0.7</v>
      </c>
      <c r="F473" s="67"/>
      <c r="G473" s="67"/>
      <c r="H473" s="67">
        <v>57502</v>
      </c>
      <c r="I473" s="67">
        <v>1474</v>
      </c>
      <c r="J473" s="105">
        <f t="shared" si="7"/>
        <v>2.5633890995095821E-2</v>
      </c>
      <c r="K473" s="67"/>
      <c r="L473" s="67"/>
      <c r="M473" s="67"/>
      <c r="N473" s="67"/>
      <c r="O473" s="67"/>
      <c r="P473" s="318"/>
    </row>
    <row r="474" spans="1:16" ht="13.9" customHeight="1">
      <c r="A474" s="67" t="s">
        <v>1248</v>
      </c>
      <c r="B474" s="67"/>
      <c r="C474" s="67"/>
      <c r="D474" s="67">
        <v>40.9</v>
      </c>
      <c r="E474" s="67">
        <v>0.7</v>
      </c>
      <c r="F474" s="67"/>
      <c r="G474" s="67"/>
      <c r="H474" s="67">
        <v>55746</v>
      </c>
      <c r="I474" s="67">
        <v>1888</v>
      </c>
      <c r="J474" s="105">
        <f t="shared" si="7"/>
        <v>3.3867900835934418E-2</v>
      </c>
      <c r="K474" s="67"/>
      <c r="L474" s="67"/>
      <c r="M474" s="67"/>
      <c r="N474" s="67"/>
      <c r="O474" s="67"/>
      <c r="P474" s="318"/>
    </row>
    <row r="475" spans="1:16" ht="13.9" customHeight="1">
      <c r="A475" s="67" t="s">
        <v>1249</v>
      </c>
      <c r="B475" s="67"/>
      <c r="C475" s="67"/>
      <c r="D475" s="67">
        <v>41.8</v>
      </c>
      <c r="E475" s="67">
        <v>0.7</v>
      </c>
      <c r="F475" s="67"/>
      <c r="G475" s="67"/>
      <c r="H475" s="67">
        <v>56193</v>
      </c>
      <c r="I475" s="67">
        <v>1548</v>
      </c>
      <c r="J475" s="105">
        <f t="shared" si="7"/>
        <v>2.7547915220757033E-2</v>
      </c>
      <c r="K475" s="67"/>
      <c r="L475" s="67"/>
      <c r="M475" s="67"/>
      <c r="N475" s="67"/>
      <c r="O475" s="67"/>
      <c r="P475" s="318"/>
    </row>
    <row r="476" spans="1:16" ht="13.9" customHeight="1">
      <c r="A476" s="67" t="s">
        <v>1250</v>
      </c>
      <c r="B476" s="67"/>
      <c r="C476" s="67"/>
      <c r="D476" s="67">
        <v>40.4</v>
      </c>
      <c r="E476" s="67">
        <v>0.7</v>
      </c>
      <c r="F476" s="67"/>
      <c r="G476" s="67"/>
      <c r="H476" s="67">
        <v>53872</v>
      </c>
      <c r="I476" s="67">
        <v>1685</v>
      </c>
      <c r="J476" s="105">
        <f t="shared" si="7"/>
        <v>3.1277843777843775E-2</v>
      </c>
      <c r="K476" s="67"/>
      <c r="L476" s="67"/>
      <c r="M476" s="67"/>
      <c r="N476" s="67"/>
      <c r="O476" s="67"/>
      <c r="P476" s="319"/>
    </row>
    <row r="477" spans="1:16">
      <c r="A477" s="106" t="s">
        <v>1389</v>
      </c>
      <c r="F477" s="67">
        <v>43.6</v>
      </c>
      <c r="L477" s="159">
        <v>-12.320601995549074</v>
      </c>
      <c r="P477" s="317" t="s">
        <v>1363</v>
      </c>
    </row>
    <row r="478" spans="1:16">
      <c r="A478" s="106" t="s">
        <v>1390</v>
      </c>
      <c r="F478" s="67">
        <v>43.3</v>
      </c>
      <c r="L478" s="159">
        <v>-14.256152946754419</v>
      </c>
      <c r="P478" s="318"/>
    </row>
    <row r="479" spans="1:16">
      <c r="A479" s="106" t="s">
        <v>1391</v>
      </c>
      <c r="F479" s="67">
        <v>42.7</v>
      </c>
      <c r="L479" s="159">
        <v>-13.64763625070653</v>
      </c>
      <c r="P479" s="318"/>
    </row>
    <row r="480" spans="1:16">
      <c r="A480" s="106" t="s">
        <v>1392</v>
      </c>
      <c r="F480" s="67">
        <v>43.1</v>
      </c>
      <c r="L480" s="159">
        <v>-7.991271793151844</v>
      </c>
      <c r="P480" s="318"/>
    </row>
    <row r="481" spans="1:16">
      <c r="A481" s="106" t="s">
        <v>1393</v>
      </c>
      <c r="F481" s="67">
        <v>43.2</v>
      </c>
      <c r="L481" s="159">
        <v>-8.5161635403097069</v>
      </c>
      <c r="P481" s="318"/>
    </row>
    <row r="482" spans="1:16">
      <c r="A482" s="106" t="s">
        <v>1394</v>
      </c>
      <c r="F482" s="67">
        <v>43</v>
      </c>
      <c r="L482" s="159">
        <v>-10.100747977602742</v>
      </c>
      <c r="P482" s="318"/>
    </row>
    <row r="483" spans="1:16">
      <c r="A483" s="13" t="s">
        <v>1364</v>
      </c>
      <c r="B483" s="67"/>
      <c r="C483" s="67"/>
      <c r="D483" s="160">
        <v>43.638123292020609</v>
      </c>
      <c r="E483" s="160">
        <v>0.36388440993211585</v>
      </c>
      <c r="F483" s="67"/>
      <c r="G483" s="67"/>
      <c r="H483" s="67"/>
      <c r="I483" s="67"/>
      <c r="J483" s="105"/>
      <c r="K483" s="67"/>
      <c r="L483" s="67"/>
      <c r="M483" s="67"/>
      <c r="N483" s="67"/>
      <c r="O483" s="67"/>
      <c r="P483" s="318"/>
    </row>
    <row r="484" spans="1:16">
      <c r="A484" s="13" t="s">
        <v>1365</v>
      </c>
      <c r="B484" s="67"/>
      <c r="C484" s="67"/>
      <c r="D484" s="160">
        <v>44.099423030219363</v>
      </c>
      <c r="E484" s="160">
        <v>1.0205352510596537</v>
      </c>
      <c r="F484" s="67"/>
      <c r="G484" s="67"/>
      <c r="H484" s="67"/>
      <c r="I484" s="67"/>
      <c r="J484" s="105"/>
      <c r="K484" s="67"/>
      <c r="L484" s="67"/>
      <c r="M484" s="67"/>
      <c r="N484" s="67"/>
      <c r="O484" s="67"/>
      <c r="P484" s="318"/>
    </row>
    <row r="485" spans="1:16">
      <c r="A485" s="13" t="s">
        <v>1366</v>
      </c>
      <c r="B485" s="67"/>
      <c r="C485" s="67"/>
      <c r="D485" s="160">
        <v>43.51073588574878</v>
      </c>
      <c r="E485" s="160">
        <v>0.25499837395795905</v>
      </c>
      <c r="F485" s="67"/>
      <c r="G485" s="67"/>
      <c r="H485" s="67"/>
      <c r="I485" s="67"/>
      <c r="J485" s="105"/>
      <c r="K485" s="67"/>
      <c r="L485" s="67"/>
      <c r="M485" s="67"/>
      <c r="N485" s="67"/>
      <c r="O485" s="67"/>
      <c r="P485" s="318"/>
    </row>
    <row r="486" spans="1:16">
      <c r="A486" s="13" t="s">
        <v>1367</v>
      </c>
      <c r="B486" s="67"/>
      <c r="C486" s="67"/>
      <c r="D486" s="160">
        <v>43.429022857635367</v>
      </c>
      <c r="E486" s="160">
        <v>0.31296142564857393</v>
      </c>
      <c r="F486" s="67"/>
      <c r="G486" s="67"/>
      <c r="H486" s="67"/>
      <c r="I486" s="67"/>
      <c r="J486" s="105"/>
      <c r="K486" s="67"/>
      <c r="L486" s="67"/>
      <c r="M486" s="67"/>
      <c r="N486" s="67"/>
      <c r="O486" s="67"/>
      <c r="P486" s="318"/>
    </row>
    <row r="487" spans="1:16">
      <c r="A487" s="13" t="s">
        <v>1368</v>
      </c>
      <c r="B487" s="67"/>
      <c r="C487" s="67"/>
      <c r="D487" s="160">
        <v>43.265552137287074</v>
      </c>
      <c r="E487" s="160">
        <v>0.35256708057018366</v>
      </c>
      <c r="F487" s="67"/>
      <c r="G487" s="67"/>
      <c r="H487" s="67"/>
      <c r="I487" s="67"/>
      <c r="J487" s="105"/>
      <c r="K487" s="67"/>
      <c r="L487" s="67"/>
      <c r="M487" s="67"/>
      <c r="N487" s="67"/>
      <c r="O487" s="67"/>
      <c r="P487" s="318"/>
    </row>
    <row r="488" spans="1:16">
      <c r="A488" s="13" t="s">
        <v>1369</v>
      </c>
      <c r="B488" s="67"/>
      <c r="C488" s="67"/>
      <c r="D488" s="160">
        <v>44.327007521386676</v>
      </c>
      <c r="E488" s="160">
        <v>0.28096562363290339</v>
      </c>
      <c r="F488" s="67"/>
      <c r="G488" s="67"/>
      <c r="H488" s="67"/>
      <c r="I488" s="67"/>
      <c r="J488" s="105"/>
      <c r="K488" s="67"/>
      <c r="L488" s="67"/>
      <c r="M488" s="67"/>
      <c r="N488" s="67"/>
      <c r="O488" s="67"/>
      <c r="P488" s="318"/>
    </row>
    <row r="489" spans="1:16">
      <c r="A489" s="13" t="s">
        <v>1370</v>
      </c>
      <c r="B489" s="67"/>
      <c r="C489" s="67"/>
      <c r="D489" s="160">
        <v>43.057488737760416</v>
      </c>
      <c r="E489" s="160">
        <v>0.38665653636011832</v>
      </c>
      <c r="F489" s="67"/>
      <c r="G489" s="67"/>
      <c r="H489" s="67"/>
      <c r="I489" s="67"/>
      <c r="J489" s="105"/>
      <c r="K489" s="67"/>
      <c r="L489" s="67"/>
      <c r="M489" s="67"/>
      <c r="N489" s="67"/>
      <c r="O489" s="67"/>
      <c r="P489" s="318"/>
    </row>
    <row r="490" spans="1:16">
      <c r="A490" s="13" t="s">
        <v>1371</v>
      </c>
      <c r="B490" s="67"/>
      <c r="C490" s="67"/>
      <c r="D490" s="160">
        <v>43.941683296717237</v>
      </c>
      <c r="E490" s="160">
        <v>0.33803090097473859</v>
      </c>
      <c r="F490" s="67"/>
      <c r="G490" s="67"/>
      <c r="H490" s="67"/>
      <c r="I490" s="67"/>
      <c r="J490" s="105"/>
      <c r="K490" s="67"/>
      <c r="L490" s="67"/>
      <c r="M490" s="67"/>
      <c r="N490" s="67"/>
      <c r="O490" s="67"/>
      <c r="P490" s="318"/>
    </row>
    <row r="491" spans="1:16">
      <c r="A491" s="13" t="s">
        <v>1372</v>
      </c>
      <c r="B491" s="67"/>
      <c r="C491" s="67"/>
      <c r="D491" s="160">
        <v>43.501445857250715</v>
      </c>
      <c r="E491" s="160">
        <v>0.34515572257297866</v>
      </c>
      <c r="F491" s="67"/>
      <c r="G491" s="67"/>
      <c r="H491" s="67"/>
      <c r="I491" s="67"/>
      <c r="J491" s="105"/>
      <c r="K491" s="67"/>
      <c r="L491" s="67"/>
      <c r="M491" s="67"/>
      <c r="N491" s="67"/>
      <c r="O491" s="67"/>
      <c r="P491" s="318"/>
    </row>
    <row r="492" spans="1:16">
      <c r="A492" s="13" t="s">
        <v>1373</v>
      </c>
      <c r="B492" s="67"/>
      <c r="C492" s="67"/>
      <c r="D492" s="160">
        <v>43.676452078077219</v>
      </c>
      <c r="E492" s="160">
        <v>0.32671973572556595</v>
      </c>
      <c r="F492" s="67"/>
      <c r="G492" s="67"/>
      <c r="H492" s="67"/>
      <c r="I492" s="67"/>
      <c r="J492" s="105"/>
      <c r="K492" s="67"/>
      <c r="L492" s="67"/>
      <c r="M492" s="67"/>
      <c r="N492" s="67"/>
      <c r="O492" s="67"/>
      <c r="P492" s="318"/>
    </row>
    <row r="493" spans="1:16">
      <c r="A493" s="13" t="s">
        <v>1374</v>
      </c>
      <c r="B493" s="67"/>
      <c r="C493" s="67"/>
      <c r="D493" s="160">
        <v>44.322188229597522</v>
      </c>
      <c r="E493" s="160">
        <v>0.73104236509244136</v>
      </c>
      <c r="F493" s="67"/>
      <c r="G493" s="67"/>
      <c r="H493" s="67"/>
      <c r="I493" s="67"/>
      <c r="J493" s="105"/>
      <c r="K493" s="67"/>
      <c r="L493" s="67"/>
      <c r="M493" s="67"/>
      <c r="N493" s="67"/>
      <c r="O493" s="67"/>
      <c r="P493" s="318"/>
    </row>
    <row r="494" spans="1:16">
      <c r="A494" s="13" t="s">
        <v>1375</v>
      </c>
      <c r="B494" s="67"/>
      <c r="C494" s="67"/>
      <c r="D494" s="160">
        <v>43.858529076393062</v>
      </c>
      <c r="E494" s="160">
        <v>0.36442395053638366</v>
      </c>
      <c r="F494" s="67"/>
      <c r="G494" s="67"/>
      <c r="H494" s="67"/>
      <c r="I494" s="67"/>
      <c r="J494" s="105"/>
      <c r="K494" s="67"/>
      <c r="L494" s="67"/>
      <c r="M494" s="67"/>
      <c r="N494" s="67"/>
      <c r="O494" s="67"/>
      <c r="P494" s="318"/>
    </row>
    <row r="495" spans="1:16">
      <c r="A495" s="13" t="s">
        <v>1376</v>
      </c>
      <c r="B495" s="67"/>
      <c r="C495" s="67"/>
      <c r="D495" s="160">
        <v>43.945017903640455</v>
      </c>
      <c r="E495" s="160">
        <v>0.33066601377122412</v>
      </c>
      <c r="F495" s="67"/>
      <c r="G495" s="67"/>
      <c r="H495" s="67"/>
      <c r="I495" s="67"/>
      <c r="J495" s="105"/>
      <c r="K495" s="67"/>
      <c r="L495" s="67"/>
      <c r="M495" s="67"/>
      <c r="N495" s="67"/>
      <c r="O495" s="67"/>
      <c r="P495" s="318"/>
    </row>
    <row r="496" spans="1:16">
      <c r="A496" s="13" t="s">
        <v>1377</v>
      </c>
      <c r="B496" s="67"/>
      <c r="C496" s="67"/>
      <c r="D496" s="160">
        <v>44.555237878713903</v>
      </c>
      <c r="E496" s="160">
        <v>0.37959727537072185</v>
      </c>
      <c r="F496" s="67"/>
      <c r="G496" s="67"/>
      <c r="H496" s="67"/>
      <c r="I496" s="67"/>
      <c r="J496" s="105"/>
      <c r="K496" s="67"/>
      <c r="L496" s="67"/>
      <c r="M496" s="67"/>
      <c r="N496" s="67"/>
      <c r="O496" s="67"/>
      <c r="P496" s="318"/>
    </row>
    <row r="497" spans="1:16">
      <c r="A497" s="13" t="s">
        <v>1378</v>
      </c>
      <c r="B497" s="67"/>
      <c r="C497" s="67"/>
      <c r="D497" s="160">
        <v>44.826262033235032</v>
      </c>
      <c r="E497" s="160">
        <v>0.37361119157440964</v>
      </c>
      <c r="F497" s="67"/>
      <c r="G497" s="67"/>
      <c r="H497" s="67"/>
      <c r="I497" s="67"/>
      <c r="J497" s="105"/>
      <c r="K497" s="67"/>
      <c r="L497" s="67"/>
      <c r="M497" s="67"/>
      <c r="N497" s="67"/>
      <c r="O497" s="67"/>
      <c r="P497" s="318"/>
    </row>
    <row r="498" spans="1:16">
      <c r="A498" s="13" t="s">
        <v>1379</v>
      </c>
      <c r="B498" s="67"/>
      <c r="C498" s="67"/>
      <c r="D498" s="160">
        <v>43.073561149902666</v>
      </c>
      <c r="E498" s="160">
        <v>0.31865220710184672</v>
      </c>
      <c r="F498" s="67"/>
      <c r="G498" s="67"/>
      <c r="H498" s="67"/>
      <c r="I498" s="67"/>
      <c r="J498" s="105"/>
      <c r="K498" s="67"/>
      <c r="L498" s="67"/>
      <c r="M498" s="67"/>
      <c r="N498" s="67"/>
      <c r="O498" s="67"/>
      <c r="P498" s="318"/>
    </row>
    <row r="499" spans="1:16">
      <c r="A499" s="13" t="s">
        <v>1380</v>
      </c>
      <c r="B499" s="67"/>
      <c r="C499" s="67"/>
      <c r="D499" s="160">
        <v>43.484540654840309</v>
      </c>
      <c r="E499" s="160">
        <v>0.33505659301717161</v>
      </c>
      <c r="F499" s="67"/>
      <c r="G499" s="67"/>
      <c r="H499" s="67"/>
      <c r="I499" s="67"/>
      <c r="J499" s="105"/>
      <c r="K499" s="67"/>
      <c r="L499" s="67"/>
      <c r="M499" s="67"/>
      <c r="N499" s="67"/>
      <c r="O499" s="67"/>
      <c r="P499" s="318"/>
    </row>
    <row r="500" spans="1:16">
      <c r="A500" s="13" t="s">
        <v>1381</v>
      </c>
      <c r="B500" s="67"/>
      <c r="C500" s="67"/>
      <c r="D500" s="160">
        <v>43.291782299780742</v>
      </c>
      <c r="E500" s="160">
        <v>0.29264654023792208</v>
      </c>
      <c r="F500" s="67"/>
      <c r="G500" s="67"/>
      <c r="H500" s="67"/>
      <c r="I500" s="67"/>
      <c r="J500" s="105"/>
      <c r="K500" s="67"/>
      <c r="L500" s="67"/>
      <c r="M500" s="67"/>
      <c r="N500" s="67"/>
      <c r="O500" s="67"/>
      <c r="P500" s="318"/>
    </row>
    <row r="501" spans="1:16">
      <c r="A501" s="13" t="s">
        <v>1382</v>
      </c>
      <c r="B501" s="67"/>
      <c r="C501" s="67"/>
      <c r="D501" s="160">
        <v>43.085249201463974</v>
      </c>
      <c r="E501" s="160">
        <v>0.49933035202834547</v>
      </c>
      <c r="F501" s="67"/>
      <c r="G501" s="67"/>
      <c r="H501" s="67"/>
      <c r="I501" s="67"/>
      <c r="J501" s="105"/>
      <c r="K501" s="67"/>
      <c r="L501" s="67"/>
      <c r="M501" s="67"/>
      <c r="N501" s="67"/>
      <c r="O501" s="67"/>
      <c r="P501" s="318"/>
    </row>
    <row r="502" spans="1:16">
      <c r="A502" s="13" t="s">
        <v>1383</v>
      </c>
      <c r="B502" s="67"/>
      <c r="C502" s="67"/>
      <c r="D502" s="160">
        <v>43.949162783260249</v>
      </c>
      <c r="E502" s="160">
        <v>0.35694100802000933</v>
      </c>
      <c r="F502" s="67"/>
      <c r="G502" s="67"/>
      <c r="H502" s="67"/>
      <c r="I502" s="67"/>
      <c r="J502" s="105"/>
      <c r="K502" s="67"/>
      <c r="L502" s="67"/>
      <c r="M502" s="67"/>
      <c r="N502" s="67"/>
      <c r="O502" s="67"/>
      <c r="P502" s="318"/>
    </row>
    <row r="503" spans="1:16">
      <c r="A503" s="13" t="s">
        <v>1384</v>
      </c>
      <c r="B503" s="67"/>
      <c r="C503" s="67"/>
      <c r="D503" s="160">
        <v>43.674498217259277</v>
      </c>
      <c r="E503" s="160">
        <v>0.3975925692307572</v>
      </c>
      <c r="F503" s="67"/>
      <c r="G503" s="67"/>
      <c r="H503" s="67"/>
      <c r="I503" s="67"/>
      <c r="J503" s="105"/>
      <c r="K503" s="67"/>
      <c r="L503" s="67"/>
      <c r="M503" s="67"/>
      <c r="N503" s="67"/>
      <c r="O503" s="67"/>
      <c r="P503" s="318"/>
    </row>
    <row r="504" spans="1:16">
      <c r="A504" s="13" t="s">
        <v>1385</v>
      </c>
      <c r="B504" s="67"/>
      <c r="C504" s="67"/>
      <c r="D504" s="160">
        <v>43.174132536318325</v>
      </c>
      <c r="E504" s="160">
        <v>0.37745907240846494</v>
      </c>
      <c r="F504" s="67"/>
      <c r="G504" s="67"/>
      <c r="H504" s="67"/>
      <c r="I504" s="67"/>
      <c r="J504" s="105"/>
      <c r="K504" s="67"/>
      <c r="L504" s="67"/>
      <c r="M504" s="67"/>
      <c r="N504" s="67"/>
      <c r="O504" s="67"/>
      <c r="P504" s="318"/>
    </row>
    <row r="505" spans="1:16">
      <c r="A505" s="13" t="s">
        <v>1386</v>
      </c>
      <c r="B505" s="67"/>
      <c r="C505" s="67"/>
      <c r="D505" s="160">
        <v>44.528699912884406</v>
      </c>
      <c r="E505" s="160">
        <v>0.34780473044132576</v>
      </c>
      <c r="F505" s="67"/>
      <c r="G505" s="67"/>
      <c r="H505" s="67"/>
      <c r="I505" s="67"/>
      <c r="J505" s="105"/>
      <c r="K505" s="67"/>
      <c r="L505" s="67"/>
      <c r="M505" s="67"/>
      <c r="N505" s="67"/>
      <c r="O505" s="67"/>
      <c r="P505" s="318"/>
    </row>
    <row r="506" spans="1:16">
      <c r="A506" s="13" t="s">
        <v>1387</v>
      </c>
      <c r="B506" s="67"/>
      <c r="C506" s="67"/>
      <c r="D506" s="160">
        <v>43.251687463887251</v>
      </c>
      <c r="E506" s="160">
        <v>0.31047984333412032</v>
      </c>
      <c r="F506" s="67"/>
      <c r="G506" s="67"/>
      <c r="H506" s="67"/>
      <c r="I506" s="67"/>
      <c r="J506" s="105"/>
      <c r="K506" s="67"/>
      <c r="L506" s="67"/>
      <c r="M506" s="67"/>
      <c r="N506" s="67"/>
      <c r="O506" s="67"/>
      <c r="P506" s="318"/>
    </row>
    <row r="507" spans="1:16">
      <c r="A507" s="13" t="s">
        <v>1388</v>
      </c>
      <c r="B507" s="67"/>
      <c r="C507" s="67"/>
      <c r="D507" s="160">
        <v>43.621473987393095</v>
      </c>
      <c r="E507" s="160">
        <v>0.40379244141185278</v>
      </c>
      <c r="F507" s="67"/>
      <c r="G507" s="67"/>
      <c r="H507" s="67"/>
      <c r="I507" s="67"/>
      <c r="J507" s="105"/>
      <c r="K507" s="67"/>
      <c r="L507" s="67"/>
      <c r="M507" s="67"/>
      <c r="N507" s="67"/>
      <c r="O507" s="67"/>
      <c r="P507" s="319"/>
    </row>
    <row r="508" spans="1:16">
      <c r="A508" s="121" t="s">
        <v>432</v>
      </c>
      <c r="F508" s="121">
        <v>41.1</v>
      </c>
      <c r="G508" s="121">
        <v>1.44</v>
      </c>
      <c r="H508" s="121">
        <v>5287</v>
      </c>
      <c r="I508" s="121">
        <v>699</v>
      </c>
      <c r="K508" s="121">
        <v>-0.97</v>
      </c>
      <c r="L508" s="121">
        <v>-27.3</v>
      </c>
      <c r="N508" s="67">
        <v>1799</v>
      </c>
      <c r="O508" s="121">
        <v>2831</v>
      </c>
      <c r="P508" s="315" t="s">
        <v>1316</v>
      </c>
    </row>
    <row r="509" spans="1:16">
      <c r="A509" s="121" t="s">
        <v>433</v>
      </c>
      <c r="F509" s="121">
        <v>42.3</v>
      </c>
      <c r="G509" s="121">
        <v>1.57</v>
      </c>
      <c r="H509" s="121">
        <v>5284</v>
      </c>
      <c r="I509" s="121">
        <v>452</v>
      </c>
      <c r="K509" s="121">
        <v>-0.98</v>
      </c>
      <c r="L509" s="121">
        <v>-24.2</v>
      </c>
      <c r="N509" s="67">
        <v>1660</v>
      </c>
      <c r="O509" s="121">
        <v>2641</v>
      </c>
      <c r="P509" s="315"/>
    </row>
    <row r="510" spans="1:16">
      <c r="A510" s="121" t="s">
        <v>434</v>
      </c>
      <c r="F510" s="121">
        <v>41.9</v>
      </c>
      <c r="G510" s="121">
        <v>1.04</v>
      </c>
      <c r="H510" s="121">
        <v>9766</v>
      </c>
      <c r="I510" s="121">
        <v>1143</v>
      </c>
      <c r="K510" s="121">
        <v>-0.98</v>
      </c>
      <c r="L510" s="121">
        <v>-12.2</v>
      </c>
      <c r="N510" s="67">
        <v>1192</v>
      </c>
      <c r="O510" s="121">
        <v>1884</v>
      </c>
      <c r="P510" s="315"/>
    </row>
    <row r="511" spans="1:16">
      <c r="A511" s="121" t="s">
        <v>435</v>
      </c>
      <c r="F511" s="121">
        <v>42.9</v>
      </c>
      <c r="G511" s="121">
        <v>0.99</v>
      </c>
      <c r="H511" s="121">
        <v>2755</v>
      </c>
      <c r="I511" s="121">
        <v>878</v>
      </c>
      <c r="K511" s="121">
        <v>-0.97</v>
      </c>
      <c r="L511" s="121">
        <v>-19.100000000000001</v>
      </c>
      <c r="N511" s="67">
        <v>1474</v>
      </c>
      <c r="O511" s="121">
        <v>2324</v>
      </c>
      <c r="P511" s="315"/>
    </row>
    <row r="512" spans="1:16">
      <c r="A512" s="121" t="s">
        <v>437</v>
      </c>
      <c r="F512" s="121">
        <v>41.1</v>
      </c>
      <c r="G512" s="121">
        <v>1.79</v>
      </c>
      <c r="H512" s="121">
        <v>3143</v>
      </c>
      <c r="I512" s="121">
        <v>628</v>
      </c>
      <c r="K512" s="121">
        <v>-0.97</v>
      </c>
      <c r="L512" s="121">
        <v>-26.2</v>
      </c>
      <c r="N512" s="67">
        <v>1752</v>
      </c>
      <c r="O512" s="121">
        <v>2765</v>
      </c>
      <c r="P512" s="315"/>
    </row>
    <row r="513" spans="1:16">
      <c r="A513" s="121" t="s">
        <v>438</v>
      </c>
      <c r="F513" s="121">
        <v>42.4</v>
      </c>
      <c r="G513" s="121">
        <v>1.45</v>
      </c>
      <c r="H513" s="121">
        <v>2584</v>
      </c>
      <c r="I513" s="121">
        <v>219</v>
      </c>
      <c r="K513" s="121">
        <v>-0.98</v>
      </c>
      <c r="L513" s="121">
        <v>-20.8</v>
      </c>
      <c r="N513" s="67">
        <v>1527</v>
      </c>
      <c r="O513" s="121">
        <v>2430</v>
      </c>
      <c r="P513" s="315"/>
    </row>
    <row r="514" spans="1:16">
      <c r="A514" s="121" t="s">
        <v>439</v>
      </c>
      <c r="F514" s="121">
        <v>49.4</v>
      </c>
      <c r="G514" s="121">
        <v>4.3899999999999997</v>
      </c>
      <c r="H514" s="121">
        <v>168</v>
      </c>
      <c r="I514" s="121">
        <v>1.29</v>
      </c>
      <c r="K514" s="121">
        <v>-1</v>
      </c>
      <c r="L514" s="121">
        <v>-16</v>
      </c>
      <c r="N514" s="67">
        <v>1324</v>
      </c>
      <c r="O514" s="121">
        <v>2130</v>
      </c>
      <c r="P514" s="315"/>
    </row>
    <row r="515" spans="1:16">
      <c r="A515" s="121" t="s">
        <v>489</v>
      </c>
      <c r="D515" s="121">
        <v>41.5</v>
      </c>
      <c r="E515" s="121">
        <v>0.73</v>
      </c>
      <c r="H515" s="121">
        <v>72135</v>
      </c>
      <c r="I515" s="121">
        <v>2936</v>
      </c>
      <c r="P515" s="315" t="s">
        <v>1316</v>
      </c>
    </row>
    <row r="516" spans="1:16">
      <c r="A516" s="121" t="s">
        <v>490</v>
      </c>
      <c r="D516" s="121">
        <v>41.6</v>
      </c>
      <c r="E516" s="121">
        <v>0.96</v>
      </c>
      <c r="H516" s="121">
        <v>72010</v>
      </c>
      <c r="I516" s="121">
        <v>3008</v>
      </c>
      <c r="P516" s="315"/>
    </row>
    <row r="517" spans="1:16">
      <c r="A517" s="121" t="s">
        <v>491</v>
      </c>
      <c r="D517" s="121">
        <v>42.3</v>
      </c>
      <c r="E517" s="121">
        <v>0.75</v>
      </c>
      <c r="H517" s="121">
        <v>77338</v>
      </c>
      <c r="I517" s="121">
        <v>3857</v>
      </c>
      <c r="P517" s="315"/>
    </row>
    <row r="518" spans="1:16">
      <c r="A518" s="121" t="s">
        <v>492</v>
      </c>
      <c r="D518" s="121">
        <v>41.9</v>
      </c>
      <c r="E518" s="121">
        <v>0.75</v>
      </c>
      <c r="H518" s="121">
        <v>56109</v>
      </c>
      <c r="I518" s="121">
        <v>2847</v>
      </c>
      <c r="P518" s="315"/>
    </row>
    <row r="519" spans="1:16">
      <c r="A519" s="121" t="s">
        <v>493</v>
      </c>
      <c r="D519" s="121">
        <v>42</v>
      </c>
      <c r="E519" s="121">
        <v>0.66</v>
      </c>
      <c r="H519" s="121">
        <v>81353</v>
      </c>
      <c r="I519" s="121">
        <v>4570</v>
      </c>
      <c r="P519" s="315"/>
    </row>
    <row r="520" spans="1:16">
      <c r="A520" s="121" t="s">
        <v>494</v>
      </c>
      <c r="D520" s="121">
        <v>41.9</v>
      </c>
      <c r="E520" s="121">
        <v>0.7</v>
      </c>
      <c r="H520" s="121">
        <v>71498</v>
      </c>
      <c r="I520" s="121">
        <v>3237</v>
      </c>
      <c r="P520" s="315"/>
    </row>
    <row r="521" spans="1:16">
      <c r="A521" s="121" t="s">
        <v>495</v>
      </c>
      <c r="D521" s="121">
        <v>41.7</v>
      </c>
      <c r="E521" s="121">
        <v>0.71</v>
      </c>
      <c r="H521" s="121">
        <v>61553</v>
      </c>
      <c r="I521" s="121">
        <v>3346</v>
      </c>
      <c r="P521" s="315"/>
    </row>
    <row r="522" spans="1:16">
      <c r="A522" s="121" t="s">
        <v>496</v>
      </c>
      <c r="D522" s="121">
        <v>41.6</v>
      </c>
      <c r="E522" s="121">
        <v>0.7</v>
      </c>
      <c r="H522" s="121">
        <v>66964</v>
      </c>
      <c r="I522" s="121">
        <v>751</v>
      </c>
      <c r="P522" s="315"/>
    </row>
    <row r="523" spans="1:16">
      <c r="A523" s="121" t="s">
        <v>497</v>
      </c>
      <c r="D523" s="121">
        <v>41.9</v>
      </c>
      <c r="E523" s="121">
        <v>0.66</v>
      </c>
      <c r="H523" s="121">
        <v>62969</v>
      </c>
      <c r="I523" s="121">
        <v>3609</v>
      </c>
      <c r="P523" s="315"/>
    </row>
    <row r="524" spans="1:16" s="124" customFormat="1">
      <c r="A524" s="121" t="s">
        <v>498</v>
      </c>
      <c r="B524" s="91"/>
      <c r="C524" s="91"/>
      <c r="D524" s="121">
        <v>41.9</v>
      </c>
      <c r="E524" s="121">
        <v>0.77</v>
      </c>
      <c r="F524" s="91"/>
      <c r="G524" s="91"/>
      <c r="H524" s="121">
        <v>79465</v>
      </c>
      <c r="I524" s="121">
        <v>3768</v>
      </c>
      <c r="J524" s="104"/>
      <c r="K524" s="91"/>
      <c r="L524" s="91"/>
      <c r="M524" s="91"/>
      <c r="N524" s="91"/>
      <c r="O524" s="91"/>
      <c r="P524" s="315"/>
    </row>
    <row r="525" spans="1:16">
      <c r="A525" s="121" t="s">
        <v>499</v>
      </c>
      <c r="D525" s="121">
        <v>41.9</v>
      </c>
      <c r="E525" s="121">
        <v>0.63</v>
      </c>
      <c r="H525" s="121">
        <v>80128</v>
      </c>
      <c r="I525" s="121">
        <v>3788</v>
      </c>
      <c r="P525" s="315"/>
    </row>
    <row r="526" spans="1:16">
      <c r="A526" s="121" t="s">
        <v>500</v>
      </c>
      <c r="D526" s="121">
        <v>41.9</v>
      </c>
      <c r="E526" s="121">
        <v>0.67</v>
      </c>
      <c r="H526" s="121">
        <v>63220</v>
      </c>
      <c r="I526" s="121">
        <v>2758</v>
      </c>
      <c r="P526" s="315"/>
    </row>
    <row r="527" spans="1:16">
      <c r="A527" s="121" t="s">
        <v>501</v>
      </c>
      <c r="D527" s="121">
        <v>41.7</v>
      </c>
      <c r="E527" s="121">
        <v>0.56999999999999995</v>
      </c>
      <c r="H527" s="121">
        <v>69762</v>
      </c>
      <c r="I527" s="121">
        <v>3281</v>
      </c>
      <c r="P527" s="315"/>
    </row>
    <row r="528" spans="1:16">
      <c r="A528" s="121" t="s">
        <v>502</v>
      </c>
      <c r="D528" s="121">
        <v>41.4</v>
      </c>
      <c r="E528" s="121">
        <v>0.67</v>
      </c>
      <c r="H528" s="121">
        <v>70489</v>
      </c>
      <c r="I528" s="121">
        <v>3071</v>
      </c>
      <c r="P528" s="315"/>
    </row>
    <row r="529" spans="1:16">
      <c r="A529" s="121" t="s">
        <v>503</v>
      </c>
      <c r="D529" s="121">
        <v>41.4</v>
      </c>
      <c r="E529" s="121">
        <v>0.7</v>
      </c>
      <c r="H529" s="121">
        <v>70951</v>
      </c>
      <c r="I529" s="121">
        <v>3769</v>
      </c>
      <c r="P529" s="315"/>
    </row>
    <row r="530" spans="1:16">
      <c r="A530" s="121" t="s">
        <v>504</v>
      </c>
      <c r="D530" s="121">
        <v>41.9</v>
      </c>
      <c r="E530" s="121">
        <v>0.75</v>
      </c>
      <c r="H530" s="121">
        <v>82641</v>
      </c>
      <c r="I530" s="121">
        <v>5195</v>
      </c>
      <c r="P530" s="315"/>
    </row>
    <row r="531" spans="1:16">
      <c r="A531" s="121" t="s">
        <v>505</v>
      </c>
      <c r="D531" s="121">
        <v>41.5</v>
      </c>
      <c r="E531" s="121">
        <v>0.67</v>
      </c>
      <c r="H531" s="121">
        <v>72806</v>
      </c>
      <c r="I531" s="121">
        <v>4282</v>
      </c>
      <c r="P531" s="315"/>
    </row>
    <row r="532" spans="1:16">
      <c r="A532" s="121" t="s">
        <v>506</v>
      </c>
      <c r="D532" s="121">
        <v>41.6</v>
      </c>
      <c r="E532" s="121">
        <v>0.73</v>
      </c>
      <c r="H532" s="121">
        <v>76635</v>
      </c>
      <c r="I532" s="121">
        <v>950</v>
      </c>
      <c r="P532" s="315"/>
    </row>
    <row r="533" spans="1:16">
      <c r="A533" s="121" t="s">
        <v>507</v>
      </c>
      <c r="D533" s="121">
        <v>41.5</v>
      </c>
      <c r="E533" s="121">
        <v>0.63</v>
      </c>
      <c r="H533" s="121">
        <v>72952</v>
      </c>
      <c r="I533" s="121">
        <v>2660</v>
      </c>
      <c r="P533" s="315"/>
    </row>
    <row r="534" spans="1:16">
      <c r="A534" s="121" t="s">
        <v>508</v>
      </c>
      <c r="D534" s="121">
        <v>41.7</v>
      </c>
      <c r="E534" s="121">
        <v>0.68</v>
      </c>
      <c r="H534" s="121">
        <v>75343</v>
      </c>
      <c r="I534" s="121">
        <v>3754</v>
      </c>
      <c r="P534" s="315"/>
    </row>
    <row r="535" spans="1:16">
      <c r="A535" s="121" t="s">
        <v>509</v>
      </c>
      <c r="D535" s="121">
        <v>41.4</v>
      </c>
      <c r="E535" s="121">
        <v>0.61</v>
      </c>
      <c r="H535" s="121">
        <v>76102</v>
      </c>
      <c r="I535" s="121">
        <v>3933</v>
      </c>
      <c r="P535" s="315"/>
    </row>
    <row r="536" spans="1:16">
      <c r="A536" s="121" t="s">
        <v>510</v>
      </c>
      <c r="D536" s="121">
        <v>42.1</v>
      </c>
      <c r="E536" s="121">
        <v>0.67</v>
      </c>
      <c r="H536" s="121">
        <v>79079</v>
      </c>
      <c r="I536" s="121">
        <v>3958</v>
      </c>
      <c r="P536" s="315"/>
    </row>
    <row r="537" spans="1:16" s="101" customFormat="1">
      <c r="A537" s="121" t="s">
        <v>511</v>
      </c>
      <c r="B537" s="91"/>
      <c r="C537" s="91"/>
      <c r="D537" s="121">
        <v>41.6</v>
      </c>
      <c r="E537" s="121">
        <v>0.65</v>
      </c>
      <c r="F537" s="91"/>
      <c r="G537" s="91"/>
      <c r="H537" s="121">
        <v>92113</v>
      </c>
      <c r="I537" s="121">
        <v>2276</v>
      </c>
      <c r="J537" s="104"/>
      <c r="K537" s="91"/>
      <c r="L537" s="91"/>
      <c r="M537" s="91"/>
      <c r="N537" s="91"/>
      <c r="O537" s="91"/>
      <c r="P537" s="315"/>
    </row>
    <row r="538" spans="1:16" s="101" customFormat="1">
      <c r="A538" s="121" t="s">
        <v>512</v>
      </c>
      <c r="B538" s="91"/>
      <c r="C538" s="91"/>
      <c r="D538" s="121">
        <v>41.2</v>
      </c>
      <c r="E538" s="121">
        <v>0.67</v>
      </c>
      <c r="F538" s="91"/>
      <c r="G538" s="91"/>
      <c r="H538" s="121">
        <v>70588</v>
      </c>
      <c r="I538" s="121">
        <v>3030</v>
      </c>
      <c r="J538" s="104"/>
      <c r="K538" s="91"/>
      <c r="L538" s="91"/>
      <c r="M538" s="91"/>
      <c r="N538" s="91"/>
      <c r="O538" s="91"/>
      <c r="P538" s="315"/>
    </row>
    <row r="539" spans="1:16" s="101" customFormat="1">
      <c r="A539" s="121" t="s">
        <v>513</v>
      </c>
      <c r="B539" s="91"/>
      <c r="C539" s="91"/>
      <c r="D539" s="121">
        <v>42</v>
      </c>
      <c r="E539" s="121">
        <v>0.74</v>
      </c>
      <c r="F539" s="91"/>
      <c r="G539" s="91"/>
      <c r="H539" s="121">
        <v>81510</v>
      </c>
      <c r="I539" s="121">
        <v>4391</v>
      </c>
      <c r="J539" s="104"/>
      <c r="K539" s="91"/>
      <c r="L539" s="91"/>
      <c r="M539" s="91"/>
      <c r="N539" s="91"/>
      <c r="O539" s="91"/>
      <c r="P539" s="315"/>
    </row>
    <row r="540" spans="1:16" s="101" customFormat="1">
      <c r="A540" s="121" t="s">
        <v>514</v>
      </c>
      <c r="B540" s="91"/>
      <c r="C540" s="91"/>
      <c r="D540" s="121">
        <v>41.8</v>
      </c>
      <c r="E540" s="121">
        <v>0.7</v>
      </c>
      <c r="F540" s="91"/>
      <c r="G540" s="91"/>
      <c r="H540" s="121">
        <v>70682</v>
      </c>
      <c r="I540" s="121">
        <v>4651</v>
      </c>
      <c r="J540" s="104"/>
      <c r="K540" s="91"/>
      <c r="L540" s="91"/>
      <c r="M540" s="91"/>
      <c r="N540" s="91"/>
      <c r="O540" s="91"/>
      <c r="P540" s="315"/>
    </row>
    <row r="541" spans="1:16" s="101" customFormat="1">
      <c r="A541" s="121" t="s">
        <v>515</v>
      </c>
      <c r="B541" s="91"/>
      <c r="C541" s="91"/>
      <c r="D541" s="121">
        <v>42.1</v>
      </c>
      <c r="E541" s="121">
        <v>0.79</v>
      </c>
      <c r="F541" s="91"/>
      <c r="G541" s="91"/>
      <c r="H541" s="121">
        <v>54004</v>
      </c>
      <c r="I541" s="121">
        <v>3138</v>
      </c>
      <c r="J541" s="104"/>
      <c r="K541" s="91"/>
      <c r="L541" s="91"/>
      <c r="M541" s="91"/>
      <c r="N541" s="91"/>
      <c r="O541" s="91"/>
      <c r="P541" s="315"/>
    </row>
    <row r="542" spans="1:16" s="101" customFormat="1">
      <c r="A542" s="121" t="s">
        <v>516</v>
      </c>
      <c r="B542" s="91"/>
      <c r="C542" s="91"/>
      <c r="D542" s="121">
        <v>41.5</v>
      </c>
      <c r="E542" s="121">
        <v>0.69</v>
      </c>
      <c r="F542" s="91"/>
      <c r="G542" s="91"/>
      <c r="H542" s="121">
        <v>74504</v>
      </c>
      <c r="I542" s="121">
        <v>1188</v>
      </c>
      <c r="J542" s="104"/>
      <c r="K542" s="91"/>
      <c r="L542" s="91"/>
      <c r="M542" s="91"/>
      <c r="N542" s="91"/>
      <c r="O542" s="91"/>
      <c r="P542" s="315"/>
    </row>
    <row r="543" spans="1:16" s="101" customFormat="1">
      <c r="A543" s="121" t="s">
        <v>517</v>
      </c>
      <c r="B543" s="91"/>
      <c r="C543" s="91"/>
      <c r="D543" s="121">
        <v>42</v>
      </c>
      <c r="E543" s="121">
        <v>0.65</v>
      </c>
      <c r="F543" s="91"/>
      <c r="G543" s="91"/>
      <c r="H543" s="121">
        <v>71044</v>
      </c>
      <c r="I543" s="121">
        <v>3654</v>
      </c>
      <c r="J543" s="104"/>
      <c r="K543" s="91"/>
      <c r="L543" s="91"/>
      <c r="M543" s="91"/>
      <c r="N543" s="91"/>
      <c r="O543" s="91"/>
      <c r="P543" s="315"/>
    </row>
    <row r="544" spans="1:16" s="101" customFormat="1">
      <c r="A544" s="121" t="s">
        <v>518</v>
      </c>
      <c r="B544" s="91"/>
      <c r="C544" s="91"/>
      <c r="D544" s="121">
        <v>41.5</v>
      </c>
      <c r="E544" s="121">
        <v>0.6</v>
      </c>
      <c r="F544" s="91"/>
      <c r="G544" s="91"/>
      <c r="H544" s="121">
        <v>84488</v>
      </c>
      <c r="I544" s="121">
        <v>3687</v>
      </c>
      <c r="J544" s="104"/>
      <c r="K544" s="91"/>
      <c r="L544" s="91"/>
      <c r="M544" s="91"/>
      <c r="N544" s="91"/>
      <c r="O544" s="91"/>
      <c r="P544" s="315"/>
    </row>
    <row r="545" spans="1:16" s="101" customFormat="1">
      <c r="A545" s="121" t="s">
        <v>519</v>
      </c>
      <c r="B545" s="91"/>
      <c r="C545" s="91"/>
      <c r="D545" s="121">
        <v>41.9</v>
      </c>
      <c r="E545" s="121">
        <v>0.65</v>
      </c>
      <c r="F545" s="91"/>
      <c r="G545" s="91"/>
      <c r="H545" s="121">
        <v>79200</v>
      </c>
      <c r="I545" s="121">
        <v>3515</v>
      </c>
      <c r="J545" s="104"/>
      <c r="K545" s="91"/>
      <c r="L545" s="91"/>
      <c r="M545" s="91"/>
      <c r="N545" s="91"/>
      <c r="O545" s="91"/>
      <c r="P545" s="315"/>
    </row>
    <row r="546" spans="1:16" s="101" customFormat="1">
      <c r="A546" s="121" t="s">
        <v>520</v>
      </c>
      <c r="B546" s="91"/>
      <c r="C546" s="91"/>
      <c r="D546" s="121">
        <v>42.1</v>
      </c>
      <c r="E546" s="121">
        <v>0.84</v>
      </c>
      <c r="F546" s="91"/>
      <c r="G546" s="91"/>
      <c r="H546" s="121">
        <v>84911</v>
      </c>
      <c r="I546" s="121">
        <v>4010</v>
      </c>
      <c r="J546" s="104"/>
      <c r="K546" s="91"/>
      <c r="L546" s="91"/>
      <c r="M546" s="91"/>
      <c r="N546" s="91"/>
      <c r="O546" s="91"/>
      <c r="P546" s="315"/>
    </row>
    <row r="547" spans="1:16" s="101" customFormat="1">
      <c r="A547" s="121" t="s">
        <v>521</v>
      </c>
      <c r="B547" s="91"/>
      <c r="C547" s="91"/>
      <c r="D547" s="121">
        <v>42</v>
      </c>
      <c r="E547" s="121">
        <v>0.68</v>
      </c>
      <c r="F547" s="91"/>
      <c r="G547" s="91"/>
      <c r="H547" s="121">
        <v>77795</v>
      </c>
      <c r="I547" s="121">
        <v>4488</v>
      </c>
      <c r="J547" s="104"/>
      <c r="K547" s="91"/>
      <c r="L547" s="91"/>
      <c r="M547" s="91"/>
      <c r="N547" s="91"/>
      <c r="O547" s="91"/>
      <c r="P547" s="315"/>
    </row>
    <row r="548" spans="1:16" s="101" customFormat="1">
      <c r="A548" s="121" t="s">
        <v>522</v>
      </c>
      <c r="B548" s="91"/>
      <c r="C548" s="91"/>
      <c r="D548" s="121">
        <v>41.7</v>
      </c>
      <c r="E548" s="121">
        <v>0.67</v>
      </c>
      <c r="F548" s="91"/>
      <c r="G548" s="91"/>
      <c r="H548" s="121">
        <v>77692</v>
      </c>
      <c r="I548" s="121">
        <v>4134</v>
      </c>
      <c r="J548" s="104"/>
      <c r="K548" s="91"/>
      <c r="L548" s="91"/>
      <c r="M548" s="91"/>
      <c r="N548" s="91"/>
      <c r="O548" s="91"/>
      <c r="P548" s="315"/>
    </row>
    <row r="549" spans="1:16" s="101" customFormat="1">
      <c r="A549" s="121" t="s">
        <v>523</v>
      </c>
      <c r="B549" s="91"/>
      <c r="C549" s="91"/>
      <c r="D549" s="121">
        <v>41.9</v>
      </c>
      <c r="E549" s="121">
        <v>0.87</v>
      </c>
      <c r="F549" s="91"/>
      <c r="G549" s="91"/>
      <c r="H549" s="121">
        <v>43740</v>
      </c>
      <c r="I549" s="121">
        <v>2237</v>
      </c>
      <c r="J549" s="104"/>
      <c r="K549" s="91"/>
      <c r="L549" s="91"/>
      <c r="M549" s="91"/>
      <c r="N549" s="91"/>
      <c r="O549" s="91"/>
      <c r="P549" s="315"/>
    </row>
    <row r="550" spans="1:16" s="101" customFormat="1">
      <c r="A550" s="121" t="s">
        <v>524</v>
      </c>
      <c r="B550" s="91"/>
      <c r="C550" s="91"/>
      <c r="D550" s="125">
        <v>45.4</v>
      </c>
      <c r="E550" s="121">
        <v>1.1000000000000001</v>
      </c>
      <c r="F550" s="91"/>
      <c r="G550" s="91"/>
      <c r="H550" s="121">
        <v>62070</v>
      </c>
      <c r="I550" s="121">
        <v>3542</v>
      </c>
      <c r="J550" s="104"/>
      <c r="K550" s="91"/>
      <c r="L550" s="91"/>
      <c r="M550" s="91"/>
      <c r="N550" s="91"/>
      <c r="O550" s="91"/>
      <c r="P550" s="315"/>
    </row>
    <row r="551" spans="1:16" s="101" customFormat="1">
      <c r="A551" s="121" t="s">
        <v>525</v>
      </c>
      <c r="B551" s="91"/>
      <c r="C551" s="91"/>
      <c r="D551" s="121">
        <v>41.5</v>
      </c>
      <c r="E551" s="121">
        <v>0.66</v>
      </c>
      <c r="F551" s="91"/>
      <c r="G551" s="91"/>
      <c r="H551" s="121">
        <v>80801</v>
      </c>
      <c r="I551" s="121">
        <v>3763</v>
      </c>
      <c r="J551" s="104"/>
      <c r="K551" s="91"/>
      <c r="L551" s="91"/>
      <c r="M551" s="91"/>
      <c r="N551" s="91"/>
      <c r="O551" s="91"/>
      <c r="P551" s="315"/>
    </row>
    <row r="552" spans="1:16" s="101" customFormat="1" ht="13.9" customHeight="1">
      <c r="A552" s="121" t="s">
        <v>526</v>
      </c>
      <c r="B552" s="91"/>
      <c r="C552" s="91"/>
      <c r="D552" s="121">
        <v>41.7</v>
      </c>
      <c r="E552" s="121">
        <v>0.82</v>
      </c>
      <c r="F552" s="91"/>
      <c r="G552" s="91"/>
      <c r="H552" s="121">
        <v>63065</v>
      </c>
      <c r="I552" s="121">
        <v>3294</v>
      </c>
      <c r="J552" s="104"/>
      <c r="K552" s="91"/>
      <c r="L552" s="91"/>
      <c r="M552" s="91"/>
      <c r="N552" s="91"/>
      <c r="O552" s="91"/>
      <c r="P552" s="315"/>
    </row>
    <row r="553" spans="1:16" s="101" customFormat="1" ht="13.9" customHeight="1">
      <c r="A553" s="121" t="s">
        <v>527</v>
      </c>
      <c r="B553" s="91"/>
      <c r="C553" s="91"/>
      <c r="D553" s="121">
        <v>42</v>
      </c>
      <c r="E553" s="121">
        <v>0.74</v>
      </c>
      <c r="F553" s="91"/>
      <c r="G553" s="91"/>
      <c r="H553" s="121">
        <v>61037</v>
      </c>
      <c r="I553" s="121">
        <v>3199</v>
      </c>
      <c r="J553" s="104"/>
      <c r="K553" s="91"/>
      <c r="L553" s="91"/>
      <c r="M553" s="91"/>
      <c r="N553" s="91"/>
      <c r="O553" s="91"/>
      <c r="P553" s="315"/>
    </row>
    <row r="554" spans="1:16" s="101" customFormat="1" ht="13.9" customHeight="1">
      <c r="A554" s="121" t="s">
        <v>528</v>
      </c>
      <c r="B554" s="91"/>
      <c r="C554" s="91"/>
      <c r="D554" s="121">
        <v>40.4</v>
      </c>
      <c r="E554" s="121">
        <v>0.68</v>
      </c>
      <c r="F554" s="91"/>
      <c r="G554" s="91"/>
      <c r="H554" s="121">
        <v>77537</v>
      </c>
      <c r="I554" s="121">
        <v>4223</v>
      </c>
      <c r="J554" s="104"/>
      <c r="K554" s="91"/>
      <c r="L554" s="91"/>
      <c r="M554" s="91"/>
      <c r="N554" s="91"/>
      <c r="O554" s="91"/>
      <c r="P554" s="315"/>
    </row>
    <row r="555" spans="1:16" s="101" customFormat="1" ht="13.9" customHeight="1">
      <c r="A555" s="122" t="s">
        <v>653</v>
      </c>
      <c r="B555" s="122"/>
      <c r="C555" s="122"/>
      <c r="D555" s="122"/>
      <c r="E555" s="122"/>
      <c r="F555" s="122">
        <v>35.5</v>
      </c>
      <c r="G555" s="122">
        <v>0.4</v>
      </c>
      <c r="H555" s="122">
        <v>5167</v>
      </c>
      <c r="I555" s="122">
        <v>99</v>
      </c>
      <c r="J555" s="123">
        <f t="shared" ref="J555:J586" si="8">I555/H555</f>
        <v>1.9160054190052254E-2</v>
      </c>
      <c r="K555" s="122">
        <v>-0.99</v>
      </c>
      <c r="L555" s="122">
        <v>-5.7</v>
      </c>
      <c r="M555" s="122"/>
      <c r="N555" s="122">
        <v>931</v>
      </c>
      <c r="O555" s="122">
        <v>1486</v>
      </c>
      <c r="P555" s="316" t="s">
        <v>673</v>
      </c>
    </row>
    <row r="556" spans="1:16" s="101" customFormat="1" ht="13.9" customHeight="1">
      <c r="A556" s="112" t="s">
        <v>654</v>
      </c>
      <c r="B556" s="112"/>
      <c r="C556" s="112"/>
      <c r="D556" s="112"/>
      <c r="E556" s="112"/>
      <c r="F556" s="112">
        <v>42.5</v>
      </c>
      <c r="G556" s="112">
        <v>0.4</v>
      </c>
      <c r="H556" s="112">
        <v>4318</v>
      </c>
      <c r="I556" s="112">
        <v>136</v>
      </c>
      <c r="J556" s="113">
        <f t="shared" si="8"/>
        <v>3.1496062992125984E-2</v>
      </c>
      <c r="K556" s="112">
        <v>-0.99750000000000005</v>
      </c>
      <c r="L556" s="112">
        <v>-6</v>
      </c>
      <c r="M556" s="112"/>
      <c r="N556" s="112">
        <v>936</v>
      </c>
      <c r="O556" s="112">
        <v>1505</v>
      </c>
      <c r="P556" s="316"/>
    </row>
    <row r="557" spans="1:16" s="101" customFormat="1" ht="13.9" customHeight="1">
      <c r="A557" s="112" t="s">
        <v>655</v>
      </c>
      <c r="B557" s="112"/>
      <c r="C557" s="112"/>
      <c r="D557" s="112"/>
      <c r="E557" s="112"/>
      <c r="F557" s="112">
        <v>43</v>
      </c>
      <c r="G557" s="112">
        <v>0.5</v>
      </c>
      <c r="H557" s="112">
        <v>18964</v>
      </c>
      <c r="I557" s="112">
        <v>5907</v>
      </c>
      <c r="J557" s="113">
        <f t="shared" si="8"/>
        <v>0.31148491879350348</v>
      </c>
      <c r="K557" s="112">
        <v>-0.99780000000000002</v>
      </c>
      <c r="L557" s="112">
        <v>-6.4</v>
      </c>
      <c r="M557" s="112"/>
      <c r="N557" s="112">
        <v>950</v>
      </c>
      <c r="O557" s="112">
        <v>1528</v>
      </c>
      <c r="P557" s="316"/>
    </row>
    <row r="558" spans="1:16" s="101" customFormat="1" ht="13.9" customHeight="1">
      <c r="A558" s="112" t="s">
        <v>656</v>
      </c>
      <c r="B558" s="112"/>
      <c r="C558" s="112"/>
      <c r="D558" s="112"/>
      <c r="E558" s="112"/>
      <c r="F558" s="112">
        <v>39.6</v>
      </c>
      <c r="G558" s="112">
        <v>0.3</v>
      </c>
      <c r="H558" s="112">
        <v>5959</v>
      </c>
      <c r="I558" s="112">
        <v>135</v>
      </c>
      <c r="J558" s="113">
        <f t="shared" si="8"/>
        <v>2.2654807853666723E-2</v>
      </c>
      <c r="K558" s="112">
        <v>-0.99370000000000003</v>
      </c>
      <c r="L558" s="112">
        <v>-6.4</v>
      </c>
      <c r="M558" s="112"/>
      <c r="N558" s="112">
        <v>951</v>
      </c>
      <c r="O558" s="112">
        <v>1525</v>
      </c>
      <c r="P558" s="316"/>
    </row>
    <row r="559" spans="1:16" s="101" customFormat="1" ht="13.9" customHeight="1">
      <c r="A559" s="112" t="s">
        <v>657</v>
      </c>
      <c r="B559" s="112"/>
      <c r="C559" s="112"/>
      <c r="D559" s="112"/>
      <c r="E559" s="112"/>
      <c r="F559" s="112">
        <v>42.9</v>
      </c>
      <c r="G559" s="112">
        <v>0.2</v>
      </c>
      <c r="H559" s="112">
        <v>4629</v>
      </c>
      <c r="I559" s="112">
        <v>58</v>
      </c>
      <c r="J559" s="113">
        <f t="shared" si="8"/>
        <v>1.2529704039749406E-2</v>
      </c>
      <c r="K559" s="112">
        <v>-0.99580000000000002</v>
      </c>
      <c r="L559" s="112">
        <v>-6.2</v>
      </c>
      <c r="M559" s="112"/>
      <c r="N559" s="112">
        <v>944</v>
      </c>
      <c r="O559" s="112">
        <v>1517</v>
      </c>
      <c r="P559" s="316"/>
    </row>
    <row r="560" spans="1:16" s="101" customFormat="1" ht="13.9" customHeight="1">
      <c r="A560" s="112" t="s">
        <v>658</v>
      </c>
      <c r="B560" s="112"/>
      <c r="C560" s="112"/>
      <c r="D560" s="112"/>
      <c r="E560" s="112"/>
      <c r="F560" s="112">
        <v>44.3</v>
      </c>
      <c r="G560" s="112">
        <v>0.3</v>
      </c>
      <c r="H560" s="112">
        <v>2831</v>
      </c>
      <c r="I560" s="112">
        <v>44</v>
      </c>
      <c r="J560" s="113">
        <f t="shared" si="8"/>
        <v>1.5542211232779936E-2</v>
      </c>
      <c r="K560" s="112">
        <v>-0.99609999999999999</v>
      </c>
      <c r="L560" s="112">
        <v>-6.1</v>
      </c>
      <c r="M560" s="112"/>
      <c r="N560" s="112">
        <v>941</v>
      </c>
      <c r="O560" s="112">
        <v>1511</v>
      </c>
      <c r="P560" s="316"/>
    </row>
    <row r="561" spans="1:16" s="101" customFormat="1" ht="13.9" customHeight="1">
      <c r="A561" s="112" t="s">
        <v>659</v>
      </c>
      <c r="B561" s="112"/>
      <c r="C561" s="112"/>
      <c r="D561" s="112"/>
      <c r="E561" s="112"/>
      <c r="F561" s="112">
        <v>37.4</v>
      </c>
      <c r="G561" s="112">
        <v>0.3</v>
      </c>
      <c r="H561" s="112">
        <v>7437</v>
      </c>
      <c r="I561" s="112">
        <v>168</v>
      </c>
      <c r="J561" s="113">
        <f t="shared" si="8"/>
        <v>2.2589753933037516E-2</v>
      </c>
      <c r="K561" s="112">
        <v>-0.99780000000000002</v>
      </c>
      <c r="L561" s="112">
        <v>-6.3</v>
      </c>
      <c r="M561" s="112"/>
      <c r="N561" s="112">
        <v>945</v>
      </c>
      <c r="O561" s="112">
        <v>1520</v>
      </c>
      <c r="P561" s="316"/>
    </row>
    <row r="562" spans="1:16" s="101" customFormat="1" ht="13.9" customHeight="1">
      <c r="A562" s="112" t="s">
        <v>660</v>
      </c>
      <c r="B562" s="112"/>
      <c r="C562" s="112"/>
      <c r="D562" s="112"/>
      <c r="E562" s="112"/>
      <c r="F562" s="112">
        <v>43.7</v>
      </c>
      <c r="G562" s="112">
        <v>1.6</v>
      </c>
      <c r="H562" s="112">
        <v>124404</v>
      </c>
      <c r="I562" s="112">
        <v>9602</v>
      </c>
      <c r="J562" s="113">
        <f t="shared" si="8"/>
        <v>7.7184013375775698E-2</v>
      </c>
      <c r="K562" s="112">
        <v>-0.99650000000000005</v>
      </c>
      <c r="L562" s="112">
        <v>-6.3</v>
      </c>
      <c r="M562" s="112"/>
      <c r="N562" s="112">
        <v>947</v>
      </c>
      <c r="O562" s="112">
        <v>1522</v>
      </c>
      <c r="P562" s="316"/>
    </row>
    <row r="563" spans="1:16" s="101" customFormat="1" ht="13.9" customHeight="1">
      <c r="A563" s="112" t="s">
        <v>661</v>
      </c>
      <c r="B563" s="112"/>
      <c r="C563" s="112"/>
      <c r="D563" s="112"/>
      <c r="E563" s="112"/>
      <c r="F563" s="112">
        <v>43</v>
      </c>
      <c r="G563" s="112">
        <v>0.5</v>
      </c>
      <c r="H563" s="112">
        <v>3854</v>
      </c>
      <c r="I563" s="112">
        <v>76</v>
      </c>
      <c r="J563" s="113">
        <f t="shared" si="8"/>
        <v>1.9719771665801765E-2</v>
      </c>
      <c r="K563" s="112">
        <v>-0.99529999999999996</v>
      </c>
      <c r="L563" s="112">
        <v>-5.5</v>
      </c>
      <c r="M563" s="112"/>
      <c r="N563" s="112">
        <v>917</v>
      </c>
      <c r="O563" s="112">
        <v>1471</v>
      </c>
      <c r="P563" s="316"/>
    </row>
    <row r="564" spans="1:16" s="101" customFormat="1" ht="13.9" customHeight="1">
      <c r="A564" s="112" t="s">
        <v>662</v>
      </c>
      <c r="B564" s="112"/>
      <c r="C564" s="112"/>
      <c r="D564" s="112"/>
      <c r="E564" s="112"/>
      <c r="F564" s="112">
        <v>43.4</v>
      </c>
      <c r="G564" s="112">
        <v>0.3</v>
      </c>
      <c r="H564" s="112">
        <v>5866</v>
      </c>
      <c r="I564" s="112">
        <v>198</v>
      </c>
      <c r="J564" s="113">
        <f t="shared" si="8"/>
        <v>3.3753835663143536E-2</v>
      </c>
      <c r="K564" s="112">
        <v>-0.99419999999999997</v>
      </c>
      <c r="L564" s="112">
        <v>-6.6</v>
      </c>
      <c r="M564" s="112"/>
      <c r="N564" s="112">
        <v>962</v>
      </c>
      <c r="O564" s="112">
        <v>1544</v>
      </c>
      <c r="P564" s="316"/>
    </row>
    <row r="565" spans="1:16" s="101" customFormat="1" ht="13.9" customHeight="1">
      <c r="A565" s="112" t="s">
        <v>663</v>
      </c>
      <c r="B565" s="112"/>
      <c r="C565" s="112"/>
      <c r="D565" s="112"/>
      <c r="E565" s="112"/>
      <c r="F565" s="112">
        <v>43.6</v>
      </c>
      <c r="G565" s="112">
        <v>0.3</v>
      </c>
      <c r="H565" s="112">
        <v>7094</v>
      </c>
      <c r="I565" s="112">
        <v>145</v>
      </c>
      <c r="J565" s="113">
        <f t="shared" si="8"/>
        <v>2.0439808288694673E-2</v>
      </c>
      <c r="K565" s="112">
        <v>-0.99590000000000001</v>
      </c>
      <c r="L565" s="112">
        <v>-6.4</v>
      </c>
      <c r="M565" s="112"/>
      <c r="N565" s="112">
        <v>951</v>
      </c>
      <c r="O565" s="112">
        <v>1527</v>
      </c>
      <c r="P565" s="316"/>
    </row>
    <row r="566" spans="1:16" s="101" customFormat="1" ht="13.9" customHeight="1">
      <c r="A566" s="112" t="s">
        <v>664</v>
      </c>
      <c r="B566" s="112"/>
      <c r="C566" s="112"/>
      <c r="D566" s="112"/>
      <c r="E566" s="112"/>
      <c r="F566" s="112">
        <v>44.9</v>
      </c>
      <c r="G566" s="112">
        <v>0.5</v>
      </c>
      <c r="H566" s="112">
        <v>2655</v>
      </c>
      <c r="I566" s="112">
        <v>128</v>
      </c>
      <c r="J566" s="113">
        <f t="shared" si="8"/>
        <v>4.8210922787193973E-2</v>
      </c>
      <c r="K566" s="112">
        <v>-0.99529999999999996</v>
      </c>
      <c r="L566" s="112">
        <v>-6.6</v>
      </c>
      <c r="M566" s="112"/>
      <c r="N566" s="112">
        <v>958</v>
      </c>
      <c r="O566" s="112">
        <v>1538</v>
      </c>
      <c r="P566" s="316"/>
    </row>
    <row r="567" spans="1:16" s="101" customFormat="1" ht="13.9" customHeight="1">
      <c r="A567" s="112" t="s">
        <v>665</v>
      </c>
      <c r="B567" s="112"/>
      <c r="C567" s="112"/>
      <c r="D567" s="112"/>
      <c r="E567" s="112"/>
      <c r="F567" s="112">
        <v>42</v>
      </c>
      <c r="G567" s="112">
        <v>0.4</v>
      </c>
      <c r="H567" s="112">
        <v>2970</v>
      </c>
      <c r="I567" s="112">
        <v>51</v>
      </c>
      <c r="J567" s="113">
        <f t="shared" si="8"/>
        <v>1.7171717171717171E-2</v>
      </c>
      <c r="K567" s="112">
        <v>-0.99439999999999995</v>
      </c>
      <c r="L567" s="112">
        <v>-6.6</v>
      </c>
      <c r="M567" s="112"/>
      <c r="N567" s="112">
        <v>959</v>
      </c>
      <c r="O567" s="112">
        <v>1539</v>
      </c>
      <c r="P567" s="316"/>
    </row>
    <row r="568" spans="1:16" s="101" customFormat="1" ht="13.9" customHeight="1">
      <c r="A568" s="112" t="s">
        <v>666</v>
      </c>
      <c r="B568" s="112"/>
      <c r="C568" s="112"/>
      <c r="D568" s="112"/>
      <c r="E568" s="112"/>
      <c r="F568" s="112">
        <v>43.6</v>
      </c>
      <c r="G568" s="112">
        <v>0.8</v>
      </c>
      <c r="H568" s="112">
        <v>1794</v>
      </c>
      <c r="I568" s="112">
        <v>25</v>
      </c>
      <c r="J568" s="113">
        <f t="shared" si="8"/>
        <v>1.3935340022296544E-2</v>
      </c>
      <c r="K568" s="112">
        <v>-0.99339999999999995</v>
      </c>
      <c r="L568" s="112">
        <v>-6.5</v>
      </c>
      <c r="M568" s="112"/>
      <c r="N568" s="112">
        <v>956</v>
      </c>
      <c r="O568" s="112">
        <v>1532</v>
      </c>
      <c r="P568" s="316"/>
    </row>
    <row r="569" spans="1:16" s="101" customFormat="1" ht="13.9" customHeight="1">
      <c r="A569" s="112" t="s">
        <v>667</v>
      </c>
      <c r="B569" s="112"/>
      <c r="C569" s="112"/>
      <c r="D569" s="112"/>
      <c r="E569" s="112"/>
      <c r="F569" s="112">
        <v>43.6</v>
      </c>
      <c r="G569" s="112">
        <v>0.4</v>
      </c>
      <c r="H569" s="112">
        <v>2895</v>
      </c>
      <c r="I569" s="112">
        <v>30</v>
      </c>
      <c r="J569" s="113">
        <f t="shared" si="8"/>
        <v>1.0362694300518135E-2</v>
      </c>
      <c r="K569" s="112">
        <v>-0.99529999999999996</v>
      </c>
      <c r="L569" s="112">
        <v>-6.3</v>
      </c>
      <c r="M569" s="112"/>
      <c r="N569" s="112">
        <v>946</v>
      </c>
      <c r="O569" s="112">
        <v>1519</v>
      </c>
      <c r="P569" s="316"/>
    </row>
    <row r="570" spans="1:16" s="101" customFormat="1" ht="13.9" customHeight="1">
      <c r="A570" s="112" t="s">
        <v>668</v>
      </c>
      <c r="B570" s="112"/>
      <c r="C570" s="112"/>
      <c r="D570" s="112"/>
      <c r="E570" s="112"/>
      <c r="F570" s="112">
        <v>43.4</v>
      </c>
      <c r="G570" s="112">
        <v>0.2</v>
      </c>
      <c r="H570" s="112">
        <v>4776</v>
      </c>
      <c r="I570" s="112">
        <v>72</v>
      </c>
      <c r="J570" s="113">
        <f t="shared" si="8"/>
        <v>1.507537688442211E-2</v>
      </c>
      <c r="K570" s="112">
        <v>-0.997</v>
      </c>
      <c r="L570" s="112">
        <v>-6</v>
      </c>
      <c r="M570" s="112"/>
      <c r="N570" s="112">
        <v>937</v>
      </c>
      <c r="O570" s="112">
        <v>1506</v>
      </c>
      <c r="P570" s="316"/>
    </row>
    <row r="571" spans="1:16" s="101" customFormat="1" ht="13.9" customHeight="1">
      <c r="A571" s="112" t="s">
        <v>669</v>
      </c>
      <c r="B571" s="112"/>
      <c r="C571" s="112"/>
      <c r="D571" s="112"/>
      <c r="E571" s="112"/>
      <c r="F571" s="112">
        <v>34.799999999999997</v>
      </c>
      <c r="G571" s="112">
        <v>0.9</v>
      </c>
      <c r="H571" s="112">
        <v>8559</v>
      </c>
      <c r="I571" s="112">
        <v>171</v>
      </c>
      <c r="J571" s="113">
        <f t="shared" si="8"/>
        <v>1.9978969505783387E-2</v>
      </c>
      <c r="K571" s="112">
        <v>-0.99760000000000004</v>
      </c>
      <c r="L571" s="112">
        <v>-6.4</v>
      </c>
      <c r="M571" s="112"/>
      <c r="N571" s="112">
        <v>952</v>
      </c>
      <c r="O571" s="112">
        <v>1531</v>
      </c>
      <c r="P571" s="316"/>
    </row>
    <row r="572" spans="1:16" ht="13.9" customHeight="1">
      <c r="A572" s="112" t="s">
        <v>670</v>
      </c>
      <c r="B572" s="112"/>
      <c r="C572" s="112"/>
      <c r="D572" s="112"/>
      <c r="E572" s="112"/>
      <c r="F572" s="112">
        <v>43.2</v>
      </c>
      <c r="G572" s="112">
        <v>0.3</v>
      </c>
      <c r="H572" s="112">
        <v>6133</v>
      </c>
      <c r="I572" s="112">
        <v>116</v>
      </c>
      <c r="J572" s="113">
        <f t="shared" si="8"/>
        <v>1.8914071416924833E-2</v>
      </c>
      <c r="K572" s="112">
        <v>-0.99719999999999998</v>
      </c>
      <c r="L572" s="112">
        <v>-6.2</v>
      </c>
      <c r="M572" s="112"/>
      <c r="N572" s="112">
        <v>941</v>
      </c>
      <c r="O572" s="112">
        <v>1513</v>
      </c>
      <c r="P572" s="316"/>
    </row>
    <row r="573" spans="1:16" ht="13.9" customHeight="1">
      <c r="A573" s="112" t="s">
        <v>671</v>
      </c>
      <c r="B573" s="112"/>
      <c r="C573" s="112"/>
      <c r="D573" s="112"/>
      <c r="E573" s="112"/>
      <c r="F573" s="112">
        <v>36.6</v>
      </c>
      <c r="G573" s="112">
        <v>0.4</v>
      </c>
      <c r="H573" s="112">
        <v>6773</v>
      </c>
      <c r="I573" s="112">
        <v>528</v>
      </c>
      <c r="J573" s="113">
        <f t="shared" si="8"/>
        <v>7.7956592351985821E-2</v>
      </c>
      <c r="K573" s="112"/>
      <c r="L573" s="112"/>
      <c r="M573" s="112"/>
      <c r="N573" s="112"/>
      <c r="O573" s="112"/>
      <c r="P573" s="316"/>
    </row>
    <row r="574" spans="1:16" ht="13.9" customHeight="1">
      <c r="A574" s="112" t="s">
        <v>672</v>
      </c>
      <c r="B574" s="112"/>
      <c r="C574" s="112"/>
      <c r="D574" s="112"/>
      <c r="E574" s="112"/>
      <c r="F574" s="112">
        <v>43.6</v>
      </c>
      <c r="G574" s="112">
        <v>0.5</v>
      </c>
      <c r="H574" s="112">
        <v>3150</v>
      </c>
      <c r="I574" s="112">
        <v>102</v>
      </c>
      <c r="J574" s="113">
        <f t="shared" si="8"/>
        <v>3.2380952380952378E-2</v>
      </c>
      <c r="K574" s="112"/>
      <c r="L574" s="112"/>
      <c r="M574" s="112"/>
      <c r="N574" s="112"/>
      <c r="O574" s="112"/>
      <c r="P574" s="316"/>
    </row>
    <row r="575" spans="1:16" ht="13.9" customHeight="1">
      <c r="A575" s="1" t="s">
        <v>916</v>
      </c>
      <c r="B575" s="1"/>
      <c r="C575" s="1"/>
      <c r="D575" s="112"/>
      <c r="E575" s="112"/>
      <c r="F575" s="114">
        <v>46.520896870970333</v>
      </c>
      <c r="G575" s="114">
        <v>0.75546063957637599</v>
      </c>
      <c r="H575" s="115">
        <v>7312.4985824012747</v>
      </c>
      <c r="I575" s="115">
        <v>464.68994349727279</v>
      </c>
      <c r="J575" s="113">
        <f t="shared" si="8"/>
        <v>6.3547355019750049E-2</v>
      </c>
      <c r="K575" s="112"/>
      <c r="L575" s="112"/>
      <c r="M575" s="112"/>
      <c r="N575" s="112"/>
      <c r="O575" s="112"/>
      <c r="P575" s="316" t="s">
        <v>931</v>
      </c>
    </row>
    <row r="576" spans="1:16" ht="13.9" customHeight="1">
      <c r="A576" s="1" t="s">
        <v>917</v>
      </c>
      <c r="B576" s="1"/>
      <c r="C576" s="1"/>
      <c r="D576" s="112"/>
      <c r="E576" s="112"/>
      <c r="F576" s="114">
        <v>50.406976712642241</v>
      </c>
      <c r="G576" s="114">
        <v>0.89454100310480267</v>
      </c>
      <c r="H576" s="115">
        <v>6115.8192035271613</v>
      </c>
      <c r="I576" s="115">
        <v>4842.2542374325931</v>
      </c>
      <c r="J576" s="113">
        <f t="shared" si="8"/>
        <v>0.79175889219222373</v>
      </c>
      <c r="K576" s="112"/>
      <c r="L576" s="112"/>
      <c r="M576" s="112"/>
      <c r="N576" s="112"/>
      <c r="O576" s="112"/>
      <c r="P576" s="316"/>
    </row>
    <row r="577" spans="1:16" ht="13.9" customHeight="1">
      <c r="A577" s="1" t="s">
        <v>918</v>
      </c>
      <c r="B577" s="1"/>
      <c r="C577" s="1"/>
      <c r="D577" s="112"/>
      <c r="E577" s="112"/>
      <c r="F577" s="114">
        <v>47.952619498991183</v>
      </c>
      <c r="G577" s="114">
        <v>0.78351340617669296</v>
      </c>
      <c r="H577" s="115">
        <v>6581.205574689242</v>
      </c>
      <c r="I577" s="115">
        <v>463.84232319790266</v>
      </c>
      <c r="J577" s="113">
        <f t="shared" si="8"/>
        <v>7.0479841107197877E-2</v>
      </c>
      <c r="K577" s="112"/>
      <c r="L577" s="112"/>
      <c r="M577" s="112"/>
      <c r="N577" s="112"/>
      <c r="O577" s="112"/>
      <c r="P577" s="316"/>
    </row>
    <row r="578" spans="1:16" ht="13.9" customHeight="1">
      <c r="A578" s="1" t="s">
        <v>919</v>
      </c>
      <c r="B578" s="1"/>
      <c r="C578" s="1"/>
      <c r="D578" s="112"/>
      <c r="E578" s="112"/>
      <c r="F578" s="114">
        <v>46.092547240388257</v>
      </c>
      <c r="G578" s="114">
        <v>0.75321596534504309</v>
      </c>
      <c r="H578" s="115">
        <v>6067.3083336627251</v>
      </c>
      <c r="I578" s="115">
        <v>546.70992847728257</v>
      </c>
      <c r="J578" s="113">
        <f t="shared" si="8"/>
        <v>9.0107490572717205E-2</v>
      </c>
      <c r="K578" s="112"/>
      <c r="L578" s="112"/>
      <c r="M578" s="112"/>
      <c r="N578" s="112"/>
      <c r="O578" s="112"/>
      <c r="P578" s="316"/>
    </row>
    <row r="579" spans="1:16" ht="13.9" customHeight="1">
      <c r="A579" s="1" t="s">
        <v>920</v>
      </c>
      <c r="B579" s="1"/>
      <c r="C579" s="1"/>
      <c r="D579" s="112"/>
      <c r="E579" s="112"/>
      <c r="F579" s="114">
        <v>44.412727807081957</v>
      </c>
      <c r="G579" s="114">
        <v>0.74635035348397816</v>
      </c>
      <c r="H579" s="115">
        <v>2781.5693278137055</v>
      </c>
      <c r="I579" s="115">
        <v>1248.8225725306895</v>
      </c>
      <c r="J579" s="113">
        <f t="shared" si="8"/>
        <v>0.44896331004349099</v>
      </c>
      <c r="K579" s="112"/>
      <c r="L579" s="112"/>
      <c r="M579" s="112"/>
      <c r="N579" s="112"/>
      <c r="O579" s="112"/>
      <c r="P579" s="316"/>
    </row>
    <row r="580" spans="1:16" ht="13.9" customHeight="1">
      <c r="A580" s="1" t="s">
        <v>921</v>
      </c>
      <c r="B580" s="1"/>
      <c r="C580" s="1"/>
      <c r="D580" s="112"/>
      <c r="E580" s="112"/>
      <c r="F580" s="114">
        <v>47.381007858305061</v>
      </c>
      <c r="G580" s="114">
        <v>0.78354563366206775</v>
      </c>
      <c r="H580" s="115">
        <v>7569.1405943279497</v>
      </c>
      <c r="I580" s="115">
        <v>573.49183132287612</v>
      </c>
      <c r="J580" s="113">
        <f t="shared" si="8"/>
        <v>7.5767099867669385E-2</v>
      </c>
      <c r="K580" s="112"/>
      <c r="L580" s="112"/>
      <c r="M580" s="112"/>
      <c r="N580" s="112"/>
      <c r="O580" s="112"/>
      <c r="P580" s="316"/>
    </row>
    <row r="581" spans="1:16" ht="13.9" customHeight="1">
      <c r="A581" s="1" t="s">
        <v>922</v>
      </c>
      <c r="B581" s="1"/>
      <c r="C581" s="1"/>
      <c r="D581" s="112"/>
      <c r="E581" s="112"/>
      <c r="F581" s="114">
        <v>47.116953478947281</v>
      </c>
      <c r="G581" s="114">
        <v>0.76710198726475076</v>
      </c>
      <c r="H581" s="115">
        <v>6068.4136438151445</v>
      </c>
      <c r="I581" s="115">
        <v>409.90438414071502</v>
      </c>
      <c r="J581" s="113">
        <f t="shared" si="8"/>
        <v>6.7547205612538422E-2</v>
      </c>
      <c r="K581" s="112"/>
      <c r="L581" s="112"/>
      <c r="M581" s="112"/>
      <c r="N581" s="112"/>
      <c r="O581" s="112"/>
      <c r="P581" s="316"/>
    </row>
    <row r="582" spans="1:16" ht="13.9" customHeight="1">
      <c r="A582" s="1" t="s">
        <v>923</v>
      </c>
      <c r="B582" s="1"/>
      <c r="C582" s="1"/>
      <c r="D582" s="112"/>
      <c r="E582" s="112"/>
      <c r="F582" s="114">
        <v>46.10914285246637</v>
      </c>
      <c r="G582" s="114">
        <v>0.81403873851146347</v>
      </c>
      <c r="H582" s="115">
        <v>5346.4868259622754</v>
      </c>
      <c r="I582" s="115">
        <v>1345.4500476607495</v>
      </c>
      <c r="J582" s="113">
        <f t="shared" si="8"/>
        <v>0.25165124154562779</v>
      </c>
      <c r="K582" s="112"/>
      <c r="L582" s="112"/>
      <c r="M582" s="112"/>
      <c r="N582" s="112"/>
      <c r="O582" s="112"/>
      <c r="P582" s="316"/>
    </row>
    <row r="583" spans="1:16" ht="13.9" customHeight="1">
      <c r="A583" s="1" t="s">
        <v>924</v>
      </c>
      <c r="B583" s="1"/>
      <c r="C583" s="1"/>
      <c r="D583" s="112"/>
      <c r="E583" s="112"/>
      <c r="F583" s="114">
        <v>45.905008442102833</v>
      </c>
      <c r="G583" s="114">
        <v>0.7617999758816103</v>
      </c>
      <c r="H583" s="115">
        <v>2803.5956740978563</v>
      </c>
      <c r="I583" s="115">
        <v>1086.1859548248492</v>
      </c>
      <c r="J583" s="113">
        <f t="shared" si="8"/>
        <v>0.38742603466684372</v>
      </c>
      <c r="K583" s="112"/>
      <c r="L583" s="112"/>
      <c r="M583" s="112"/>
      <c r="N583" s="112"/>
      <c r="O583" s="112"/>
      <c r="P583" s="316"/>
    </row>
    <row r="584" spans="1:16" ht="13.9" customHeight="1">
      <c r="A584" s="1" t="s">
        <v>925</v>
      </c>
      <c r="B584" s="1"/>
      <c r="C584" s="1"/>
      <c r="D584" s="112"/>
      <c r="E584" s="112"/>
      <c r="F584" s="114">
        <v>48.559782245303083</v>
      </c>
      <c r="G584" s="114">
        <v>0.78914431354323222</v>
      </c>
      <c r="H584" s="115">
        <v>6466.5101831227275</v>
      </c>
      <c r="I584" s="115">
        <v>992.22564740083328</v>
      </c>
      <c r="J584" s="113">
        <f t="shared" si="8"/>
        <v>0.1534406688155372</v>
      </c>
      <c r="K584" s="112"/>
      <c r="L584" s="112"/>
      <c r="M584" s="112"/>
      <c r="N584" s="112"/>
      <c r="O584" s="112"/>
      <c r="P584" s="316"/>
    </row>
    <row r="585" spans="1:16" ht="13.9" customHeight="1">
      <c r="A585" s="1" t="s">
        <v>926</v>
      </c>
      <c r="B585" s="1"/>
      <c r="C585" s="1"/>
      <c r="D585" s="112"/>
      <c r="E585" s="112"/>
      <c r="F585" s="114">
        <v>46.027316658963422</v>
      </c>
      <c r="G585" s="114">
        <v>0.8143705292204001</v>
      </c>
      <c r="H585" s="115">
        <v>3057.9395733197807</v>
      </c>
      <c r="I585" s="115">
        <v>169.55686634690628</v>
      </c>
      <c r="J585" s="113">
        <f t="shared" si="8"/>
        <v>5.5448076157643238E-2</v>
      </c>
      <c r="K585" s="112"/>
      <c r="L585" s="112"/>
      <c r="M585" s="112"/>
      <c r="N585" s="112"/>
      <c r="O585" s="112"/>
      <c r="P585" s="316"/>
    </row>
    <row r="586" spans="1:16" ht="13.9" customHeight="1">
      <c r="A586" s="1" t="s">
        <v>927</v>
      </c>
      <c r="B586" s="1"/>
      <c r="C586" s="1"/>
      <c r="D586" s="112"/>
      <c r="E586" s="112"/>
      <c r="F586" s="114">
        <v>47.863142575575623</v>
      </c>
      <c r="G586" s="114">
        <v>0.77848874638085941</v>
      </c>
      <c r="H586" s="115">
        <v>8653.8088585896512</v>
      </c>
      <c r="I586" s="115">
        <v>683.57898078563801</v>
      </c>
      <c r="J586" s="113">
        <f t="shared" si="8"/>
        <v>7.8991689319221209E-2</v>
      </c>
      <c r="K586" s="112"/>
      <c r="L586" s="112"/>
      <c r="M586" s="112"/>
      <c r="N586" s="112"/>
      <c r="O586" s="112"/>
      <c r="P586" s="316"/>
    </row>
    <row r="587" spans="1:16" ht="13.9" customHeight="1">
      <c r="A587" s="1" t="s">
        <v>928</v>
      </c>
      <c r="B587" s="1"/>
      <c r="C587" s="1"/>
      <c r="D587" s="112"/>
      <c r="E587" s="112"/>
      <c r="F587" s="114">
        <v>45.408684725041965</v>
      </c>
      <c r="G587" s="114">
        <v>0.78587467282469692</v>
      </c>
      <c r="H587" s="115">
        <v>4100.1102751726257</v>
      </c>
      <c r="I587" s="115">
        <v>474.47449099141494</v>
      </c>
      <c r="J587" s="113">
        <f t="shared" ref="J587:J614" si="9">I587/H587</f>
        <v>0.11572237309432812</v>
      </c>
      <c r="K587" s="112"/>
      <c r="L587" s="112"/>
      <c r="M587" s="112"/>
      <c r="N587" s="112"/>
      <c r="O587" s="112"/>
      <c r="P587" s="316"/>
    </row>
    <row r="588" spans="1:16" ht="13.9" customHeight="1">
      <c r="A588" s="1" t="s">
        <v>929</v>
      </c>
      <c r="B588" s="1"/>
      <c r="C588" s="1"/>
      <c r="D588" s="112"/>
      <c r="E588" s="112"/>
      <c r="F588" s="114">
        <v>44.80136659228684</v>
      </c>
      <c r="G588" s="114">
        <v>0.73475464875161423</v>
      </c>
      <c r="H588" s="115">
        <v>6282.5580401946781</v>
      </c>
      <c r="I588" s="115">
        <v>715.65737222292296</v>
      </c>
      <c r="J588" s="113">
        <f t="shared" si="9"/>
        <v>0.11391178046335197</v>
      </c>
      <c r="K588" s="112"/>
      <c r="L588" s="112"/>
      <c r="M588" s="112"/>
      <c r="N588" s="112"/>
      <c r="O588" s="112"/>
      <c r="P588" s="316"/>
    </row>
    <row r="589" spans="1:16" ht="13.9" customHeight="1">
      <c r="A589" s="1" t="s">
        <v>930</v>
      </c>
      <c r="B589" s="1"/>
      <c r="C589" s="1"/>
      <c r="D589" s="112"/>
      <c r="E589" s="112"/>
      <c r="F589" s="114">
        <v>47.097976509292714</v>
      </c>
      <c r="G589" s="114">
        <v>0.78037835665534394</v>
      </c>
      <c r="H589" s="115">
        <v>5097.4349044507153</v>
      </c>
      <c r="I589" s="115">
        <v>585.01698056516182</v>
      </c>
      <c r="J589" s="113">
        <f t="shared" si="9"/>
        <v>0.11476693504302858</v>
      </c>
      <c r="K589" s="112"/>
      <c r="L589" s="112"/>
      <c r="M589" s="112"/>
      <c r="N589" s="112"/>
      <c r="O589" s="112"/>
      <c r="P589" s="316"/>
    </row>
    <row r="590" spans="1:16" ht="13.9" customHeight="1">
      <c r="A590" s="112" t="s">
        <v>932</v>
      </c>
      <c r="B590" s="112"/>
      <c r="C590" s="112"/>
      <c r="D590" s="112"/>
      <c r="E590" s="112"/>
      <c r="F590" s="112">
        <v>41.1</v>
      </c>
      <c r="G590" s="112">
        <v>0.3</v>
      </c>
      <c r="H590" s="112">
        <v>14300</v>
      </c>
      <c r="I590" s="112">
        <v>318</v>
      </c>
      <c r="J590" s="113">
        <f t="shared" si="9"/>
        <v>2.2237762237762238E-2</v>
      </c>
      <c r="K590" s="112">
        <v>-0.97</v>
      </c>
      <c r="L590" s="112">
        <v>-8.3000000000000007</v>
      </c>
      <c r="M590" s="112"/>
      <c r="N590" s="112">
        <v>1045</v>
      </c>
      <c r="O590" s="112">
        <v>1651</v>
      </c>
      <c r="P590" s="316" t="s">
        <v>952</v>
      </c>
    </row>
    <row r="591" spans="1:16" ht="13.9" customHeight="1">
      <c r="A591" s="112" t="s">
        <v>933</v>
      </c>
      <c r="B591" s="112"/>
      <c r="C591" s="112"/>
      <c r="D591" s="112"/>
      <c r="E591" s="112"/>
      <c r="F591" s="112">
        <v>41.7</v>
      </c>
      <c r="G591" s="112">
        <v>0.3</v>
      </c>
      <c r="H591" s="112">
        <v>8093</v>
      </c>
      <c r="I591" s="112">
        <v>87</v>
      </c>
      <c r="J591" s="113">
        <f t="shared" si="9"/>
        <v>1.0750030890893365E-2</v>
      </c>
      <c r="K591" s="112">
        <v>-0.96</v>
      </c>
      <c r="L591" s="112">
        <v>-8</v>
      </c>
      <c r="M591" s="112"/>
      <c r="N591" s="112">
        <v>1048</v>
      </c>
      <c r="O591" s="112">
        <v>1629</v>
      </c>
      <c r="P591" s="316"/>
    </row>
    <row r="592" spans="1:16" ht="13.9" customHeight="1">
      <c r="A592" s="112" t="s">
        <v>934</v>
      </c>
      <c r="B592" s="112"/>
      <c r="C592" s="112"/>
      <c r="D592" s="112"/>
      <c r="E592" s="112"/>
      <c r="F592" s="112">
        <v>41.5</v>
      </c>
      <c r="G592" s="112">
        <v>0.4</v>
      </c>
      <c r="H592" s="112">
        <v>12245</v>
      </c>
      <c r="I592" s="112">
        <v>210</v>
      </c>
      <c r="J592" s="113">
        <f t="shared" si="9"/>
        <v>1.7149857084524295E-2</v>
      </c>
      <c r="K592" s="112">
        <v>-0.88</v>
      </c>
      <c r="L592" s="112">
        <v>-4.2</v>
      </c>
      <c r="M592" s="112"/>
      <c r="N592" s="112">
        <v>956</v>
      </c>
      <c r="O592" s="112">
        <v>1389</v>
      </c>
      <c r="P592" s="316"/>
    </row>
    <row r="593" spans="1:16" ht="13.9" customHeight="1">
      <c r="A593" s="112" t="s">
        <v>935</v>
      </c>
      <c r="B593" s="112"/>
      <c r="C593" s="112"/>
      <c r="D593" s="112"/>
      <c r="E593" s="112"/>
      <c r="F593" s="112">
        <v>41.4</v>
      </c>
      <c r="G593" s="112">
        <v>0.3</v>
      </c>
      <c r="H593" s="112">
        <v>12383</v>
      </c>
      <c r="I593" s="112">
        <v>135</v>
      </c>
      <c r="J593" s="113">
        <f t="shared" si="9"/>
        <v>1.0902043123637245E-2</v>
      </c>
      <c r="K593" s="112">
        <v>-0.93</v>
      </c>
      <c r="L593" s="112">
        <v>-4.7</v>
      </c>
      <c r="M593" s="112"/>
      <c r="N593" s="112">
        <v>937</v>
      </c>
      <c r="O593" s="112">
        <v>1417</v>
      </c>
      <c r="P593" s="316"/>
    </row>
    <row r="594" spans="1:16" ht="13.9" customHeight="1">
      <c r="A594" s="112" t="s">
        <v>936</v>
      </c>
      <c r="B594" s="112"/>
      <c r="C594" s="112"/>
      <c r="D594" s="112"/>
      <c r="E594" s="112"/>
      <c r="F594" s="112">
        <v>42.2</v>
      </c>
      <c r="G594" s="112">
        <v>0.7</v>
      </c>
      <c r="H594" s="112">
        <v>8289</v>
      </c>
      <c r="I594" s="112">
        <v>73</v>
      </c>
      <c r="J594" s="113">
        <f t="shared" si="9"/>
        <v>8.8068524550609234E-3</v>
      </c>
      <c r="K594" s="112">
        <v>-0.94</v>
      </c>
      <c r="L594" s="112">
        <v>-7.9</v>
      </c>
      <c r="M594" s="112"/>
      <c r="N594" s="112">
        <v>1060</v>
      </c>
      <c r="O594" s="112">
        <v>1625</v>
      </c>
      <c r="P594" s="316"/>
    </row>
    <row r="595" spans="1:16" ht="13.9" customHeight="1">
      <c r="A595" s="112" t="s">
        <v>937</v>
      </c>
      <c r="B595" s="112"/>
      <c r="C595" s="112"/>
      <c r="D595" s="112"/>
      <c r="E595" s="112"/>
      <c r="F595" s="112">
        <v>41.6</v>
      </c>
      <c r="G595" s="112">
        <v>0.5</v>
      </c>
      <c r="H595" s="112">
        <v>3910</v>
      </c>
      <c r="I595" s="112">
        <v>34</v>
      </c>
      <c r="J595" s="113">
        <f t="shared" si="9"/>
        <v>8.6956521739130436E-3</v>
      </c>
      <c r="K595" s="112">
        <v>-0.9</v>
      </c>
      <c r="L595" s="112">
        <v>-9.5</v>
      </c>
      <c r="M595" s="112"/>
      <c r="N595" s="112">
        <v>1165</v>
      </c>
      <c r="O595" s="112">
        <v>1726</v>
      </c>
      <c r="P595" s="316"/>
    </row>
    <row r="596" spans="1:16" ht="13.9" customHeight="1">
      <c r="A596" s="112" t="s">
        <v>938</v>
      </c>
      <c r="B596" s="112"/>
      <c r="C596" s="112"/>
      <c r="D596" s="112"/>
      <c r="E596" s="112"/>
      <c r="F596" s="112">
        <v>41.4</v>
      </c>
      <c r="G596" s="112">
        <v>0.8</v>
      </c>
      <c r="H596" s="112">
        <v>1791</v>
      </c>
      <c r="I596" s="112">
        <v>15</v>
      </c>
      <c r="J596" s="113">
        <f t="shared" si="9"/>
        <v>8.3752093802345051E-3</v>
      </c>
      <c r="K596" s="112">
        <v>-0.95</v>
      </c>
      <c r="L596" s="112">
        <v>-7</v>
      </c>
      <c r="M596" s="112"/>
      <c r="N596" s="112">
        <v>1015</v>
      </c>
      <c r="O596" s="112">
        <v>1563</v>
      </c>
      <c r="P596" s="316"/>
    </row>
    <row r="597" spans="1:16" ht="13.9" customHeight="1">
      <c r="A597" s="112" t="s">
        <v>939</v>
      </c>
      <c r="B597" s="112"/>
      <c r="C597" s="112"/>
      <c r="D597" s="112"/>
      <c r="E597" s="112"/>
      <c r="F597" s="112">
        <v>41.7</v>
      </c>
      <c r="G597" s="112">
        <v>0.6</v>
      </c>
      <c r="H597" s="112">
        <v>7108</v>
      </c>
      <c r="I597" s="112">
        <v>117</v>
      </c>
      <c r="J597" s="113">
        <f t="shared" si="9"/>
        <v>1.6460326392796848E-2</v>
      </c>
      <c r="K597" s="112">
        <v>-0.9</v>
      </c>
      <c r="L597" s="112">
        <v>-7.9</v>
      </c>
      <c r="M597" s="112"/>
      <c r="N597" s="112">
        <v>1096</v>
      </c>
      <c r="O597" s="112">
        <v>1624</v>
      </c>
      <c r="P597" s="316"/>
    </row>
    <row r="598" spans="1:16" ht="13.9" customHeight="1">
      <c r="A598" s="112" t="s">
        <v>940</v>
      </c>
      <c r="B598" s="112"/>
      <c r="C598" s="112"/>
      <c r="D598" s="112"/>
      <c r="E598" s="112"/>
      <c r="F598" s="112">
        <v>41.4</v>
      </c>
      <c r="G598" s="112">
        <v>0.7</v>
      </c>
      <c r="H598" s="112">
        <v>4577</v>
      </c>
      <c r="I598" s="112">
        <v>42</v>
      </c>
      <c r="J598" s="113">
        <f t="shared" si="9"/>
        <v>9.1763163644308504E-3</v>
      </c>
      <c r="K598" s="112">
        <v>-0.94</v>
      </c>
      <c r="L598" s="112">
        <v>-5.8</v>
      </c>
      <c r="M598" s="112"/>
      <c r="N598" s="112">
        <v>972</v>
      </c>
      <c r="O598" s="112">
        <v>1491</v>
      </c>
      <c r="P598" s="316"/>
    </row>
    <row r="599" spans="1:16" ht="13.9" customHeight="1">
      <c r="A599" s="112" t="s">
        <v>941</v>
      </c>
      <c r="B599" s="112"/>
      <c r="C599" s="112"/>
      <c r="D599" s="112"/>
      <c r="E599" s="112"/>
      <c r="F599" s="112">
        <v>41.5</v>
      </c>
      <c r="G599" s="112">
        <v>0.7</v>
      </c>
      <c r="H599" s="112">
        <v>10760</v>
      </c>
      <c r="I599" s="112">
        <v>173</v>
      </c>
      <c r="J599" s="113">
        <f t="shared" si="9"/>
        <v>1.6078066914498142E-2</v>
      </c>
      <c r="K599" s="112">
        <v>-0.9</v>
      </c>
      <c r="L599" s="112">
        <v>-10</v>
      </c>
      <c r="M599" s="112"/>
      <c r="N599" s="112">
        <v>1174</v>
      </c>
      <c r="O599" s="112">
        <v>1754</v>
      </c>
      <c r="P599" s="316"/>
    </row>
    <row r="600" spans="1:16" ht="13.9" customHeight="1">
      <c r="A600" s="112" t="s">
        <v>942</v>
      </c>
      <c r="B600" s="112"/>
      <c r="C600" s="112"/>
      <c r="D600" s="112"/>
      <c r="E600" s="112"/>
      <c r="F600" s="112">
        <v>41.5</v>
      </c>
      <c r="G600" s="112">
        <v>0.7</v>
      </c>
      <c r="H600" s="112">
        <v>8762</v>
      </c>
      <c r="I600" s="112">
        <v>150</v>
      </c>
      <c r="J600" s="113">
        <f t="shared" si="9"/>
        <v>1.7119379137183293E-2</v>
      </c>
      <c r="K600" s="112">
        <v>-0.91</v>
      </c>
      <c r="L600" s="112">
        <v>-6</v>
      </c>
      <c r="M600" s="112"/>
      <c r="N600" s="112">
        <v>1008</v>
      </c>
      <c r="O600" s="112">
        <v>1501</v>
      </c>
      <c r="P600" s="316"/>
    </row>
    <row r="601" spans="1:16" ht="13.9" customHeight="1">
      <c r="A601" s="112" t="s">
        <v>943</v>
      </c>
      <c r="B601" s="112"/>
      <c r="C601" s="112"/>
      <c r="D601" s="112"/>
      <c r="E601" s="112"/>
      <c r="F601" s="112">
        <v>41.3</v>
      </c>
      <c r="G601" s="112">
        <v>0.6</v>
      </c>
      <c r="H601" s="112">
        <v>7727</v>
      </c>
      <c r="I601" s="112">
        <v>117</v>
      </c>
      <c r="J601" s="113">
        <f t="shared" si="9"/>
        <v>1.5141710883913549E-2</v>
      </c>
      <c r="K601" s="112">
        <v>-0.91</v>
      </c>
      <c r="L601" s="112">
        <v>-8.6999999999999993</v>
      </c>
      <c r="M601" s="112"/>
      <c r="N601" s="112">
        <v>1114</v>
      </c>
      <c r="O601" s="112">
        <v>1670</v>
      </c>
      <c r="P601" s="316"/>
    </row>
    <row r="602" spans="1:16" ht="13.9" customHeight="1">
      <c r="A602" s="112" t="s">
        <v>944</v>
      </c>
      <c r="B602" s="112"/>
      <c r="C602" s="112"/>
      <c r="D602" s="112"/>
      <c r="E602" s="112"/>
      <c r="F602" s="112">
        <v>41.6</v>
      </c>
      <c r="G602" s="112">
        <v>0.6</v>
      </c>
      <c r="H602" s="112">
        <v>38.4</v>
      </c>
      <c r="I602" s="112">
        <v>62</v>
      </c>
      <c r="J602" s="113">
        <f t="shared" si="9"/>
        <v>1.6145833333333335</v>
      </c>
      <c r="K602" s="112"/>
      <c r="L602" s="112"/>
      <c r="M602" s="112"/>
      <c r="N602" s="112"/>
      <c r="O602" s="112"/>
      <c r="P602" s="316"/>
    </row>
    <row r="603" spans="1:16" ht="13.9" customHeight="1">
      <c r="A603" s="112" t="s">
        <v>945</v>
      </c>
      <c r="B603" s="112"/>
      <c r="C603" s="112"/>
      <c r="D603" s="112"/>
      <c r="E603" s="112"/>
      <c r="F603" s="112">
        <v>41.4</v>
      </c>
      <c r="G603" s="112">
        <v>0.5</v>
      </c>
      <c r="H603" s="112">
        <v>10373</v>
      </c>
      <c r="I603" s="112">
        <v>174</v>
      </c>
      <c r="J603" s="113">
        <f t="shared" si="9"/>
        <v>1.6774317940807866E-2</v>
      </c>
      <c r="K603" s="112"/>
      <c r="L603" s="112"/>
      <c r="M603" s="112"/>
      <c r="N603" s="112"/>
      <c r="O603" s="112"/>
      <c r="P603" s="316"/>
    </row>
    <row r="604" spans="1:16" ht="13.9" customHeight="1">
      <c r="A604" s="112" t="s">
        <v>946</v>
      </c>
      <c r="B604" s="112"/>
      <c r="C604" s="112"/>
      <c r="D604" s="112"/>
      <c r="E604" s="112"/>
      <c r="F604" s="112">
        <v>41.5</v>
      </c>
      <c r="G604" s="112">
        <v>0.4</v>
      </c>
      <c r="H604" s="112">
        <v>8942</v>
      </c>
      <c r="I604" s="112">
        <v>63</v>
      </c>
      <c r="J604" s="113">
        <f t="shared" si="9"/>
        <v>7.0454037128159248E-3</v>
      </c>
      <c r="K604" s="112"/>
      <c r="L604" s="112"/>
      <c r="M604" s="112"/>
      <c r="N604" s="112"/>
      <c r="O604" s="112"/>
      <c r="P604" s="316"/>
    </row>
    <row r="605" spans="1:16" ht="13.9" customHeight="1">
      <c r="A605" s="112" t="s">
        <v>947</v>
      </c>
      <c r="B605" s="112"/>
      <c r="C605" s="112"/>
      <c r="D605" s="112"/>
      <c r="E605" s="112"/>
      <c r="F605" s="112">
        <v>41.4</v>
      </c>
      <c r="G605" s="112">
        <v>0.4</v>
      </c>
      <c r="H605" s="112">
        <v>8179</v>
      </c>
      <c r="I605" s="112">
        <v>99</v>
      </c>
      <c r="J605" s="113">
        <f t="shared" si="9"/>
        <v>1.2104169213840324E-2</v>
      </c>
      <c r="K605" s="112"/>
      <c r="L605" s="112"/>
      <c r="M605" s="112"/>
      <c r="N605" s="112"/>
      <c r="O605" s="112"/>
      <c r="P605" s="316"/>
    </row>
    <row r="606" spans="1:16" ht="13.9" customHeight="1">
      <c r="A606" s="112" t="s">
        <v>948</v>
      </c>
      <c r="B606" s="112"/>
      <c r="C606" s="112"/>
      <c r="D606" s="112"/>
      <c r="E606" s="112"/>
      <c r="F606" s="112">
        <v>41.5</v>
      </c>
      <c r="G606" s="112">
        <v>0.3</v>
      </c>
      <c r="H606" s="112">
        <v>6971</v>
      </c>
      <c r="I606" s="112">
        <v>113</v>
      </c>
      <c r="J606" s="113">
        <f t="shared" si="9"/>
        <v>1.6210012910629751E-2</v>
      </c>
      <c r="K606" s="112"/>
      <c r="L606" s="112"/>
      <c r="M606" s="112"/>
      <c r="N606" s="112"/>
      <c r="O606" s="112"/>
      <c r="P606" s="316"/>
    </row>
    <row r="607" spans="1:16" ht="13.9" customHeight="1">
      <c r="A607" s="112" t="s">
        <v>949</v>
      </c>
      <c r="B607" s="112"/>
      <c r="C607" s="112"/>
      <c r="D607" s="112"/>
      <c r="E607" s="112"/>
      <c r="F607" s="112">
        <v>41.3</v>
      </c>
      <c r="G607" s="112">
        <v>0.3</v>
      </c>
      <c r="H607" s="112">
        <v>3723</v>
      </c>
      <c r="I607" s="112">
        <v>36</v>
      </c>
      <c r="J607" s="113">
        <f t="shared" si="9"/>
        <v>9.6696212731668015E-3</v>
      </c>
      <c r="K607" s="112"/>
      <c r="L607" s="112"/>
      <c r="M607" s="112"/>
      <c r="N607" s="112"/>
      <c r="O607" s="112"/>
      <c r="P607" s="316"/>
    </row>
    <row r="608" spans="1:16" ht="13.9" customHeight="1">
      <c r="A608" s="112" t="s">
        <v>950</v>
      </c>
      <c r="B608" s="112"/>
      <c r="C608" s="112"/>
      <c r="D608" s="112"/>
      <c r="E608" s="112"/>
      <c r="F608" s="112">
        <v>41.2</v>
      </c>
      <c r="G608" s="112">
        <v>0.3</v>
      </c>
      <c r="H608" s="112">
        <v>5646</v>
      </c>
      <c r="I608" s="112">
        <v>86</v>
      </c>
      <c r="J608" s="113">
        <f t="shared" si="9"/>
        <v>1.5232022670917464E-2</v>
      </c>
      <c r="K608" s="112"/>
      <c r="L608" s="112"/>
      <c r="M608" s="112"/>
      <c r="N608" s="112"/>
      <c r="O608" s="112"/>
      <c r="P608" s="316"/>
    </row>
    <row r="609" spans="1:16" ht="13.9" customHeight="1">
      <c r="A609" s="112" t="s">
        <v>951</v>
      </c>
      <c r="B609" s="112"/>
      <c r="C609" s="112"/>
      <c r="D609" s="112"/>
      <c r="E609" s="112"/>
      <c r="F609" s="112">
        <v>41.3</v>
      </c>
      <c r="G609" s="112">
        <v>0.3</v>
      </c>
      <c r="H609" s="112">
        <v>16173</v>
      </c>
      <c r="I609" s="112">
        <v>351</v>
      </c>
      <c r="J609" s="113">
        <f t="shared" si="9"/>
        <v>2.1702838063439065E-2</v>
      </c>
      <c r="K609" s="112"/>
      <c r="L609" s="112"/>
      <c r="M609" s="112"/>
      <c r="N609" s="112"/>
      <c r="O609" s="112"/>
      <c r="P609" s="316"/>
    </row>
    <row r="610" spans="1:16" ht="13.9" customHeight="1">
      <c r="A610" s="67">
        <v>310021</v>
      </c>
      <c r="B610" s="67"/>
      <c r="C610" s="67"/>
      <c r="D610" s="67"/>
      <c r="E610" s="67"/>
      <c r="F610" s="67">
        <v>41.5</v>
      </c>
      <c r="G610" s="67">
        <v>0.7</v>
      </c>
      <c r="H610" s="67">
        <v>1800</v>
      </c>
      <c r="I610" s="67">
        <v>38</v>
      </c>
      <c r="J610" s="105">
        <f t="shared" si="9"/>
        <v>2.1111111111111112E-2</v>
      </c>
      <c r="K610" s="67"/>
      <c r="L610" s="67"/>
      <c r="M610" s="67"/>
      <c r="N610" s="67"/>
      <c r="O610" s="67"/>
      <c r="P610" s="316" t="s">
        <v>228</v>
      </c>
    </row>
    <row r="611" spans="1:16" ht="13.9" customHeight="1">
      <c r="A611" s="67">
        <v>310021</v>
      </c>
      <c r="B611" s="67"/>
      <c r="C611" s="67"/>
      <c r="D611" s="67"/>
      <c r="E611" s="67"/>
      <c r="F611" s="67">
        <v>45.4</v>
      </c>
      <c r="G611" s="67">
        <v>0.7</v>
      </c>
      <c r="H611" s="67">
        <v>3446</v>
      </c>
      <c r="I611" s="67">
        <v>69</v>
      </c>
      <c r="J611" s="105">
        <f t="shared" si="9"/>
        <v>2.0023215322112594E-2</v>
      </c>
      <c r="K611" s="67"/>
      <c r="L611" s="67"/>
      <c r="M611" s="67"/>
      <c r="N611" s="67"/>
      <c r="O611" s="67"/>
      <c r="P611" s="316"/>
    </row>
    <row r="612" spans="1:16" ht="13.9" customHeight="1">
      <c r="A612" s="67">
        <v>310021</v>
      </c>
      <c r="B612" s="67"/>
      <c r="C612" s="67"/>
      <c r="D612" s="67"/>
      <c r="E612" s="67"/>
      <c r="F612" s="67">
        <v>45.8</v>
      </c>
      <c r="G612" s="67">
        <v>0.7</v>
      </c>
      <c r="H612" s="67">
        <v>4346</v>
      </c>
      <c r="I612" s="67">
        <v>120</v>
      </c>
      <c r="J612" s="105">
        <f t="shared" si="9"/>
        <v>2.7611596870685689E-2</v>
      </c>
      <c r="K612" s="67"/>
      <c r="L612" s="67"/>
      <c r="M612" s="67"/>
      <c r="N612" s="67"/>
      <c r="O612" s="67"/>
      <c r="P612" s="316"/>
    </row>
    <row r="613" spans="1:16" ht="13.9" customHeight="1">
      <c r="A613" s="67">
        <v>310021</v>
      </c>
      <c r="B613" s="67"/>
      <c r="C613" s="67"/>
      <c r="D613" s="67"/>
      <c r="E613" s="67"/>
      <c r="F613" s="67">
        <v>46</v>
      </c>
      <c r="G613" s="67">
        <v>0.7</v>
      </c>
      <c r="H613" s="67">
        <v>6545</v>
      </c>
      <c r="I613" s="67">
        <v>160</v>
      </c>
      <c r="J613" s="105">
        <f t="shared" si="9"/>
        <v>2.4446142093200916E-2</v>
      </c>
      <c r="K613" s="67"/>
      <c r="L613" s="67"/>
      <c r="M613" s="67"/>
      <c r="N613" s="67"/>
      <c r="O613" s="67"/>
      <c r="P613" s="316"/>
    </row>
    <row r="614" spans="1:16" ht="13.9" customHeight="1">
      <c r="A614" s="67">
        <v>310038</v>
      </c>
      <c r="B614" s="67"/>
      <c r="C614" s="67"/>
      <c r="D614" s="67"/>
      <c r="E614" s="67"/>
      <c r="F614" s="67">
        <v>40.200000000000003</v>
      </c>
      <c r="G614" s="67">
        <v>1.5</v>
      </c>
      <c r="H614" s="67">
        <v>7822</v>
      </c>
      <c r="I614" s="67">
        <v>141</v>
      </c>
      <c r="J614" s="105">
        <f t="shared" si="9"/>
        <v>1.8026080286371773E-2</v>
      </c>
      <c r="K614" s="67"/>
      <c r="L614" s="67"/>
      <c r="M614" s="67"/>
      <c r="N614" s="67"/>
      <c r="O614" s="67"/>
      <c r="P614" s="316"/>
    </row>
    <row r="615" spans="1:16" ht="13.9" customHeight="1">
      <c r="A615" s="67">
        <v>310038</v>
      </c>
      <c r="B615" s="67"/>
      <c r="C615" s="67"/>
      <c r="D615" s="67"/>
      <c r="E615" s="67"/>
      <c r="F615" s="67">
        <v>43.8</v>
      </c>
      <c r="G615" s="67">
        <v>0.7</v>
      </c>
      <c r="H615" s="67"/>
      <c r="I615" s="67"/>
      <c r="J615" s="105"/>
      <c r="K615" s="67"/>
      <c r="L615" s="67"/>
      <c r="M615" s="67"/>
      <c r="N615" s="67"/>
      <c r="O615" s="67"/>
      <c r="P615" s="316"/>
    </row>
    <row r="616" spans="1:16" ht="13.9" customHeight="1">
      <c r="A616" s="67">
        <v>310038</v>
      </c>
      <c r="B616" s="67"/>
      <c r="C616" s="67"/>
      <c r="D616" s="67"/>
      <c r="E616" s="67"/>
      <c r="F616" s="67">
        <v>43.9</v>
      </c>
      <c r="G616" s="67">
        <v>0.7</v>
      </c>
      <c r="H616" s="67">
        <v>16083</v>
      </c>
      <c r="I616" s="67">
        <v>295</v>
      </c>
      <c r="J616" s="105">
        <f t="shared" ref="J616:J660" si="10">I616/H616</f>
        <v>1.834234906422931E-2</v>
      </c>
      <c r="K616" s="67"/>
      <c r="L616" s="67"/>
      <c r="M616" s="67"/>
      <c r="N616" s="67"/>
      <c r="O616" s="67"/>
      <c r="P616" s="316"/>
    </row>
    <row r="617" spans="1:16" ht="13.9" customHeight="1">
      <c r="A617" s="67">
        <v>310038</v>
      </c>
      <c r="B617" s="67"/>
      <c r="C617" s="67"/>
      <c r="D617" s="67"/>
      <c r="E617" s="67"/>
      <c r="F617" s="67">
        <v>46.4</v>
      </c>
      <c r="G617" s="67">
        <v>1.5</v>
      </c>
      <c r="H617" s="67">
        <v>20161</v>
      </c>
      <c r="I617" s="67">
        <v>318</v>
      </c>
      <c r="J617" s="105">
        <f t="shared" si="10"/>
        <v>1.5773027131590695E-2</v>
      </c>
      <c r="K617" s="67"/>
      <c r="L617" s="67"/>
      <c r="M617" s="67"/>
      <c r="N617" s="67"/>
      <c r="O617" s="67"/>
      <c r="P617" s="316"/>
    </row>
    <row r="618" spans="1:16" ht="13.9" customHeight="1">
      <c r="A618" s="67">
        <v>310038</v>
      </c>
      <c r="B618" s="67"/>
      <c r="C618" s="67"/>
      <c r="D618" s="67"/>
      <c r="E618" s="67"/>
      <c r="F618" s="67">
        <v>46.5</v>
      </c>
      <c r="G618" s="67">
        <v>0.8</v>
      </c>
      <c r="H618" s="67"/>
      <c r="I618" s="67"/>
      <c r="J618" s="105"/>
      <c r="K618" s="67"/>
      <c r="L618" s="67"/>
      <c r="M618" s="67"/>
      <c r="N618" s="67"/>
      <c r="O618" s="67"/>
      <c r="P618" s="316"/>
    </row>
    <row r="619" spans="1:16" ht="13.9" customHeight="1">
      <c r="A619" s="67">
        <v>310038</v>
      </c>
      <c r="B619" s="67"/>
      <c r="C619" s="67"/>
      <c r="D619" s="67"/>
      <c r="E619" s="67"/>
      <c r="F619" s="67">
        <v>47.1</v>
      </c>
      <c r="G619" s="67">
        <v>2.4</v>
      </c>
      <c r="H619" s="67"/>
      <c r="I619" s="67"/>
      <c r="J619" s="105"/>
      <c r="K619" s="67"/>
      <c r="L619" s="67"/>
      <c r="M619" s="67"/>
      <c r="N619" s="67"/>
      <c r="O619" s="67"/>
      <c r="P619" s="316"/>
    </row>
    <row r="620" spans="1:16" ht="13.9" customHeight="1">
      <c r="A620" s="67">
        <v>310038</v>
      </c>
      <c r="B620" s="67"/>
      <c r="C620" s="67"/>
      <c r="D620" s="67"/>
      <c r="E620" s="67"/>
      <c r="F620" s="67">
        <v>47.8</v>
      </c>
      <c r="G620" s="67">
        <v>0.9</v>
      </c>
      <c r="H620" s="67">
        <v>23359</v>
      </c>
      <c r="I620" s="67">
        <v>392</v>
      </c>
      <c r="J620" s="105">
        <f t="shared" si="10"/>
        <v>1.678154030566377E-2</v>
      </c>
      <c r="K620" s="67"/>
      <c r="L620" s="67"/>
      <c r="M620" s="67"/>
      <c r="N620" s="67"/>
      <c r="O620" s="67"/>
      <c r="P620" s="316"/>
    </row>
    <row r="621" spans="1:16" ht="13.9" customHeight="1">
      <c r="A621" s="67">
        <v>310038</v>
      </c>
      <c r="B621" s="67"/>
      <c r="C621" s="67"/>
      <c r="D621" s="67"/>
      <c r="E621" s="67"/>
      <c r="F621" s="67">
        <v>47.9</v>
      </c>
      <c r="G621" s="67">
        <v>0.8</v>
      </c>
      <c r="H621" s="67"/>
      <c r="I621" s="67"/>
      <c r="J621" s="105"/>
      <c r="K621" s="67"/>
      <c r="L621" s="67"/>
      <c r="M621" s="67"/>
      <c r="N621" s="67"/>
      <c r="O621" s="67"/>
      <c r="P621" s="316"/>
    </row>
    <row r="622" spans="1:16" ht="13.9" customHeight="1">
      <c r="A622" s="67">
        <v>310038</v>
      </c>
      <c r="B622" s="67"/>
      <c r="C622" s="67"/>
      <c r="D622" s="67"/>
      <c r="E622" s="67"/>
      <c r="F622" s="67">
        <v>48.3</v>
      </c>
      <c r="G622" s="67">
        <v>0.9</v>
      </c>
      <c r="H622" s="67">
        <v>16662</v>
      </c>
      <c r="I622" s="67">
        <v>386</v>
      </c>
      <c r="J622" s="105">
        <f t="shared" si="10"/>
        <v>2.3166486616252549E-2</v>
      </c>
      <c r="K622" s="67"/>
      <c r="L622" s="67"/>
      <c r="M622" s="67"/>
      <c r="N622" s="67"/>
      <c r="O622" s="67"/>
      <c r="P622" s="316"/>
    </row>
    <row r="623" spans="1:16" ht="13.9" customHeight="1">
      <c r="A623" s="67">
        <v>310038</v>
      </c>
      <c r="B623" s="67"/>
      <c r="C623" s="67"/>
      <c r="D623" s="67"/>
      <c r="E623" s="67"/>
      <c r="F623" s="67">
        <v>48.6</v>
      </c>
      <c r="G623" s="67">
        <v>1.1000000000000001</v>
      </c>
      <c r="H623" s="67"/>
      <c r="I623" s="67"/>
      <c r="J623" s="105"/>
      <c r="K623" s="67"/>
      <c r="L623" s="67"/>
      <c r="M623" s="67"/>
      <c r="N623" s="67"/>
      <c r="O623" s="67"/>
      <c r="P623" s="316"/>
    </row>
    <row r="624" spans="1:16" ht="13.9" customHeight="1">
      <c r="A624" s="67">
        <v>310038</v>
      </c>
      <c r="B624" s="67"/>
      <c r="C624" s="67"/>
      <c r="D624" s="67"/>
      <c r="E624" s="67"/>
      <c r="F624" s="67">
        <v>48.6</v>
      </c>
      <c r="G624" s="67">
        <v>0.7</v>
      </c>
      <c r="H624" s="67"/>
      <c r="I624" s="67"/>
      <c r="J624" s="105"/>
      <c r="K624" s="67"/>
      <c r="L624" s="67"/>
      <c r="M624" s="67"/>
      <c r="N624" s="67"/>
      <c r="O624" s="67"/>
      <c r="P624" s="316"/>
    </row>
    <row r="625" spans="1:16" ht="13.9" customHeight="1">
      <c r="A625" s="67">
        <v>310038</v>
      </c>
      <c r="B625" s="67"/>
      <c r="C625" s="67"/>
      <c r="D625" s="67"/>
      <c r="E625" s="67"/>
      <c r="F625" s="67">
        <v>49</v>
      </c>
      <c r="G625" s="67">
        <v>0.9</v>
      </c>
      <c r="H625" s="67">
        <v>19124</v>
      </c>
      <c r="I625" s="67">
        <v>431</v>
      </c>
      <c r="J625" s="105">
        <f t="shared" si="10"/>
        <v>2.2537126124241792E-2</v>
      </c>
      <c r="K625" s="67"/>
      <c r="L625" s="67"/>
      <c r="M625" s="67"/>
      <c r="N625" s="67"/>
      <c r="O625" s="67"/>
      <c r="P625" s="316"/>
    </row>
    <row r="626" spans="1:16" ht="13.9" customHeight="1">
      <c r="A626" s="67">
        <v>310038</v>
      </c>
      <c r="B626" s="67"/>
      <c r="C626" s="67"/>
      <c r="D626" s="67"/>
      <c r="E626" s="67"/>
      <c r="F626" s="67">
        <v>49.4</v>
      </c>
      <c r="G626" s="67">
        <v>1.7</v>
      </c>
      <c r="H626" s="67">
        <v>15537</v>
      </c>
      <c r="I626" s="67">
        <v>341</v>
      </c>
      <c r="J626" s="105">
        <f t="shared" si="10"/>
        <v>2.1947608933513548E-2</v>
      </c>
      <c r="K626" s="67"/>
      <c r="L626" s="67"/>
      <c r="M626" s="67"/>
      <c r="N626" s="67"/>
      <c r="O626" s="67"/>
      <c r="P626" s="316"/>
    </row>
    <row r="627" spans="1:16" ht="13.9" customHeight="1">
      <c r="A627" s="67">
        <v>310038</v>
      </c>
      <c r="B627" s="67"/>
      <c r="C627" s="67"/>
      <c r="D627" s="67"/>
      <c r="E627" s="67"/>
      <c r="F627" s="67">
        <v>51.1</v>
      </c>
      <c r="G627" s="67">
        <v>0.7</v>
      </c>
      <c r="H627" s="67"/>
      <c r="I627" s="67"/>
      <c r="J627" s="105"/>
      <c r="K627" s="67"/>
      <c r="L627" s="67"/>
      <c r="M627" s="67"/>
      <c r="N627" s="67"/>
      <c r="O627" s="67"/>
      <c r="P627" s="316"/>
    </row>
    <row r="628" spans="1:16" ht="13.9" customHeight="1">
      <c r="A628" s="67">
        <v>310038</v>
      </c>
      <c r="B628" s="67"/>
      <c r="C628" s="67"/>
      <c r="D628" s="67"/>
      <c r="E628" s="67"/>
      <c r="F628" s="67">
        <v>54.1</v>
      </c>
      <c r="G628" s="67">
        <v>2.1</v>
      </c>
      <c r="H628" s="67">
        <v>11620</v>
      </c>
      <c r="I628" s="67">
        <v>277</v>
      </c>
      <c r="J628" s="105">
        <f t="shared" si="10"/>
        <v>2.3838209982788298E-2</v>
      </c>
      <c r="K628" s="67"/>
      <c r="L628" s="67"/>
      <c r="M628" s="67"/>
      <c r="N628" s="67"/>
      <c r="O628" s="67"/>
      <c r="P628" s="316"/>
    </row>
    <row r="629" spans="1:16" ht="13.9" customHeight="1">
      <c r="A629" s="67">
        <v>310038</v>
      </c>
      <c r="B629" s="67"/>
      <c r="C629" s="67"/>
      <c r="D629" s="67"/>
      <c r="E629" s="67"/>
      <c r="F629" s="67">
        <v>55.3</v>
      </c>
      <c r="G629" s="67">
        <v>1</v>
      </c>
      <c r="H629" s="67">
        <v>24858</v>
      </c>
      <c r="I629" s="67">
        <v>406</v>
      </c>
      <c r="J629" s="105">
        <f t="shared" si="10"/>
        <v>1.6332770134363184E-2</v>
      </c>
      <c r="K629" s="67"/>
      <c r="L629" s="67"/>
      <c r="M629" s="67"/>
      <c r="N629" s="67"/>
      <c r="O629" s="67"/>
      <c r="P629" s="316"/>
    </row>
    <row r="630" spans="1:16" ht="13.9" customHeight="1">
      <c r="A630" s="102" t="s">
        <v>1092</v>
      </c>
      <c r="B630" s="67"/>
      <c r="C630" s="67"/>
      <c r="D630" s="67"/>
      <c r="E630" s="67"/>
      <c r="F630" s="67">
        <v>44</v>
      </c>
      <c r="G630" s="67">
        <v>0.4</v>
      </c>
      <c r="H630" s="67">
        <v>2564</v>
      </c>
      <c r="I630" s="67">
        <v>146</v>
      </c>
      <c r="J630" s="105">
        <f t="shared" si="10"/>
        <v>5.6942277691107643E-2</v>
      </c>
      <c r="K630" s="67"/>
      <c r="L630" s="67"/>
      <c r="M630" s="67"/>
      <c r="N630" s="67"/>
      <c r="O630" s="67"/>
      <c r="P630" s="316" t="s">
        <v>1098</v>
      </c>
    </row>
    <row r="631" spans="1:16" ht="13.9" customHeight="1">
      <c r="A631" s="102" t="s">
        <v>1093</v>
      </c>
      <c r="B631" s="67"/>
      <c r="C631" s="67"/>
      <c r="D631" s="67"/>
      <c r="E631" s="67"/>
      <c r="F631" s="67">
        <v>44.6</v>
      </c>
      <c r="G631" s="67">
        <v>0.4</v>
      </c>
      <c r="H631" s="67">
        <v>1701</v>
      </c>
      <c r="I631" s="67">
        <v>286</v>
      </c>
      <c r="J631" s="105">
        <f t="shared" si="10"/>
        <v>0.16813639035861258</v>
      </c>
      <c r="K631" s="67"/>
      <c r="L631" s="67"/>
      <c r="M631" s="67"/>
      <c r="N631" s="67"/>
      <c r="O631" s="67"/>
      <c r="P631" s="316"/>
    </row>
    <row r="632" spans="1:16" ht="13.9" customHeight="1">
      <c r="A632" s="102" t="s">
        <v>1094</v>
      </c>
      <c r="B632" s="67"/>
      <c r="C632" s="67"/>
      <c r="D632" s="67"/>
      <c r="E632" s="67"/>
      <c r="F632" s="67">
        <v>44.2</v>
      </c>
      <c r="G632" s="67">
        <v>0.4</v>
      </c>
      <c r="H632" s="67">
        <v>2370</v>
      </c>
      <c r="I632" s="67">
        <v>112</v>
      </c>
      <c r="J632" s="105">
        <f t="shared" si="10"/>
        <v>4.7257383966244723E-2</v>
      </c>
      <c r="K632" s="67"/>
      <c r="L632" s="67"/>
      <c r="M632" s="67"/>
      <c r="N632" s="67"/>
      <c r="O632" s="67"/>
      <c r="P632" s="316"/>
    </row>
    <row r="633" spans="1:16" ht="13.9" customHeight="1">
      <c r="A633" s="102" t="s">
        <v>1095</v>
      </c>
      <c r="B633" s="67"/>
      <c r="C633" s="67"/>
      <c r="D633" s="67"/>
      <c r="E633" s="67"/>
      <c r="F633" s="67">
        <v>43.5</v>
      </c>
      <c r="G633" s="67">
        <v>0.8</v>
      </c>
      <c r="H633" s="67">
        <v>243</v>
      </c>
      <c r="I633" s="67">
        <v>11</v>
      </c>
      <c r="J633" s="105">
        <f t="shared" si="10"/>
        <v>4.5267489711934158E-2</v>
      </c>
      <c r="K633" s="67"/>
      <c r="L633" s="67"/>
      <c r="M633" s="67"/>
      <c r="N633" s="67"/>
      <c r="O633" s="67"/>
      <c r="P633" s="316"/>
    </row>
    <row r="634" spans="1:16" ht="13.9" customHeight="1">
      <c r="A634" s="102" t="s">
        <v>1097</v>
      </c>
      <c r="B634" s="67"/>
      <c r="C634" s="67"/>
      <c r="D634" s="67"/>
      <c r="E634" s="67"/>
      <c r="F634" s="67">
        <v>44.4</v>
      </c>
      <c r="G634" s="67">
        <v>0.5</v>
      </c>
      <c r="H634" s="67">
        <v>2327</v>
      </c>
      <c r="I634" s="67">
        <v>803</v>
      </c>
      <c r="J634" s="105">
        <f t="shared" si="10"/>
        <v>0.34507950150408251</v>
      </c>
      <c r="K634" s="67"/>
      <c r="L634" s="67"/>
      <c r="M634" s="67"/>
      <c r="N634" s="67"/>
      <c r="O634" s="67"/>
      <c r="P634" s="316"/>
    </row>
    <row r="635" spans="1:16" ht="13.9" customHeight="1">
      <c r="A635" s="102" t="s">
        <v>1096</v>
      </c>
      <c r="B635" s="67"/>
      <c r="C635" s="67"/>
      <c r="D635" s="67"/>
      <c r="E635" s="67"/>
      <c r="F635" s="67">
        <v>44.7</v>
      </c>
      <c r="G635" s="67">
        <v>0.4</v>
      </c>
      <c r="H635" s="67">
        <v>272</v>
      </c>
      <c r="I635" s="67">
        <v>245</v>
      </c>
      <c r="J635" s="105">
        <f t="shared" si="10"/>
        <v>0.90073529411764708</v>
      </c>
      <c r="K635" s="67"/>
      <c r="L635" s="67"/>
      <c r="M635" s="67"/>
      <c r="N635" s="67"/>
      <c r="O635" s="67"/>
      <c r="P635" s="316"/>
    </row>
    <row r="636" spans="1:16" ht="13.9" customHeight="1">
      <c r="A636" s="67" t="s">
        <v>1099</v>
      </c>
      <c r="B636" s="67"/>
      <c r="C636" s="67"/>
      <c r="D636" s="67"/>
      <c r="E636" s="67"/>
      <c r="F636" s="67">
        <v>46.5</v>
      </c>
      <c r="G636" s="67">
        <v>1.3</v>
      </c>
      <c r="H636" s="67">
        <v>11466</v>
      </c>
      <c r="I636" s="67">
        <v>485</v>
      </c>
      <c r="J636" s="105">
        <f t="shared" si="10"/>
        <v>4.2298970870399445E-2</v>
      </c>
      <c r="K636" s="67"/>
      <c r="L636" s="67"/>
      <c r="M636" s="67"/>
      <c r="N636" s="67"/>
      <c r="O636" s="67"/>
      <c r="P636" s="316" t="s">
        <v>1114</v>
      </c>
    </row>
    <row r="637" spans="1:16" ht="13.9" customHeight="1">
      <c r="A637" s="67" t="s">
        <v>1100</v>
      </c>
      <c r="B637" s="67"/>
      <c r="C637" s="67"/>
      <c r="D637" s="67"/>
      <c r="E637" s="67"/>
      <c r="F637" s="67">
        <v>46</v>
      </c>
      <c r="G637" s="67">
        <v>1.2</v>
      </c>
      <c r="H637" s="67">
        <v>2673</v>
      </c>
      <c r="I637" s="67">
        <v>26</v>
      </c>
      <c r="J637" s="105">
        <f t="shared" si="10"/>
        <v>9.7268986157875055E-3</v>
      </c>
      <c r="K637" s="67"/>
      <c r="L637" s="67"/>
      <c r="M637" s="67"/>
      <c r="N637" s="67"/>
      <c r="O637" s="67"/>
      <c r="P637" s="316"/>
    </row>
    <row r="638" spans="1:16" ht="13.9" customHeight="1">
      <c r="A638" s="67" t="s">
        <v>1101</v>
      </c>
      <c r="B638" s="67"/>
      <c r="C638" s="67"/>
      <c r="D638" s="67"/>
      <c r="E638" s="67"/>
      <c r="F638" s="67">
        <v>46.5</v>
      </c>
      <c r="G638" s="67">
        <v>0.8</v>
      </c>
      <c r="H638" s="67">
        <v>2389</v>
      </c>
      <c r="I638" s="67">
        <v>195</v>
      </c>
      <c r="J638" s="105">
        <f t="shared" si="10"/>
        <v>8.1624110506488073E-2</v>
      </c>
      <c r="K638" s="67"/>
      <c r="L638" s="67"/>
      <c r="M638" s="67"/>
      <c r="N638" s="67"/>
      <c r="O638" s="67"/>
      <c r="P638" s="316"/>
    </row>
    <row r="639" spans="1:16" ht="13.9" customHeight="1">
      <c r="A639" s="67" t="s">
        <v>1102</v>
      </c>
      <c r="B639" s="67"/>
      <c r="C639" s="67"/>
      <c r="D639" s="67"/>
      <c r="E639" s="67"/>
      <c r="F639" s="67">
        <v>50</v>
      </c>
      <c r="G639" s="67">
        <v>2.2999999999999998</v>
      </c>
      <c r="H639" s="67">
        <v>10181</v>
      </c>
      <c r="I639" s="67">
        <v>913</v>
      </c>
      <c r="J639" s="105">
        <f t="shared" si="10"/>
        <v>8.9676849032511538E-2</v>
      </c>
      <c r="K639" s="67"/>
      <c r="L639" s="67"/>
      <c r="M639" s="67"/>
      <c r="N639" s="67"/>
      <c r="O639" s="67"/>
      <c r="P639" s="316"/>
    </row>
    <row r="640" spans="1:16" ht="13.9" customHeight="1">
      <c r="A640" s="67" t="s">
        <v>1103</v>
      </c>
      <c r="B640" s="67"/>
      <c r="C640" s="67"/>
      <c r="D640" s="67"/>
      <c r="E640" s="67"/>
      <c r="F640" s="67">
        <v>50.1</v>
      </c>
      <c r="G640" s="67">
        <v>2.2000000000000002</v>
      </c>
      <c r="H640" s="67">
        <v>23850</v>
      </c>
      <c r="I640" s="67">
        <v>2372</v>
      </c>
      <c r="J640" s="105">
        <f t="shared" si="10"/>
        <v>9.9454926624737941E-2</v>
      </c>
      <c r="K640" s="67"/>
      <c r="L640" s="67"/>
      <c r="M640" s="67"/>
      <c r="N640" s="67"/>
      <c r="O640" s="67"/>
      <c r="P640" s="316"/>
    </row>
    <row r="641" spans="1:16" ht="13.9" customHeight="1">
      <c r="A641" s="67" t="s">
        <v>1104</v>
      </c>
      <c r="B641" s="67"/>
      <c r="C641" s="67"/>
      <c r="D641" s="67"/>
      <c r="E641" s="67"/>
      <c r="F641" s="67">
        <v>50.5</v>
      </c>
      <c r="G641" s="67">
        <v>1.7</v>
      </c>
      <c r="H641" s="67">
        <v>23971</v>
      </c>
      <c r="I641" s="67">
        <v>6302</v>
      </c>
      <c r="J641" s="105">
        <f t="shared" si="10"/>
        <v>0.26290100538150263</v>
      </c>
      <c r="K641" s="67"/>
      <c r="L641" s="67"/>
      <c r="M641" s="67"/>
      <c r="N641" s="67"/>
      <c r="O641" s="67"/>
      <c r="P641" s="316"/>
    </row>
    <row r="642" spans="1:16" ht="13.9" customHeight="1">
      <c r="A642" s="67" t="s">
        <v>1105</v>
      </c>
      <c r="B642" s="67"/>
      <c r="C642" s="67"/>
      <c r="D642" s="67"/>
      <c r="E642" s="67"/>
      <c r="F642" s="67">
        <v>50.7</v>
      </c>
      <c r="G642" s="67">
        <v>1</v>
      </c>
      <c r="H642" s="67">
        <v>5001</v>
      </c>
      <c r="I642" s="67">
        <v>250</v>
      </c>
      <c r="J642" s="105">
        <f t="shared" si="10"/>
        <v>4.9990001999600082E-2</v>
      </c>
      <c r="K642" s="67"/>
      <c r="L642" s="67"/>
      <c r="M642" s="67"/>
      <c r="N642" s="67"/>
      <c r="O642" s="67"/>
      <c r="P642" s="316"/>
    </row>
    <row r="643" spans="1:16" ht="13.9" customHeight="1">
      <c r="A643" s="67" t="s">
        <v>1106</v>
      </c>
      <c r="B643" s="67"/>
      <c r="C643" s="67"/>
      <c r="D643" s="67"/>
      <c r="E643" s="67"/>
      <c r="F643" s="67">
        <v>49.9</v>
      </c>
      <c r="G643" s="67">
        <v>1.8</v>
      </c>
      <c r="H643" s="67">
        <v>4915</v>
      </c>
      <c r="I643" s="67">
        <v>207</v>
      </c>
      <c r="J643" s="105">
        <f t="shared" si="10"/>
        <v>4.2115971515768055E-2</v>
      </c>
      <c r="K643" s="67"/>
      <c r="L643" s="67"/>
      <c r="M643" s="67"/>
      <c r="N643" s="67"/>
      <c r="O643" s="67"/>
      <c r="P643" s="316"/>
    </row>
    <row r="644" spans="1:16" ht="13.9" customHeight="1">
      <c r="A644" s="67" t="s">
        <v>1107</v>
      </c>
      <c r="B644" s="67"/>
      <c r="C644" s="67"/>
      <c r="D644" s="67"/>
      <c r="E644" s="67"/>
      <c r="F644" s="67">
        <v>51</v>
      </c>
      <c r="G644" s="67">
        <v>1.5</v>
      </c>
      <c r="H644" s="67">
        <v>4868</v>
      </c>
      <c r="I644" s="67">
        <v>109</v>
      </c>
      <c r="J644" s="105">
        <f t="shared" si="10"/>
        <v>2.2391125718981102E-2</v>
      </c>
      <c r="K644" s="67"/>
      <c r="L644" s="67"/>
      <c r="M644" s="67"/>
      <c r="N644" s="67"/>
      <c r="O644" s="67"/>
      <c r="P644" s="316"/>
    </row>
    <row r="645" spans="1:16" ht="13.9" customHeight="1">
      <c r="A645" s="67" t="s">
        <v>1108</v>
      </c>
      <c r="B645" s="67"/>
      <c r="C645" s="67"/>
      <c r="D645" s="67"/>
      <c r="E645" s="67"/>
      <c r="F645" s="67">
        <v>47.4</v>
      </c>
      <c r="G645" s="67">
        <v>2.1</v>
      </c>
      <c r="H645" s="67">
        <v>4858</v>
      </c>
      <c r="I645" s="67">
        <v>66</v>
      </c>
      <c r="J645" s="105">
        <f t="shared" si="10"/>
        <v>1.3585837793330589E-2</v>
      </c>
      <c r="K645" s="67"/>
      <c r="L645" s="67"/>
      <c r="M645" s="67"/>
      <c r="N645" s="67"/>
      <c r="O645" s="67"/>
      <c r="P645" s="316"/>
    </row>
    <row r="646" spans="1:16" ht="13.9" customHeight="1">
      <c r="A646" s="67" t="s">
        <v>1109</v>
      </c>
      <c r="B646" s="67"/>
      <c r="C646" s="67"/>
      <c r="D646" s="67"/>
      <c r="E646" s="67"/>
      <c r="F646" s="67">
        <v>50.4</v>
      </c>
      <c r="G646" s="67">
        <v>2.7</v>
      </c>
      <c r="H646" s="67">
        <v>4992</v>
      </c>
      <c r="I646" s="67">
        <v>164</v>
      </c>
      <c r="J646" s="105">
        <f t="shared" si="10"/>
        <v>3.2852564102564104E-2</v>
      </c>
      <c r="K646" s="67"/>
      <c r="L646" s="67"/>
      <c r="M646" s="67"/>
      <c r="N646" s="67"/>
      <c r="O646" s="67"/>
      <c r="P646" s="316"/>
    </row>
    <row r="647" spans="1:16" ht="13.9" customHeight="1">
      <c r="A647" s="67" t="s">
        <v>1110</v>
      </c>
      <c r="B647" s="67"/>
      <c r="C647" s="67"/>
      <c r="D647" s="67"/>
      <c r="E647" s="67"/>
      <c r="F647" s="67">
        <v>48.1</v>
      </c>
      <c r="G647" s="67">
        <v>1</v>
      </c>
      <c r="H647" s="67">
        <v>2785</v>
      </c>
      <c r="I647" s="67">
        <v>80</v>
      </c>
      <c r="J647" s="105">
        <f t="shared" si="10"/>
        <v>2.8725314183123879E-2</v>
      </c>
      <c r="K647" s="67"/>
      <c r="L647" s="67"/>
      <c r="M647" s="67"/>
      <c r="N647" s="67"/>
      <c r="O647" s="67"/>
      <c r="P647" s="316"/>
    </row>
    <row r="648" spans="1:16" ht="13.9" customHeight="1">
      <c r="A648" s="67" t="s">
        <v>1111</v>
      </c>
      <c r="B648" s="67"/>
      <c r="C648" s="67"/>
      <c r="D648" s="67"/>
      <c r="E648" s="67"/>
      <c r="F648" s="67">
        <v>48.6</v>
      </c>
      <c r="G648" s="67">
        <v>1.1000000000000001</v>
      </c>
      <c r="H648" s="67">
        <v>7082</v>
      </c>
      <c r="I648" s="67">
        <v>313</v>
      </c>
      <c r="J648" s="105">
        <f t="shared" si="10"/>
        <v>4.4196554645580345E-2</v>
      </c>
      <c r="K648" s="67"/>
      <c r="L648" s="67"/>
      <c r="M648" s="67"/>
      <c r="N648" s="67"/>
      <c r="O648" s="67"/>
      <c r="P648" s="316"/>
    </row>
    <row r="649" spans="1:16" ht="13.9" customHeight="1">
      <c r="A649" s="67" t="s">
        <v>1112</v>
      </c>
      <c r="B649" s="67"/>
      <c r="C649" s="67"/>
      <c r="D649" s="67"/>
      <c r="E649" s="67"/>
      <c r="F649" s="67">
        <v>47.8</v>
      </c>
      <c r="G649" s="67">
        <v>1.8</v>
      </c>
      <c r="H649" s="67">
        <v>3989</v>
      </c>
      <c r="I649" s="67">
        <v>120</v>
      </c>
      <c r="J649" s="105">
        <f t="shared" si="10"/>
        <v>3.0082727500626724E-2</v>
      </c>
      <c r="K649" s="67"/>
      <c r="L649" s="67"/>
      <c r="M649" s="67"/>
      <c r="N649" s="67"/>
      <c r="O649" s="67"/>
      <c r="P649" s="316"/>
    </row>
    <row r="650" spans="1:16" ht="13.9" customHeight="1">
      <c r="A650" s="67" t="s">
        <v>1113</v>
      </c>
      <c r="B650" s="67"/>
      <c r="C650" s="67"/>
      <c r="D650" s="67"/>
      <c r="E650" s="67"/>
      <c r="F650" s="67">
        <v>50.7</v>
      </c>
      <c r="G650" s="67">
        <v>1.1000000000000001</v>
      </c>
      <c r="H650" s="67">
        <v>7343</v>
      </c>
      <c r="I650" s="67">
        <v>577</v>
      </c>
      <c r="J650" s="105">
        <f t="shared" si="10"/>
        <v>7.8578237777475149E-2</v>
      </c>
      <c r="K650" s="67"/>
      <c r="L650" s="67"/>
      <c r="M650" s="67"/>
      <c r="N650" s="67"/>
      <c r="O650" s="67"/>
      <c r="P650" s="316"/>
    </row>
    <row r="651" spans="1:16" ht="13.9" customHeight="1">
      <c r="A651" s="13" t="s">
        <v>1115</v>
      </c>
      <c r="B651" s="67"/>
      <c r="C651" s="67"/>
      <c r="D651" s="67"/>
      <c r="E651" s="67"/>
      <c r="F651" s="67">
        <v>44.4</v>
      </c>
      <c r="G651" s="67">
        <v>0.9</v>
      </c>
      <c r="H651" s="67">
        <v>869</v>
      </c>
      <c r="I651" s="67">
        <v>208</v>
      </c>
      <c r="J651" s="105">
        <f t="shared" si="10"/>
        <v>0.23935558112773303</v>
      </c>
      <c r="K651" s="67"/>
      <c r="L651" s="67"/>
      <c r="M651" s="67"/>
      <c r="N651" s="67"/>
      <c r="O651" s="67"/>
      <c r="P651" s="316" t="s">
        <v>1125</v>
      </c>
    </row>
    <row r="652" spans="1:16" ht="13.9" customHeight="1">
      <c r="A652" s="13" t="s">
        <v>1116</v>
      </c>
      <c r="B652" s="67"/>
      <c r="C652" s="67"/>
      <c r="D652" s="67"/>
      <c r="E652" s="67"/>
      <c r="F652" s="67">
        <v>43.5</v>
      </c>
      <c r="G652" s="67">
        <v>1.3</v>
      </c>
      <c r="H652" s="67">
        <v>2563</v>
      </c>
      <c r="I652" s="67">
        <v>424</v>
      </c>
      <c r="J652" s="105">
        <f t="shared" si="10"/>
        <v>0.16543113538821694</v>
      </c>
      <c r="K652" s="67"/>
      <c r="L652" s="67"/>
      <c r="M652" s="67"/>
      <c r="N652" s="67"/>
      <c r="O652" s="67"/>
      <c r="P652" s="316"/>
    </row>
    <row r="653" spans="1:16" ht="13.9" customHeight="1">
      <c r="A653" s="13" t="s">
        <v>1117</v>
      </c>
      <c r="B653" s="67"/>
      <c r="C653" s="67"/>
      <c r="D653" s="67"/>
      <c r="E653" s="67"/>
      <c r="F653" s="67">
        <v>43</v>
      </c>
      <c r="G653" s="67">
        <v>1.5</v>
      </c>
      <c r="H653" s="67">
        <v>1247</v>
      </c>
      <c r="I653" s="67">
        <v>210</v>
      </c>
      <c r="J653" s="105">
        <f t="shared" si="10"/>
        <v>0.16840417000801924</v>
      </c>
      <c r="K653" s="67"/>
      <c r="L653" s="67"/>
      <c r="M653" s="67"/>
      <c r="N653" s="67"/>
      <c r="O653" s="67"/>
      <c r="P653" s="316"/>
    </row>
    <row r="654" spans="1:16" ht="13.9" customHeight="1">
      <c r="A654" s="13" t="s">
        <v>1118</v>
      </c>
      <c r="B654" s="67"/>
      <c r="C654" s="67"/>
      <c r="D654" s="67"/>
      <c r="E654" s="67"/>
      <c r="F654" s="67">
        <v>43.7</v>
      </c>
      <c r="G654" s="67">
        <v>1</v>
      </c>
      <c r="H654" s="67">
        <v>964</v>
      </c>
      <c r="I654" s="67">
        <v>455</v>
      </c>
      <c r="J654" s="105">
        <f t="shared" si="10"/>
        <v>0.47199170124481327</v>
      </c>
      <c r="K654" s="67"/>
      <c r="L654" s="67"/>
      <c r="M654" s="67"/>
      <c r="N654" s="67"/>
      <c r="O654" s="67"/>
      <c r="P654" s="316"/>
    </row>
    <row r="655" spans="1:16" ht="13.9" customHeight="1">
      <c r="A655" s="13" t="s">
        <v>1119</v>
      </c>
      <c r="B655" s="67"/>
      <c r="C655" s="67"/>
      <c r="D655" s="67"/>
      <c r="E655" s="67"/>
      <c r="F655" s="67">
        <v>45</v>
      </c>
      <c r="G655" s="67">
        <v>2.1</v>
      </c>
      <c r="H655" s="67">
        <v>3883</v>
      </c>
      <c r="I655" s="67">
        <v>700</v>
      </c>
      <c r="J655" s="105">
        <f t="shared" si="10"/>
        <v>0.1802729848055627</v>
      </c>
      <c r="K655" s="67"/>
      <c r="L655" s="67"/>
      <c r="M655" s="67"/>
      <c r="N655" s="67"/>
      <c r="O655" s="67"/>
      <c r="P655" s="316"/>
    </row>
    <row r="656" spans="1:16" ht="13.9" customHeight="1">
      <c r="A656" s="13" t="s">
        <v>1120</v>
      </c>
      <c r="B656" s="67"/>
      <c r="C656" s="67"/>
      <c r="D656" s="67"/>
      <c r="E656" s="67"/>
      <c r="F656" s="67">
        <v>46</v>
      </c>
      <c r="G656" s="67">
        <v>1.2</v>
      </c>
      <c r="H656" s="67">
        <v>1278</v>
      </c>
      <c r="I656" s="67">
        <v>188</v>
      </c>
      <c r="J656" s="105">
        <f t="shared" si="10"/>
        <v>0.14710485133020346</v>
      </c>
      <c r="K656" s="67"/>
      <c r="L656" s="67"/>
      <c r="M656" s="67"/>
      <c r="N656" s="67"/>
      <c r="O656" s="67"/>
      <c r="P656" s="316"/>
    </row>
    <row r="657" spans="1:16" ht="13.9" customHeight="1">
      <c r="A657" s="13" t="s">
        <v>1121</v>
      </c>
      <c r="B657" s="67"/>
      <c r="C657" s="67"/>
      <c r="D657" s="67"/>
      <c r="E657" s="67"/>
      <c r="F657" s="67">
        <v>46</v>
      </c>
      <c r="G657" s="67">
        <v>0.9</v>
      </c>
      <c r="H657" s="67">
        <v>1151</v>
      </c>
      <c r="I657" s="67">
        <v>349</v>
      </c>
      <c r="J657" s="105">
        <f t="shared" si="10"/>
        <v>0.30321459600347522</v>
      </c>
      <c r="K657" s="67"/>
      <c r="L657" s="67"/>
      <c r="M657" s="67"/>
      <c r="N657" s="67"/>
      <c r="O657" s="67"/>
      <c r="P657" s="316"/>
    </row>
    <row r="658" spans="1:16" ht="13.9" customHeight="1">
      <c r="A658" s="13" t="s">
        <v>1122</v>
      </c>
      <c r="B658" s="67"/>
      <c r="C658" s="67"/>
      <c r="D658" s="67"/>
      <c r="E658" s="67"/>
      <c r="F658" s="67">
        <v>43.2</v>
      </c>
      <c r="G658" s="67">
        <v>1.6</v>
      </c>
      <c r="H658" s="67">
        <v>991</v>
      </c>
      <c r="I658" s="67">
        <v>264</v>
      </c>
      <c r="J658" s="105">
        <f t="shared" si="10"/>
        <v>0.26639757820383453</v>
      </c>
      <c r="K658" s="67"/>
      <c r="L658" s="67"/>
      <c r="M658" s="67"/>
      <c r="N658" s="67"/>
      <c r="O658" s="67"/>
      <c r="P658" s="316"/>
    </row>
    <row r="659" spans="1:16" ht="13.9" customHeight="1">
      <c r="A659" s="13" t="s">
        <v>1123</v>
      </c>
      <c r="B659" s="67"/>
      <c r="C659" s="67"/>
      <c r="D659" s="67"/>
      <c r="E659" s="67"/>
      <c r="F659" s="67">
        <v>46.5</v>
      </c>
      <c r="G659" s="67">
        <v>0.9</v>
      </c>
      <c r="H659" s="67">
        <v>1645</v>
      </c>
      <c r="I659" s="67">
        <v>186</v>
      </c>
      <c r="J659" s="105">
        <f t="shared" si="10"/>
        <v>0.11306990881458967</v>
      </c>
      <c r="K659" s="67"/>
      <c r="L659" s="67"/>
      <c r="M659" s="67"/>
      <c r="N659" s="67"/>
      <c r="O659" s="67"/>
      <c r="P659" s="316"/>
    </row>
    <row r="660" spans="1:16" ht="13.9" customHeight="1">
      <c r="A660" s="13" t="s">
        <v>1124</v>
      </c>
      <c r="B660" s="67"/>
      <c r="C660" s="67"/>
      <c r="D660" s="67"/>
      <c r="E660" s="67"/>
      <c r="F660" s="67">
        <v>49</v>
      </c>
      <c r="G660" s="67">
        <v>2</v>
      </c>
      <c r="H660" s="67">
        <v>8318</v>
      </c>
      <c r="I660" s="67">
        <v>1461</v>
      </c>
      <c r="J660" s="105">
        <f t="shared" si="10"/>
        <v>0.17564318345756191</v>
      </c>
      <c r="K660" s="67"/>
      <c r="L660" s="67"/>
      <c r="M660" s="67"/>
      <c r="N660" s="67"/>
      <c r="O660" s="67"/>
      <c r="P660" s="316"/>
    </row>
    <row r="661" spans="1:16" ht="13.9" customHeight="1">
      <c r="A661" s="13">
        <v>110918</v>
      </c>
      <c r="B661" s="67"/>
      <c r="C661" s="67"/>
      <c r="D661" s="67">
        <v>33.700000000000003</v>
      </c>
      <c r="E661" s="67">
        <v>0.4</v>
      </c>
      <c r="F661" s="67"/>
      <c r="G661" s="67"/>
      <c r="H661" s="67"/>
      <c r="I661" s="67"/>
      <c r="J661" s="105"/>
      <c r="K661" s="67"/>
      <c r="L661" s="67"/>
      <c r="M661" s="67"/>
      <c r="N661" s="67"/>
      <c r="O661" s="67"/>
      <c r="P661" s="316" t="s">
        <v>1130</v>
      </c>
    </row>
    <row r="662" spans="1:16" ht="13.9" customHeight="1">
      <c r="A662" s="13">
        <v>110923</v>
      </c>
      <c r="B662" s="67"/>
      <c r="C662" s="67"/>
      <c r="D662" s="67">
        <v>34.299999999999997</v>
      </c>
      <c r="E662" s="67">
        <v>0.2</v>
      </c>
      <c r="F662" s="67">
        <v>34.9</v>
      </c>
      <c r="G662" s="67">
        <v>0.3</v>
      </c>
      <c r="H662" s="67"/>
      <c r="I662" s="67"/>
      <c r="J662" s="105"/>
      <c r="K662" s="67"/>
      <c r="L662" s="67"/>
      <c r="M662" s="67"/>
      <c r="N662" s="67"/>
      <c r="O662" s="67"/>
      <c r="P662" s="316"/>
    </row>
    <row r="663" spans="1:16" ht="13.9" customHeight="1">
      <c r="A663" s="13" t="s">
        <v>1126</v>
      </c>
      <c r="B663" s="67"/>
      <c r="C663" s="67"/>
      <c r="D663" s="67"/>
      <c r="E663" s="67"/>
      <c r="F663" s="67">
        <v>35.799999999999997</v>
      </c>
      <c r="G663" s="67">
        <v>2.1</v>
      </c>
      <c r="H663" s="67"/>
      <c r="I663" s="67"/>
      <c r="J663" s="105"/>
      <c r="K663" s="67"/>
      <c r="L663" s="67"/>
      <c r="M663" s="67"/>
      <c r="N663" s="67"/>
      <c r="O663" s="67"/>
      <c r="P663" s="316"/>
    </row>
    <row r="664" spans="1:16" ht="13.9" customHeight="1">
      <c r="A664" s="13">
        <v>110921</v>
      </c>
      <c r="B664" s="67"/>
      <c r="C664" s="67"/>
      <c r="D664" s="67">
        <v>34.1</v>
      </c>
      <c r="E664" s="67">
        <v>0.4</v>
      </c>
      <c r="F664" s="67"/>
      <c r="G664" s="67"/>
      <c r="H664" s="67"/>
      <c r="I664" s="67"/>
      <c r="J664" s="105"/>
      <c r="K664" s="67"/>
      <c r="L664" s="67"/>
      <c r="M664" s="67"/>
      <c r="N664" s="67"/>
      <c r="O664" s="67"/>
      <c r="P664" s="316"/>
    </row>
    <row r="665" spans="1:16" ht="13.9" customHeight="1">
      <c r="A665" s="13" t="s">
        <v>1127</v>
      </c>
      <c r="B665" s="67"/>
      <c r="C665" s="67"/>
      <c r="D665" s="67"/>
      <c r="E665" s="67"/>
      <c r="F665" s="67">
        <v>35.5</v>
      </c>
      <c r="G665" s="67">
        <v>1.2</v>
      </c>
      <c r="H665" s="67"/>
      <c r="I665" s="67"/>
      <c r="J665" s="105"/>
      <c r="K665" s="67"/>
      <c r="L665" s="67"/>
      <c r="M665" s="67"/>
      <c r="N665" s="67"/>
      <c r="O665" s="67"/>
      <c r="P665" s="316"/>
    </row>
    <row r="666" spans="1:16" ht="13.9" customHeight="1">
      <c r="A666" s="13" t="s">
        <v>1128</v>
      </c>
      <c r="B666" s="67"/>
      <c r="C666" s="67"/>
      <c r="D666" s="67"/>
      <c r="E666" s="67"/>
      <c r="F666" s="67">
        <v>36.200000000000003</v>
      </c>
      <c r="G666" s="67">
        <v>1.2</v>
      </c>
      <c r="H666" s="67"/>
      <c r="I666" s="67"/>
      <c r="J666" s="105"/>
      <c r="K666" s="67"/>
      <c r="L666" s="67"/>
      <c r="M666" s="67"/>
      <c r="N666" s="67"/>
      <c r="O666" s="67"/>
      <c r="P666" s="316"/>
    </row>
    <row r="667" spans="1:16" ht="13.9" customHeight="1">
      <c r="A667" s="13" t="s">
        <v>1129</v>
      </c>
      <c r="B667" s="67"/>
      <c r="C667" s="67"/>
      <c r="D667" s="67"/>
      <c r="E667" s="67"/>
      <c r="F667" s="67">
        <v>35.200000000000003</v>
      </c>
      <c r="G667" s="67">
        <v>2.8</v>
      </c>
      <c r="H667" s="67"/>
      <c r="I667" s="67"/>
      <c r="J667" s="105"/>
      <c r="K667" s="67"/>
      <c r="L667" s="67"/>
      <c r="M667" s="67"/>
      <c r="N667" s="67"/>
      <c r="O667" s="67"/>
      <c r="P667" s="316"/>
    </row>
    <row r="668" spans="1:16" ht="13.9" customHeight="1">
      <c r="A668" s="116" t="s">
        <v>1132</v>
      </c>
      <c r="B668" s="67"/>
      <c r="C668" s="67"/>
      <c r="D668" s="117">
        <v>41.4</v>
      </c>
      <c r="E668" s="117">
        <v>0.46</v>
      </c>
      <c r="F668" s="67"/>
      <c r="G668" s="67"/>
      <c r="H668" s="67"/>
      <c r="I668" s="67"/>
      <c r="J668" s="105"/>
      <c r="K668" s="67"/>
      <c r="L668" s="67"/>
      <c r="M668" s="67"/>
      <c r="N668" s="67"/>
      <c r="O668" s="67"/>
      <c r="P668" s="316" t="s">
        <v>1131</v>
      </c>
    </row>
    <row r="669" spans="1:16" ht="13.9" customHeight="1">
      <c r="A669" s="116" t="s">
        <v>1133</v>
      </c>
      <c r="B669" s="67"/>
      <c r="C669" s="67"/>
      <c r="D669" s="117">
        <v>41.3</v>
      </c>
      <c r="E669" s="117">
        <v>0.46</v>
      </c>
      <c r="F669" s="67"/>
      <c r="G669" s="67"/>
      <c r="H669" s="67"/>
      <c r="I669" s="67"/>
      <c r="J669" s="105"/>
      <c r="K669" s="67"/>
      <c r="L669" s="67"/>
      <c r="M669" s="67"/>
      <c r="N669" s="67"/>
      <c r="O669" s="67"/>
      <c r="P669" s="316"/>
    </row>
    <row r="670" spans="1:16" ht="13.9" customHeight="1">
      <c r="A670" s="116" t="s">
        <v>1134</v>
      </c>
      <c r="B670" s="67"/>
      <c r="C670" s="67"/>
      <c r="D670" s="117">
        <v>41.2</v>
      </c>
      <c r="E670" s="117">
        <v>0.47</v>
      </c>
      <c r="F670" s="67"/>
      <c r="G670" s="67"/>
      <c r="H670" s="67"/>
      <c r="I670" s="67"/>
      <c r="J670" s="105"/>
      <c r="K670" s="67"/>
      <c r="L670" s="67"/>
      <c r="M670" s="67"/>
      <c r="N670" s="67"/>
      <c r="O670" s="67"/>
      <c r="P670" s="316"/>
    </row>
    <row r="671" spans="1:16" ht="13.9" customHeight="1">
      <c r="A671" s="116" t="s">
        <v>1135</v>
      </c>
      <c r="B671" s="67"/>
      <c r="C671" s="67"/>
      <c r="D671" s="117">
        <v>41.2</v>
      </c>
      <c r="E671" s="117">
        <v>0.44</v>
      </c>
      <c r="F671" s="67"/>
      <c r="G671" s="67"/>
      <c r="H671" s="67"/>
      <c r="I671" s="67"/>
      <c r="J671" s="105"/>
      <c r="K671" s="67"/>
      <c r="L671" s="67"/>
      <c r="M671" s="67"/>
      <c r="N671" s="67"/>
      <c r="O671" s="67"/>
      <c r="P671" s="316"/>
    </row>
    <row r="672" spans="1:16" ht="13.9" customHeight="1">
      <c r="A672" s="116" t="s">
        <v>1136</v>
      </c>
      <c r="B672" s="67"/>
      <c r="C672" s="67"/>
      <c r="D672" s="117">
        <v>41.1</v>
      </c>
      <c r="E672" s="117">
        <v>0.45</v>
      </c>
      <c r="F672" s="67"/>
      <c r="G672" s="67"/>
      <c r="H672" s="67"/>
      <c r="I672" s="67"/>
      <c r="J672" s="105"/>
      <c r="K672" s="67"/>
      <c r="L672" s="67"/>
      <c r="M672" s="67"/>
      <c r="N672" s="67"/>
      <c r="O672" s="67"/>
      <c r="P672" s="316"/>
    </row>
    <row r="673" spans="1:16" ht="13.9" customHeight="1">
      <c r="A673" s="116" t="s">
        <v>1137</v>
      </c>
      <c r="B673" s="67"/>
      <c r="C673" s="67"/>
      <c r="D673" s="117">
        <v>41.6</v>
      </c>
      <c r="E673" s="117">
        <v>0.45</v>
      </c>
      <c r="F673" s="67"/>
      <c r="G673" s="67"/>
      <c r="H673" s="67"/>
      <c r="I673" s="67"/>
      <c r="J673" s="105"/>
      <c r="K673" s="67"/>
      <c r="L673" s="67"/>
      <c r="M673" s="67"/>
      <c r="N673" s="67"/>
      <c r="O673" s="67"/>
      <c r="P673" s="316"/>
    </row>
    <row r="674" spans="1:16" ht="13.9" customHeight="1">
      <c r="A674" s="116" t="s">
        <v>1138</v>
      </c>
      <c r="B674" s="67"/>
      <c r="C674" s="67"/>
      <c r="D674" s="117">
        <v>41.2</v>
      </c>
      <c r="E674" s="117">
        <v>0.47</v>
      </c>
      <c r="F674" s="67"/>
      <c r="G674" s="67"/>
      <c r="H674" s="67"/>
      <c r="I674" s="67"/>
      <c r="J674" s="105"/>
      <c r="K674" s="67"/>
      <c r="L674" s="67"/>
      <c r="M674" s="67"/>
      <c r="N674" s="67"/>
      <c r="O674" s="67"/>
      <c r="P674" s="316"/>
    </row>
    <row r="675" spans="1:16" ht="13.9" customHeight="1">
      <c r="A675" s="116" t="s">
        <v>1139</v>
      </c>
      <c r="B675" s="67"/>
      <c r="C675" s="67"/>
      <c r="D675" s="117">
        <v>41.2</v>
      </c>
      <c r="E675" s="117">
        <v>0.45</v>
      </c>
      <c r="F675" s="67"/>
      <c r="G675" s="67"/>
      <c r="H675" s="67"/>
      <c r="I675" s="67"/>
      <c r="J675" s="105"/>
      <c r="K675" s="67"/>
      <c r="L675" s="67"/>
      <c r="M675" s="67"/>
      <c r="N675" s="67"/>
      <c r="O675" s="67"/>
      <c r="P675" s="316"/>
    </row>
    <row r="676" spans="1:16" ht="13.9" customHeight="1">
      <c r="A676" s="116" t="s">
        <v>1140</v>
      </c>
      <c r="B676" s="67"/>
      <c r="C676" s="67"/>
      <c r="D676" s="117">
        <v>41.3</v>
      </c>
      <c r="E676" s="117">
        <v>0.45</v>
      </c>
      <c r="F676" s="67"/>
      <c r="G676" s="67"/>
      <c r="H676" s="67"/>
      <c r="I676" s="67"/>
      <c r="J676" s="105"/>
      <c r="K676" s="67"/>
      <c r="L676" s="67"/>
      <c r="M676" s="67"/>
      <c r="N676" s="67"/>
      <c r="O676" s="67"/>
      <c r="P676" s="316"/>
    </row>
    <row r="677" spans="1:16" ht="13.9" customHeight="1">
      <c r="A677" s="116" t="s">
        <v>1141</v>
      </c>
      <c r="B677" s="67"/>
      <c r="C677" s="67"/>
      <c r="D677" s="117">
        <v>41.2</v>
      </c>
      <c r="E677" s="117">
        <v>0.44</v>
      </c>
      <c r="F677" s="67"/>
      <c r="G677" s="67"/>
      <c r="H677" s="67"/>
      <c r="I677" s="67"/>
      <c r="J677" s="105"/>
      <c r="K677" s="67"/>
      <c r="L677" s="67"/>
      <c r="M677" s="67"/>
      <c r="N677" s="67"/>
      <c r="O677" s="67"/>
      <c r="P677" s="316"/>
    </row>
    <row r="678" spans="1:16" ht="13.9" customHeight="1">
      <c r="A678" s="116" t="s">
        <v>1142</v>
      </c>
      <c r="B678" s="67"/>
      <c r="C678" s="67"/>
      <c r="D678" s="117">
        <v>40.200000000000003</v>
      </c>
      <c r="E678" s="117">
        <v>0.44</v>
      </c>
      <c r="F678" s="67"/>
      <c r="G678" s="67"/>
      <c r="H678" s="67"/>
      <c r="I678" s="67"/>
      <c r="J678" s="105"/>
      <c r="K678" s="67"/>
      <c r="L678" s="67"/>
      <c r="M678" s="67"/>
      <c r="N678" s="67"/>
      <c r="O678" s="67"/>
      <c r="P678" s="316"/>
    </row>
    <row r="679" spans="1:16" ht="13.9" customHeight="1">
      <c r="A679" s="116" t="s">
        <v>1143</v>
      </c>
      <c r="B679" s="67"/>
      <c r="C679" s="67"/>
      <c r="D679" s="117">
        <v>41.1</v>
      </c>
      <c r="E679" s="117">
        <v>0.44</v>
      </c>
      <c r="F679" s="67"/>
      <c r="G679" s="67"/>
      <c r="H679" s="67"/>
      <c r="I679" s="67"/>
      <c r="J679" s="105"/>
      <c r="K679" s="67"/>
      <c r="L679" s="67"/>
      <c r="M679" s="67"/>
      <c r="N679" s="67"/>
      <c r="O679" s="67"/>
      <c r="P679" s="316"/>
    </row>
    <row r="680" spans="1:16" ht="13.9" customHeight="1">
      <c r="A680" s="116" t="s">
        <v>1144</v>
      </c>
      <c r="B680" s="67"/>
      <c r="C680" s="67"/>
      <c r="D680" s="117">
        <v>41.3</v>
      </c>
      <c r="E680" s="117">
        <v>0.45</v>
      </c>
      <c r="F680" s="67"/>
      <c r="G680" s="67"/>
      <c r="H680" s="67"/>
      <c r="I680" s="67"/>
      <c r="J680" s="105"/>
      <c r="K680" s="67"/>
      <c r="L680" s="67"/>
      <c r="M680" s="67"/>
      <c r="N680" s="67"/>
      <c r="O680" s="67"/>
      <c r="P680" s="316"/>
    </row>
    <row r="681" spans="1:16" ht="13.9" customHeight="1">
      <c r="A681" s="116" t="s">
        <v>1145</v>
      </c>
      <c r="B681" s="67"/>
      <c r="C681" s="67"/>
      <c r="D681" s="117">
        <v>41.3</v>
      </c>
      <c r="E681" s="117">
        <v>0.46</v>
      </c>
      <c r="F681" s="67"/>
      <c r="G681" s="67"/>
      <c r="H681" s="67"/>
      <c r="I681" s="67"/>
      <c r="J681" s="105"/>
      <c r="K681" s="67"/>
      <c r="L681" s="67"/>
      <c r="M681" s="67"/>
      <c r="N681" s="67"/>
      <c r="O681" s="67"/>
      <c r="P681" s="316"/>
    </row>
    <row r="682" spans="1:16" ht="13.9" customHeight="1">
      <c r="A682" s="116" t="s">
        <v>1146</v>
      </c>
      <c r="B682" s="67"/>
      <c r="C682" s="67"/>
      <c r="D682" s="117">
        <v>40.9</v>
      </c>
      <c r="E682" s="117">
        <v>0.46</v>
      </c>
      <c r="F682" s="67"/>
      <c r="G682" s="67"/>
      <c r="H682" s="67"/>
      <c r="I682" s="67"/>
      <c r="J682" s="105"/>
      <c r="K682" s="67"/>
      <c r="L682" s="67"/>
      <c r="M682" s="67"/>
      <c r="N682" s="67"/>
      <c r="O682" s="67"/>
      <c r="P682" s="316"/>
    </row>
    <row r="683" spans="1:16" ht="13.9" customHeight="1">
      <c r="A683" s="116" t="s">
        <v>1147</v>
      </c>
      <c r="B683" s="67"/>
      <c r="C683" s="67"/>
      <c r="D683" s="117">
        <v>42.3</v>
      </c>
      <c r="E683" s="117">
        <v>0.46</v>
      </c>
      <c r="F683" s="67"/>
      <c r="G683" s="67"/>
      <c r="H683" s="67"/>
      <c r="I683" s="67"/>
      <c r="J683" s="105"/>
      <c r="K683" s="67"/>
      <c r="L683" s="67"/>
      <c r="M683" s="67"/>
      <c r="N683" s="67"/>
      <c r="O683" s="67"/>
      <c r="P683" s="316"/>
    </row>
    <row r="684" spans="1:16" ht="13.9" customHeight="1">
      <c r="A684" s="116" t="s">
        <v>1148</v>
      </c>
      <c r="B684" s="67"/>
      <c r="C684" s="67"/>
      <c r="D684" s="117">
        <v>41.3</v>
      </c>
      <c r="E684" s="117">
        <v>0.47</v>
      </c>
      <c r="F684" s="67"/>
      <c r="G684" s="67"/>
      <c r="H684" s="67"/>
      <c r="I684" s="67"/>
      <c r="J684" s="105"/>
      <c r="K684" s="67"/>
      <c r="L684" s="67"/>
      <c r="M684" s="67"/>
      <c r="N684" s="67"/>
      <c r="O684" s="67"/>
      <c r="P684" s="316"/>
    </row>
    <row r="685" spans="1:16" ht="13.9" customHeight="1">
      <c r="A685" s="116" t="s">
        <v>1149</v>
      </c>
      <c r="B685" s="67"/>
      <c r="C685" s="67"/>
      <c r="D685" s="117">
        <v>41.7</v>
      </c>
      <c r="E685" s="117">
        <v>0.45</v>
      </c>
      <c r="F685" s="67"/>
      <c r="G685" s="67"/>
      <c r="H685" s="67"/>
      <c r="I685" s="67"/>
      <c r="J685" s="105"/>
      <c r="K685" s="67"/>
      <c r="L685" s="67"/>
      <c r="M685" s="67"/>
      <c r="N685" s="67"/>
      <c r="O685" s="67"/>
      <c r="P685" s="316"/>
    </row>
    <row r="686" spans="1:16" ht="13.9" customHeight="1">
      <c r="A686" s="116" t="s">
        <v>1150</v>
      </c>
      <c r="B686" s="67"/>
      <c r="C686" s="67"/>
      <c r="D686" s="117">
        <v>36</v>
      </c>
      <c r="E686" s="117">
        <v>0.39</v>
      </c>
      <c r="F686" s="67"/>
      <c r="G686" s="67"/>
      <c r="H686" s="67"/>
      <c r="I686" s="67"/>
      <c r="J686" s="105"/>
      <c r="K686" s="67"/>
      <c r="L686" s="67"/>
      <c r="M686" s="67"/>
      <c r="N686" s="67"/>
      <c r="O686" s="67"/>
      <c r="P686" s="316"/>
    </row>
    <row r="687" spans="1:16" ht="13.9" customHeight="1">
      <c r="A687" s="116" t="s">
        <v>1151</v>
      </c>
      <c r="B687" s="67"/>
      <c r="C687" s="67"/>
      <c r="D687" s="117">
        <v>35.700000000000003</v>
      </c>
      <c r="E687" s="117">
        <v>0.38</v>
      </c>
      <c r="F687" s="67"/>
      <c r="G687" s="67"/>
      <c r="H687" s="67"/>
      <c r="I687" s="67"/>
      <c r="J687" s="105"/>
      <c r="K687" s="67"/>
      <c r="L687" s="67"/>
      <c r="M687" s="67"/>
      <c r="N687" s="67"/>
      <c r="O687" s="67"/>
      <c r="P687" s="316"/>
    </row>
    <row r="688" spans="1:16" ht="13.9" customHeight="1">
      <c r="A688" s="116" t="s">
        <v>1152</v>
      </c>
      <c r="B688" s="67"/>
      <c r="C688" s="67"/>
      <c r="D688" s="117">
        <v>35.9</v>
      </c>
      <c r="E688" s="117">
        <v>0.38</v>
      </c>
      <c r="F688" s="67"/>
      <c r="G688" s="67"/>
      <c r="H688" s="67"/>
      <c r="I688" s="67"/>
      <c r="J688" s="105"/>
      <c r="K688" s="67"/>
      <c r="L688" s="67"/>
      <c r="M688" s="67"/>
      <c r="N688" s="67"/>
      <c r="O688" s="67"/>
      <c r="P688" s="316"/>
    </row>
    <row r="689" spans="1:17">
      <c r="A689" s="116" t="s">
        <v>1153</v>
      </c>
      <c r="B689" s="67"/>
      <c r="C689" s="67"/>
      <c r="D689" s="117">
        <v>35.700000000000003</v>
      </c>
      <c r="E689" s="117">
        <v>0.38</v>
      </c>
      <c r="F689" s="67"/>
      <c r="G689" s="67"/>
      <c r="H689" s="67"/>
      <c r="I689" s="67"/>
      <c r="J689" s="105"/>
      <c r="K689" s="67"/>
      <c r="L689" s="67"/>
      <c r="M689" s="67"/>
      <c r="N689" s="67"/>
      <c r="O689" s="67"/>
      <c r="P689" s="316"/>
    </row>
    <row r="690" spans="1:17">
      <c r="A690" s="116" t="s">
        <v>1154</v>
      </c>
      <c r="B690" s="67"/>
      <c r="C690" s="67"/>
      <c r="D690" s="117">
        <v>35.4</v>
      </c>
      <c r="E690" s="117">
        <v>0.39</v>
      </c>
      <c r="F690" s="67"/>
      <c r="G690" s="67"/>
      <c r="H690" s="67"/>
      <c r="I690" s="67"/>
      <c r="J690" s="105"/>
      <c r="K690" s="67"/>
      <c r="L690" s="67"/>
      <c r="M690" s="67"/>
      <c r="N690" s="67"/>
      <c r="O690" s="67"/>
      <c r="P690" s="316"/>
    </row>
    <row r="691" spans="1:17">
      <c r="A691" s="116" t="s">
        <v>1155</v>
      </c>
      <c r="B691" s="67"/>
      <c r="C691" s="67"/>
      <c r="D691" s="117">
        <v>35.299999999999997</v>
      </c>
      <c r="E691" s="117">
        <v>0.38</v>
      </c>
      <c r="F691" s="67"/>
      <c r="G691" s="67"/>
      <c r="H691" s="67"/>
      <c r="I691" s="67"/>
      <c r="J691" s="105"/>
      <c r="K691" s="67"/>
      <c r="L691" s="67"/>
      <c r="M691" s="67"/>
      <c r="N691" s="67"/>
      <c r="O691" s="67"/>
      <c r="P691" s="316"/>
    </row>
    <row r="692" spans="1:17">
      <c r="A692" s="116" t="s">
        <v>1156</v>
      </c>
      <c r="B692" s="67"/>
      <c r="C692" s="67"/>
      <c r="D692" s="117">
        <v>36.200000000000003</v>
      </c>
      <c r="E692" s="117">
        <v>0.38</v>
      </c>
      <c r="F692" s="67"/>
      <c r="G692" s="67"/>
      <c r="H692" s="67"/>
      <c r="I692" s="67"/>
      <c r="J692" s="105"/>
      <c r="K692" s="67"/>
      <c r="L692" s="67"/>
      <c r="M692" s="67"/>
      <c r="N692" s="67"/>
      <c r="O692" s="67"/>
      <c r="P692" s="316"/>
    </row>
    <row r="693" spans="1:17">
      <c r="A693" s="116" t="s">
        <v>1157</v>
      </c>
      <c r="B693" s="67"/>
      <c r="C693" s="67"/>
      <c r="D693" s="117">
        <v>34.6</v>
      </c>
      <c r="E693" s="117">
        <v>0.38</v>
      </c>
      <c r="F693" s="67"/>
      <c r="G693" s="67"/>
      <c r="H693" s="67"/>
      <c r="I693" s="67"/>
      <c r="J693" s="105"/>
      <c r="K693" s="67"/>
      <c r="L693" s="67"/>
      <c r="M693" s="67"/>
      <c r="N693" s="67"/>
      <c r="O693" s="67"/>
      <c r="P693" s="316"/>
    </row>
    <row r="694" spans="1:17">
      <c r="A694" s="116" t="s">
        <v>1158</v>
      </c>
      <c r="B694" s="67"/>
      <c r="C694" s="67"/>
      <c r="D694" s="117">
        <v>36.5</v>
      </c>
      <c r="E694" s="117">
        <v>0.39</v>
      </c>
      <c r="F694" s="67"/>
      <c r="G694" s="67"/>
      <c r="H694" s="67"/>
      <c r="I694" s="67"/>
      <c r="J694" s="105"/>
      <c r="K694" s="67"/>
      <c r="L694" s="67"/>
      <c r="M694" s="67"/>
      <c r="N694" s="67"/>
      <c r="O694" s="67"/>
      <c r="P694" s="316"/>
    </row>
    <row r="695" spans="1:17">
      <c r="A695" s="116" t="s">
        <v>1159</v>
      </c>
      <c r="B695" s="67"/>
      <c r="C695" s="67"/>
      <c r="D695" s="117">
        <v>36.1</v>
      </c>
      <c r="E695" s="117">
        <v>0.4</v>
      </c>
      <c r="F695" s="67"/>
      <c r="G695" s="67"/>
      <c r="H695" s="67"/>
      <c r="I695" s="67"/>
      <c r="J695" s="105"/>
      <c r="K695" s="67"/>
      <c r="L695" s="67"/>
      <c r="M695" s="67"/>
      <c r="N695" s="67"/>
      <c r="O695" s="67"/>
      <c r="P695" s="316"/>
    </row>
    <row r="696" spans="1:17">
      <c r="A696" s="116" t="s">
        <v>1160</v>
      </c>
      <c r="B696" s="67"/>
      <c r="C696" s="67"/>
      <c r="D696" s="117">
        <v>35.1</v>
      </c>
      <c r="E696" s="117">
        <v>0.36</v>
      </c>
      <c r="F696" s="67"/>
      <c r="G696" s="67"/>
      <c r="H696" s="67"/>
      <c r="I696" s="67"/>
      <c r="J696" s="105"/>
      <c r="K696" s="67"/>
      <c r="L696" s="67"/>
      <c r="M696" s="67"/>
      <c r="N696" s="67"/>
      <c r="O696" s="67"/>
      <c r="P696" s="316"/>
      <c r="Q696" s="155"/>
    </row>
    <row r="697" spans="1:17">
      <c r="A697" s="116" t="s">
        <v>1161</v>
      </c>
      <c r="B697" s="67"/>
      <c r="C697" s="67"/>
      <c r="D697" s="117">
        <v>35.4</v>
      </c>
      <c r="E697" s="117">
        <v>0.38</v>
      </c>
      <c r="F697" s="67"/>
      <c r="G697" s="67"/>
      <c r="H697" s="67"/>
      <c r="I697" s="67"/>
      <c r="J697" s="105"/>
      <c r="K697" s="67"/>
      <c r="L697" s="67"/>
      <c r="M697" s="67"/>
      <c r="N697" s="67"/>
      <c r="O697" s="67"/>
      <c r="P697" s="316"/>
      <c r="Q697" s="155"/>
    </row>
    <row r="698" spans="1:17">
      <c r="A698" s="116" t="s">
        <v>1162</v>
      </c>
      <c r="B698" s="67"/>
      <c r="C698" s="67"/>
      <c r="D698" s="117">
        <v>36.700000000000003</v>
      </c>
      <c r="E698" s="117">
        <v>0.39</v>
      </c>
      <c r="F698" s="67"/>
      <c r="G698" s="67"/>
      <c r="H698" s="67"/>
      <c r="I698" s="67"/>
      <c r="J698" s="105"/>
      <c r="K698" s="67"/>
      <c r="L698" s="67"/>
      <c r="M698" s="67"/>
      <c r="N698" s="67"/>
      <c r="O698" s="67"/>
      <c r="P698" s="316"/>
      <c r="Q698" s="155"/>
    </row>
    <row r="699" spans="1:17">
      <c r="A699" s="116" t="s">
        <v>1163</v>
      </c>
      <c r="B699" s="67"/>
      <c r="C699" s="67"/>
      <c r="D699" s="117">
        <v>35.700000000000003</v>
      </c>
      <c r="E699" s="117">
        <v>0.4</v>
      </c>
      <c r="F699" s="67"/>
      <c r="G699" s="67"/>
      <c r="H699" s="67"/>
      <c r="I699" s="67"/>
      <c r="J699" s="105"/>
      <c r="K699" s="67"/>
      <c r="L699" s="67"/>
      <c r="M699" s="67"/>
      <c r="N699" s="67"/>
      <c r="O699" s="67"/>
      <c r="P699" s="316"/>
      <c r="Q699" s="155"/>
    </row>
    <row r="700" spans="1:17">
      <c r="A700" s="116" t="s">
        <v>1164</v>
      </c>
      <c r="B700" s="67"/>
      <c r="C700" s="67"/>
      <c r="D700" s="117">
        <v>36.5</v>
      </c>
      <c r="E700" s="117">
        <v>0.4</v>
      </c>
      <c r="F700" s="67"/>
      <c r="G700" s="67"/>
      <c r="H700" s="67"/>
      <c r="I700" s="67"/>
      <c r="J700" s="105"/>
      <c r="K700" s="67"/>
      <c r="L700" s="67"/>
      <c r="M700" s="67"/>
      <c r="N700" s="67"/>
      <c r="O700" s="67"/>
      <c r="P700" s="316"/>
      <c r="Q700" s="155"/>
    </row>
    <row r="701" spans="1:17">
      <c r="A701" s="116" t="s">
        <v>1165</v>
      </c>
      <c r="B701" s="67"/>
      <c r="C701" s="67"/>
      <c r="D701" s="117">
        <v>36.6</v>
      </c>
      <c r="E701" s="117">
        <v>0.41</v>
      </c>
      <c r="F701" s="67"/>
      <c r="G701" s="67"/>
      <c r="H701" s="67"/>
      <c r="I701" s="67"/>
      <c r="J701" s="105"/>
      <c r="K701" s="67"/>
      <c r="L701" s="67"/>
      <c r="M701" s="67"/>
      <c r="N701" s="67"/>
      <c r="O701" s="67"/>
      <c r="P701" s="316"/>
      <c r="Q701" s="155"/>
    </row>
    <row r="702" spans="1:17">
      <c r="A702" s="116" t="s">
        <v>1166</v>
      </c>
      <c r="B702" s="67"/>
      <c r="C702" s="67"/>
      <c r="D702" s="117">
        <v>36.4</v>
      </c>
      <c r="E702" s="117">
        <v>0.4</v>
      </c>
      <c r="F702" s="67"/>
      <c r="G702" s="67"/>
      <c r="H702" s="67"/>
      <c r="I702" s="67"/>
      <c r="J702" s="105"/>
      <c r="K702" s="67"/>
      <c r="L702" s="67"/>
      <c r="M702" s="67"/>
      <c r="N702" s="67"/>
      <c r="O702" s="67"/>
      <c r="P702" s="316"/>
    </row>
    <row r="703" spans="1:17">
      <c r="A703" s="116" t="s">
        <v>1167</v>
      </c>
      <c r="B703" s="67"/>
      <c r="C703" s="67"/>
      <c r="D703" s="117">
        <v>36.299999999999997</v>
      </c>
      <c r="E703" s="117">
        <v>0.41</v>
      </c>
      <c r="F703" s="67"/>
      <c r="G703" s="67"/>
      <c r="H703" s="67"/>
      <c r="I703" s="67"/>
      <c r="J703" s="105"/>
      <c r="K703" s="67"/>
      <c r="L703" s="67"/>
      <c r="M703" s="67"/>
      <c r="N703" s="67"/>
      <c r="O703" s="67"/>
      <c r="P703" s="316"/>
    </row>
    <row r="704" spans="1:17">
      <c r="A704" s="116" t="s">
        <v>1168</v>
      </c>
      <c r="B704" s="67"/>
      <c r="C704" s="67"/>
      <c r="D704" s="117">
        <v>36.200000000000003</v>
      </c>
      <c r="E704" s="117">
        <v>0.38</v>
      </c>
      <c r="F704" s="67"/>
      <c r="G704" s="67"/>
      <c r="H704" s="67"/>
      <c r="I704" s="67"/>
      <c r="J704" s="105"/>
      <c r="K704" s="67"/>
      <c r="L704" s="67"/>
      <c r="M704" s="67"/>
      <c r="N704" s="67"/>
      <c r="O704" s="67"/>
      <c r="P704" s="316"/>
    </row>
    <row r="705" spans="1:16">
      <c r="A705" s="116" t="s">
        <v>1169</v>
      </c>
      <c r="B705" s="67"/>
      <c r="C705" s="67"/>
      <c r="D705" s="117">
        <v>35.799999999999997</v>
      </c>
      <c r="E705" s="117">
        <v>0.41</v>
      </c>
      <c r="F705" s="67"/>
      <c r="G705" s="67"/>
      <c r="H705" s="67"/>
      <c r="I705" s="67"/>
      <c r="J705" s="105"/>
      <c r="K705" s="67"/>
      <c r="L705" s="67"/>
      <c r="M705" s="67"/>
      <c r="N705" s="67"/>
      <c r="O705" s="67"/>
      <c r="P705" s="316"/>
    </row>
    <row r="706" spans="1:16">
      <c r="A706" s="116" t="s">
        <v>1170</v>
      </c>
      <c r="B706" s="67"/>
      <c r="C706" s="67"/>
      <c r="D706" s="117">
        <v>36.1</v>
      </c>
      <c r="E706" s="117">
        <v>0.4</v>
      </c>
      <c r="F706" s="67"/>
      <c r="G706" s="67"/>
      <c r="H706" s="67"/>
      <c r="I706" s="67"/>
      <c r="J706" s="105"/>
      <c r="K706" s="67"/>
      <c r="L706" s="67"/>
      <c r="M706" s="67"/>
      <c r="N706" s="67"/>
      <c r="O706" s="67"/>
      <c r="P706" s="316"/>
    </row>
    <row r="707" spans="1:16">
      <c r="A707" s="116" t="s">
        <v>1171</v>
      </c>
      <c r="B707" s="67"/>
      <c r="C707" s="67"/>
      <c r="D707" s="117">
        <v>35.6</v>
      </c>
      <c r="E707" s="117">
        <v>0.39</v>
      </c>
      <c r="F707" s="67"/>
      <c r="G707" s="67"/>
      <c r="H707" s="67"/>
      <c r="I707" s="67"/>
      <c r="J707" s="105"/>
      <c r="K707" s="67"/>
      <c r="L707" s="67"/>
      <c r="M707" s="67"/>
      <c r="N707" s="67"/>
      <c r="O707" s="67"/>
      <c r="P707" s="316"/>
    </row>
    <row r="708" spans="1:16">
      <c r="A708" s="116" t="s">
        <v>1172</v>
      </c>
      <c r="B708" s="67"/>
      <c r="C708" s="67"/>
      <c r="D708" s="117">
        <v>35.799999999999997</v>
      </c>
      <c r="E708" s="117">
        <v>0.38</v>
      </c>
      <c r="F708" s="67"/>
      <c r="G708" s="67"/>
      <c r="H708" s="67"/>
      <c r="I708" s="67"/>
      <c r="J708" s="105"/>
      <c r="K708" s="67"/>
      <c r="L708" s="67"/>
      <c r="M708" s="67"/>
      <c r="N708" s="67"/>
      <c r="O708" s="67"/>
      <c r="P708" s="316"/>
    </row>
    <row r="709" spans="1:16">
      <c r="A709" s="116" t="s">
        <v>1173</v>
      </c>
      <c r="B709" s="67"/>
      <c r="C709" s="67"/>
      <c r="D709" s="118">
        <v>40.200000000000003</v>
      </c>
      <c r="E709" s="117">
        <v>0.44</v>
      </c>
      <c r="F709" s="67"/>
      <c r="G709" s="67"/>
      <c r="H709" s="67"/>
      <c r="I709" s="67"/>
      <c r="J709" s="105"/>
      <c r="K709" s="67"/>
      <c r="L709" s="67"/>
      <c r="M709" s="67"/>
      <c r="N709" s="67"/>
      <c r="O709" s="67"/>
      <c r="P709" s="316"/>
    </row>
    <row r="710" spans="1:16">
      <c r="A710" s="116" t="s">
        <v>1174</v>
      </c>
      <c r="B710" s="67"/>
      <c r="C710" s="67"/>
      <c r="D710" s="118">
        <v>40.200000000000003</v>
      </c>
      <c r="E710" s="117">
        <v>0.42</v>
      </c>
      <c r="F710" s="67"/>
      <c r="G710" s="67"/>
      <c r="H710" s="67"/>
      <c r="I710" s="67"/>
      <c r="J710" s="105"/>
      <c r="K710" s="67"/>
      <c r="L710" s="67"/>
      <c r="M710" s="67"/>
      <c r="N710" s="67"/>
      <c r="O710" s="67"/>
      <c r="P710" s="316"/>
    </row>
    <row r="711" spans="1:16">
      <c r="A711" s="116" t="s">
        <v>1175</v>
      </c>
      <c r="B711" s="67"/>
      <c r="C711" s="67"/>
      <c r="D711" s="118">
        <v>40.6</v>
      </c>
      <c r="E711" s="117">
        <v>0.45</v>
      </c>
      <c r="F711" s="67"/>
      <c r="G711" s="67"/>
      <c r="H711" s="67"/>
      <c r="I711" s="67"/>
      <c r="J711" s="105"/>
      <c r="K711" s="67"/>
      <c r="L711" s="67"/>
      <c r="M711" s="67"/>
      <c r="N711" s="67"/>
      <c r="O711" s="67"/>
      <c r="P711" s="316"/>
    </row>
    <row r="712" spans="1:16">
      <c r="A712" s="116" t="s">
        <v>1176</v>
      </c>
      <c r="B712" s="67"/>
      <c r="C712" s="67"/>
      <c r="D712" s="118">
        <v>40.5</v>
      </c>
      <c r="E712" s="117">
        <v>0.46</v>
      </c>
      <c r="F712" s="67"/>
      <c r="G712" s="67"/>
      <c r="H712" s="67"/>
      <c r="I712" s="67"/>
      <c r="J712" s="105"/>
      <c r="K712" s="67"/>
      <c r="L712" s="67"/>
      <c r="M712" s="67"/>
      <c r="N712" s="67"/>
      <c r="O712" s="67"/>
      <c r="P712" s="316"/>
    </row>
    <row r="713" spans="1:16">
      <c r="A713" s="116" t="s">
        <v>1177</v>
      </c>
      <c r="B713" s="67"/>
      <c r="C713" s="67"/>
      <c r="D713" s="118">
        <v>40.6</v>
      </c>
      <c r="E713" s="117">
        <v>0.45</v>
      </c>
      <c r="F713" s="67"/>
      <c r="G713" s="67"/>
      <c r="H713" s="67"/>
      <c r="I713" s="67"/>
      <c r="J713" s="105"/>
      <c r="K713" s="67"/>
      <c r="L713" s="67"/>
      <c r="M713" s="67"/>
      <c r="N713" s="67"/>
      <c r="O713" s="67"/>
      <c r="P713" s="316"/>
    </row>
    <row r="714" spans="1:16">
      <c r="A714" s="116" t="s">
        <v>1178</v>
      </c>
      <c r="B714" s="67"/>
      <c r="C714" s="67"/>
      <c r="D714" s="118">
        <v>37.6</v>
      </c>
      <c r="E714" s="117">
        <v>0.42</v>
      </c>
      <c r="F714" s="67"/>
      <c r="G714" s="67"/>
      <c r="H714" s="67"/>
      <c r="I714" s="67"/>
      <c r="J714" s="105"/>
      <c r="K714" s="67"/>
      <c r="L714" s="67"/>
      <c r="M714" s="67"/>
      <c r="N714" s="67"/>
      <c r="O714" s="67"/>
      <c r="P714" s="316"/>
    </row>
    <row r="715" spans="1:16">
      <c r="A715" s="116" t="s">
        <v>1179</v>
      </c>
      <c r="B715" s="67"/>
      <c r="C715" s="67"/>
      <c r="D715" s="118">
        <v>40.700000000000003</v>
      </c>
      <c r="E715" s="117">
        <v>0.6</v>
      </c>
      <c r="F715" s="67"/>
      <c r="G715" s="67"/>
      <c r="H715" s="67"/>
      <c r="I715" s="67"/>
      <c r="J715" s="105"/>
      <c r="K715" s="67"/>
      <c r="L715" s="67"/>
      <c r="M715" s="67"/>
      <c r="N715" s="67"/>
      <c r="O715" s="67"/>
      <c r="P715" s="316"/>
    </row>
    <row r="716" spans="1:16">
      <c r="A716" s="116" t="s">
        <v>1180</v>
      </c>
      <c r="B716" s="67"/>
      <c r="C716" s="67"/>
      <c r="D716" s="118">
        <v>40.299999999999997</v>
      </c>
      <c r="E716" s="117">
        <v>0.5</v>
      </c>
      <c r="F716" s="67"/>
      <c r="G716" s="67"/>
      <c r="H716" s="67"/>
      <c r="I716" s="67"/>
      <c r="J716" s="105"/>
      <c r="K716" s="67"/>
      <c r="L716" s="67"/>
      <c r="M716" s="67"/>
      <c r="N716" s="67"/>
      <c r="O716" s="67"/>
      <c r="P716" s="316"/>
    </row>
    <row r="717" spans="1:16">
      <c r="A717" s="116" t="s">
        <v>1181</v>
      </c>
      <c r="B717" s="67"/>
      <c r="C717" s="67"/>
      <c r="D717" s="118">
        <v>40.200000000000003</v>
      </c>
      <c r="E717" s="117">
        <v>0.47</v>
      </c>
      <c r="F717" s="67"/>
      <c r="G717" s="67"/>
      <c r="H717" s="67"/>
      <c r="I717" s="67"/>
      <c r="J717" s="105"/>
      <c r="K717" s="67"/>
      <c r="L717" s="67"/>
      <c r="M717" s="67"/>
      <c r="N717" s="67"/>
      <c r="O717" s="67"/>
      <c r="P717" s="316"/>
    </row>
    <row r="718" spans="1:16">
      <c r="A718" s="116" t="s">
        <v>1182</v>
      </c>
      <c r="B718" s="67"/>
      <c r="C718" s="67"/>
      <c r="D718" s="118">
        <v>40.799999999999997</v>
      </c>
      <c r="E718" s="117">
        <v>0.42</v>
      </c>
      <c r="F718" s="67"/>
      <c r="G718" s="67"/>
      <c r="H718" s="67"/>
      <c r="I718" s="67"/>
      <c r="J718" s="105"/>
      <c r="K718" s="67"/>
      <c r="L718" s="67"/>
      <c r="M718" s="67"/>
      <c r="N718" s="67"/>
      <c r="O718" s="67"/>
      <c r="P718" s="316"/>
    </row>
    <row r="719" spans="1:16">
      <c r="A719" s="116" t="s">
        <v>1183</v>
      </c>
      <c r="B719" s="67"/>
      <c r="C719" s="67"/>
      <c r="D719" s="118">
        <v>40.799999999999997</v>
      </c>
      <c r="E719" s="117">
        <v>0.59</v>
      </c>
      <c r="F719" s="67"/>
      <c r="G719" s="67"/>
      <c r="H719" s="67"/>
      <c r="I719" s="67"/>
      <c r="J719" s="105"/>
      <c r="K719" s="67"/>
      <c r="L719" s="67"/>
      <c r="M719" s="67"/>
      <c r="N719" s="67"/>
      <c r="O719" s="67"/>
      <c r="P719" s="316"/>
    </row>
    <row r="720" spans="1:16">
      <c r="A720" s="116" t="s">
        <v>1184</v>
      </c>
      <c r="B720" s="67"/>
      <c r="C720" s="67"/>
      <c r="D720" s="118">
        <v>40.799999999999997</v>
      </c>
      <c r="E720" s="117">
        <v>0.44</v>
      </c>
      <c r="F720" s="67"/>
      <c r="G720" s="67"/>
      <c r="H720" s="67"/>
      <c r="I720" s="67"/>
      <c r="J720" s="105"/>
      <c r="K720" s="67"/>
      <c r="L720" s="67"/>
      <c r="M720" s="67"/>
      <c r="N720" s="67"/>
      <c r="O720" s="67"/>
      <c r="P720" s="316"/>
    </row>
    <row r="721" spans="1:16">
      <c r="A721" s="116" t="s">
        <v>1185</v>
      </c>
      <c r="B721" s="67"/>
      <c r="C721" s="67"/>
      <c r="D721" s="118">
        <v>41.5</v>
      </c>
      <c r="E721" s="117">
        <v>0.5</v>
      </c>
      <c r="F721" s="67"/>
      <c r="G721" s="67"/>
      <c r="H721" s="67"/>
      <c r="I721" s="67"/>
      <c r="J721" s="105"/>
      <c r="K721" s="67"/>
      <c r="L721" s="67"/>
      <c r="M721" s="67"/>
      <c r="N721" s="67"/>
      <c r="O721" s="67"/>
      <c r="P721" s="316"/>
    </row>
    <row r="722" spans="1:16">
      <c r="A722" s="116" t="s">
        <v>1186</v>
      </c>
      <c r="B722" s="67"/>
      <c r="C722" s="67"/>
      <c r="D722" s="118">
        <v>40.9</v>
      </c>
      <c r="E722" s="117">
        <v>0.45</v>
      </c>
      <c r="F722" s="67"/>
      <c r="G722" s="67"/>
      <c r="H722" s="67"/>
      <c r="I722" s="67"/>
      <c r="J722" s="105"/>
      <c r="K722" s="67"/>
      <c r="L722" s="67"/>
      <c r="M722" s="67"/>
      <c r="N722" s="67"/>
      <c r="O722" s="67"/>
      <c r="P722" s="316"/>
    </row>
    <row r="723" spans="1:16">
      <c r="A723" s="116" t="s">
        <v>1187</v>
      </c>
      <c r="B723" s="67"/>
      <c r="C723" s="67"/>
      <c r="D723" s="118">
        <v>40.700000000000003</v>
      </c>
      <c r="E723" s="117">
        <v>0.59</v>
      </c>
      <c r="F723" s="67"/>
      <c r="G723" s="67"/>
      <c r="H723" s="67"/>
      <c r="I723" s="67"/>
      <c r="J723" s="105"/>
      <c r="K723" s="67"/>
      <c r="L723" s="67"/>
      <c r="M723" s="67"/>
      <c r="N723" s="67"/>
      <c r="O723" s="67"/>
      <c r="P723" s="316"/>
    </row>
    <row r="724" spans="1:16">
      <c r="A724" s="116" t="s">
        <v>1188</v>
      </c>
      <c r="B724" s="67"/>
      <c r="C724" s="67"/>
      <c r="D724" s="118">
        <v>40.799999999999997</v>
      </c>
      <c r="E724" s="117">
        <v>0.47</v>
      </c>
      <c r="F724" s="67"/>
      <c r="G724" s="67"/>
      <c r="H724" s="67"/>
      <c r="I724" s="67"/>
      <c r="J724" s="105"/>
      <c r="K724" s="67"/>
      <c r="L724" s="67"/>
      <c r="M724" s="67"/>
      <c r="N724" s="67"/>
      <c r="O724" s="67"/>
      <c r="P724" s="316"/>
    </row>
    <row r="725" spans="1:16">
      <c r="A725" s="116" t="s">
        <v>1189</v>
      </c>
      <c r="B725" s="67"/>
      <c r="C725" s="67"/>
      <c r="D725" s="118">
        <v>40</v>
      </c>
      <c r="E725" s="117">
        <v>0.49</v>
      </c>
      <c r="F725" s="67"/>
      <c r="G725" s="67"/>
      <c r="H725" s="67"/>
      <c r="I725" s="67"/>
      <c r="J725" s="105"/>
      <c r="K725" s="67"/>
      <c r="L725" s="67"/>
      <c r="M725" s="67"/>
      <c r="N725" s="67"/>
      <c r="O725" s="67"/>
      <c r="P725" s="316"/>
    </row>
    <row r="726" spans="1:16">
      <c r="A726" s="116" t="s">
        <v>1190</v>
      </c>
      <c r="B726" s="67"/>
      <c r="C726" s="67"/>
      <c r="D726" s="118">
        <v>40.1</v>
      </c>
      <c r="E726" s="117">
        <v>0.56000000000000005</v>
      </c>
      <c r="F726" s="67"/>
      <c r="G726" s="67"/>
      <c r="H726" s="67"/>
      <c r="I726" s="67"/>
      <c r="J726" s="105"/>
      <c r="K726" s="67"/>
      <c r="L726" s="67"/>
      <c r="M726" s="67"/>
      <c r="N726" s="67"/>
      <c r="O726" s="67"/>
      <c r="P726" s="316"/>
    </row>
    <row r="727" spans="1:16">
      <c r="A727" s="156"/>
      <c r="B727" s="156"/>
      <c r="C727" s="156"/>
      <c r="D727" s="156"/>
      <c r="E727" s="156"/>
      <c r="F727" s="156"/>
      <c r="G727" s="156"/>
      <c r="H727" s="156"/>
      <c r="I727" s="156"/>
      <c r="J727" s="157"/>
      <c r="K727" s="156"/>
      <c r="L727" s="156"/>
      <c r="M727" s="156"/>
      <c r="N727" s="156"/>
      <c r="O727" s="156"/>
      <c r="P727" s="158"/>
    </row>
  </sheetData>
  <mergeCells count="38">
    <mergeCell ref="P508:P514"/>
    <mergeCell ref="P515:P554"/>
    <mergeCell ref="P668:P726"/>
    <mergeCell ref="P437:P476"/>
    <mergeCell ref="P285:P325"/>
    <mergeCell ref="P610:P629"/>
    <mergeCell ref="P630:P635"/>
    <mergeCell ref="P636:P650"/>
    <mergeCell ref="P651:P660"/>
    <mergeCell ref="P661:P667"/>
    <mergeCell ref="P432:P436"/>
    <mergeCell ref="P575:P589"/>
    <mergeCell ref="P590:P609"/>
    <mergeCell ref="P555:P574"/>
    <mergeCell ref="P477:P507"/>
    <mergeCell ref="A1:P1"/>
    <mergeCell ref="C2:C3"/>
    <mergeCell ref="P326:P431"/>
    <mergeCell ref="G2:G3"/>
    <mergeCell ref="P219:P263"/>
    <mergeCell ref="P264:P282"/>
    <mergeCell ref="P283:P284"/>
    <mergeCell ref="P26:P40"/>
    <mergeCell ref="P41:P92"/>
    <mergeCell ref="P93:P138"/>
    <mergeCell ref="P139:P218"/>
    <mergeCell ref="P4:P15"/>
    <mergeCell ref="P16:P25"/>
    <mergeCell ref="E2:E3"/>
    <mergeCell ref="H2:I2"/>
    <mergeCell ref="O2:O3"/>
    <mergeCell ref="P2:P3"/>
    <mergeCell ref="N2:N3"/>
    <mergeCell ref="A2:A3"/>
    <mergeCell ref="K2:K3"/>
    <mergeCell ref="L2:L3"/>
    <mergeCell ref="M2:M3"/>
    <mergeCell ref="J2:J3"/>
  </mergeCells>
  <phoneticPr fontId="2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3E7FB-17DB-412E-9623-28A7EDFDA4A1}">
  <dimension ref="A1:HH25"/>
  <sheetViews>
    <sheetView tabSelected="1" zoomScaleNormal="100" workbookViewId="0">
      <pane xSplit="1" ySplit="2" topLeftCell="GY3" activePane="bottomRight" state="frozen"/>
      <selection pane="topRight" activeCell="B1" sqref="B1"/>
      <selection pane="bottomLeft" activeCell="A3" sqref="A3"/>
      <selection pane="bottomRight" activeCell="HF17" sqref="HF17"/>
    </sheetView>
  </sheetViews>
  <sheetFormatPr defaultColWidth="27.33203125" defaultRowHeight="12.75"/>
  <cols>
    <col min="1" max="1" width="24.5" style="91" customWidth="1"/>
    <col min="2" max="16384" width="27.33203125" style="91"/>
  </cols>
  <sheetData>
    <row r="1" spans="1:216" s="12" customFormat="1" ht="114" customHeight="1">
      <c r="A1" s="82" t="s">
        <v>1347</v>
      </c>
      <c r="B1" s="299" t="s">
        <v>418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  <c r="Z1" s="323"/>
      <c r="AA1" s="323"/>
      <c r="AB1" s="323"/>
      <c r="AC1" s="323"/>
      <c r="AD1" s="323"/>
      <c r="AE1" s="323"/>
      <c r="AF1" s="323"/>
      <c r="AG1" s="323"/>
      <c r="AH1" s="323"/>
      <c r="AI1" s="323"/>
      <c r="AJ1" s="323"/>
      <c r="AK1" s="323"/>
      <c r="AL1" s="323"/>
      <c r="AM1" s="323"/>
      <c r="AN1" s="323"/>
      <c r="AO1" s="323"/>
      <c r="AP1" s="323"/>
      <c r="AQ1" s="323"/>
      <c r="AR1" s="323"/>
      <c r="AS1" s="323"/>
      <c r="AT1" s="323"/>
      <c r="AU1" s="323"/>
      <c r="AV1" s="323"/>
      <c r="AW1" s="323"/>
      <c r="AX1" s="323"/>
      <c r="AY1" s="323"/>
      <c r="AZ1" s="323"/>
      <c r="BA1" s="323"/>
      <c r="BB1" s="323"/>
      <c r="BC1" s="323"/>
      <c r="BD1" s="323"/>
      <c r="BE1" s="323"/>
      <c r="BF1" s="323"/>
      <c r="BG1" s="323"/>
      <c r="BH1" s="323"/>
      <c r="BI1" s="323"/>
      <c r="BJ1" s="323"/>
      <c r="BK1" s="323"/>
      <c r="BL1" s="323"/>
      <c r="BM1" s="323"/>
      <c r="BN1" s="323"/>
      <c r="BO1" s="323"/>
      <c r="BP1" s="323"/>
      <c r="BQ1" s="323"/>
      <c r="BR1" s="323"/>
      <c r="BS1" s="323"/>
      <c r="BT1" s="323"/>
      <c r="BU1" s="323"/>
      <c r="BV1" s="323"/>
      <c r="BW1" s="323"/>
      <c r="BX1" s="323"/>
      <c r="BY1" s="323"/>
      <c r="BZ1" s="323"/>
      <c r="CA1" s="323"/>
      <c r="CB1" s="323"/>
      <c r="CC1" s="323"/>
      <c r="CD1" s="323"/>
      <c r="CE1" s="323"/>
      <c r="CF1" s="323"/>
      <c r="CG1" s="323"/>
      <c r="CH1" s="323"/>
      <c r="CI1" s="323"/>
      <c r="CJ1" s="323"/>
      <c r="CK1" s="323"/>
      <c r="CL1" s="323"/>
      <c r="CM1" s="323"/>
      <c r="CN1" s="323"/>
      <c r="CO1" s="323"/>
      <c r="CP1" s="323"/>
      <c r="CQ1" s="323"/>
      <c r="CR1" s="323"/>
      <c r="CS1" s="323"/>
      <c r="CT1" s="323"/>
      <c r="CU1" s="323"/>
      <c r="CV1" s="323"/>
      <c r="CW1" s="323"/>
      <c r="CX1" s="323"/>
      <c r="CY1" s="323"/>
      <c r="CZ1" s="323"/>
      <c r="DA1" s="323"/>
      <c r="DB1" s="323"/>
      <c r="DC1" s="323"/>
      <c r="DD1" s="323"/>
      <c r="DE1" s="323"/>
      <c r="DF1" s="323"/>
      <c r="DG1" s="323"/>
      <c r="DH1" s="323"/>
      <c r="DI1" s="323"/>
      <c r="DJ1" s="323"/>
      <c r="DK1" s="323"/>
      <c r="DL1" s="323"/>
      <c r="DM1" s="323"/>
      <c r="DN1" s="323"/>
      <c r="DO1" s="323"/>
      <c r="DP1" s="324"/>
      <c r="DQ1" s="320" t="s">
        <v>419</v>
      </c>
      <c r="DR1" s="320"/>
      <c r="DS1" s="320"/>
      <c r="DT1" s="320"/>
      <c r="DU1" s="320"/>
      <c r="DV1" s="320"/>
      <c r="DW1" s="320"/>
      <c r="DX1" s="320"/>
      <c r="DY1" s="320"/>
      <c r="DZ1" s="320"/>
      <c r="EA1" s="320"/>
      <c r="EB1" s="320"/>
      <c r="EC1" s="320"/>
      <c r="ED1" s="320"/>
      <c r="EE1" s="320"/>
      <c r="EF1" s="320"/>
      <c r="EG1" s="320"/>
      <c r="EH1" s="320"/>
      <c r="EI1" s="320"/>
      <c r="EJ1" s="320"/>
      <c r="EK1" s="320"/>
      <c r="EL1" s="320"/>
      <c r="EM1" s="320"/>
      <c r="EN1" s="320"/>
      <c r="EO1" s="320"/>
      <c r="EP1" s="320"/>
      <c r="EQ1" s="320"/>
      <c r="ER1" s="320"/>
      <c r="ES1" s="320"/>
      <c r="ET1" s="320"/>
      <c r="EU1" s="320"/>
      <c r="EV1" s="320"/>
      <c r="EW1" s="320"/>
      <c r="EX1" s="320"/>
      <c r="EY1" s="320"/>
      <c r="EZ1" s="320"/>
      <c r="FA1" s="320"/>
      <c r="FB1" s="320"/>
      <c r="FC1" s="320"/>
      <c r="FD1" s="320"/>
      <c r="FE1" s="320"/>
      <c r="FF1" s="320"/>
      <c r="FG1" s="320"/>
      <c r="FH1" s="320"/>
      <c r="FI1" s="320"/>
      <c r="FJ1" s="320"/>
      <c r="FK1" s="320"/>
      <c r="FL1" s="320"/>
      <c r="FM1" s="320"/>
      <c r="FN1" s="320"/>
      <c r="FO1" s="320"/>
      <c r="FP1" s="320"/>
      <c r="FQ1" s="320"/>
      <c r="FR1" s="320"/>
      <c r="FS1" s="320"/>
      <c r="FT1" s="320"/>
      <c r="FU1" s="320"/>
      <c r="FV1" s="320"/>
      <c r="FW1" s="320"/>
      <c r="FX1" s="320"/>
      <c r="FY1" s="320"/>
      <c r="FZ1" s="320"/>
      <c r="GA1" s="320"/>
      <c r="GB1" s="320"/>
      <c r="GC1" s="320"/>
      <c r="GD1" s="320"/>
      <c r="GE1" s="320"/>
      <c r="GF1" s="320"/>
      <c r="GG1" s="320"/>
      <c r="GH1" s="320"/>
      <c r="GI1" s="320"/>
      <c r="GJ1" s="320"/>
      <c r="GK1" s="320"/>
      <c r="GL1" s="320"/>
      <c r="GM1" s="320"/>
      <c r="GN1" s="320"/>
      <c r="GO1" s="320"/>
      <c r="GP1" s="320"/>
      <c r="GQ1" s="320"/>
      <c r="GR1" s="320"/>
      <c r="GS1" s="320"/>
      <c r="GT1" s="320"/>
      <c r="GU1" s="320"/>
      <c r="GV1" s="320"/>
      <c r="GW1" s="320"/>
      <c r="GX1" s="320"/>
      <c r="GY1" s="320"/>
      <c r="GZ1" s="320"/>
      <c r="HA1" s="320"/>
      <c r="HB1" s="320"/>
      <c r="HC1" s="320"/>
      <c r="HD1" s="320"/>
      <c r="HE1" s="320"/>
      <c r="HF1" s="320"/>
      <c r="HG1" s="320"/>
      <c r="HH1" s="320"/>
    </row>
    <row r="2" spans="1:216" s="16" customFormat="1" ht="30">
      <c r="A2" s="7" t="s">
        <v>379</v>
      </c>
      <c r="B2" s="19" t="s">
        <v>246</v>
      </c>
      <c r="C2" s="19" t="s">
        <v>246</v>
      </c>
      <c r="D2" s="19" t="s">
        <v>246</v>
      </c>
      <c r="E2" s="19" t="s">
        <v>246</v>
      </c>
      <c r="F2" s="19" t="s">
        <v>246</v>
      </c>
      <c r="G2" s="19" t="s">
        <v>246</v>
      </c>
      <c r="H2" s="19" t="s">
        <v>246</v>
      </c>
      <c r="I2" s="19" t="s">
        <v>246</v>
      </c>
      <c r="J2" s="19" t="s">
        <v>171</v>
      </c>
      <c r="K2" s="19" t="s">
        <v>171</v>
      </c>
      <c r="L2" s="19" t="s">
        <v>171</v>
      </c>
      <c r="M2" s="19" t="s">
        <v>171</v>
      </c>
      <c r="N2" s="19" t="s">
        <v>171</v>
      </c>
      <c r="O2" s="19" t="s">
        <v>171</v>
      </c>
      <c r="P2" s="17" t="s">
        <v>245</v>
      </c>
      <c r="Q2" s="17" t="s">
        <v>245</v>
      </c>
      <c r="R2" s="17" t="s">
        <v>245</v>
      </c>
      <c r="S2" s="17" t="s">
        <v>245</v>
      </c>
      <c r="T2" s="17" t="s">
        <v>245</v>
      </c>
      <c r="U2" s="17" t="s">
        <v>245</v>
      </c>
      <c r="V2" s="11" t="s">
        <v>165</v>
      </c>
      <c r="W2" s="11" t="s">
        <v>165</v>
      </c>
      <c r="X2" s="11" t="s">
        <v>165</v>
      </c>
      <c r="Y2" s="11" t="s">
        <v>165</v>
      </c>
      <c r="Z2" s="11" t="s">
        <v>165</v>
      </c>
      <c r="AA2" s="11" t="s">
        <v>165</v>
      </c>
      <c r="AB2" s="11" t="s">
        <v>165</v>
      </c>
      <c r="AC2" s="18" t="s">
        <v>168</v>
      </c>
      <c r="AD2" s="18" t="s">
        <v>168</v>
      </c>
      <c r="AE2" s="18" t="s">
        <v>168</v>
      </c>
      <c r="AF2" s="18" t="s">
        <v>168</v>
      </c>
      <c r="AG2" s="18" t="s">
        <v>168</v>
      </c>
      <c r="AH2" s="18" t="s">
        <v>168</v>
      </c>
      <c r="AI2" s="18" t="s">
        <v>168</v>
      </c>
      <c r="AJ2" s="18" t="s">
        <v>168</v>
      </c>
      <c r="AK2" s="18" t="s">
        <v>168</v>
      </c>
      <c r="AL2" s="18" t="s">
        <v>168</v>
      </c>
      <c r="AM2" s="18" t="s">
        <v>168</v>
      </c>
      <c r="AN2" s="18" t="s">
        <v>168</v>
      </c>
      <c r="AO2" s="18" t="s">
        <v>168</v>
      </c>
      <c r="AP2" s="18" t="s">
        <v>168</v>
      </c>
      <c r="AQ2" s="18" t="s">
        <v>168</v>
      </c>
      <c r="AR2" s="18" t="s">
        <v>168</v>
      </c>
      <c r="AS2" s="18" t="s">
        <v>168</v>
      </c>
      <c r="AT2" s="18" t="s">
        <v>168</v>
      </c>
      <c r="AU2" s="18" t="s">
        <v>168</v>
      </c>
      <c r="AV2" s="18" t="s">
        <v>168</v>
      </c>
      <c r="AW2" s="18" t="s">
        <v>168</v>
      </c>
      <c r="AX2" s="18" t="s">
        <v>168</v>
      </c>
      <c r="AY2" s="18" t="s">
        <v>168</v>
      </c>
      <c r="AZ2" s="18" t="s">
        <v>168</v>
      </c>
      <c r="BA2" s="18" t="s">
        <v>168</v>
      </c>
      <c r="BB2" s="18" t="s">
        <v>168</v>
      </c>
      <c r="BC2" s="18" t="s">
        <v>168</v>
      </c>
      <c r="BD2" s="16" t="s">
        <v>344</v>
      </c>
      <c r="BE2" s="16" t="s">
        <v>344</v>
      </c>
      <c r="BF2" s="16" t="s">
        <v>344</v>
      </c>
      <c r="BG2" s="16" t="s">
        <v>344</v>
      </c>
      <c r="BH2" s="16" t="s">
        <v>344</v>
      </c>
      <c r="BI2" s="16" t="s">
        <v>344</v>
      </c>
      <c r="BJ2" s="16" t="s">
        <v>344</v>
      </c>
      <c r="BK2" s="16" t="s">
        <v>344</v>
      </c>
      <c r="BL2" s="16" t="s">
        <v>344</v>
      </c>
      <c r="BM2" s="16" t="s">
        <v>344</v>
      </c>
      <c r="BN2" s="19" t="s">
        <v>170</v>
      </c>
      <c r="BO2" s="19" t="s">
        <v>170</v>
      </c>
      <c r="BP2" s="19" t="s">
        <v>170</v>
      </c>
      <c r="BQ2" s="19" t="s">
        <v>170</v>
      </c>
      <c r="BR2" s="19" t="s">
        <v>170</v>
      </c>
      <c r="BS2" s="19" t="s">
        <v>170</v>
      </c>
      <c r="BT2" s="19" t="s">
        <v>170</v>
      </c>
      <c r="BU2" s="19" t="s">
        <v>170</v>
      </c>
      <c r="BV2" s="19" t="s">
        <v>170</v>
      </c>
      <c r="BW2" s="19" t="s">
        <v>170</v>
      </c>
      <c r="BX2" s="18" t="s">
        <v>167</v>
      </c>
      <c r="BY2" s="18" t="s">
        <v>167</v>
      </c>
      <c r="BZ2" s="18" t="s">
        <v>167</v>
      </c>
      <c r="CA2" s="18" t="s">
        <v>167</v>
      </c>
      <c r="CB2" s="18" t="s">
        <v>167</v>
      </c>
      <c r="CC2" s="20" t="s">
        <v>348</v>
      </c>
      <c r="CD2" s="20" t="s">
        <v>348</v>
      </c>
      <c r="CE2" s="20" t="s">
        <v>348</v>
      </c>
      <c r="CF2" s="20" t="s">
        <v>348</v>
      </c>
      <c r="CG2" s="20" t="s">
        <v>348</v>
      </c>
      <c r="CH2" s="20" t="s">
        <v>348</v>
      </c>
      <c r="CI2" s="20" t="s">
        <v>348</v>
      </c>
      <c r="CJ2" s="20" t="s">
        <v>348</v>
      </c>
      <c r="CK2" s="303" t="s">
        <v>369</v>
      </c>
      <c r="CL2" s="303"/>
      <c r="CM2" s="16" t="s">
        <v>400</v>
      </c>
      <c r="CN2" s="16" t="s">
        <v>400</v>
      </c>
      <c r="CO2" s="16" t="s">
        <v>400</v>
      </c>
      <c r="CP2" s="16" t="s">
        <v>400</v>
      </c>
      <c r="CQ2" s="16" t="s">
        <v>400</v>
      </c>
      <c r="CR2" s="16" t="s">
        <v>350</v>
      </c>
      <c r="CS2" s="16" t="s">
        <v>350</v>
      </c>
      <c r="CT2" s="16" t="s">
        <v>350</v>
      </c>
      <c r="CU2" s="16" t="s">
        <v>350</v>
      </c>
      <c r="CV2" s="16" t="s">
        <v>350</v>
      </c>
      <c r="CW2" s="16" t="s">
        <v>163</v>
      </c>
      <c r="CX2" s="16" t="s">
        <v>163</v>
      </c>
      <c r="CY2" s="16" t="s">
        <v>163</v>
      </c>
      <c r="CZ2" s="16" t="s">
        <v>163</v>
      </c>
      <c r="DA2" s="16" t="s">
        <v>163</v>
      </c>
      <c r="DB2" s="16" t="s">
        <v>163</v>
      </c>
      <c r="DC2" s="16" t="s">
        <v>164</v>
      </c>
      <c r="DD2" s="16" t="s">
        <v>164</v>
      </c>
      <c r="DE2" s="16" t="s">
        <v>164</v>
      </c>
      <c r="DF2" s="16" t="s">
        <v>164</v>
      </c>
      <c r="DG2" s="18" t="s">
        <v>168</v>
      </c>
      <c r="DH2" s="18" t="s">
        <v>168</v>
      </c>
      <c r="DI2" s="18" t="s">
        <v>168</v>
      </c>
      <c r="DJ2" s="18" t="s">
        <v>168</v>
      </c>
      <c r="DK2" s="18" t="s">
        <v>168</v>
      </c>
      <c r="DL2" s="18" t="s">
        <v>168</v>
      </c>
      <c r="DM2" s="18" t="s">
        <v>168</v>
      </c>
      <c r="DN2" s="18" t="s">
        <v>168</v>
      </c>
      <c r="DO2" s="18" t="s">
        <v>1395</v>
      </c>
      <c r="DP2" s="18" t="s">
        <v>1395</v>
      </c>
      <c r="DQ2" s="17" t="s">
        <v>245</v>
      </c>
      <c r="DR2" s="17" t="s">
        <v>245</v>
      </c>
      <c r="DS2" s="17" t="s">
        <v>245</v>
      </c>
      <c r="DT2" s="17" t="s">
        <v>245</v>
      </c>
      <c r="DU2" s="17" t="s">
        <v>245</v>
      </c>
      <c r="DV2" s="7" t="s">
        <v>165</v>
      </c>
      <c r="DW2" s="7" t="s">
        <v>165</v>
      </c>
      <c r="DX2" s="16" t="s">
        <v>380</v>
      </c>
      <c r="DY2" s="16" t="s">
        <v>380</v>
      </c>
      <c r="DZ2" s="16" t="s">
        <v>380</v>
      </c>
      <c r="EA2" s="16" t="s">
        <v>380</v>
      </c>
      <c r="EB2" s="18" t="s">
        <v>168</v>
      </c>
      <c r="EC2" s="18" t="s">
        <v>168</v>
      </c>
      <c r="ED2" s="18" t="s">
        <v>168</v>
      </c>
      <c r="EE2" s="18" t="s">
        <v>168</v>
      </c>
      <c r="EF2" s="18" t="s">
        <v>168</v>
      </c>
      <c r="EG2" s="18" t="s">
        <v>168</v>
      </c>
      <c r="EH2" s="18" t="s">
        <v>168</v>
      </c>
      <c r="EI2" s="20" t="s">
        <v>236</v>
      </c>
      <c r="EJ2" s="20" t="s">
        <v>236</v>
      </c>
      <c r="EK2" s="20" t="s">
        <v>236</v>
      </c>
      <c r="EL2" s="20" t="s">
        <v>236</v>
      </c>
      <c r="EM2" s="20" t="s">
        <v>236</v>
      </c>
      <c r="EN2" s="16" t="s">
        <v>162</v>
      </c>
      <c r="EO2" s="16" t="s">
        <v>162</v>
      </c>
      <c r="EP2" s="16" t="s">
        <v>162</v>
      </c>
      <c r="EQ2" s="16" t="s">
        <v>162</v>
      </c>
      <c r="ER2" s="16" t="s">
        <v>162</v>
      </c>
      <c r="ES2" s="16" t="s">
        <v>162</v>
      </c>
      <c r="ET2" s="16" t="s">
        <v>162</v>
      </c>
      <c r="EU2" s="19" t="s">
        <v>169</v>
      </c>
      <c r="EV2" s="19" t="s">
        <v>169</v>
      </c>
      <c r="EW2" s="19" t="s">
        <v>169</v>
      </c>
      <c r="EX2" s="19" t="s">
        <v>169</v>
      </c>
      <c r="EY2" s="19" t="s">
        <v>169</v>
      </c>
      <c r="EZ2" s="19" t="s">
        <v>169</v>
      </c>
      <c r="FA2" s="19" t="s">
        <v>169</v>
      </c>
      <c r="FB2" s="19" t="s">
        <v>169</v>
      </c>
      <c r="FC2" s="19" t="s">
        <v>169</v>
      </c>
      <c r="FD2" s="19" t="s">
        <v>169</v>
      </c>
      <c r="FE2" s="297" t="s">
        <v>166</v>
      </c>
      <c r="FF2" s="297"/>
      <c r="FG2" s="297"/>
      <c r="FH2" s="297"/>
      <c r="FI2" s="297"/>
      <c r="FJ2" s="297"/>
      <c r="FK2" s="297"/>
      <c r="FL2" s="297"/>
      <c r="FM2" s="15" t="s">
        <v>346</v>
      </c>
      <c r="FN2" s="15" t="s">
        <v>346</v>
      </c>
      <c r="FO2" s="15" t="s">
        <v>346</v>
      </c>
      <c r="FP2" s="15" t="s">
        <v>346</v>
      </c>
      <c r="FQ2" s="15" t="s">
        <v>346</v>
      </c>
      <c r="FR2" s="15" t="s">
        <v>346</v>
      </c>
      <c r="FS2" s="15" t="s">
        <v>346</v>
      </c>
      <c r="FT2" s="15" t="s">
        <v>360</v>
      </c>
      <c r="FU2" s="15" t="s">
        <v>360</v>
      </c>
      <c r="FV2" s="15" t="s">
        <v>360</v>
      </c>
      <c r="FW2" s="15" t="s">
        <v>360</v>
      </c>
      <c r="FX2" s="15" t="s">
        <v>360</v>
      </c>
      <c r="FY2" s="15" t="s">
        <v>360</v>
      </c>
      <c r="FZ2" s="15" t="s">
        <v>360</v>
      </c>
      <c r="GA2" s="15" t="s">
        <v>360</v>
      </c>
      <c r="GB2" s="15" t="s">
        <v>360</v>
      </c>
      <c r="GC2" s="15" t="s">
        <v>360</v>
      </c>
      <c r="GD2" s="15" t="s">
        <v>360</v>
      </c>
      <c r="GE2" s="8" t="s">
        <v>383</v>
      </c>
      <c r="GF2" s="8" t="s">
        <v>383</v>
      </c>
      <c r="GG2" s="8" t="s">
        <v>383</v>
      </c>
      <c r="GH2" s="8" t="s">
        <v>383</v>
      </c>
      <c r="GI2" s="8" t="s">
        <v>383</v>
      </c>
      <c r="GJ2" s="8" t="s">
        <v>383</v>
      </c>
      <c r="GK2" s="8" t="s">
        <v>383</v>
      </c>
      <c r="GL2" s="8" t="s">
        <v>383</v>
      </c>
      <c r="GM2" s="8" t="s">
        <v>383</v>
      </c>
      <c r="GN2" s="8" t="s">
        <v>383</v>
      </c>
      <c r="GO2" s="8" t="s">
        <v>383</v>
      </c>
      <c r="GP2" s="8" t="s">
        <v>383</v>
      </c>
      <c r="GQ2" s="8" t="s">
        <v>383</v>
      </c>
      <c r="GR2" s="8" t="s">
        <v>383</v>
      </c>
      <c r="GS2" s="8" t="s">
        <v>383</v>
      </c>
      <c r="GT2" s="8" t="s">
        <v>383</v>
      </c>
      <c r="GU2" s="8" t="s">
        <v>383</v>
      </c>
      <c r="GV2" s="8" t="s">
        <v>383</v>
      </c>
      <c r="GW2" s="8" t="s">
        <v>383</v>
      </c>
      <c r="GX2" s="8" t="s">
        <v>383</v>
      </c>
      <c r="GY2" s="8" t="s">
        <v>383</v>
      </c>
      <c r="GZ2" s="8" t="s">
        <v>383</v>
      </c>
      <c r="HA2" s="8" t="s">
        <v>383</v>
      </c>
      <c r="HB2" s="8" t="s">
        <v>383</v>
      </c>
      <c r="HC2" s="8" t="s">
        <v>383</v>
      </c>
      <c r="HD2" s="8" t="s">
        <v>383</v>
      </c>
      <c r="HE2" s="8" t="s">
        <v>383</v>
      </c>
      <c r="HF2" s="8" t="s">
        <v>383</v>
      </c>
      <c r="HG2" s="8" t="s">
        <v>383</v>
      </c>
      <c r="HH2" s="8" t="s">
        <v>383</v>
      </c>
    </row>
    <row r="3" spans="1:216" s="16" customFormat="1" ht="15">
      <c r="A3" s="79" t="s">
        <v>172</v>
      </c>
      <c r="B3" s="19" t="s">
        <v>103</v>
      </c>
      <c r="C3" s="19" t="s">
        <v>102</v>
      </c>
      <c r="D3" s="19" t="s">
        <v>101</v>
      </c>
      <c r="E3" s="19" t="s">
        <v>100</v>
      </c>
      <c r="F3" s="19" t="s">
        <v>99</v>
      </c>
      <c r="G3" s="19" t="s">
        <v>98</v>
      </c>
      <c r="H3" s="19" t="s">
        <v>97</v>
      </c>
      <c r="I3" s="19" t="s">
        <v>83</v>
      </c>
      <c r="J3" s="18" t="s">
        <v>112</v>
      </c>
      <c r="K3" s="18" t="s">
        <v>111</v>
      </c>
      <c r="L3" s="18" t="s">
        <v>110</v>
      </c>
      <c r="M3" s="18" t="s">
        <v>109</v>
      </c>
      <c r="N3" s="18" t="s">
        <v>108</v>
      </c>
      <c r="O3" s="18" t="s">
        <v>107</v>
      </c>
      <c r="P3" s="18" t="s">
        <v>96</v>
      </c>
      <c r="Q3" s="18" t="s">
        <v>95</v>
      </c>
      <c r="R3" s="18" t="s">
        <v>94</v>
      </c>
      <c r="S3" s="18" t="s">
        <v>93</v>
      </c>
      <c r="T3" s="18" t="s">
        <v>92</v>
      </c>
      <c r="U3" s="18" t="s">
        <v>91</v>
      </c>
      <c r="V3" s="18" t="s">
        <v>90</v>
      </c>
      <c r="W3" s="18" t="s">
        <v>89</v>
      </c>
      <c r="X3" s="18" t="s">
        <v>88</v>
      </c>
      <c r="Y3" s="18" t="s">
        <v>87</v>
      </c>
      <c r="Z3" s="18" t="s">
        <v>86</v>
      </c>
      <c r="AA3" s="18" t="s">
        <v>85</v>
      </c>
      <c r="AB3" s="18" t="s">
        <v>84</v>
      </c>
      <c r="AC3" s="19" t="s">
        <v>161</v>
      </c>
      <c r="AD3" s="19" t="s">
        <v>160</v>
      </c>
      <c r="AE3" s="19" t="s">
        <v>159</v>
      </c>
      <c r="AF3" s="19" t="s">
        <v>158</v>
      </c>
      <c r="AG3" s="19" t="s">
        <v>157</v>
      </c>
      <c r="AH3" s="19" t="s">
        <v>156</v>
      </c>
      <c r="AI3" s="19" t="s">
        <v>155</v>
      </c>
      <c r="AJ3" s="19" t="s">
        <v>154</v>
      </c>
      <c r="AK3" s="19" t="s">
        <v>153</v>
      </c>
      <c r="AL3" s="19" t="s">
        <v>152</v>
      </c>
      <c r="AM3" s="19" t="s">
        <v>151</v>
      </c>
      <c r="AN3" s="19" t="s">
        <v>150</v>
      </c>
      <c r="AO3" s="17" t="s">
        <v>124</v>
      </c>
      <c r="AP3" s="17" t="s">
        <v>123</v>
      </c>
      <c r="AQ3" s="17" t="s">
        <v>122</v>
      </c>
      <c r="AR3" s="17" t="s">
        <v>121</v>
      </c>
      <c r="AS3" s="17" t="s">
        <v>120</v>
      </c>
      <c r="AT3" s="17" t="s">
        <v>119</v>
      </c>
      <c r="AU3" s="18" t="s">
        <v>118</v>
      </c>
      <c r="AV3" s="18" t="s">
        <v>117</v>
      </c>
      <c r="AW3" s="18" t="s">
        <v>116</v>
      </c>
      <c r="AX3" s="18" t="s">
        <v>115</v>
      </c>
      <c r="AY3" s="18" t="s">
        <v>114</v>
      </c>
      <c r="AZ3" s="18" t="s">
        <v>113</v>
      </c>
      <c r="BA3" s="18" t="s">
        <v>106</v>
      </c>
      <c r="BB3" s="18" t="s">
        <v>105</v>
      </c>
      <c r="BC3" s="18" t="s">
        <v>104</v>
      </c>
      <c r="BD3" s="16" t="s">
        <v>54</v>
      </c>
      <c r="BE3" s="16" t="s">
        <v>53</v>
      </c>
      <c r="BF3" s="16" t="s">
        <v>52</v>
      </c>
      <c r="BG3" s="16" t="s">
        <v>51</v>
      </c>
      <c r="BH3" s="16" t="s">
        <v>50</v>
      </c>
      <c r="BI3" s="16" t="s">
        <v>49</v>
      </c>
      <c r="BJ3" s="16" t="s">
        <v>48</v>
      </c>
      <c r="BK3" s="16" t="s">
        <v>47</v>
      </c>
      <c r="BL3" s="16" t="s">
        <v>46</v>
      </c>
      <c r="BM3" s="16" t="s">
        <v>45</v>
      </c>
      <c r="BN3" s="19" t="s">
        <v>149</v>
      </c>
      <c r="BO3" s="19" t="s">
        <v>59</v>
      </c>
      <c r="BP3" s="19" t="s">
        <v>58</v>
      </c>
      <c r="BQ3" s="19" t="s">
        <v>57</v>
      </c>
      <c r="BR3" s="19" t="s">
        <v>56</v>
      </c>
      <c r="BS3" s="19" t="s">
        <v>55</v>
      </c>
      <c r="BT3" s="19" t="s">
        <v>75</v>
      </c>
      <c r="BU3" s="19" t="s">
        <v>74</v>
      </c>
      <c r="BV3" s="19" t="s">
        <v>73</v>
      </c>
      <c r="BW3" s="19" t="s">
        <v>72</v>
      </c>
      <c r="BX3" s="17" t="s">
        <v>71</v>
      </c>
      <c r="BY3" s="17" t="s">
        <v>237</v>
      </c>
      <c r="BZ3" s="17" t="s">
        <v>70</v>
      </c>
      <c r="CA3" s="17" t="s">
        <v>69</v>
      </c>
      <c r="CB3" s="17" t="s">
        <v>68</v>
      </c>
      <c r="CC3" s="20" t="s">
        <v>148</v>
      </c>
      <c r="CD3" s="9" t="s">
        <v>238</v>
      </c>
      <c r="CE3" s="9" t="s">
        <v>233</v>
      </c>
      <c r="CF3" s="9" t="s">
        <v>234</v>
      </c>
      <c r="CG3" s="9" t="s">
        <v>147</v>
      </c>
      <c r="CH3" s="9" t="s">
        <v>146</v>
      </c>
      <c r="CI3" s="9" t="s">
        <v>145</v>
      </c>
      <c r="CJ3" s="9" t="s">
        <v>239</v>
      </c>
      <c r="CK3" s="20" t="s">
        <v>370</v>
      </c>
      <c r="CL3" s="20" t="s">
        <v>371</v>
      </c>
      <c r="CM3" s="88" t="s">
        <v>397</v>
      </c>
      <c r="CN3" s="88" t="s">
        <v>405</v>
      </c>
      <c r="CO3" s="88" t="s">
        <v>406</v>
      </c>
      <c r="CP3" s="88" t="s">
        <v>407</v>
      </c>
      <c r="CQ3" s="88" t="s">
        <v>408</v>
      </c>
      <c r="CR3" s="16" t="s">
        <v>351</v>
      </c>
      <c r="CS3" s="16" t="s">
        <v>352</v>
      </c>
      <c r="CT3" s="16" t="s">
        <v>353</v>
      </c>
      <c r="CU3" s="16" t="s">
        <v>354</v>
      </c>
      <c r="CV3" s="16" t="s">
        <v>355</v>
      </c>
      <c r="CW3" s="16" t="s">
        <v>40</v>
      </c>
      <c r="CX3" s="16" t="s">
        <v>39</v>
      </c>
      <c r="CY3" s="16" t="s">
        <v>38</v>
      </c>
      <c r="CZ3" s="16" t="s">
        <v>37</v>
      </c>
      <c r="DA3" s="16" t="s">
        <v>36</v>
      </c>
      <c r="DB3" s="16" t="s">
        <v>35</v>
      </c>
      <c r="DC3" s="16" t="s">
        <v>44</v>
      </c>
      <c r="DD3" s="16" t="s">
        <v>43</v>
      </c>
      <c r="DE3" s="16" t="s">
        <v>42</v>
      </c>
      <c r="DF3" s="16" t="s">
        <v>41</v>
      </c>
      <c r="DG3" s="17">
        <v>405008</v>
      </c>
      <c r="DH3" s="17">
        <v>405011</v>
      </c>
      <c r="DI3" s="17">
        <v>405013</v>
      </c>
      <c r="DJ3" s="17">
        <v>410007</v>
      </c>
      <c r="DK3" s="17">
        <v>410008</v>
      </c>
      <c r="DL3" s="17">
        <v>410009</v>
      </c>
      <c r="DM3" s="17">
        <v>410010</v>
      </c>
      <c r="DN3" s="17">
        <v>410012</v>
      </c>
      <c r="DO3" s="17" t="s">
        <v>1396</v>
      </c>
      <c r="DP3" s="17" t="s">
        <v>1397</v>
      </c>
      <c r="DQ3" s="18" t="s">
        <v>82</v>
      </c>
      <c r="DR3" s="18" t="s">
        <v>81</v>
      </c>
      <c r="DS3" s="18" t="s">
        <v>80</v>
      </c>
      <c r="DT3" s="18" t="s">
        <v>79</v>
      </c>
      <c r="DU3" s="18" t="s">
        <v>78</v>
      </c>
      <c r="DV3" s="18" t="s">
        <v>77</v>
      </c>
      <c r="DW3" s="18" t="s">
        <v>76</v>
      </c>
      <c r="DX3" s="16">
        <v>310019</v>
      </c>
      <c r="DY3" s="16">
        <v>310037</v>
      </c>
      <c r="DZ3" s="19">
        <v>310021</v>
      </c>
      <c r="EA3" s="19">
        <v>310038</v>
      </c>
      <c r="EB3" s="18" t="s">
        <v>130</v>
      </c>
      <c r="EC3" s="18" t="s">
        <v>129</v>
      </c>
      <c r="ED3" s="18" t="s">
        <v>128</v>
      </c>
      <c r="EE3" s="18" t="s">
        <v>127</v>
      </c>
      <c r="EF3" s="18" t="s">
        <v>126</v>
      </c>
      <c r="EG3" s="18" t="s">
        <v>125</v>
      </c>
      <c r="EH3" s="8" t="s">
        <v>7</v>
      </c>
      <c r="EI3" s="10" t="s">
        <v>235</v>
      </c>
      <c r="EJ3" s="10" t="s">
        <v>144</v>
      </c>
      <c r="EK3" s="10" t="s">
        <v>143</v>
      </c>
      <c r="EL3" s="10" t="s">
        <v>142</v>
      </c>
      <c r="EM3" s="10" t="s">
        <v>141</v>
      </c>
      <c r="EN3" s="16" t="s">
        <v>34</v>
      </c>
      <c r="EO3" s="16" t="s">
        <v>33</v>
      </c>
      <c r="EP3" s="16" t="s">
        <v>32</v>
      </c>
      <c r="EQ3" s="16" t="s">
        <v>31</v>
      </c>
      <c r="ER3" s="16" t="s">
        <v>30</v>
      </c>
      <c r="ES3" s="16" t="s">
        <v>29</v>
      </c>
      <c r="ET3" s="16" t="s">
        <v>28</v>
      </c>
      <c r="EU3" s="19" t="s">
        <v>140</v>
      </c>
      <c r="EV3" s="19" t="s">
        <v>139</v>
      </c>
      <c r="EW3" s="19" t="s">
        <v>138</v>
      </c>
      <c r="EX3" s="19" t="s">
        <v>137</v>
      </c>
      <c r="EY3" s="19" t="s">
        <v>136</v>
      </c>
      <c r="EZ3" s="19" t="s">
        <v>135</v>
      </c>
      <c r="FA3" s="19" t="s">
        <v>134</v>
      </c>
      <c r="FB3" s="19" t="s">
        <v>133</v>
      </c>
      <c r="FC3" s="19" t="s">
        <v>132</v>
      </c>
      <c r="FD3" s="19" t="s">
        <v>131</v>
      </c>
      <c r="FE3" s="18" t="s">
        <v>67</v>
      </c>
      <c r="FF3" s="18" t="s">
        <v>66</v>
      </c>
      <c r="FG3" s="18" t="s">
        <v>65</v>
      </c>
      <c r="FH3" s="18" t="s">
        <v>64</v>
      </c>
      <c r="FI3" s="18" t="s">
        <v>63</v>
      </c>
      <c r="FJ3" s="18" t="s">
        <v>62</v>
      </c>
      <c r="FK3" s="18" t="s">
        <v>61</v>
      </c>
      <c r="FL3" s="18" t="s">
        <v>60</v>
      </c>
      <c r="FM3" s="15" t="s">
        <v>255</v>
      </c>
      <c r="FN3" s="15" t="s">
        <v>256</v>
      </c>
      <c r="FO3" s="15" t="s">
        <v>257</v>
      </c>
      <c r="FP3" s="15" t="s">
        <v>258</v>
      </c>
      <c r="FQ3" s="15" t="s">
        <v>259</v>
      </c>
      <c r="FR3" s="15" t="s">
        <v>260</v>
      </c>
      <c r="FS3" s="15" t="s">
        <v>261</v>
      </c>
      <c r="FT3" s="15">
        <v>110918</v>
      </c>
      <c r="FU3" s="15">
        <v>110919</v>
      </c>
      <c r="FV3" s="15">
        <v>110923</v>
      </c>
      <c r="FW3" s="15" t="s">
        <v>361</v>
      </c>
      <c r="FX3" s="15" t="s">
        <v>362</v>
      </c>
      <c r="FY3" s="15" t="s">
        <v>363</v>
      </c>
      <c r="FZ3" s="15">
        <v>110917</v>
      </c>
      <c r="GA3" s="15">
        <v>110921</v>
      </c>
      <c r="GB3" s="15" t="s">
        <v>364</v>
      </c>
      <c r="GC3" s="15" t="s">
        <v>313</v>
      </c>
      <c r="GD3" s="15" t="s">
        <v>365</v>
      </c>
      <c r="GE3" s="15" t="s">
        <v>1191</v>
      </c>
      <c r="GF3" s="15" t="s">
        <v>1133</v>
      </c>
      <c r="GG3" s="15" t="s">
        <v>1134</v>
      </c>
      <c r="GH3" s="15" t="s">
        <v>1135</v>
      </c>
      <c r="GI3" s="15" t="s">
        <v>1136</v>
      </c>
      <c r="GJ3" s="15" t="s">
        <v>1137</v>
      </c>
      <c r="GK3" s="15" t="s">
        <v>1192</v>
      </c>
      <c r="GL3" s="15" t="s">
        <v>1139</v>
      </c>
      <c r="GM3" s="15" t="s">
        <v>1140</v>
      </c>
      <c r="GN3" s="15" t="s">
        <v>1141</v>
      </c>
      <c r="GO3" s="15" t="s">
        <v>1142</v>
      </c>
      <c r="GP3" s="15" t="s">
        <v>1143</v>
      </c>
      <c r="GQ3" s="15" t="s">
        <v>1193</v>
      </c>
      <c r="GR3" s="15" t="s">
        <v>1194</v>
      </c>
      <c r="GS3" s="15" t="s">
        <v>1195</v>
      </c>
      <c r="GT3" s="15" t="s">
        <v>1196</v>
      </c>
      <c r="GU3" s="15" t="s">
        <v>1197</v>
      </c>
      <c r="GV3" s="15" t="s">
        <v>1198</v>
      </c>
      <c r="GW3" s="15" t="s">
        <v>1199</v>
      </c>
      <c r="GX3" s="15" t="s">
        <v>1200</v>
      </c>
      <c r="GY3" s="15" t="s">
        <v>1201</v>
      </c>
      <c r="GZ3" s="15" t="s">
        <v>1202</v>
      </c>
      <c r="HA3" s="15" t="s">
        <v>1203</v>
      </c>
      <c r="HB3" s="15" t="s">
        <v>1204</v>
      </c>
      <c r="HC3" s="15" t="s">
        <v>1205</v>
      </c>
      <c r="HD3" s="15" t="s">
        <v>1206</v>
      </c>
      <c r="HE3" s="15" t="s">
        <v>1207</v>
      </c>
      <c r="HF3" s="15" t="s">
        <v>1208</v>
      </c>
      <c r="HG3" s="15" t="s">
        <v>1209</v>
      </c>
      <c r="HH3" s="15" t="s">
        <v>1210</v>
      </c>
    </row>
    <row r="4" spans="1:216" s="16" customFormat="1" ht="15">
      <c r="A4" s="79" t="s">
        <v>173</v>
      </c>
      <c r="B4" s="295" t="s">
        <v>345</v>
      </c>
      <c r="C4" s="295"/>
      <c r="D4" s="295"/>
      <c r="E4" s="295"/>
      <c r="F4" s="295"/>
      <c r="G4" s="295"/>
      <c r="H4" s="295"/>
      <c r="I4" s="295"/>
      <c r="J4" s="296" t="s">
        <v>420</v>
      </c>
      <c r="K4" s="296"/>
      <c r="L4" s="296"/>
      <c r="M4" s="296"/>
      <c r="N4" s="296"/>
      <c r="O4" s="296"/>
      <c r="P4" s="297" t="s">
        <v>421</v>
      </c>
      <c r="Q4" s="297"/>
      <c r="R4" s="297"/>
      <c r="S4" s="297"/>
      <c r="T4" s="297"/>
      <c r="U4" s="297"/>
      <c r="V4" s="296" t="s">
        <v>1418</v>
      </c>
      <c r="W4" s="296"/>
      <c r="X4" s="296"/>
      <c r="Y4" s="296"/>
      <c r="Z4" s="296"/>
      <c r="AA4" s="296"/>
      <c r="AB4" s="296"/>
      <c r="AC4" s="295" t="s">
        <v>27</v>
      </c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6" t="s">
        <v>25</v>
      </c>
      <c r="AP4" s="296"/>
      <c r="AQ4" s="296"/>
      <c r="AR4" s="296"/>
      <c r="AS4" s="296"/>
      <c r="AT4" s="296"/>
      <c r="AU4" s="297" t="s">
        <v>24</v>
      </c>
      <c r="AV4" s="297"/>
      <c r="AW4" s="297"/>
      <c r="AX4" s="297"/>
      <c r="AY4" s="297"/>
      <c r="AZ4" s="297"/>
      <c r="BA4" s="296" t="s">
        <v>1418</v>
      </c>
      <c r="BB4" s="296"/>
      <c r="BC4" s="296"/>
      <c r="BD4" s="298" t="s">
        <v>343</v>
      </c>
      <c r="BE4" s="298"/>
      <c r="BF4" s="298"/>
      <c r="BG4" s="298"/>
      <c r="BH4" s="298"/>
      <c r="BI4" s="298"/>
      <c r="BJ4" s="298"/>
      <c r="BK4" s="298"/>
      <c r="BL4" s="298"/>
      <c r="BM4" s="298"/>
      <c r="BN4" s="295" t="s">
        <v>230</v>
      </c>
      <c r="BO4" s="295"/>
      <c r="BP4" s="295"/>
      <c r="BQ4" s="295"/>
      <c r="BR4" s="295"/>
      <c r="BS4" s="295"/>
      <c r="BT4" s="295"/>
      <c r="BU4" s="295"/>
      <c r="BV4" s="295"/>
      <c r="BW4" s="295"/>
      <c r="BX4" s="296" t="s">
        <v>23</v>
      </c>
      <c r="BY4" s="296"/>
      <c r="BZ4" s="296"/>
      <c r="CA4" s="296"/>
      <c r="CB4" s="296"/>
      <c r="CC4" s="298" t="s">
        <v>25</v>
      </c>
      <c r="CD4" s="298"/>
      <c r="CE4" s="298"/>
      <c r="CF4" s="298"/>
      <c r="CG4" s="298"/>
      <c r="CH4" s="298"/>
      <c r="CI4" s="298"/>
      <c r="CJ4" s="298"/>
      <c r="CK4" s="302" t="s">
        <v>372</v>
      </c>
      <c r="CL4" s="302"/>
      <c r="CM4" s="298" t="s">
        <v>412</v>
      </c>
      <c r="CN4" s="298"/>
      <c r="CO4" s="298"/>
      <c r="CP4" s="298"/>
      <c r="CQ4" s="298"/>
      <c r="CR4" s="298" t="s">
        <v>356</v>
      </c>
      <c r="CS4" s="298"/>
      <c r="CT4" s="298"/>
      <c r="CU4" s="298"/>
      <c r="CV4" s="298"/>
      <c r="CW4" s="298" t="s">
        <v>22</v>
      </c>
      <c r="CX4" s="298"/>
      <c r="CY4" s="298"/>
      <c r="CZ4" s="298"/>
      <c r="DA4" s="298"/>
      <c r="DB4" s="298"/>
      <c r="DC4" s="298"/>
      <c r="DD4" s="298"/>
      <c r="DE4" s="298"/>
      <c r="DF4" s="298"/>
      <c r="DG4" s="296" t="s">
        <v>1346</v>
      </c>
      <c r="DH4" s="296"/>
      <c r="DI4" s="296"/>
      <c r="DJ4" s="296"/>
      <c r="DK4" s="296"/>
      <c r="DL4" s="296"/>
      <c r="DM4" s="296"/>
      <c r="DN4" s="296"/>
      <c r="DO4" s="321" t="s">
        <v>1401</v>
      </c>
      <c r="DP4" s="322"/>
      <c r="DQ4" s="297" t="s">
        <v>24</v>
      </c>
      <c r="DR4" s="297"/>
      <c r="DS4" s="297"/>
      <c r="DT4" s="297"/>
      <c r="DU4" s="297"/>
      <c r="DV4" s="296" t="s">
        <v>1418</v>
      </c>
      <c r="DW4" s="296"/>
      <c r="DX4" s="298" t="s">
        <v>253</v>
      </c>
      <c r="DY4" s="298"/>
      <c r="DZ4" s="298"/>
      <c r="EA4" s="298"/>
      <c r="EB4" s="297" t="s">
        <v>26</v>
      </c>
      <c r="EC4" s="297"/>
      <c r="ED4" s="297"/>
      <c r="EE4" s="297"/>
      <c r="EF4" s="297"/>
      <c r="EG4" s="297"/>
      <c r="EH4" s="17" t="s">
        <v>25</v>
      </c>
      <c r="EI4" s="298" t="s">
        <v>25</v>
      </c>
      <c r="EJ4" s="298"/>
      <c r="EK4" s="298"/>
      <c r="EL4" s="298"/>
      <c r="EM4" s="298"/>
      <c r="EN4" s="298" t="s">
        <v>21</v>
      </c>
      <c r="EO4" s="298"/>
      <c r="EP4" s="298"/>
      <c r="EQ4" s="298"/>
      <c r="ER4" s="298"/>
      <c r="ES4" s="298"/>
      <c r="ET4" s="298"/>
      <c r="EU4" s="295" t="s">
        <v>240</v>
      </c>
      <c r="EV4" s="295"/>
      <c r="EW4" s="295"/>
      <c r="EX4" s="295"/>
      <c r="EY4" s="295"/>
      <c r="EZ4" s="295"/>
      <c r="FA4" s="295"/>
      <c r="FB4" s="295"/>
      <c r="FC4" s="295"/>
      <c r="FD4" s="295"/>
      <c r="FE4" s="297" t="s">
        <v>1418</v>
      </c>
      <c r="FF4" s="297"/>
      <c r="FG4" s="297"/>
      <c r="FH4" s="297"/>
      <c r="FI4" s="297"/>
      <c r="FJ4" s="297"/>
      <c r="FK4" s="297"/>
      <c r="FL4" s="297"/>
      <c r="FM4" s="307" t="s">
        <v>347</v>
      </c>
      <c r="FN4" s="307"/>
      <c r="FO4" s="307"/>
      <c r="FP4" s="307"/>
      <c r="FQ4" s="307"/>
      <c r="FR4" s="307"/>
      <c r="FS4" s="307"/>
      <c r="FT4" s="307" t="s">
        <v>366</v>
      </c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2" t="s">
        <v>396</v>
      </c>
      <c r="GF4" s="302"/>
      <c r="GG4" s="302"/>
      <c r="GH4" s="302"/>
      <c r="GI4" s="302"/>
      <c r="GJ4" s="302"/>
      <c r="GK4" s="302"/>
      <c r="GL4" s="302"/>
      <c r="GM4" s="302"/>
      <c r="GN4" s="302"/>
      <c r="GO4" s="302"/>
      <c r="GP4" s="302"/>
      <c r="GQ4" s="302"/>
      <c r="GR4" s="302"/>
      <c r="GS4" s="302"/>
      <c r="GT4" s="302"/>
      <c r="GU4" s="302"/>
      <c r="GV4" s="302"/>
      <c r="GW4" s="302"/>
      <c r="GX4" s="302"/>
      <c r="GY4" s="302"/>
      <c r="GZ4" s="302"/>
      <c r="HA4" s="302"/>
      <c r="HB4" s="302"/>
      <c r="HC4" s="302"/>
      <c r="HD4" s="302"/>
      <c r="HE4" s="302"/>
      <c r="HF4" s="302"/>
      <c r="HG4" s="302"/>
      <c r="HH4" s="302"/>
    </row>
    <row r="5" spans="1:216" s="16" customFormat="1" ht="46.15" customHeight="1">
      <c r="A5" s="79" t="s">
        <v>174</v>
      </c>
      <c r="B5" s="18" t="s">
        <v>20</v>
      </c>
      <c r="C5" s="18" t="s">
        <v>20</v>
      </c>
      <c r="D5" s="18" t="s">
        <v>20</v>
      </c>
      <c r="E5" s="18" t="s">
        <v>20</v>
      </c>
      <c r="F5" s="18" t="s">
        <v>20</v>
      </c>
      <c r="G5" s="18" t="s">
        <v>20</v>
      </c>
      <c r="H5" s="18" t="s">
        <v>20</v>
      </c>
      <c r="I5" s="18" t="s">
        <v>20</v>
      </c>
      <c r="J5" s="18" t="s">
        <v>20</v>
      </c>
      <c r="K5" s="18" t="s">
        <v>20</v>
      </c>
      <c r="L5" s="18" t="s">
        <v>20</v>
      </c>
      <c r="M5" s="18" t="s">
        <v>20</v>
      </c>
      <c r="N5" s="18" t="s">
        <v>20</v>
      </c>
      <c r="O5" s="18" t="s">
        <v>20</v>
      </c>
      <c r="P5" s="18" t="s">
        <v>20</v>
      </c>
      <c r="Q5" s="18" t="s">
        <v>20</v>
      </c>
      <c r="R5" s="18" t="s">
        <v>20</v>
      </c>
      <c r="S5" s="18" t="s">
        <v>20</v>
      </c>
      <c r="T5" s="18" t="s">
        <v>20</v>
      </c>
      <c r="U5" s="18" t="s">
        <v>20</v>
      </c>
      <c r="V5" s="18" t="s">
        <v>19</v>
      </c>
      <c r="W5" s="18" t="s">
        <v>19</v>
      </c>
      <c r="X5" s="18" t="s">
        <v>19</v>
      </c>
      <c r="Y5" s="18" t="s">
        <v>19</v>
      </c>
      <c r="Z5" s="18" t="s">
        <v>19</v>
      </c>
      <c r="AA5" s="18" t="s">
        <v>19</v>
      </c>
      <c r="AB5" s="18" t="s">
        <v>19</v>
      </c>
      <c r="AC5" s="18" t="s">
        <v>20</v>
      </c>
      <c r="AD5" s="18" t="s">
        <v>20</v>
      </c>
      <c r="AE5" s="18" t="s">
        <v>20</v>
      </c>
      <c r="AF5" s="18" t="s">
        <v>20</v>
      </c>
      <c r="AG5" s="18" t="s">
        <v>20</v>
      </c>
      <c r="AH5" s="18" t="s">
        <v>20</v>
      </c>
      <c r="AI5" s="18" t="s">
        <v>20</v>
      </c>
      <c r="AJ5" s="18" t="s">
        <v>20</v>
      </c>
      <c r="AK5" s="18" t="s">
        <v>20</v>
      </c>
      <c r="AL5" s="18" t="s">
        <v>20</v>
      </c>
      <c r="AM5" s="18" t="s">
        <v>20</v>
      </c>
      <c r="AN5" s="18" t="s">
        <v>20</v>
      </c>
      <c r="AO5" s="18" t="s">
        <v>20</v>
      </c>
      <c r="AP5" s="18" t="s">
        <v>20</v>
      </c>
      <c r="AQ5" s="18" t="s">
        <v>20</v>
      </c>
      <c r="AR5" s="18" t="s">
        <v>20</v>
      </c>
      <c r="AS5" s="18" t="s">
        <v>20</v>
      </c>
      <c r="AT5" s="18" t="s">
        <v>20</v>
      </c>
      <c r="AU5" s="18" t="s">
        <v>20</v>
      </c>
      <c r="AV5" s="18" t="s">
        <v>20</v>
      </c>
      <c r="AW5" s="18" t="s">
        <v>20</v>
      </c>
      <c r="AX5" s="18" t="s">
        <v>20</v>
      </c>
      <c r="AY5" s="18" t="s">
        <v>20</v>
      </c>
      <c r="AZ5" s="18" t="s">
        <v>20</v>
      </c>
      <c r="BA5" s="18" t="s">
        <v>20</v>
      </c>
      <c r="BB5" s="18" t="s">
        <v>20</v>
      </c>
      <c r="BC5" s="18" t="s">
        <v>20</v>
      </c>
      <c r="BD5" s="18" t="s">
        <v>20</v>
      </c>
      <c r="BE5" s="18" t="s">
        <v>20</v>
      </c>
      <c r="BF5" s="18" t="s">
        <v>20</v>
      </c>
      <c r="BG5" s="18" t="s">
        <v>20</v>
      </c>
      <c r="BH5" s="18" t="s">
        <v>20</v>
      </c>
      <c r="BI5" s="18" t="s">
        <v>20</v>
      </c>
      <c r="BJ5" s="18" t="s">
        <v>20</v>
      </c>
      <c r="BK5" s="18" t="s">
        <v>20</v>
      </c>
      <c r="BL5" s="18" t="s">
        <v>20</v>
      </c>
      <c r="BM5" s="18" t="s">
        <v>20</v>
      </c>
      <c r="BN5" s="19" t="s">
        <v>20</v>
      </c>
      <c r="BO5" s="19" t="s">
        <v>20</v>
      </c>
      <c r="BP5" s="19" t="s">
        <v>20</v>
      </c>
      <c r="BQ5" s="19" t="s">
        <v>20</v>
      </c>
      <c r="BR5" s="19" t="s">
        <v>20</v>
      </c>
      <c r="BS5" s="19" t="s">
        <v>20</v>
      </c>
      <c r="BT5" s="19" t="s">
        <v>20</v>
      </c>
      <c r="BU5" s="19" t="s">
        <v>20</v>
      </c>
      <c r="BV5" s="19" t="s">
        <v>20</v>
      </c>
      <c r="BW5" s="19" t="s">
        <v>20</v>
      </c>
      <c r="BX5" s="18" t="s">
        <v>17</v>
      </c>
      <c r="BY5" s="18" t="s">
        <v>17</v>
      </c>
      <c r="BZ5" s="18" t="s">
        <v>17</v>
      </c>
      <c r="CA5" s="18" t="s">
        <v>17</v>
      </c>
      <c r="CB5" s="18" t="s">
        <v>17</v>
      </c>
      <c r="CC5" s="79" t="s">
        <v>299</v>
      </c>
      <c r="CD5" s="79" t="s">
        <v>299</v>
      </c>
      <c r="CE5" s="79" t="s">
        <v>299</v>
      </c>
      <c r="CF5" s="79" t="s">
        <v>299</v>
      </c>
      <c r="CG5" s="79" t="s">
        <v>299</v>
      </c>
      <c r="CH5" s="79" t="s">
        <v>299</v>
      </c>
      <c r="CI5" s="79" t="s">
        <v>614</v>
      </c>
      <c r="CJ5" s="79" t="s">
        <v>299</v>
      </c>
      <c r="CK5" s="79" t="s">
        <v>299</v>
      </c>
      <c r="CL5" s="79" t="s">
        <v>299</v>
      </c>
      <c r="CM5" s="16" t="s">
        <v>413</v>
      </c>
      <c r="CN5" s="16" t="s">
        <v>413</v>
      </c>
      <c r="CO5" s="16" t="s">
        <v>413</v>
      </c>
      <c r="CP5" s="16" t="s">
        <v>413</v>
      </c>
      <c r="CQ5" s="16" t="s">
        <v>413</v>
      </c>
      <c r="CR5" s="16" t="s">
        <v>357</v>
      </c>
      <c r="CS5" s="16" t="s">
        <v>357</v>
      </c>
      <c r="CT5" s="16" t="s">
        <v>357</v>
      </c>
      <c r="CU5" s="16" t="s">
        <v>357</v>
      </c>
      <c r="CV5" s="16" t="s">
        <v>357</v>
      </c>
      <c r="CW5" s="18" t="s">
        <v>20</v>
      </c>
      <c r="CX5" s="18" t="s">
        <v>20</v>
      </c>
      <c r="CY5" s="18" t="s">
        <v>20</v>
      </c>
      <c r="CZ5" s="18" t="s">
        <v>20</v>
      </c>
      <c r="DA5" s="18" t="s">
        <v>20</v>
      </c>
      <c r="DB5" s="18" t="s">
        <v>20</v>
      </c>
      <c r="DC5" s="18" t="s">
        <v>17</v>
      </c>
      <c r="DD5" s="18" t="s">
        <v>17</v>
      </c>
      <c r="DE5" s="18" t="s">
        <v>17</v>
      </c>
      <c r="DF5" s="18" t="s">
        <v>17</v>
      </c>
      <c r="DG5" s="18" t="s">
        <v>416</v>
      </c>
      <c r="DH5" s="18" t="s">
        <v>416</v>
      </c>
      <c r="DI5" s="18" t="s">
        <v>416</v>
      </c>
      <c r="DJ5" s="18" t="s">
        <v>417</v>
      </c>
      <c r="DK5" s="18" t="s">
        <v>416</v>
      </c>
      <c r="DL5" s="18" t="s">
        <v>416</v>
      </c>
      <c r="DM5" s="18" t="s">
        <v>416</v>
      </c>
      <c r="DN5" s="18" t="s">
        <v>416</v>
      </c>
      <c r="DO5" s="18" t="s">
        <v>20</v>
      </c>
      <c r="DP5" s="18" t="s">
        <v>20</v>
      </c>
      <c r="DQ5" s="18" t="s">
        <v>18</v>
      </c>
      <c r="DR5" s="18" t="s">
        <v>18</v>
      </c>
      <c r="DS5" s="18" t="s">
        <v>18</v>
      </c>
      <c r="DT5" s="18" t="s">
        <v>18</v>
      </c>
      <c r="DU5" s="18" t="s">
        <v>18</v>
      </c>
      <c r="DV5" s="297" t="s">
        <v>18</v>
      </c>
      <c r="DW5" s="297"/>
      <c r="DX5" s="19" t="s">
        <v>381</v>
      </c>
      <c r="DY5" s="19" t="s">
        <v>381</v>
      </c>
      <c r="DZ5" s="19" t="s">
        <v>381</v>
      </c>
      <c r="EA5" s="19" t="s">
        <v>381</v>
      </c>
      <c r="EB5" s="18" t="s">
        <v>20</v>
      </c>
      <c r="EC5" s="18" t="s">
        <v>20</v>
      </c>
      <c r="ED5" s="18" t="s">
        <v>20</v>
      </c>
      <c r="EE5" s="18" t="s">
        <v>20</v>
      </c>
      <c r="EF5" s="18" t="s">
        <v>20</v>
      </c>
      <c r="EG5" s="18" t="s">
        <v>20</v>
      </c>
      <c r="EH5" s="18" t="s">
        <v>20</v>
      </c>
      <c r="EI5" s="16" t="s">
        <v>265</v>
      </c>
      <c r="EJ5" s="16" t="s">
        <v>265</v>
      </c>
      <c r="EK5" s="16" t="s">
        <v>265</v>
      </c>
      <c r="EL5" s="16" t="s">
        <v>265</v>
      </c>
      <c r="EM5" s="16" t="s">
        <v>265</v>
      </c>
      <c r="EN5" s="19" t="s">
        <v>248</v>
      </c>
      <c r="EO5" s="19" t="s">
        <v>248</v>
      </c>
      <c r="EP5" s="19" t="s">
        <v>248</v>
      </c>
      <c r="EQ5" s="19" t="s">
        <v>248</v>
      </c>
      <c r="ER5" s="19" t="s">
        <v>248</v>
      </c>
      <c r="ES5" s="19" t="s">
        <v>248</v>
      </c>
      <c r="ET5" s="19" t="s">
        <v>264</v>
      </c>
      <c r="EU5" s="18" t="s">
        <v>18</v>
      </c>
      <c r="EV5" s="18" t="s">
        <v>18</v>
      </c>
      <c r="EW5" s="18" t="s">
        <v>18</v>
      </c>
      <c r="EX5" s="18" t="s">
        <v>18</v>
      </c>
      <c r="EY5" s="18" t="s">
        <v>18</v>
      </c>
      <c r="EZ5" s="18" t="s">
        <v>18</v>
      </c>
      <c r="FA5" s="18" t="s">
        <v>18</v>
      </c>
      <c r="FB5" s="18" t="s">
        <v>18</v>
      </c>
      <c r="FC5" s="18" t="s">
        <v>18</v>
      </c>
      <c r="FD5" s="18" t="s">
        <v>18</v>
      </c>
      <c r="FE5" s="297" t="s">
        <v>382</v>
      </c>
      <c r="FF5" s="297"/>
      <c r="FG5" s="297"/>
      <c r="FH5" s="297"/>
      <c r="FI5" s="297"/>
      <c r="FJ5" s="297"/>
      <c r="FK5" s="297"/>
      <c r="FL5" s="297"/>
      <c r="FM5" s="18" t="s">
        <v>17</v>
      </c>
      <c r="FN5" s="18" t="s">
        <v>17</v>
      </c>
      <c r="FO5" s="18" t="s">
        <v>17</v>
      </c>
      <c r="FP5" s="18" t="s">
        <v>17</v>
      </c>
      <c r="FQ5" s="18" t="s">
        <v>17</v>
      </c>
      <c r="FR5" s="18" t="s">
        <v>17</v>
      </c>
      <c r="FS5" s="18" t="s">
        <v>17</v>
      </c>
      <c r="FT5" s="15" t="s">
        <v>299</v>
      </c>
      <c r="FU5" s="15" t="s">
        <v>299</v>
      </c>
      <c r="FV5" s="15" t="s">
        <v>299</v>
      </c>
      <c r="FW5" s="15" t="s">
        <v>299</v>
      </c>
      <c r="FX5" s="15" t="s">
        <v>299</v>
      </c>
      <c r="FY5" s="15" t="s">
        <v>299</v>
      </c>
      <c r="FZ5" s="15" t="s">
        <v>299</v>
      </c>
      <c r="GA5" s="15" t="s">
        <v>299</v>
      </c>
      <c r="GB5" s="15" t="s">
        <v>299</v>
      </c>
      <c r="GC5" s="15" t="s">
        <v>299</v>
      </c>
      <c r="GD5" s="15" t="s">
        <v>299</v>
      </c>
      <c r="GE5" s="16" t="s">
        <v>17</v>
      </c>
      <c r="GF5" s="16" t="s">
        <v>17</v>
      </c>
      <c r="GG5" s="16" t="s">
        <v>17</v>
      </c>
      <c r="GH5" s="16" t="s">
        <v>17</v>
      </c>
      <c r="GI5" s="16" t="s">
        <v>17</v>
      </c>
      <c r="GJ5" s="16" t="s">
        <v>17</v>
      </c>
      <c r="GK5" s="16" t="s">
        <v>17</v>
      </c>
      <c r="GL5" s="16" t="s">
        <v>17</v>
      </c>
      <c r="GM5" s="16" t="s">
        <v>17</v>
      </c>
      <c r="GN5" s="16" t="s">
        <v>17</v>
      </c>
      <c r="GO5" s="16" t="s">
        <v>17</v>
      </c>
      <c r="GP5" s="16" t="s">
        <v>17</v>
      </c>
      <c r="GQ5" s="103" t="s">
        <v>389</v>
      </c>
      <c r="GR5" s="103" t="s">
        <v>389</v>
      </c>
      <c r="GS5" s="103" t="s">
        <v>389</v>
      </c>
      <c r="GT5" s="103" t="s">
        <v>389</v>
      </c>
      <c r="GU5" s="103" t="s">
        <v>389</v>
      </c>
      <c r="GV5" s="103" t="s">
        <v>389</v>
      </c>
      <c r="GW5" s="103" t="s">
        <v>389</v>
      </c>
      <c r="GX5" s="103" t="s">
        <v>389</v>
      </c>
      <c r="GY5" s="103" t="s">
        <v>389</v>
      </c>
      <c r="GZ5" s="103" t="s">
        <v>389</v>
      </c>
      <c r="HA5" s="103" t="s">
        <v>389</v>
      </c>
      <c r="HB5" s="103" t="s">
        <v>389</v>
      </c>
      <c r="HC5" s="103" t="s">
        <v>389</v>
      </c>
      <c r="HD5" s="103" t="s">
        <v>389</v>
      </c>
      <c r="HE5" s="103" t="s">
        <v>389</v>
      </c>
      <c r="HF5" s="103" t="s">
        <v>389</v>
      </c>
      <c r="HG5" s="103" t="s">
        <v>389</v>
      </c>
      <c r="HH5" s="103" t="s">
        <v>389</v>
      </c>
    </row>
    <row r="6" spans="1:216" s="16" customFormat="1" ht="49.9" customHeight="1">
      <c r="A6" s="79" t="s">
        <v>175</v>
      </c>
      <c r="B6" s="19" t="s">
        <v>232</v>
      </c>
      <c r="C6" s="19" t="s">
        <v>232</v>
      </c>
      <c r="D6" s="19" t="s">
        <v>232</v>
      </c>
      <c r="E6" s="19" t="s">
        <v>232</v>
      </c>
      <c r="F6" s="19" t="s">
        <v>232</v>
      </c>
      <c r="G6" s="19" t="s">
        <v>232</v>
      </c>
      <c r="H6" s="19" t="s">
        <v>232</v>
      </c>
      <c r="I6" s="19" t="s">
        <v>232</v>
      </c>
      <c r="J6" s="19" t="s">
        <v>231</v>
      </c>
      <c r="K6" s="19" t="s">
        <v>231</v>
      </c>
      <c r="L6" s="19" t="s">
        <v>231</v>
      </c>
      <c r="M6" s="19" t="s">
        <v>231</v>
      </c>
      <c r="N6" s="19" t="s">
        <v>231</v>
      </c>
      <c r="O6" s="19" t="s">
        <v>231</v>
      </c>
      <c r="P6" s="19" t="s">
        <v>244</v>
      </c>
      <c r="Q6" s="19" t="s">
        <v>244</v>
      </c>
      <c r="R6" s="19" t="s">
        <v>244</v>
      </c>
      <c r="S6" s="19" t="s">
        <v>244</v>
      </c>
      <c r="T6" s="19" t="s">
        <v>244</v>
      </c>
      <c r="U6" s="19" t="s">
        <v>244</v>
      </c>
      <c r="V6" s="19" t="s">
        <v>250</v>
      </c>
      <c r="W6" s="19" t="s">
        <v>250</v>
      </c>
      <c r="X6" s="19" t="s">
        <v>250</v>
      </c>
      <c r="Y6" s="19" t="s">
        <v>250</v>
      </c>
      <c r="Z6" s="19" t="s">
        <v>250</v>
      </c>
      <c r="AA6" s="19" t="s">
        <v>250</v>
      </c>
      <c r="AB6" s="19" t="s">
        <v>250</v>
      </c>
      <c r="AC6" s="19" t="s">
        <v>229</v>
      </c>
      <c r="AD6" s="19" t="s">
        <v>229</v>
      </c>
      <c r="AE6" s="19" t="s">
        <v>229</v>
      </c>
      <c r="AF6" s="19" t="s">
        <v>229</v>
      </c>
      <c r="AG6" s="19" t="s">
        <v>229</v>
      </c>
      <c r="AH6" s="19" t="s">
        <v>229</v>
      </c>
      <c r="AI6" s="19" t="s">
        <v>229</v>
      </c>
      <c r="AJ6" s="19" t="s">
        <v>229</v>
      </c>
      <c r="AK6" s="19" t="s">
        <v>229</v>
      </c>
      <c r="AL6" s="19" t="s">
        <v>229</v>
      </c>
      <c r="AM6" s="19" t="s">
        <v>229</v>
      </c>
      <c r="AN6" s="19" t="s">
        <v>229</v>
      </c>
      <c r="AO6" s="19" t="s">
        <v>243</v>
      </c>
      <c r="AP6" s="19" t="s">
        <v>243</v>
      </c>
      <c r="AQ6" s="19" t="s">
        <v>243</v>
      </c>
      <c r="AR6" s="19" t="s">
        <v>243</v>
      </c>
      <c r="AS6" s="19" t="s">
        <v>243</v>
      </c>
      <c r="AT6" s="19" t="s">
        <v>243</v>
      </c>
      <c r="AU6" s="19" t="s">
        <v>244</v>
      </c>
      <c r="AV6" s="19" t="s">
        <v>244</v>
      </c>
      <c r="AW6" s="19" t="s">
        <v>244</v>
      </c>
      <c r="AX6" s="19" t="s">
        <v>244</v>
      </c>
      <c r="AY6" s="19" t="s">
        <v>244</v>
      </c>
      <c r="AZ6" s="19" t="s">
        <v>244</v>
      </c>
      <c r="BA6" s="19" t="s">
        <v>229</v>
      </c>
      <c r="BB6" s="19" t="s">
        <v>229</v>
      </c>
      <c r="BC6" s="19" t="s">
        <v>229</v>
      </c>
      <c r="BD6" s="16" t="s">
        <v>252</v>
      </c>
      <c r="BE6" s="16" t="s">
        <v>252</v>
      </c>
      <c r="BF6" s="16" t="s">
        <v>252</v>
      </c>
      <c r="BG6" s="16" t="s">
        <v>252</v>
      </c>
      <c r="BH6" s="16" t="s">
        <v>252</v>
      </c>
      <c r="BI6" s="16" t="s">
        <v>252</v>
      </c>
      <c r="BJ6" s="16" t="s">
        <v>252</v>
      </c>
      <c r="BK6" s="16" t="s">
        <v>252</v>
      </c>
      <c r="BL6" s="16" t="s">
        <v>252</v>
      </c>
      <c r="BM6" s="16" t="s">
        <v>252</v>
      </c>
      <c r="BN6" s="19" t="s">
        <v>231</v>
      </c>
      <c r="BO6" s="19" t="s">
        <v>231</v>
      </c>
      <c r="BP6" s="19" t="s">
        <v>231</v>
      </c>
      <c r="BQ6" s="19" t="s">
        <v>231</v>
      </c>
      <c r="BR6" s="19" t="s">
        <v>231</v>
      </c>
      <c r="BS6" s="19" t="s">
        <v>231</v>
      </c>
      <c r="BT6" s="19" t="s">
        <v>231</v>
      </c>
      <c r="BU6" s="19" t="s">
        <v>231</v>
      </c>
      <c r="BV6" s="19" t="s">
        <v>231</v>
      </c>
      <c r="BW6" s="19" t="s">
        <v>231</v>
      </c>
      <c r="BX6" s="19" t="s">
        <v>251</v>
      </c>
      <c r="BY6" s="19" t="s">
        <v>251</v>
      </c>
      <c r="BZ6" s="19" t="s">
        <v>251</v>
      </c>
      <c r="CA6" s="19" t="s">
        <v>251</v>
      </c>
      <c r="CB6" s="19" t="s">
        <v>251</v>
      </c>
      <c r="CC6" s="16" t="s">
        <v>268</v>
      </c>
      <c r="CD6" s="16" t="s">
        <v>268</v>
      </c>
      <c r="CE6" s="16" t="s">
        <v>268</v>
      </c>
      <c r="CF6" s="16" t="s">
        <v>268</v>
      </c>
      <c r="CG6" s="16" t="s">
        <v>268</v>
      </c>
      <c r="CH6" s="16" t="s">
        <v>268</v>
      </c>
      <c r="CI6" s="16" t="s">
        <v>268</v>
      </c>
      <c r="CJ6" s="16" t="s">
        <v>268</v>
      </c>
      <c r="CK6" s="8" t="s">
        <v>373</v>
      </c>
      <c r="CL6" s="8" t="s">
        <v>374</v>
      </c>
      <c r="CM6" s="293" t="s">
        <v>409</v>
      </c>
      <c r="CN6" s="294"/>
      <c r="CO6" s="294"/>
      <c r="CP6" s="294"/>
      <c r="CQ6" s="294"/>
      <c r="CR6" s="16" t="s">
        <v>358</v>
      </c>
      <c r="CS6" s="16" t="s">
        <v>358</v>
      </c>
      <c r="CT6" s="16" t="s">
        <v>358</v>
      </c>
      <c r="CU6" s="16" t="s">
        <v>358</v>
      </c>
      <c r="CV6" s="16" t="s">
        <v>358</v>
      </c>
      <c r="CW6" s="19" t="s">
        <v>263</v>
      </c>
      <c r="CX6" s="19" t="s">
        <v>263</v>
      </c>
      <c r="CY6" s="19" t="s">
        <v>263</v>
      </c>
      <c r="CZ6" s="19" t="s">
        <v>263</v>
      </c>
      <c r="DA6" s="19" t="s">
        <v>263</v>
      </c>
      <c r="DB6" s="19" t="s">
        <v>263</v>
      </c>
      <c r="DC6" s="19" t="s">
        <v>263</v>
      </c>
      <c r="DD6" s="19" t="s">
        <v>263</v>
      </c>
      <c r="DE6" s="19" t="s">
        <v>263</v>
      </c>
      <c r="DF6" s="19" t="s">
        <v>263</v>
      </c>
      <c r="DG6" s="19" t="s">
        <v>242</v>
      </c>
      <c r="DH6" s="19" t="s">
        <v>242</v>
      </c>
      <c r="DI6" s="19" t="s">
        <v>242</v>
      </c>
      <c r="DJ6" s="19" t="s">
        <v>242</v>
      </c>
      <c r="DK6" s="19" t="s">
        <v>242</v>
      </c>
      <c r="DL6" s="19" t="s">
        <v>242</v>
      </c>
      <c r="DM6" s="19" t="s">
        <v>242</v>
      </c>
      <c r="DN6" s="19" t="s">
        <v>242</v>
      </c>
      <c r="DO6" s="19" t="s">
        <v>1398</v>
      </c>
      <c r="DP6" s="19" t="s">
        <v>1398</v>
      </c>
      <c r="DQ6" s="19" t="s">
        <v>244</v>
      </c>
      <c r="DR6" s="19" t="s">
        <v>244</v>
      </c>
      <c r="DS6" s="19" t="s">
        <v>244</v>
      </c>
      <c r="DT6" s="19" t="s">
        <v>244</v>
      </c>
      <c r="DU6" s="19" t="s">
        <v>244</v>
      </c>
      <c r="DV6" s="19" t="s">
        <v>244</v>
      </c>
      <c r="DW6" s="19" t="s">
        <v>244</v>
      </c>
      <c r="DX6" s="16" t="s">
        <v>254</v>
      </c>
      <c r="DY6" s="16" t="s">
        <v>254</v>
      </c>
      <c r="DZ6" s="16" t="s">
        <v>254</v>
      </c>
      <c r="EA6" s="16" t="s">
        <v>254</v>
      </c>
      <c r="EB6" s="19" t="s">
        <v>249</v>
      </c>
      <c r="EC6" s="19" t="s">
        <v>249</v>
      </c>
      <c r="ED6" s="19" t="s">
        <v>249</v>
      </c>
      <c r="EE6" s="19" t="s">
        <v>249</v>
      </c>
      <c r="EF6" s="19" t="s">
        <v>249</v>
      </c>
      <c r="EG6" s="19" t="s">
        <v>249</v>
      </c>
      <c r="EH6" s="19" t="s">
        <v>243</v>
      </c>
      <c r="EI6" s="16" t="s">
        <v>267</v>
      </c>
      <c r="EJ6" s="16" t="s">
        <v>267</v>
      </c>
      <c r="EK6" s="16" t="s">
        <v>267</v>
      </c>
      <c r="EL6" s="16" t="s">
        <v>267</v>
      </c>
      <c r="EM6" s="16" t="s">
        <v>267</v>
      </c>
      <c r="EN6" s="16" t="s">
        <v>247</v>
      </c>
      <c r="EO6" s="16" t="s">
        <v>247</v>
      </c>
      <c r="EP6" s="16" t="s">
        <v>247</v>
      </c>
      <c r="EQ6" s="16" t="s">
        <v>247</v>
      </c>
      <c r="ER6" s="16" t="s">
        <v>247</v>
      </c>
      <c r="ES6" s="16" t="s">
        <v>247</v>
      </c>
      <c r="ET6" s="16" t="s">
        <v>247</v>
      </c>
      <c r="EU6" s="19" t="s">
        <v>241</v>
      </c>
      <c r="EV6" s="19" t="s">
        <v>241</v>
      </c>
      <c r="EW6" s="19" t="s">
        <v>241</v>
      </c>
      <c r="EX6" s="19" t="s">
        <v>241</v>
      </c>
      <c r="EY6" s="19" t="s">
        <v>241</v>
      </c>
      <c r="EZ6" s="19" t="s">
        <v>241</v>
      </c>
      <c r="FA6" s="19" t="s">
        <v>241</v>
      </c>
      <c r="FB6" s="19" t="s">
        <v>241</v>
      </c>
      <c r="FC6" s="19" t="s">
        <v>241</v>
      </c>
      <c r="FD6" s="19" t="s">
        <v>241</v>
      </c>
      <c r="FE6" s="19"/>
      <c r="FF6" s="19"/>
      <c r="FG6" s="19"/>
      <c r="FH6" s="19"/>
      <c r="FI6" s="19"/>
      <c r="FJ6" s="19"/>
      <c r="FK6" s="19"/>
      <c r="FL6" s="19"/>
      <c r="FM6" s="15" t="s">
        <v>262</v>
      </c>
      <c r="FN6" s="15" t="s">
        <v>262</v>
      </c>
      <c r="FO6" s="15" t="s">
        <v>262</v>
      </c>
      <c r="FP6" s="15" t="s">
        <v>262</v>
      </c>
      <c r="FQ6" s="15" t="s">
        <v>262</v>
      </c>
      <c r="FR6" s="15" t="s">
        <v>262</v>
      </c>
      <c r="FS6" s="15" t="s">
        <v>262</v>
      </c>
      <c r="FT6" s="15" t="s">
        <v>367</v>
      </c>
      <c r="FU6" s="15" t="s">
        <v>367</v>
      </c>
      <c r="FV6" s="15" t="s">
        <v>367</v>
      </c>
      <c r="FW6" s="15" t="s">
        <v>368</v>
      </c>
      <c r="FX6" s="15" t="s">
        <v>368</v>
      </c>
      <c r="FY6" s="15" t="s">
        <v>368</v>
      </c>
      <c r="FZ6" s="15" t="s">
        <v>368</v>
      </c>
      <c r="GA6" s="15" t="s">
        <v>368</v>
      </c>
      <c r="GB6" s="15" t="s">
        <v>368</v>
      </c>
      <c r="GC6" s="15" t="s">
        <v>368</v>
      </c>
      <c r="GD6" s="15" t="s">
        <v>368</v>
      </c>
      <c r="GE6" s="8" t="s">
        <v>411</v>
      </c>
      <c r="GF6" s="8" t="s">
        <v>411</v>
      </c>
      <c r="GG6" s="8" t="s">
        <v>411</v>
      </c>
      <c r="GH6" s="8" t="s">
        <v>411</v>
      </c>
      <c r="GI6" s="8" t="s">
        <v>411</v>
      </c>
      <c r="GJ6" s="8" t="s">
        <v>411</v>
      </c>
      <c r="GK6" s="8" t="s">
        <v>411</v>
      </c>
      <c r="GL6" s="8" t="s">
        <v>411</v>
      </c>
      <c r="GM6" s="8" t="s">
        <v>411</v>
      </c>
      <c r="GN6" s="8" t="s">
        <v>411</v>
      </c>
      <c r="GO6" s="8" t="s">
        <v>411</v>
      </c>
      <c r="GP6" s="8" t="s">
        <v>411</v>
      </c>
      <c r="GQ6" s="16" t="s">
        <v>410</v>
      </c>
      <c r="GR6" s="16" t="s">
        <v>410</v>
      </c>
      <c r="GS6" s="16" t="s">
        <v>410</v>
      </c>
      <c r="GT6" s="16" t="s">
        <v>410</v>
      </c>
      <c r="GU6" s="16" t="s">
        <v>410</v>
      </c>
      <c r="GV6" s="16" t="s">
        <v>410</v>
      </c>
      <c r="GW6" s="16" t="s">
        <v>410</v>
      </c>
      <c r="GX6" s="16" t="s">
        <v>410</v>
      </c>
      <c r="GY6" s="16" t="s">
        <v>410</v>
      </c>
      <c r="GZ6" s="16" t="s">
        <v>410</v>
      </c>
      <c r="HA6" s="16" t="s">
        <v>410</v>
      </c>
      <c r="HB6" s="16" t="s">
        <v>410</v>
      </c>
      <c r="HC6" s="16" t="s">
        <v>410</v>
      </c>
      <c r="HD6" s="16" t="s">
        <v>410</v>
      </c>
      <c r="HE6" s="16" t="s">
        <v>410</v>
      </c>
      <c r="HF6" s="16" t="s">
        <v>410</v>
      </c>
      <c r="HG6" s="16" t="s">
        <v>410</v>
      </c>
      <c r="HH6" s="16" t="s">
        <v>410</v>
      </c>
    </row>
    <row r="7" spans="1:216" s="86" customFormat="1" ht="18" customHeight="1">
      <c r="A7" s="8" t="s">
        <v>1341</v>
      </c>
      <c r="B7" s="161">
        <v>188.1</v>
      </c>
      <c r="C7" s="161">
        <v>244.2</v>
      </c>
      <c r="D7" s="161">
        <v>155.1</v>
      </c>
      <c r="E7" s="161"/>
      <c r="F7" s="161"/>
      <c r="G7" s="161"/>
      <c r="H7" s="161"/>
      <c r="I7" s="161">
        <v>25.9</v>
      </c>
      <c r="J7" s="161">
        <v>176.6</v>
      </c>
      <c r="K7" s="161">
        <v>159.9</v>
      </c>
      <c r="L7" s="161">
        <v>162.80000000000001</v>
      </c>
      <c r="M7" s="161">
        <v>148.5</v>
      </c>
      <c r="N7" s="161">
        <v>149.6</v>
      </c>
      <c r="O7" s="161">
        <v>165.7</v>
      </c>
      <c r="P7" s="161">
        <v>114</v>
      </c>
      <c r="Q7" s="161">
        <v>110</v>
      </c>
      <c r="R7" s="161">
        <v>158</v>
      </c>
      <c r="S7" s="161"/>
      <c r="T7" s="161"/>
      <c r="U7" s="161"/>
      <c r="V7" s="162">
        <v>651</v>
      </c>
      <c r="W7" s="163">
        <v>232</v>
      </c>
      <c r="X7" s="161"/>
      <c r="Y7" s="161"/>
      <c r="Z7" s="161"/>
      <c r="AA7" s="163">
        <v>229</v>
      </c>
      <c r="AB7" s="161"/>
      <c r="AC7" s="161">
        <v>133</v>
      </c>
      <c r="AD7" s="161"/>
      <c r="AE7" s="161"/>
      <c r="AF7" s="161">
        <v>136</v>
      </c>
      <c r="AG7" s="161"/>
      <c r="AH7" s="161"/>
      <c r="AI7" s="161">
        <v>126</v>
      </c>
      <c r="AJ7" s="161"/>
      <c r="AK7" s="161"/>
      <c r="AL7" s="161">
        <v>134</v>
      </c>
      <c r="AM7" s="161"/>
      <c r="AN7" s="161"/>
      <c r="AO7" s="161"/>
      <c r="AP7" s="161"/>
      <c r="AQ7" s="161"/>
      <c r="AR7" s="161"/>
      <c r="AS7" s="161"/>
      <c r="AU7" s="161">
        <v>175</v>
      </c>
      <c r="AV7" s="161">
        <v>156</v>
      </c>
      <c r="AW7" s="161">
        <v>153</v>
      </c>
      <c r="AX7" s="161">
        <v>149</v>
      </c>
      <c r="AY7" s="161"/>
      <c r="AZ7" s="161"/>
      <c r="BA7" s="161"/>
      <c r="BB7" s="161"/>
      <c r="BC7" s="161"/>
      <c r="BD7" s="164">
        <v>142</v>
      </c>
      <c r="BE7" s="164">
        <v>172</v>
      </c>
      <c r="BF7" s="164">
        <v>157</v>
      </c>
      <c r="BG7" s="164">
        <v>155</v>
      </c>
      <c r="BH7" s="164">
        <v>153</v>
      </c>
      <c r="BI7" s="164">
        <v>196</v>
      </c>
      <c r="BJ7" s="164">
        <v>166</v>
      </c>
      <c r="BK7" s="164">
        <v>173</v>
      </c>
      <c r="BL7" s="164">
        <v>177</v>
      </c>
      <c r="BM7" s="164">
        <v>149</v>
      </c>
      <c r="BN7" s="161"/>
      <c r="BO7" s="161"/>
      <c r="BP7" s="161"/>
      <c r="BQ7" s="161"/>
      <c r="BR7" s="161"/>
      <c r="BS7" s="161"/>
      <c r="BT7" s="161"/>
      <c r="BU7" s="161"/>
      <c r="BV7" s="161"/>
      <c r="BW7" s="161"/>
      <c r="BX7" s="161"/>
      <c r="BY7" s="161"/>
      <c r="BZ7" s="161"/>
      <c r="CA7" s="161"/>
      <c r="CB7" s="161"/>
      <c r="CK7" s="87">
        <v>149</v>
      </c>
      <c r="CL7" s="87">
        <v>141</v>
      </c>
      <c r="CM7" s="13">
        <v>83.75</v>
      </c>
      <c r="CN7" s="13">
        <v>55.16</v>
      </c>
      <c r="CO7" s="13">
        <v>62.84</v>
      </c>
      <c r="CP7" s="13"/>
      <c r="CQ7" s="13"/>
      <c r="CW7" s="161"/>
      <c r="CX7" s="161"/>
      <c r="CY7" s="161"/>
      <c r="CZ7" s="161"/>
      <c r="DA7" s="161"/>
      <c r="DB7" s="161"/>
      <c r="DC7" s="161"/>
      <c r="DD7" s="161"/>
      <c r="DE7" s="161"/>
      <c r="DF7" s="161"/>
      <c r="DG7" s="161"/>
      <c r="DH7" s="161"/>
      <c r="DI7" s="161"/>
      <c r="DJ7" s="161"/>
      <c r="DK7" s="161"/>
      <c r="DL7" s="161"/>
      <c r="DM7" s="161"/>
      <c r="DN7" s="161"/>
      <c r="DO7" s="161">
        <v>186</v>
      </c>
      <c r="DP7" s="161">
        <v>195</v>
      </c>
      <c r="DQ7" s="161"/>
      <c r="DR7" s="161"/>
      <c r="DS7" s="161"/>
      <c r="DT7" s="161"/>
      <c r="DU7" s="161"/>
      <c r="DV7" s="161"/>
      <c r="DW7" s="161"/>
      <c r="DZ7" s="86">
        <v>400</v>
      </c>
      <c r="EB7" s="161"/>
      <c r="EC7" s="161"/>
      <c r="ED7" s="161"/>
      <c r="EE7" s="161"/>
      <c r="EF7" s="161"/>
      <c r="EG7" s="161"/>
      <c r="EH7" s="161"/>
      <c r="EU7" s="161"/>
      <c r="EV7" s="161"/>
      <c r="EW7" s="161"/>
      <c r="EX7" s="161"/>
      <c r="EY7" s="161"/>
      <c r="EZ7" s="161"/>
      <c r="FA7" s="161"/>
      <c r="FB7" s="161"/>
      <c r="FC7" s="161"/>
      <c r="FD7" s="161"/>
      <c r="FE7" s="161"/>
      <c r="FF7" s="161"/>
      <c r="FG7" s="161"/>
      <c r="FH7" s="161"/>
      <c r="FI7" s="161"/>
      <c r="FJ7" s="161"/>
      <c r="FK7" s="161"/>
      <c r="FL7" s="161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</row>
    <row r="8" spans="1:216" s="86" customFormat="1" ht="16.899999999999999" customHeight="1">
      <c r="A8" s="8" t="s">
        <v>1342</v>
      </c>
      <c r="B8" s="161">
        <v>334.6</v>
      </c>
      <c r="C8" s="161">
        <v>318.7</v>
      </c>
      <c r="D8" s="161">
        <v>315.3</v>
      </c>
      <c r="E8" s="161"/>
      <c r="F8" s="161"/>
      <c r="G8" s="161"/>
      <c r="H8" s="161"/>
      <c r="I8" s="161">
        <v>1322</v>
      </c>
      <c r="J8" s="161">
        <v>344</v>
      </c>
      <c r="K8" s="161">
        <v>405.2</v>
      </c>
      <c r="L8" s="161">
        <v>412.3</v>
      </c>
      <c r="M8" s="161">
        <v>378.9</v>
      </c>
      <c r="N8" s="161">
        <v>376.3</v>
      </c>
      <c r="O8" s="161">
        <v>403.1</v>
      </c>
      <c r="P8" s="161">
        <v>373</v>
      </c>
      <c r="Q8" s="161">
        <v>398</v>
      </c>
      <c r="R8" s="161">
        <v>371</v>
      </c>
      <c r="S8" s="161"/>
      <c r="T8" s="161"/>
      <c r="U8" s="161"/>
      <c r="V8" s="165">
        <v>326</v>
      </c>
      <c r="W8" s="163">
        <v>350</v>
      </c>
      <c r="X8" s="161"/>
      <c r="Y8" s="161"/>
      <c r="Z8" s="161"/>
      <c r="AA8" s="163">
        <v>343</v>
      </c>
      <c r="AB8" s="161"/>
      <c r="AC8" s="161">
        <v>421</v>
      </c>
      <c r="AD8" s="161"/>
      <c r="AE8" s="161"/>
      <c r="AF8" s="161">
        <v>393</v>
      </c>
      <c r="AG8" s="161"/>
      <c r="AH8" s="161"/>
      <c r="AI8" s="161">
        <v>335</v>
      </c>
      <c r="AJ8" s="161"/>
      <c r="AK8" s="161"/>
      <c r="AL8" s="161">
        <v>267</v>
      </c>
      <c r="AM8" s="161"/>
      <c r="AN8" s="161"/>
      <c r="AO8" s="161"/>
      <c r="AP8" s="161"/>
      <c r="AQ8" s="161"/>
      <c r="AR8" s="161"/>
      <c r="AS8" s="161"/>
      <c r="AT8" s="161"/>
      <c r="AU8" s="161">
        <v>388</v>
      </c>
      <c r="AV8" s="161">
        <v>374</v>
      </c>
      <c r="AW8" s="161">
        <v>341</v>
      </c>
      <c r="AX8" s="161">
        <v>361</v>
      </c>
      <c r="AY8" s="161"/>
      <c r="AZ8" s="161"/>
      <c r="BA8" s="161"/>
      <c r="BB8" s="161"/>
      <c r="BC8" s="161"/>
      <c r="BD8" s="164">
        <v>362</v>
      </c>
      <c r="BE8" s="164">
        <v>362</v>
      </c>
      <c r="BF8" s="164">
        <v>368</v>
      </c>
      <c r="BG8" s="164">
        <v>331</v>
      </c>
      <c r="BH8" s="164">
        <v>371</v>
      </c>
      <c r="BI8" s="164">
        <v>355</v>
      </c>
      <c r="BJ8" s="164">
        <v>326</v>
      </c>
      <c r="BK8" s="164">
        <v>374</v>
      </c>
      <c r="BL8" s="164">
        <v>331</v>
      </c>
      <c r="BM8" s="164">
        <v>406</v>
      </c>
      <c r="BN8" s="161"/>
      <c r="BO8" s="161"/>
      <c r="BP8" s="161"/>
      <c r="BQ8" s="161"/>
      <c r="BR8" s="161"/>
      <c r="BS8" s="161"/>
      <c r="BT8" s="161"/>
      <c r="BU8" s="161"/>
      <c r="BV8" s="161"/>
      <c r="BW8" s="161"/>
      <c r="BX8" s="161"/>
      <c r="BY8" s="161"/>
      <c r="BZ8" s="161"/>
      <c r="CA8" s="161"/>
      <c r="CB8" s="161"/>
      <c r="CK8" s="87">
        <v>300</v>
      </c>
      <c r="CL8" s="87">
        <v>223</v>
      </c>
      <c r="CM8" s="13">
        <v>687.2</v>
      </c>
      <c r="CN8" s="13">
        <v>208.5</v>
      </c>
      <c r="CO8" s="13">
        <v>351.3</v>
      </c>
      <c r="CP8" s="13"/>
      <c r="CQ8" s="13"/>
      <c r="CW8" s="161"/>
      <c r="CX8" s="161"/>
      <c r="CY8" s="161"/>
      <c r="CZ8" s="161"/>
      <c r="DA8" s="161"/>
      <c r="DB8" s="161"/>
      <c r="DC8" s="161"/>
      <c r="DD8" s="161"/>
      <c r="DE8" s="161"/>
      <c r="DF8" s="161"/>
      <c r="DG8" s="161"/>
      <c r="DH8" s="161"/>
      <c r="DI8" s="161"/>
      <c r="DJ8" s="161"/>
      <c r="DK8" s="161"/>
      <c r="DL8" s="161"/>
      <c r="DM8" s="161"/>
      <c r="DN8" s="161"/>
      <c r="DO8" s="161">
        <v>275</v>
      </c>
      <c r="DP8" s="161">
        <v>274</v>
      </c>
      <c r="DQ8" s="161"/>
      <c r="DR8" s="161"/>
      <c r="DS8" s="161"/>
      <c r="DT8" s="161"/>
      <c r="DU8" s="161"/>
      <c r="DV8" s="161"/>
      <c r="DW8" s="161"/>
      <c r="DZ8" s="86">
        <v>128.30000000000001</v>
      </c>
      <c r="EB8" s="161"/>
      <c r="EC8" s="161"/>
      <c r="ED8" s="161"/>
      <c r="EE8" s="161"/>
      <c r="EF8" s="161"/>
      <c r="EG8" s="161"/>
      <c r="EH8" s="161"/>
      <c r="EU8" s="161"/>
      <c r="EV8" s="161"/>
      <c r="EW8" s="161"/>
      <c r="EX8" s="161"/>
      <c r="EY8" s="161"/>
      <c r="EZ8" s="161"/>
      <c r="FA8" s="161"/>
      <c r="FB8" s="161"/>
      <c r="FC8" s="161"/>
      <c r="FD8" s="161"/>
      <c r="FE8" s="161"/>
      <c r="FF8" s="161"/>
      <c r="FG8" s="161"/>
      <c r="FH8" s="161"/>
      <c r="FI8" s="161"/>
      <c r="FJ8" s="161"/>
      <c r="FK8" s="161"/>
      <c r="FL8" s="161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</row>
    <row r="9" spans="1:216" s="170" customFormat="1" ht="17.25">
      <c r="A9" s="151" t="s">
        <v>609</v>
      </c>
      <c r="B9" s="166">
        <v>1.6237999999999999</v>
      </c>
      <c r="C9" s="166">
        <v>2.2143999999999999</v>
      </c>
      <c r="D9" s="166">
        <v>1.4206000000000001</v>
      </c>
      <c r="E9" s="166"/>
      <c r="F9" s="166"/>
      <c r="G9" s="166"/>
      <c r="H9" s="166"/>
      <c r="I9" s="166">
        <v>5.6599999999999998E-2</v>
      </c>
      <c r="J9" s="167">
        <v>1.4836</v>
      </c>
      <c r="K9" s="167">
        <v>1.1405000000000001</v>
      </c>
      <c r="L9" s="167">
        <v>1.1411</v>
      </c>
      <c r="M9" s="167">
        <v>1.1327</v>
      </c>
      <c r="N9" s="167">
        <v>1.1489</v>
      </c>
      <c r="O9" s="167">
        <v>1.1879999999999999</v>
      </c>
      <c r="P9" s="167">
        <v>0.88329999999999997</v>
      </c>
      <c r="Q9" s="167">
        <v>0.79869999999999997</v>
      </c>
      <c r="R9" s="167">
        <v>1.4403999999999999</v>
      </c>
      <c r="S9" s="167"/>
      <c r="T9" s="167"/>
      <c r="U9" s="167"/>
      <c r="V9" s="168">
        <v>5.7862816103160011</v>
      </c>
      <c r="W9" s="168">
        <v>1.9191664365715291</v>
      </c>
      <c r="X9" s="169"/>
      <c r="Y9" s="169"/>
      <c r="Z9" s="169"/>
      <c r="AA9" s="169">
        <v>1.9333158270216773</v>
      </c>
      <c r="AB9" s="169"/>
      <c r="AC9" s="166">
        <v>0.91483999999999999</v>
      </c>
      <c r="AD9" s="166"/>
      <c r="AE9" s="166"/>
      <c r="AF9" s="166">
        <v>1.0021199999999999</v>
      </c>
      <c r="AG9" s="166"/>
      <c r="AH9" s="166"/>
      <c r="AI9" s="166">
        <v>0.71757000000000004</v>
      </c>
      <c r="AJ9" s="166"/>
      <c r="AK9" s="166"/>
      <c r="AL9" s="166">
        <v>1.4531400000000001</v>
      </c>
      <c r="AM9" s="166"/>
      <c r="AN9" s="166"/>
      <c r="AO9" s="167">
        <v>1.1122894736842106</v>
      </c>
      <c r="AP9" s="167"/>
      <c r="AQ9" s="167">
        <v>1.0516255813953488</v>
      </c>
      <c r="AR9" s="167"/>
      <c r="AS9" s="167">
        <v>1.0590820045558087</v>
      </c>
      <c r="AT9" s="167">
        <v>1.2419550000000001</v>
      </c>
      <c r="AU9" s="164">
        <v>1.3053306578835053</v>
      </c>
      <c r="AV9" s="164">
        <v>1.2071608891179466</v>
      </c>
      <c r="AW9" s="164">
        <v>1.2994016559584516</v>
      </c>
      <c r="AX9" s="164">
        <v>1.1948800635636454</v>
      </c>
      <c r="AY9" s="167"/>
      <c r="AZ9" s="167"/>
      <c r="BA9" s="167">
        <v>1.5144634206522685</v>
      </c>
      <c r="BB9" s="167">
        <v>1.6072448630136482</v>
      </c>
      <c r="BC9" s="167">
        <v>1.5165921705507917</v>
      </c>
      <c r="BD9" s="170">
        <v>1.1718999999999999</v>
      </c>
      <c r="BE9" s="170">
        <v>1.4194</v>
      </c>
      <c r="BF9" s="170">
        <v>1.2696000000000001</v>
      </c>
      <c r="BG9" s="170">
        <v>1.3971</v>
      </c>
      <c r="BH9" s="170">
        <v>1.2266999999999999</v>
      </c>
      <c r="BI9" s="170">
        <v>1.6449</v>
      </c>
      <c r="BJ9" s="170">
        <v>1.5137</v>
      </c>
      <c r="BK9" s="170">
        <v>1.381</v>
      </c>
      <c r="BL9" s="170">
        <v>1.5912999999999999</v>
      </c>
      <c r="BM9" s="170">
        <v>1.0967</v>
      </c>
      <c r="BN9" s="171"/>
      <c r="BO9" s="172">
        <v>2.4986000000000002</v>
      </c>
      <c r="BP9" s="172">
        <v>1.6306</v>
      </c>
      <c r="BQ9" s="172">
        <v>1.5732999999999999</v>
      </c>
      <c r="BR9" s="172">
        <v>1.8257000000000001</v>
      </c>
      <c r="BS9" s="172">
        <v>1.7230000000000001</v>
      </c>
      <c r="BT9" s="172">
        <v>1.6625000000000001</v>
      </c>
      <c r="BU9" s="171"/>
      <c r="BV9" s="171">
        <v>1.6496</v>
      </c>
      <c r="BW9" s="171">
        <v>1.4194</v>
      </c>
      <c r="BX9" s="167">
        <v>1.6576849315068491</v>
      </c>
      <c r="BY9" s="167"/>
      <c r="BZ9" s="167"/>
      <c r="CA9" s="167">
        <v>1.7929537815126053</v>
      </c>
      <c r="CB9" s="167">
        <v>1.7519312320916907</v>
      </c>
      <c r="CE9" s="173">
        <v>2.7334763948497853</v>
      </c>
      <c r="CF9" s="173">
        <v>2.5233445945945947</v>
      </c>
      <c r="CG9" s="173">
        <v>1.6701923076923075</v>
      </c>
      <c r="CH9" s="173">
        <v>1.7944214876033058</v>
      </c>
      <c r="CI9" s="173">
        <v>1.0847270471464019</v>
      </c>
      <c r="CK9" s="173">
        <v>1.44</v>
      </c>
      <c r="CL9" s="173">
        <v>0.71651699999999996</v>
      </c>
      <c r="CM9" s="170">
        <v>0.3483</v>
      </c>
      <c r="CN9" s="170">
        <v>0.76339999999999997</v>
      </c>
      <c r="CO9" s="170">
        <v>0.51380000000000003</v>
      </c>
      <c r="CR9" s="174">
        <v>1.1252</v>
      </c>
      <c r="CS9" s="174">
        <v>0.2898</v>
      </c>
      <c r="CT9" s="174">
        <v>0.2964</v>
      </c>
      <c r="CU9" s="174">
        <v>0.86429999999999996</v>
      </c>
      <c r="CV9" s="174">
        <v>0.31580000000000003</v>
      </c>
      <c r="CW9" s="170">
        <v>1.1666000000000001</v>
      </c>
      <c r="CX9" s="170">
        <v>1.2224999999999999</v>
      </c>
      <c r="CY9" s="170">
        <v>1.3980999999999999</v>
      </c>
      <c r="CZ9" s="170">
        <v>1.0376000000000001</v>
      </c>
      <c r="DA9" s="170">
        <v>1.7939000000000001</v>
      </c>
      <c r="DB9" s="170">
        <v>1.7424999999999999</v>
      </c>
      <c r="DC9" s="170">
        <v>1.8813</v>
      </c>
      <c r="DD9" s="170">
        <v>2.0059999999999998</v>
      </c>
      <c r="DE9" s="170">
        <v>1.9815</v>
      </c>
      <c r="DF9" s="170">
        <v>1.7849999999999999</v>
      </c>
      <c r="DG9" s="167">
        <v>7.859</v>
      </c>
      <c r="DH9" s="167">
        <v>7.8330000000000002</v>
      </c>
      <c r="DI9" s="167">
        <v>5.6192000000000002</v>
      </c>
      <c r="DJ9" s="167">
        <v>11.2989</v>
      </c>
      <c r="DK9" s="167">
        <v>8.6757000000000009</v>
      </c>
      <c r="DL9" s="167">
        <v>8.2361000000000004</v>
      </c>
      <c r="DM9" s="167">
        <v>13.6286</v>
      </c>
      <c r="DN9" s="167">
        <v>14.0162</v>
      </c>
      <c r="DO9" s="167">
        <v>1.95892</v>
      </c>
      <c r="DP9" s="167">
        <v>2.0612119999999998</v>
      </c>
      <c r="DQ9" s="167">
        <v>7.7317</v>
      </c>
      <c r="DR9" s="167">
        <v>6.8564999999999996</v>
      </c>
      <c r="DS9" s="167">
        <v>6.7450999999999999</v>
      </c>
      <c r="DT9" s="167">
        <v>2.8355000000000001</v>
      </c>
      <c r="DU9" s="167">
        <v>4.0369999999999999</v>
      </c>
      <c r="DV9" s="169">
        <v>1.6010277495133802</v>
      </c>
      <c r="DW9" s="169">
        <v>1.7940585876333857</v>
      </c>
      <c r="DX9" s="170">
        <v>2.4565000000000001</v>
      </c>
      <c r="DY9" s="170">
        <v>0.9284</v>
      </c>
      <c r="DZ9" s="166">
        <v>0.34720000000000001</v>
      </c>
      <c r="EA9" s="166">
        <v>0.312</v>
      </c>
      <c r="EB9" s="167"/>
      <c r="EC9" s="167"/>
      <c r="ED9" s="167"/>
      <c r="EE9" s="167"/>
      <c r="EF9" s="167"/>
      <c r="EG9" s="167"/>
      <c r="EH9" s="167"/>
      <c r="EI9" s="173">
        <v>1.5555622119815671</v>
      </c>
      <c r="EJ9" s="173">
        <v>1.3297912087912089</v>
      </c>
      <c r="EN9" s="170">
        <v>19.447900000000001</v>
      </c>
      <c r="EO9" s="170">
        <v>32.445</v>
      </c>
      <c r="EP9" s="170">
        <v>29.257999999999999</v>
      </c>
      <c r="EQ9" s="170">
        <v>33.83</v>
      </c>
      <c r="ER9" s="170">
        <v>56.469000000000001</v>
      </c>
      <c r="ES9" s="170">
        <v>33.79</v>
      </c>
      <c r="ET9" s="170">
        <v>34.691000000000003</v>
      </c>
      <c r="EU9" s="166"/>
      <c r="EV9" s="166"/>
      <c r="EW9" s="166"/>
      <c r="EX9" s="166"/>
      <c r="EY9" s="166"/>
      <c r="EZ9" s="166"/>
      <c r="FA9" s="166"/>
      <c r="FB9" s="166"/>
      <c r="FC9" s="166"/>
      <c r="FD9" s="166"/>
      <c r="FE9" s="167">
        <v>8.8559317907527486</v>
      </c>
      <c r="FF9" s="169"/>
      <c r="FG9" s="167">
        <v>15.657399405863753</v>
      </c>
      <c r="FH9" s="169"/>
      <c r="FI9" s="169"/>
      <c r="FJ9" s="167">
        <v>17.191497732878545</v>
      </c>
      <c r="FK9" s="169"/>
      <c r="FL9" s="167">
        <v>10.550396237178377</v>
      </c>
      <c r="FT9" s="173"/>
      <c r="FU9" s="173"/>
      <c r="FV9" s="173"/>
      <c r="FW9" s="173"/>
      <c r="FX9" s="173"/>
      <c r="FY9" s="173"/>
      <c r="FZ9" s="173"/>
      <c r="GA9" s="173"/>
      <c r="GB9" s="173"/>
      <c r="GC9" s="173"/>
      <c r="GD9" s="173"/>
      <c r="GE9" s="175"/>
    </row>
    <row r="10" spans="1:216" s="185" customFormat="1" ht="17.25">
      <c r="A10" s="176" t="s">
        <v>1327</v>
      </c>
      <c r="B10" s="177">
        <v>0.71636200000000005</v>
      </c>
      <c r="C10" s="177">
        <v>0.71726199999999996</v>
      </c>
      <c r="D10" s="177">
        <v>0.71971499999999999</v>
      </c>
      <c r="E10" s="177"/>
      <c r="F10" s="177"/>
      <c r="G10" s="177"/>
      <c r="H10" s="177"/>
      <c r="I10" s="177">
        <v>0.71197699999999997</v>
      </c>
      <c r="J10" s="178">
        <v>0.71850000000000003</v>
      </c>
      <c r="K10" s="178">
        <v>0.71861699999999995</v>
      </c>
      <c r="L10" s="178">
        <v>0.71849399999999997</v>
      </c>
      <c r="M10" s="178">
        <v>0.718526</v>
      </c>
      <c r="N10" s="178">
        <v>0.71843999999999997</v>
      </c>
      <c r="O10" s="178">
        <v>0.71853199999999995</v>
      </c>
      <c r="P10" s="178">
        <v>0.71556500000000001</v>
      </c>
      <c r="Q10" s="178">
        <v>0.71467199999999997</v>
      </c>
      <c r="R10" s="178">
        <v>0.71464899999999998</v>
      </c>
      <c r="S10" s="178"/>
      <c r="T10" s="178"/>
      <c r="U10" s="178"/>
      <c r="V10" s="179">
        <v>0.72429078000000002</v>
      </c>
      <c r="W10" s="180">
        <v>0.7162617</v>
      </c>
      <c r="X10" s="181"/>
      <c r="Y10" s="181"/>
      <c r="Z10" s="181"/>
      <c r="AA10" s="179">
        <v>0.71653109000000004</v>
      </c>
      <c r="AB10" s="181"/>
      <c r="AC10" s="177">
        <v>0.71821999999999997</v>
      </c>
      <c r="AD10" s="177"/>
      <c r="AE10" s="177"/>
      <c r="AF10" s="177">
        <v>0.71814</v>
      </c>
      <c r="AG10" s="177"/>
      <c r="AH10" s="177"/>
      <c r="AI10" s="177">
        <v>0.71757000000000004</v>
      </c>
      <c r="AJ10" s="177"/>
      <c r="AK10" s="177"/>
      <c r="AL10" s="177">
        <v>0.71675</v>
      </c>
      <c r="AM10" s="177"/>
      <c r="AN10" s="177"/>
      <c r="AO10" s="178">
        <v>0.71843599999999996</v>
      </c>
      <c r="AP10" s="178"/>
      <c r="AQ10" s="178">
        <v>0.71787100000000004</v>
      </c>
      <c r="AR10" s="178"/>
      <c r="AS10" s="178">
        <v>0.71756399999999998</v>
      </c>
      <c r="AT10" s="178">
        <v>0.71817399999999998</v>
      </c>
      <c r="AU10" s="178">
        <v>0.71209199999999995</v>
      </c>
      <c r="AV10" s="178">
        <v>0.71204400000000001</v>
      </c>
      <c r="AW10" s="178">
        <v>0.71891799999999995</v>
      </c>
      <c r="AX10" s="178">
        <v>0.71515300000000004</v>
      </c>
      <c r="AY10" s="178"/>
      <c r="AZ10" s="178"/>
      <c r="BA10" s="182">
        <v>0.720414</v>
      </c>
      <c r="BB10" s="182">
        <v>0.71978299999999995</v>
      </c>
      <c r="BC10" s="182">
        <v>0.72044900000000001</v>
      </c>
      <c r="BD10" s="164">
        <v>0.71829100000000001</v>
      </c>
      <c r="BE10" s="164">
        <v>0.71796599999999999</v>
      </c>
      <c r="BF10" s="164">
        <v>0.71859099999999998</v>
      </c>
      <c r="BG10" s="164">
        <v>0.71861900000000001</v>
      </c>
      <c r="BH10" s="164">
        <v>0.71865599999999996</v>
      </c>
      <c r="BI10" s="164">
        <v>0.71966200000000002</v>
      </c>
      <c r="BJ10" s="164">
        <v>0.71969899999999998</v>
      </c>
      <c r="BK10" s="164">
        <v>0.718283</v>
      </c>
      <c r="BL10" s="164">
        <v>0.71860199999999996</v>
      </c>
      <c r="BM10" s="164">
        <v>0.71803499999999998</v>
      </c>
      <c r="BN10" s="183"/>
      <c r="BO10" s="184">
        <v>0.71715799999999996</v>
      </c>
      <c r="BP10" s="184">
        <v>0.71604999999999996</v>
      </c>
      <c r="BQ10" s="184">
        <v>0.71700900000000001</v>
      </c>
      <c r="BR10" s="184">
        <v>0.71694199999999997</v>
      </c>
      <c r="BS10" s="184">
        <v>0.71662099999999995</v>
      </c>
      <c r="BT10" s="184">
        <v>0.71694599999999997</v>
      </c>
      <c r="BU10" s="184"/>
      <c r="BV10" s="184">
        <v>0.71717600000000004</v>
      </c>
      <c r="BW10" s="184">
        <v>0.717117</v>
      </c>
      <c r="BX10" s="182">
        <v>0.71674300000000002</v>
      </c>
      <c r="BY10" s="182"/>
      <c r="BZ10" s="182"/>
      <c r="CA10" s="182">
        <v>0.716862</v>
      </c>
      <c r="CB10" s="182">
        <v>0.71706800000000004</v>
      </c>
      <c r="CE10" s="186">
        <v>0.71797</v>
      </c>
      <c r="CF10" s="186">
        <v>0.71731199999999995</v>
      </c>
      <c r="CG10" s="186">
        <v>0.71668900000000002</v>
      </c>
      <c r="CH10" s="186">
        <v>0.71637600000000001</v>
      </c>
      <c r="CI10" s="186">
        <v>0.71370100000000003</v>
      </c>
      <c r="CK10" s="187">
        <v>0.71741699999999997</v>
      </c>
      <c r="CL10" s="187">
        <v>0.71797500000000003</v>
      </c>
      <c r="CM10" s="185">
        <v>0.710789</v>
      </c>
      <c r="CN10" s="185">
        <v>0.71167000000000002</v>
      </c>
      <c r="CO10" s="185">
        <v>0.71003899999999998</v>
      </c>
      <c r="CR10" s="83">
        <v>0.725827</v>
      </c>
      <c r="CS10" s="83">
        <v>0.71920600000000001</v>
      </c>
      <c r="CT10" s="83">
        <v>0.72011099999999995</v>
      </c>
      <c r="CU10" s="83">
        <v>0.72464099999999998</v>
      </c>
      <c r="CV10" s="83">
        <v>0.72220600000000001</v>
      </c>
      <c r="CW10" s="106">
        <v>0.71840800000000005</v>
      </c>
      <c r="CX10" s="106">
        <v>0.71811899999999995</v>
      </c>
      <c r="CY10" s="106">
        <v>0.71950700000000001</v>
      </c>
      <c r="CZ10" s="106">
        <v>0.71805799999999997</v>
      </c>
      <c r="DA10" s="106">
        <v>0.71850099999999995</v>
      </c>
      <c r="DB10" s="106">
        <v>0.71846399999999999</v>
      </c>
      <c r="DC10" s="106">
        <v>0.71718199999999999</v>
      </c>
      <c r="DD10" s="106">
        <v>0.71692100000000003</v>
      </c>
      <c r="DE10" s="106">
        <v>0.71699900000000005</v>
      </c>
      <c r="DF10" s="106">
        <v>0.71694800000000003</v>
      </c>
      <c r="DG10" s="182">
        <v>0.71853400000000001</v>
      </c>
      <c r="DH10" s="182">
        <v>0.71860199999999996</v>
      </c>
      <c r="DI10" s="182">
        <v>0.71777299999999999</v>
      </c>
      <c r="DJ10" s="182">
        <v>0.71799900000000005</v>
      </c>
      <c r="DK10" s="182">
        <v>0.71858</v>
      </c>
      <c r="DL10" s="182">
        <v>0.71852300000000002</v>
      </c>
      <c r="DM10" s="182">
        <v>0.71766300000000005</v>
      </c>
      <c r="DN10" s="182">
        <v>0.716476</v>
      </c>
      <c r="DO10" s="182">
        <v>0.71961900000000001</v>
      </c>
      <c r="DP10" s="182">
        <v>0.71967300000000001</v>
      </c>
      <c r="DQ10" s="182">
        <v>0.72050000000000003</v>
      </c>
      <c r="DR10" s="182">
        <v>0.71548599999999996</v>
      </c>
      <c r="DS10" s="182">
        <v>0.71536</v>
      </c>
      <c r="DT10" s="182">
        <v>0.71510600000000002</v>
      </c>
      <c r="DU10" s="182">
        <v>0.71539299999999995</v>
      </c>
      <c r="DV10" s="184">
        <v>0.72128415999999995</v>
      </c>
      <c r="DW10" s="184">
        <v>0.71853886</v>
      </c>
      <c r="DX10" s="185">
        <v>0.71553100000000003</v>
      </c>
      <c r="DY10" s="185">
        <v>0.716476</v>
      </c>
      <c r="DZ10" s="177">
        <v>0.80855299999999997</v>
      </c>
      <c r="EA10" s="177">
        <v>0.72918700000000003</v>
      </c>
      <c r="EB10" s="178"/>
      <c r="EC10" s="178"/>
      <c r="ED10" s="178"/>
      <c r="EE10" s="178"/>
      <c r="EF10" s="178"/>
      <c r="EG10" s="178"/>
      <c r="EH10" s="178"/>
      <c r="EI10" s="186">
        <v>0.71836100000000003</v>
      </c>
      <c r="EJ10" s="186">
        <v>0.71828099999999995</v>
      </c>
      <c r="EN10" s="182">
        <v>0.72916199999999998</v>
      </c>
      <c r="EO10" s="182">
        <v>0.72079700000000002</v>
      </c>
      <c r="EP10" s="182">
        <v>0.72481200000000001</v>
      </c>
      <c r="EQ10" s="182">
        <v>0.72360599999999997</v>
      </c>
      <c r="ER10" s="182">
        <v>0.72234699999999996</v>
      </c>
      <c r="ES10" s="182">
        <v>0.72908799999999996</v>
      </c>
      <c r="ET10" s="182">
        <v>0.72639100000000001</v>
      </c>
      <c r="EU10" s="177"/>
      <c r="EV10" s="177"/>
      <c r="EW10" s="177"/>
      <c r="EX10" s="177"/>
      <c r="EY10" s="177"/>
      <c r="EZ10" s="177"/>
      <c r="FA10" s="177"/>
      <c r="FB10" s="177"/>
      <c r="FC10" s="177"/>
      <c r="FD10" s="177"/>
      <c r="FE10" s="182">
        <v>0.725549</v>
      </c>
      <c r="FF10" s="184"/>
      <c r="FG10" s="182">
        <v>0.72547700000000004</v>
      </c>
      <c r="FH10" s="184"/>
      <c r="FI10" s="184"/>
      <c r="FJ10" s="182">
        <v>0.72511999999999999</v>
      </c>
      <c r="FK10" s="184"/>
      <c r="FL10" s="182">
        <v>0.72717299999999996</v>
      </c>
      <c r="FT10" s="187"/>
      <c r="FU10" s="187"/>
      <c r="FV10" s="187"/>
      <c r="FW10" s="187"/>
      <c r="FX10" s="187"/>
      <c r="FY10" s="187"/>
      <c r="FZ10" s="187"/>
      <c r="GA10" s="187"/>
      <c r="GB10" s="187"/>
      <c r="GC10" s="187"/>
      <c r="GD10" s="187"/>
      <c r="GE10" s="188"/>
    </row>
    <row r="11" spans="1:216" s="198" customFormat="1" ht="17.25">
      <c r="A11" s="189" t="s">
        <v>1328</v>
      </c>
      <c r="B11" s="190">
        <v>0.71536999999999995</v>
      </c>
      <c r="C11" s="190">
        <v>0.71589999999999998</v>
      </c>
      <c r="D11" s="190">
        <v>0.71879999999999999</v>
      </c>
      <c r="E11" s="190"/>
      <c r="F11" s="190"/>
      <c r="G11" s="190"/>
      <c r="H11" s="190"/>
      <c r="I11" s="190">
        <v>0.71194199999999996</v>
      </c>
      <c r="J11" s="191">
        <v>0.71759399999999995</v>
      </c>
      <c r="K11" s="191">
        <v>0.71792</v>
      </c>
      <c r="L11" s="191">
        <v>0.71779700000000002</v>
      </c>
      <c r="M11" s="191">
        <v>0.71783399999999997</v>
      </c>
      <c r="N11" s="191">
        <v>0.71773799999999999</v>
      </c>
      <c r="O11" s="191">
        <v>0.71780600000000006</v>
      </c>
      <c r="P11" s="192">
        <v>0.71502484001168609</v>
      </c>
      <c r="Q11" s="193">
        <v>0.71418353212729169</v>
      </c>
      <c r="R11" s="192">
        <v>0.71389632139898584</v>
      </c>
      <c r="S11" s="191"/>
      <c r="T11" s="191"/>
      <c r="U11" s="191"/>
      <c r="V11" s="194">
        <v>0.72076147021519876</v>
      </c>
      <c r="W11" s="194">
        <v>0.71509018910404176</v>
      </c>
      <c r="X11" s="195"/>
      <c r="Y11" s="195"/>
      <c r="Z11" s="195"/>
      <c r="AA11" s="196">
        <v>0.71529530639572136</v>
      </c>
      <c r="AB11" s="195"/>
      <c r="AC11" s="190">
        <v>0.717665</v>
      </c>
      <c r="AD11" s="190"/>
      <c r="AE11" s="190"/>
      <c r="AF11" s="190">
        <v>0.71753199999999995</v>
      </c>
      <c r="AG11" s="190"/>
      <c r="AH11" s="190"/>
      <c r="AI11" s="190">
        <v>0.71690299999999996</v>
      </c>
      <c r="AJ11" s="190"/>
      <c r="AK11" s="190"/>
      <c r="AL11" s="190">
        <v>0.71586099999999997</v>
      </c>
      <c r="AM11" s="190"/>
      <c r="AN11" s="190"/>
      <c r="AO11" s="197">
        <v>0.71783145750489386</v>
      </c>
      <c r="AP11" s="191"/>
      <c r="AQ11" s="197">
        <v>0.71787142950327987</v>
      </c>
      <c r="AR11" s="191"/>
      <c r="AS11" s="197">
        <v>0.71756435702419008</v>
      </c>
      <c r="AT11" s="197">
        <v>0.71814701237759926</v>
      </c>
      <c r="AU11" s="194">
        <v>0.71129486346452353</v>
      </c>
      <c r="AV11" s="194">
        <v>0.71130681008068275</v>
      </c>
      <c r="AW11" s="194">
        <v>0.71812501779150362</v>
      </c>
      <c r="AX11" s="194">
        <v>0.71442353332190012</v>
      </c>
      <c r="AY11" s="191"/>
      <c r="AZ11" s="191"/>
      <c r="BA11" s="196">
        <v>0.71944594861472533</v>
      </c>
      <c r="BB11" s="196">
        <v>0.71875564232671529</v>
      </c>
      <c r="BC11" s="196">
        <v>0.71947958790884092</v>
      </c>
      <c r="BD11" s="198">
        <v>0.71755800000000003</v>
      </c>
      <c r="BE11" s="198">
        <v>0.71707900000000002</v>
      </c>
      <c r="BF11" s="198">
        <v>0.71779800000000005</v>
      </c>
      <c r="BG11" s="198">
        <v>0.717746</v>
      </c>
      <c r="BH11" s="198">
        <v>0.71778900000000001</v>
      </c>
      <c r="BI11" s="198">
        <v>0.71863200000000005</v>
      </c>
      <c r="BJ11" s="198">
        <v>0.71875299999999998</v>
      </c>
      <c r="BK11" s="198">
        <v>0.71741999999999995</v>
      </c>
      <c r="BL11" s="198">
        <v>0.71760699999999999</v>
      </c>
      <c r="BM11" s="198">
        <v>0.71735000000000004</v>
      </c>
      <c r="BN11" s="199"/>
      <c r="BO11" s="196">
        <v>0.71556088437590282</v>
      </c>
      <c r="BP11" s="196">
        <v>0.71500771362496884</v>
      </c>
      <c r="BQ11" s="196">
        <v>0.71600334002585764</v>
      </c>
      <c r="BR11" s="196">
        <v>0.71577500488476975</v>
      </c>
      <c r="BS11" s="196">
        <v>0.71551965115651983</v>
      </c>
      <c r="BT11" s="196">
        <v>0.71588332301086144</v>
      </c>
      <c r="BU11" s="199"/>
      <c r="BV11" s="196">
        <v>0.71612156874509303</v>
      </c>
      <c r="BW11" s="196">
        <v>0.71620971355285223</v>
      </c>
      <c r="BX11" s="200">
        <v>0.71568340082288484</v>
      </c>
      <c r="BY11" s="201"/>
      <c r="BZ11" s="201"/>
      <c r="CA11" s="200">
        <v>0.71571593640529185</v>
      </c>
      <c r="CB11" s="200">
        <v>0.71594815819134017</v>
      </c>
      <c r="CE11" s="202">
        <v>0.71645084596622299</v>
      </c>
      <c r="CF11" s="202">
        <v>0.71590952370223704</v>
      </c>
      <c r="CG11" s="202">
        <v>0.71576064046910914</v>
      </c>
      <c r="CH11" s="202">
        <v>0.7153785534498498</v>
      </c>
      <c r="CI11" s="202">
        <v>0.71309786065420822</v>
      </c>
      <c r="CK11" s="196">
        <v>0.71651699999999996</v>
      </c>
      <c r="CL11" s="196">
        <v>0.71683300000000005</v>
      </c>
      <c r="CM11" s="198">
        <v>0.71057700000000001</v>
      </c>
      <c r="CN11" s="198">
        <v>0.71120300000000003</v>
      </c>
      <c r="CO11" s="198">
        <v>0.70972599999999997</v>
      </c>
      <c r="CR11" s="83">
        <v>0.72509999999999997</v>
      </c>
      <c r="CS11" s="83">
        <v>0.71899999999999997</v>
      </c>
      <c r="CT11" s="83">
        <v>0.71989999999999998</v>
      </c>
      <c r="CU11" s="83">
        <v>0.72409999999999997</v>
      </c>
      <c r="CV11" s="83">
        <v>0.72199999999999998</v>
      </c>
      <c r="CW11" s="198">
        <v>0.71809999999999996</v>
      </c>
      <c r="CX11" s="198">
        <v>0.71779999999999999</v>
      </c>
      <c r="CY11" s="198">
        <v>0.71909999999999996</v>
      </c>
      <c r="CZ11" s="198">
        <v>0.71779999999999999</v>
      </c>
      <c r="DA11" s="198">
        <v>0.71799999999999997</v>
      </c>
      <c r="DB11" s="198">
        <v>0.71799999999999997</v>
      </c>
      <c r="DC11" s="198">
        <v>0.7167</v>
      </c>
      <c r="DD11" s="198">
        <v>0.71640000000000004</v>
      </c>
      <c r="DE11" s="198">
        <v>0.71640000000000004</v>
      </c>
      <c r="DF11" s="198">
        <v>0.71640000000000004</v>
      </c>
      <c r="DG11" s="197">
        <v>0.71351049416081824</v>
      </c>
      <c r="DH11" s="197">
        <v>0.71359511347012194</v>
      </c>
      <c r="DI11" s="197">
        <v>0.71418118373692197</v>
      </c>
      <c r="DJ11" s="197">
        <v>0.71077669561950241</v>
      </c>
      <c r="DK11" s="197">
        <v>0.713034456087417</v>
      </c>
      <c r="DL11" s="197">
        <v>0.71325845025549239</v>
      </c>
      <c r="DM11" s="197">
        <v>0.70895154158545959</v>
      </c>
      <c r="DN11" s="197">
        <v>0.70751678603599188</v>
      </c>
      <c r="DO11" s="197">
        <v>0.71842300000000003</v>
      </c>
      <c r="DP11" s="197">
        <v>0.718414</v>
      </c>
      <c r="DQ11" s="196">
        <v>0.71555786485598649</v>
      </c>
      <c r="DR11" s="196">
        <v>0.71110329637532121</v>
      </c>
      <c r="DS11" s="196">
        <v>0.71104850372364614</v>
      </c>
      <c r="DT11" s="196">
        <v>0.71329353647957761</v>
      </c>
      <c r="DU11" s="196">
        <v>0.71281253262847977</v>
      </c>
      <c r="DV11" s="196">
        <v>0.72026077633180141</v>
      </c>
      <c r="DW11" s="196">
        <v>0.71739209020857486</v>
      </c>
      <c r="DX11" s="203">
        <v>0.71405503547795168</v>
      </c>
      <c r="DY11" s="203">
        <v>0.71504317974261367</v>
      </c>
      <c r="DZ11" s="203">
        <v>0.80304299999999995</v>
      </c>
      <c r="EA11" s="203">
        <v>0.72899953778510929</v>
      </c>
      <c r="EB11" s="191"/>
      <c r="EC11" s="191"/>
      <c r="ED11" s="191"/>
      <c r="EE11" s="191"/>
      <c r="EF11" s="191"/>
      <c r="EG11" s="191"/>
      <c r="EH11" s="191"/>
      <c r="EI11" s="196">
        <v>0.71747751495190504</v>
      </c>
      <c r="EJ11" s="196">
        <v>0.71752573523087215</v>
      </c>
      <c r="EN11" s="196">
        <v>0.71640559346217081</v>
      </c>
      <c r="EO11" s="196">
        <v>0.71581446715029418</v>
      </c>
      <c r="EP11" s="196">
        <v>0.71593773627470259</v>
      </c>
      <c r="EQ11" s="196">
        <v>0.71566650850262203</v>
      </c>
      <c r="ER11" s="196">
        <v>0.7165071664718986</v>
      </c>
      <c r="ES11" s="196">
        <v>0.71764637258936415</v>
      </c>
      <c r="ET11" s="196">
        <v>0.71552452853211723</v>
      </c>
      <c r="EU11" s="190"/>
      <c r="EV11" s="190"/>
      <c r="EW11" s="190"/>
      <c r="EX11" s="190"/>
      <c r="EY11" s="190"/>
      <c r="EZ11" s="190"/>
      <c r="FA11" s="190"/>
      <c r="FB11" s="190"/>
      <c r="FC11" s="190"/>
      <c r="FD11" s="190"/>
      <c r="FE11" s="196">
        <v>0.71988825116907462</v>
      </c>
      <c r="FF11" s="199"/>
      <c r="FG11" s="196">
        <v>0.71546872447617282</v>
      </c>
      <c r="FH11" s="199"/>
      <c r="FI11" s="199"/>
      <c r="FJ11" s="196">
        <v>0.71413112237620613</v>
      </c>
      <c r="FK11" s="199"/>
      <c r="FL11" s="196">
        <v>0.72042914237140254</v>
      </c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204"/>
    </row>
    <row r="12" spans="1:216" s="85" customFormat="1" ht="15">
      <c r="A12" s="205" t="s">
        <v>1343</v>
      </c>
      <c r="B12" s="84">
        <v>3.61</v>
      </c>
      <c r="C12" s="84">
        <v>5.16</v>
      </c>
      <c r="D12" s="84">
        <v>6.98</v>
      </c>
      <c r="E12" s="84"/>
      <c r="F12" s="84"/>
      <c r="G12" s="84"/>
      <c r="H12" s="84"/>
      <c r="I12" s="84">
        <v>1.1599999999999999</v>
      </c>
      <c r="J12" s="206">
        <v>4.43</v>
      </c>
      <c r="K12" s="206">
        <v>4.5599999999999996</v>
      </c>
      <c r="L12" s="206">
        <v>4.4800000000000004</v>
      </c>
      <c r="M12" s="206">
        <v>4.3899999999999997</v>
      </c>
      <c r="N12" s="206">
        <v>4.41</v>
      </c>
      <c r="O12" s="206">
        <v>4.59</v>
      </c>
      <c r="P12" s="207">
        <v>4.32</v>
      </c>
      <c r="Q12" s="207">
        <v>4.43</v>
      </c>
      <c r="R12" s="207">
        <v>4.5199999999999996</v>
      </c>
      <c r="S12" s="206"/>
      <c r="T12" s="206"/>
      <c r="U12" s="206"/>
      <c r="V12" s="208">
        <v>11.2</v>
      </c>
      <c r="W12" s="209">
        <v>4.82</v>
      </c>
      <c r="X12" s="210"/>
      <c r="Y12" s="210"/>
      <c r="Z12" s="210"/>
      <c r="AA12" s="211">
        <v>5.78</v>
      </c>
      <c r="AB12" s="210"/>
      <c r="AC12" s="84">
        <v>4.72</v>
      </c>
      <c r="AD12" s="84"/>
      <c r="AE12" s="84"/>
      <c r="AF12" s="84">
        <v>5.04</v>
      </c>
      <c r="AG12" s="84"/>
      <c r="AH12" s="84"/>
      <c r="AI12" s="84">
        <v>5.7</v>
      </c>
      <c r="AJ12" s="84"/>
      <c r="AK12" s="84"/>
      <c r="AL12" s="84">
        <v>6.43</v>
      </c>
      <c r="AM12" s="84"/>
      <c r="AN12" s="84"/>
      <c r="AO12" s="207"/>
      <c r="AP12" s="206"/>
      <c r="AQ12" s="207"/>
      <c r="AR12" s="206"/>
      <c r="AS12" s="207"/>
      <c r="AT12" s="207"/>
      <c r="AU12" s="206">
        <v>4.3499999999999996</v>
      </c>
      <c r="AV12" s="206">
        <v>3.31</v>
      </c>
      <c r="AW12" s="206">
        <v>3.8</v>
      </c>
      <c r="AX12" s="206">
        <v>3.33</v>
      </c>
      <c r="AY12" s="206"/>
      <c r="AZ12" s="206"/>
      <c r="BA12" s="28"/>
      <c r="BB12" s="28"/>
      <c r="BC12" s="28"/>
      <c r="BD12" s="164">
        <v>4.17</v>
      </c>
      <c r="BE12" s="164">
        <v>5.77</v>
      </c>
      <c r="BF12" s="164">
        <v>4.9000000000000004</v>
      </c>
      <c r="BG12" s="164">
        <v>4.88</v>
      </c>
      <c r="BH12" s="164">
        <v>4.83</v>
      </c>
      <c r="BI12" s="164">
        <v>5.2</v>
      </c>
      <c r="BJ12" s="164">
        <v>3.01</v>
      </c>
      <c r="BK12" s="164">
        <v>4.96</v>
      </c>
      <c r="BL12" s="164">
        <v>4.21</v>
      </c>
      <c r="BM12" s="164">
        <v>5.37</v>
      </c>
      <c r="BN12" s="212"/>
      <c r="BO12" s="28"/>
      <c r="BP12" s="28"/>
      <c r="BQ12" s="28"/>
      <c r="BR12" s="28"/>
      <c r="BS12" s="28"/>
      <c r="BT12" s="28"/>
      <c r="BU12" s="212"/>
      <c r="BV12" s="28"/>
      <c r="BW12" s="28"/>
      <c r="BX12" s="28"/>
      <c r="CA12" s="28"/>
      <c r="CB12" s="28"/>
      <c r="CE12" s="28"/>
      <c r="CF12" s="28"/>
      <c r="CG12" s="28"/>
      <c r="CH12" s="28"/>
      <c r="CI12" s="28"/>
      <c r="CK12" s="28">
        <v>2.94</v>
      </c>
      <c r="CL12" s="28">
        <v>4.43</v>
      </c>
      <c r="CM12" s="85">
        <v>4.76</v>
      </c>
      <c r="CN12" s="85">
        <v>4.62</v>
      </c>
      <c r="CO12" s="85">
        <v>4.6900000000000004</v>
      </c>
      <c r="CR12" s="213"/>
      <c r="CS12" s="213"/>
      <c r="CT12" s="213"/>
      <c r="CU12" s="213"/>
      <c r="CV12" s="213"/>
      <c r="DG12" s="207"/>
      <c r="DH12" s="207"/>
      <c r="DI12" s="207"/>
      <c r="DJ12" s="207"/>
      <c r="DK12" s="207"/>
      <c r="DL12" s="207"/>
      <c r="DM12" s="207"/>
      <c r="DN12" s="207"/>
      <c r="DO12" s="207">
        <v>5.05</v>
      </c>
      <c r="DP12" s="207">
        <v>5.12</v>
      </c>
      <c r="DQ12" s="28"/>
      <c r="DR12" s="28"/>
      <c r="DS12" s="28"/>
      <c r="DT12" s="28"/>
      <c r="DU12" s="28"/>
      <c r="DV12" s="28"/>
      <c r="DW12" s="28"/>
      <c r="DX12" s="86">
        <v>2.5</v>
      </c>
      <c r="DY12" s="86">
        <v>1.1000000000000001</v>
      </c>
      <c r="DZ12" s="86">
        <v>3</v>
      </c>
      <c r="EA12" s="86">
        <v>1.7</v>
      </c>
      <c r="EB12" s="206"/>
      <c r="EC12" s="206"/>
      <c r="ED12" s="206"/>
      <c r="EE12" s="206"/>
      <c r="EF12" s="206"/>
      <c r="EG12" s="206"/>
      <c r="EH12" s="206"/>
      <c r="EI12" s="28"/>
      <c r="EJ12" s="28"/>
      <c r="EN12" s="28"/>
      <c r="EO12" s="28"/>
      <c r="EP12" s="28"/>
      <c r="EQ12" s="28"/>
      <c r="ER12" s="28"/>
      <c r="ES12" s="28"/>
      <c r="ET12" s="28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28"/>
      <c r="FF12" s="212"/>
      <c r="FG12" s="28"/>
      <c r="FH12" s="212"/>
      <c r="FI12" s="212"/>
      <c r="FJ12" s="28"/>
      <c r="FK12" s="212"/>
      <c r="FL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14"/>
    </row>
    <row r="13" spans="1:216" s="85" customFormat="1" ht="15">
      <c r="A13" s="205" t="s">
        <v>1344</v>
      </c>
      <c r="B13" s="84">
        <v>18.170000000000002</v>
      </c>
      <c r="C13" s="84">
        <v>25.1</v>
      </c>
      <c r="D13" s="84">
        <v>35.1</v>
      </c>
      <c r="E13" s="84"/>
      <c r="F13" s="84"/>
      <c r="G13" s="84"/>
      <c r="H13" s="84"/>
      <c r="I13" s="84">
        <v>4.5999999999999996</v>
      </c>
      <c r="J13" s="206">
        <v>22.07</v>
      </c>
      <c r="K13" s="206">
        <v>22.78</v>
      </c>
      <c r="L13" s="206">
        <v>22.77</v>
      </c>
      <c r="M13" s="206">
        <v>21.65</v>
      </c>
      <c r="N13" s="206">
        <v>22.17</v>
      </c>
      <c r="O13" s="206">
        <v>23.31</v>
      </c>
      <c r="P13" s="207">
        <v>21.5</v>
      </c>
      <c r="Q13" s="207">
        <v>22.7</v>
      </c>
      <c r="R13" s="207">
        <v>23</v>
      </c>
      <c r="S13" s="206"/>
      <c r="T13" s="206"/>
      <c r="U13" s="206"/>
      <c r="V13" s="208">
        <v>51.9</v>
      </c>
      <c r="W13" s="215">
        <v>24.8</v>
      </c>
      <c r="X13" s="210"/>
      <c r="Y13" s="210"/>
      <c r="Z13" s="210"/>
      <c r="AA13" s="216">
        <v>28.5</v>
      </c>
      <c r="AB13" s="210"/>
      <c r="AC13" s="84">
        <v>24.3</v>
      </c>
      <c r="AD13" s="84"/>
      <c r="AE13" s="84"/>
      <c r="AF13" s="84">
        <v>27.8</v>
      </c>
      <c r="AG13" s="84"/>
      <c r="AH13" s="84"/>
      <c r="AI13" s="84">
        <v>29.5</v>
      </c>
      <c r="AJ13" s="84"/>
      <c r="AK13" s="84"/>
      <c r="AL13" s="84">
        <v>33.1</v>
      </c>
      <c r="AM13" s="84"/>
      <c r="AN13" s="84"/>
      <c r="AO13" s="207"/>
      <c r="AP13" s="206"/>
      <c r="AQ13" s="207"/>
      <c r="AR13" s="206"/>
      <c r="AS13" s="207"/>
      <c r="AT13" s="207"/>
      <c r="AU13" s="206">
        <v>22</v>
      </c>
      <c r="AV13" s="206">
        <v>15.4</v>
      </c>
      <c r="AW13" s="206">
        <v>16.899999999999999</v>
      </c>
      <c r="AX13" s="206">
        <v>15.8</v>
      </c>
      <c r="AY13" s="206"/>
      <c r="AZ13" s="206"/>
      <c r="BA13" s="28"/>
      <c r="BB13" s="28"/>
      <c r="BC13" s="28"/>
      <c r="BD13" s="164">
        <v>21.2</v>
      </c>
      <c r="BE13" s="164">
        <v>28</v>
      </c>
      <c r="BF13" s="164">
        <v>24.1</v>
      </c>
      <c r="BG13" s="164">
        <v>25</v>
      </c>
      <c r="BH13" s="164">
        <v>24</v>
      </c>
      <c r="BI13" s="164">
        <v>25.3</v>
      </c>
      <c r="BJ13" s="164">
        <v>14</v>
      </c>
      <c r="BK13" s="164">
        <v>24.3</v>
      </c>
      <c r="BL13" s="164">
        <v>20.9</v>
      </c>
      <c r="BM13" s="164">
        <v>27.9</v>
      </c>
      <c r="BN13" s="212"/>
      <c r="BO13" s="28"/>
      <c r="BP13" s="28"/>
      <c r="BQ13" s="28"/>
      <c r="BR13" s="28"/>
      <c r="BS13" s="28"/>
      <c r="BT13" s="28"/>
      <c r="BU13" s="212"/>
      <c r="BV13" s="28"/>
      <c r="BW13" s="28"/>
      <c r="BX13" s="28"/>
      <c r="CA13" s="28"/>
      <c r="CB13" s="28"/>
      <c r="CE13" s="28"/>
      <c r="CF13" s="28"/>
      <c r="CG13" s="28"/>
      <c r="CH13" s="28"/>
      <c r="CI13" s="28"/>
      <c r="CK13" s="28">
        <v>14</v>
      </c>
      <c r="CL13" s="28">
        <v>21.6</v>
      </c>
      <c r="CM13" s="85">
        <v>22.46</v>
      </c>
      <c r="CN13" s="85">
        <v>22.16</v>
      </c>
      <c r="CO13" s="85">
        <v>22.45</v>
      </c>
      <c r="CR13" s="213"/>
      <c r="CS13" s="213"/>
      <c r="CT13" s="213"/>
      <c r="CU13" s="213"/>
      <c r="CV13" s="213"/>
      <c r="DG13" s="207"/>
      <c r="DH13" s="207"/>
      <c r="DI13" s="207"/>
      <c r="DJ13" s="207"/>
      <c r="DK13" s="207"/>
      <c r="DL13" s="207"/>
      <c r="DM13" s="207"/>
      <c r="DN13" s="207"/>
      <c r="DO13" s="207">
        <v>28.2</v>
      </c>
      <c r="DP13" s="207">
        <v>28.8</v>
      </c>
      <c r="DQ13" s="28"/>
      <c r="DR13" s="28"/>
      <c r="DS13" s="28"/>
      <c r="DT13" s="28"/>
      <c r="DU13" s="28"/>
      <c r="DV13" s="28"/>
      <c r="DW13" s="28"/>
      <c r="DX13" s="86">
        <v>10.4</v>
      </c>
      <c r="DY13" s="86">
        <v>4.0999999999999996</v>
      </c>
      <c r="DZ13" s="86">
        <v>8.5</v>
      </c>
      <c r="EA13" s="86">
        <v>4.5999999999999996</v>
      </c>
      <c r="EB13" s="206"/>
      <c r="EC13" s="206"/>
      <c r="ED13" s="206"/>
      <c r="EE13" s="206"/>
      <c r="EF13" s="206"/>
      <c r="EG13" s="206"/>
      <c r="EH13" s="206"/>
      <c r="EI13" s="28"/>
      <c r="EJ13" s="28"/>
      <c r="EN13" s="28"/>
      <c r="EO13" s="28"/>
      <c r="EP13" s="28"/>
      <c r="EQ13" s="28"/>
      <c r="ER13" s="28"/>
      <c r="ES13" s="28"/>
      <c r="ET13" s="28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28"/>
      <c r="FF13" s="212"/>
      <c r="FG13" s="28"/>
      <c r="FH13" s="212"/>
      <c r="FI13" s="212"/>
      <c r="FJ13" s="28"/>
      <c r="FK13" s="212"/>
      <c r="FL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14"/>
    </row>
    <row r="14" spans="1:216" s="170" customFormat="1" ht="17.25">
      <c r="A14" s="151" t="s">
        <v>610</v>
      </c>
      <c r="B14" s="217">
        <v>0.117675</v>
      </c>
      <c r="C14" s="217">
        <v>0.117675</v>
      </c>
      <c r="D14" s="217">
        <v>0.117675</v>
      </c>
      <c r="E14" s="166"/>
      <c r="F14" s="166"/>
      <c r="G14" s="166"/>
      <c r="H14" s="166"/>
      <c r="I14" s="200">
        <v>0.15237734782608695</v>
      </c>
      <c r="J14" s="200">
        <v>0.12128906434073401</v>
      </c>
      <c r="K14" s="200">
        <v>0.12095710272168568</v>
      </c>
      <c r="L14" s="200">
        <v>0.11888723759332456</v>
      </c>
      <c r="M14" s="200">
        <v>0.12252560969976906</v>
      </c>
      <c r="N14" s="200">
        <v>0.12019686738836265</v>
      </c>
      <c r="O14" s="200">
        <v>0.11898457528957529</v>
      </c>
      <c r="P14" s="200">
        <v>0.12141309767441862</v>
      </c>
      <c r="Q14" s="200">
        <v>0.11792289207048456</v>
      </c>
      <c r="R14" s="200">
        <v>0.11874924347826087</v>
      </c>
      <c r="S14" s="167"/>
      <c r="T14" s="167"/>
      <c r="U14" s="167"/>
      <c r="V14" s="218">
        <v>0.13039799999999999</v>
      </c>
      <c r="W14" s="219">
        <v>0.11744</v>
      </c>
      <c r="X14" s="169"/>
      <c r="Y14" s="169"/>
      <c r="Z14" s="169"/>
      <c r="AA14" s="169">
        <v>0.117675</v>
      </c>
      <c r="AB14" s="169"/>
      <c r="AC14" s="166">
        <v>0.11737</v>
      </c>
      <c r="AD14" s="166"/>
      <c r="AE14" s="166"/>
      <c r="AF14" s="166">
        <v>0.10954999999999999</v>
      </c>
      <c r="AG14" s="166"/>
      <c r="AH14" s="166"/>
      <c r="AI14" s="166">
        <v>0.11975</v>
      </c>
      <c r="AJ14" s="166"/>
      <c r="AK14" s="166"/>
      <c r="AL14" s="166">
        <v>0.11738</v>
      </c>
      <c r="AM14" s="166"/>
      <c r="AN14" s="166"/>
      <c r="AO14" s="167">
        <v>0.11960833333333334</v>
      </c>
      <c r="AP14" s="167"/>
      <c r="AQ14" s="167">
        <v>0.12064166666666669</v>
      </c>
      <c r="AR14" s="167"/>
      <c r="AS14" s="167">
        <v>0.12333968609865471</v>
      </c>
      <c r="AT14" s="167">
        <v>0.1176876811594203</v>
      </c>
      <c r="AU14" s="194">
        <v>0.11947769318181818</v>
      </c>
      <c r="AV14" s="194">
        <v>0.12987558766233764</v>
      </c>
      <c r="AW14" s="194">
        <v>0.13586798816568046</v>
      </c>
      <c r="AX14" s="194">
        <v>0.12735247784810125</v>
      </c>
      <c r="AY14" s="167"/>
      <c r="AZ14" s="167"/>
      <c r="BA14" s="167">
        <v>0.11652999527494379</v>
      </c>
      <c r="BB14" s="167">
        <v>0.11487237331555873</v>
      </c>
      <c r="BC14" s="167">
        <v>0.11675062279630738</v>
      </c>
      <c r="BD14" s="170">
        <v>0.1191</v>
      </c>
      <c r="BE14" s="170">
        <v>0.1246</v>
      </c>
      <c r="BF14" s="170">
        <v>0.123</v>
      </c>
      <c r="BG14" s="170">
        <v>0.1181</v>
      </c>
      <c r="BH14" s="170">
        <v>0.1217</v>
      </c>
      <c r="BI14" s="170">
        <v>0.1239</v>
      </c>
      <c r="BJ14" s="170">
        <v>0.13020000000000001</v>
      </c>
      <c r="BK14" s="170">
        <v>0.1235</v>
      </c>
      <c r="BL14" s="170">
        <v>0.12189999999999999</v>
      </c>
      <c r="BM14" s="170">
        <v>0.11650000000000001</v>
      </c>
      <c r="BN14" s="172"/>
      <c r="BO14" s="172">
        <v>0.1221</v>
      </c>
      <c r="BP14" s="172">
        <v>0.1211</v>
      </c>
      <c r="BQ14" s="172">
        <v>0.124</v>
      </c>
      <c r="BR14" s="172">
        <v>0.10050000000000001</v>
      </c>
      <c r="BS14" s="172">
        <v>0.1399</v>
      </c>
      <c r="BT14" s="172">
        <v>0.1002</v>
      </c>
      <c r="BU14" s="172"/>
      <c r="BV14" s="172">
        <v>0.12889999999999999</v>
      </c>
      <c r="BW14" s="172">
        <v>0.127</v>
      </c>
      <c r="BX14" s="167">
        <v>0.11986223175965666</v>
      </c>
      <c r="BY14" s="167"/>
      <c r="BZ14" s="167"/>
      <c r="CA14" s="167">
        <v>0.12245798969072168</v>
      </c>
      <c r="CB14" s="167">
        <v>0.12368571428571432</v>
      </c>
      <c r="CE14" s="173">
        <v>0.11676273764258556</v>
      </c>
      <c r="CF14" s="173">
        <v>0.12274580152671757</v>
      </c>
      <c r="CG14" s="173">
        <v>0.12166197478991597</v>
      </c>
      <c r="CH14" s="173">
        <v>0.12089999999999999</v>
      </c>
      <c r="CI14" s="173">
        <v>0.116670987654321</v>
      </c>
      <c r="CK14" s="173">
        <v>0.12720000000000001</v>
      </c>
      <c r="CL14" s="173">
        <v>0.1241</v>
      </c>
      <c r="CM14" s="170">
        <v>0.12820000000000001</v>
      </c>
      <c r="CN14" s="170">
        <v>0.1263</v>
      </c>
      <c r="CO14" s="170">
        <v>0.12659999999999999</v>
      </c>
      <c r="CR14" s="174">
        <v>0.1225</v>
      </c>
      <c r="CS14" s="174">
        <v>0.12520000000000001</v>
      </c>
      <c r="CT14" s="174">
        <v>0.12230000000000001</v>
      </c>
      <c r="CU14" s="174">
        <v>0.1205</v>
      </c>
      <c r="CV14" s="174">
        <v>0.11609999999999999</v>
      </c>
      <c r="CW14" s="170">
        <v>3.6519999999999999E-3</v>
      </c>
      <c r="CX14" s="170">
        <v>5.574E-3</v>
      </c>
      <c r="CY14" s="170">
        <v>1.8599999999999999E-4</v>
      </c>
      <c r="CZ14" s="170">
        <v>1.5200000000000001E-4</v>
      </c>
      <c r="DA14" s="170">
        <v>9.7199999999999999E-4</v>
      </c>
      <c r="DB14" s="170">
        <v>2.8830000000000001E-3</v>
      </c>
      <c r="DC14" s="170">
        <v>6.319E-3</v>
      </c>
      <c r="DD14" s="170">
        <v>2.33E-4</v>
      </c>
      <c r="DE14" s="170">
        <v>1.116E-3</v>
      </c>
      <c r="DF14" s="170">
        <v>8.9599999999999999E-4</v>
      </c>
      <c r="DG14" s="167">
        <v>0.1207</v>
      </c>
      <c r="DH14" s="167">
        <v>0.1217</v>
      </c>
      <c r="DI14" s="167">
        <v>0.12479999999999999</v>
      </c>
      <c r="DJ14" s="167">
        <v>0.1177</v>
      </c>
      <c r="DK14" s="167">
        <v>0.1229</v>
      </c>
      <c r="DL14" s="167">
        <v>0.1118</v>
      </c>
      <c r="DM14" s="167">
        <v>0.1142</v>
      </c>
      <c r="DN14" s="167">
        <v>0.1258</v>
      </c>
      <c r="DO14" s="167">
        <v>0.108209</v>
      </c>
      <c r="DP14" s="167">
        <v>0.107423</v>
      </c>
      <c r="DQ14" s="167">
        <v>0.41049999999999998</v>
      </c>
      <c r="DR14" s="167">
        <v>0.19450000000000001</v>
      </c>
      <c r="DS14" s="167">
        <v>0.1522</v>
      </c>
      <c r="DT14" s="167">
        <v>0.1489</v>
      </c>
      <c r="DU14" s="167">
        <v>0.1517</v>
      </c>
      <c r="DV14" s="169">
        <v>0.18317794272505822</v>
      </c>
      <c r="DW14" s="169">
        <v>0.11492653290262159</v>
      </c>
      <c r="DX14" s="170">
        <v>0.1426</v>
      </c>
      <c r="DY14" s="170">
        <v>0.15670000000000001</v>
      </c>
      <c r="DZ14" s="166">
        <v>0.21379999999999999</v>
      </c>
      <c r="EA14" s="166">
        <v>0.223</v>
      </c>
      <c r="EB14" s="167"/>
      <c r="EC14" s="167"/>
      <c r="ED14" s="167"/>
      <c r="EE14" s="167"/>
      <c r="EF14" s="167"/>
      <c r="EG14" s="167"/>
      <c r="EH14" s="167"/>
      <c r="EI14" s="220">
        <v>0.11729625</v>
      </c>
      <c r="EJ14" s="220">
        <v>0.1159344642857143</v>
      </c>
      <c r="EN14" s="170">
        <v>0.18770000000000001</v>
      </c>
      <c r="EO14" s="170">
        <v>0.18</v>
      </c>
      <c r="EP14" s="170">
        <v>0.159</v>
      </c>
      <c r="EQ14" s="170">
        <v>0.182</v>
      </c>
      <c r="ER14" s="170">
        <v>0.188</v>
      </c>
      <c r="ES14" s="170">
        <v>0.17199999999999999</v>
      </c>
      <c r="ET14" s="170">
        <v>0.20200000000000001</v>
      </c>
      <c r="EU14" s="166"/>
      <c r="EV14" s="166"/>
      <c r="EW14" s="166"/>
      <c r="EX14" s="166"/>
      <c r="EY14" s="166"/>
      <c r="EZ14" s="166"/>
      <c r="FA14" s="166"/>
      <c r="FB14" s="166"/>
      <c r="FC14" s="166"/>
      <c r="FD14" s="166"/>
      <c r="FE14" s="167">
        <v>0.2230817735196326</v>
      </c>
      <c r="FF14" s="169"/>
      <c r="FG14" s="167">
        <v>0.21294334975049123</v>
      </c>
      <c r="FH14" s="169"/>
      <c r="FI14" s="169"/>
      <c r="FJ14" s="167">
        <v>0.20652835385008289</v>
      </c>
      <c r="FK14" s="169"/>
      <c r="FL14" s="167">
        <v>0.212236967445081</v>
      </c>
      <c r="FT14" s="173"/>
      <c r="FU14" s="173"/>
      <c r="FV14" s="173"/>
      <c r="FW14" s="173"/>
      <c r="FX14" s="173"/>
      <c r="FY14" s="173"/>
      <c r="FZ14" s="173"/>
      <c r="GA14" s="173"/>
      <c r="GB14" s="173"/>
      <c r="GC14" s="173"/>
      <c r="GD14" s="173"/>
    </row>
    <row r="15" spans="1:216" s="185" customFormat="1" ht="17.25">
      <c r="A15" s="176" t="s">
        <v>1326</v>
      </c>
      <c r="B15" s="177">
        <v>0.51203299999999996</v>
      </c>
      <c r="C15" s="177">
        <v>0.51193599999999995</v>
      </c>
      <c r="D15" s="177">
        <v>0.51211600000000002</v>
      </c>
      <c r="E15" s="177"/>
      <c r="F15" s="177"/>
      <c r="G15" s="177"/>
      <c r="H15" s="177"/>
      <c r="I15" s="177">
        <v>0.51190000000000002</v>
      </c>
      <c r="J15" s="178">
        <v>0.51198399999999999</v>
      </c>
      <c r="K15" s="178">
        <v>0.51214700000000002</v>
      </c>
      <c r="L15" s="178">
        <v>0.51198999999999995</v>
      </c>
      <c r="M15" s="178">
        <v>0.51198299999999997</v>
      </c>
      <c r="N15" s="178">
        <v>0.51198699999999997</v>
      </c>
      <c r="O15" s="178">
        <v>0.51199300000000003</v>
      </c>
      <c r="P15" s="221">
        <v>0.51206200000000002</v>
      </c>
      <c r="Q15" s="221">
        <v>0.51203699999999996</v>
      </c>
      <c r="R15" s="221">
        <v>0.511938</v>
      </c>
      <c r="S15" s="178"/>
      <c r="T15" s="178"/>
      <c r="U15" s="178"/>
      <c r="V15" s="222">
        <v>0.51199086000000005</v>
      </c>
      <c r="W15" s="184">
        <v>0.51195924000000004</v>
      </c>
      <c r="X15" s="181"/>
      <c r="Y15" s="181"/>
      <c r="Z15" s="181"/>
      <c r="AA15" s="181">
        <v>0.51196626999999995</v>
      </c>
      <c r="AB15" s="181"/>
      <c r="AC15" s="177">
        <v>0.51199099999999997</v>
      </c>
      <c r="AD15" s="177"/>
      <c r="AE15" s="177"/>
      <c r="AF15" s="177">
        <v>0.51197400000000004</v>
      </c>
      <c r="AG15" s="177"/>
      <c r="AH15" s="177"/>
      <c r="AI15" s="177">
        <v>0.51198500000000002</v>
      </c>
      <c r="AJ15" s="177"/>
      <c r="AK15" s="177"/>
      <c r="AL15" s="177">
        <v>0.51203399999999999</v>
      </c>
      <c r="AM15" s="177"/>
      <c r="AN15" s="177"/>
      <c r="AO15" s="187">
        <v>0.511933950580851</v>
      </c>
      <c r="AP15" s="178"/>
      <c r="AQ15" s="187">
        <v>0.51194264777809384</v>
      </c>
      <c r="AR15" s="178"/>
      <c r="AS15" s="187">
        <v>0.51193985716416823</v>
      </c>
      <c r="AT15" s="187">
        <v>0.51193651339901924</v>
      </c>
      <c r="AU15" s="178">
        <v>0.51195000000000002</v>
      </c>
      <c r="AV15" s="178">
        <v>0.511957</v>
      </c>
      <c r="AW15" s="178">
        <v>0.512131</v>
      </c>
      <c r="AX15" s="178">
        <v>0.51194799999999996</v>
      </c>
      <c r="AY15" s="178"/>
      <c r="AZ15" s="178"/>
      <c r="BA15" s="182">
        <v>0.51197999999999999</v>
      </c>
      <c r="BB15" s="182">
        <v>0.51197899999999996</v>
      </c>
      <c r="BC15" s="182">
        <v>0.51197800000000004</v>
      </c>
      <c r="BD15" s="185">
        <v>0.51193500000000003</v>
      </c>
      <c r="BE15" s="185">
        <v>0.51204300000000003</v>
      </c>
      <c r="BF15" s="185">
        <v>0.51193699999999998</v>
      </c>
      <c r="BG15" s="185">
        <v>0.51191799999999998</v>
      </c>
      <c r="BH15" s="185">
        <v>0.51194300000000004</v>
      </c>
      <c r="BI15" s="185">
        <v>0.51193500000000003</v>
      </c>
      <c r="BJ15" s="185">
        <v>0.51192499999999996</v>
      </c>
      <c r="BK15" s="185">
        <v>0.51195900000000005</v>
      </c>
      <c r="BL15" s="185">
        <v>0.51195000000000002</v>
      </c>
      <c r="BM15" s="185">
        <v>0.51193299999999997</v>
      </c>
      <c r="BN15" s="223"/>
      <c r="BO15" s="187">
        <v>0.51200606068178878</v>
      </c>
      <c r="BP15" s="187">
        <v>0.5120653550250992</v>
      </c>
      <c r="BQ15" s="187">
        <v>0.51201250142949872</v>
      </c>
      <c r="BR15" s="187">
        <v>0.51202641849729535</v>
      </c>
      <c r="BS15" s="187">
        <v>0.51201182137086187</v>
      </c>
      <c r="BT15" s="187">
        <v>0.51202050680028854</v>
      </c>
      <c r="BU15" s="223"/>
      <c r="BV15" s="187">
        <v>0.51201605914727744</v>
      </c>
      <c r="BW15" s="187">
        <v>0.51200761839956732</v>
      </c>
      <c r="BX15" s="182">
        <v>0.51202800000000004</v>
      </c>
      <c r="BY15" s="182"/>
      <c r="BZ15" s="182"/>
      <c r="CA15" s="182">
        <v>0.51202300000000001</v>
      </c>
      <c r="CB15" s="182">
        <v>0.51202800000000004</v>
      </c>
      <c r="CE15" s="202">
        <v>0.51200800000000002</v>
      </c>
      <c r="CF15" s="202">
        <v>0.51202000000000003</v>
      </c>
      <c r="CG15" s="202">
        <v>0.51203600000000005</v>
      </c>
      <c r="CH15" s="202">
        <v>0.51203699999999996</v>
      </c>
      <c r="CI15" s="202">
        <v>0.512073</v>
      </c>
      <c r="CK15" s="187">
        <v>0.51197800000000004</v>
      </c>
      <c r="CL15" s="187">
        <v>0.51200100000000004</v>
      </c>
      <c r="CM15" s="185">
        <v>0.51256000000000002</v>
      </c>
      <c r="CN15" s="185">
        <v>0.51246100000000006</v>
      </c>
      <c r="CO15" s="185">
        <v>0.51248199999999999</v>
      </c>
      <c r="CR15" s="83">
        <v>0.511992</v>
      </c>
      <c r="CS15" s="83">
        <v>0.512019</v>
      </c>
      <c r="CT15" s="83">
        <v>0.51202400000000003</v>
      </c>
      <c r="CU15" s="83">
        <v>0.51198600000000005</v>
      </c>
      <c r="CV15" s="83">
        <v>0.51192000000000004</v>
      </c>
      <c r="CW15" s="185">
        <v>0.51205999999999996</v>
      </c>
      <c r="CX15" s="185">
        <v>0.51203699999999996</v>
      </c>
      <c r="CY15" s="185">
        <v>0.51202199999999998</v>
      </c>
      <c r="CZ15" s="185">
        <v>0.51202899999999996</v>
      </c>
      <c r="DA15" s="185">
        <v>0.512015</v>
      </c>
      <c r="DB15" s="185">
        <v>0.51200900000000005</v>
      </c>
      <c r="DC15" s="185">
        <v>0.51206200000000002</v>
      </c>
      <c r="DD15" s="185">
        <v>0.51205199999999995</v>
      </c>
      <c r="DE15" s="185">
        <v>0.512077</v>
      </c>
      <c r="DF15" s="185">
        <v>0.51205800000000001</v>
      </c>
      <c r="DG15" s="182">
        <v>0.51199799999999995</v>
      </c>
      <c r="DH15" s="182">
        <v>0.51197099999999995</v>
      </c>
      <c r="DI15" s="182">
        <v>0.51209000000000005</v>
      </c>
      <c r="DJ15" s="182">
        <v>0.511957</v>
      </c>
      <c r="DK15" s="182">
        <v>0.511934</v>
      </c>
      <c r="DL15" s="182">
        <v>0.511934</v>
      </c>
      <c r="DM15" s="182">
        <v>0.51195800000000002</v>
      </c>
      <c r="DN15" s="182">
        <v>0.51205900000000004</v>
      </c>
      <c r="DO15" s="182">
        <v>0.51190100000000005</v>
      </c>
      <c r="DP15" s="182">
        <v>0.51185700000000001</v>
      </c>
      <c r="DQ15" s="187"/>
      <c r="DR15" s="187"/>
      <c r="DS15" s="187"/>
      <c r="DT15" s="187"/>
      <c r="DU15" s="187"/>
      <c r="DV15" s="184">
        <v>0.51204209000000001</v>
      </c>
      <c r="DW15" s="184">
        <v>0.51201753999999999</v>
      </c>
      <c r="DX15" s="187">
        <v>0.51206554539365101</v>
      </c>
      <c r="DY15" s="187">
        <v>0.51211736442018496</v>
      </c>
      <c r="DZ15" s="187">
        <v>0.51222839166104495</v>
      </c>
      <c r="EA15" s="187">
        <v>0.51198528384540598</v>
      </c>
      <c r="EB15" s="178"/>
      <c r="EC15" s="178"/>
      <c r="ED15" s="178"/>
      <c r="EE15" s="178"/>
      <c r="EF15" s="178"/>
      <c r="EG15" s="178"/>
      <c r="EH15" s="178"/>
      <c r="EI15" s="202">
        <v>0.51195500000000005</v>
      </c>
      <c r="EJ15" s="202">
        <v>0.51194899999999999</v>
      </c>
      <c r="EN15" s="182">
        <v>0.511938</v>
      </c>
      <c r="EO15" s="182">
        <v>0.51196200000000003</v>
      </c>
      <c r="EP15" s="182">
        <v>0.51194799999999996</v>
      </c>
      <c r="EQ15" s="182">
        <v>0.51195000000000002</v>
      </c>
      <c r="ER15" s="182">
        <v>0.51193699999999998</v>
      </c>
      <c r="ES15" s="182">
        <v>0.51193100000000002</v>
      </c>
      <c r="ET15" s="182">
        <v>0.511957</v>
      </c>
      <c r="EU15" s="177"/>
      <c r="EV15" s="177"/>
      <c r="EW15" s="177"/>
      <c r="EX15" s="177"/>
      <c r="EY15" s="177"/>
      <c r="EZ15" s="177"/>
      <c r="FA15" s="177"/>
      <c r="FB15" s="177"/>
      <c r="FC15" s="177"/>
      <c r="FD15" s="177"/>
      <c r="FE15" s="182">
        <v>0.51198900000000003</v>
      </c>
      <c r="FF15" s="184"/>
      <c r="FG15" s="182">
        <v>0.51202199999999998</v>
      </c>
      <c r="FH15" s="184"/>
      <c r="FI15" s="184"/>
      <c r="FJ15" s="182">
        <v>0.51194399999999995</v>
      </c>
      <c r="FK15" s="184"/>
      <c r="FL15" s="182">
        <v>0.511938</v>
      </c>
      <c r="FT15" s="187"/>
      <c r="FU15" s="187"/>
      <c r="FV15" s="187"/>
      <c r="FW15" s="187"/>
      <c r="FX15" s="187"/>
      <c r="FY15" s="187"/>
      <c r="FZ15" s="187"/>
      <c r="GA15" s="187"/>
      <c r="GB15" s="187"/>
      <c r="GC15" s="187"/>
      <c r="GD15" s="187"/>
    </row>
    <row r="16" spans="1:216" s="198" customFormat="1" ht="17.25">
      <c r="A16" s="189" t="s">
        <v>1335</v>
      </c>
      <c r="B16" s="224">
        <f ca="1">B11-B15*(EXP(D$16*B14*1000000)-1)</f>
        <v>0.5119999027829184</v>
      </c>
      <c r="C16" s="224">
        <f ca="1">C11-C15*(EXP(D$16*C14*1000000)-1)</f>
        <v>0.51190290278291839</v>
      </c>
      <c r="D16" s="224">
        <f ca="1">D11-D15*(EXP(D$16*D14*1000000)-1)</f>
        <v>0.51208290278291846</v>
      </c>
      <c r="E16" s="190"/>
      <c r="F16" s="190"/>
      <c r="G16" s="190"/>
      <c r="H16" s="190"/>
      <c r="I16" s="197">
        <v>0.51185714241632196</v>
      </c>
      <c r="J16" s="197">
        <v>0.51194988629282256</v>
      </c>
      <c r="K16" s="197">
        <v>0.51211297966019687</v>
      </c>
      <c r="L16" s="197">
        <v>0.5119565618295232</v>
      </c>
      <c r="M16" s="197">
        <v>0.51194853850263622</v>
      </c>
      <c r="N16" s="197">
        <v>0.51195319348364154</v>
      </c>
      <c r="O16" s="197">
        <v>0.51195953445236697</v>
      </c>
      <c r="P16" s="197">
        <v>0.51202785140726348</v>
      </c>
      <c r="Q16" s="197">
        <v>0.51200383306090724</v>
      </c>
      <c r="R16" s="197">
        <v>0.51190460064168541</v>
      </c>
      <c r="V16" s="225">
        <v>0.51195400000000002</v>
      </c>
      <c r="W16" s="198">
        <v>0.51192599999999999</v>
      </c>
      <c r="AA16" s="198">
        <v>0.51193299999999997</v>
      </c>
      <c r="AC16" s="198">
        <v>0.51195800000000002</v>
      </c>
      <c r="AF16" s="198">
        <v>0.51194300000000004</v>
      </c>
      <c r="AI16" s="198">
        <v>0.51195199999999996</v>
      </c>
      <c r="AL16" s="198">
        <v>0.51200100000000004</v>
      </c>
      <c r="AO16" s="198">
        <v>0.511934</v>
      </c>
      <c r="AQ16" s="198">
        <v>0.51194300000000004</v>
      </c>
      <c r="AS16" s="198">
        <v>0.51193999999999995</v>
      </c>
      <c r="AT16" s="198">
        <v>0.51195000000000002</v>
      </c>
      <c r="AU16" s="226">
        <v>0.51191639575825243</v>
      </c>
      <c r="AV16" s="226">
        <v>0.51192047125117102</v>
      </c>
      <c r="AW16" s="226">
        <v>0.51209278583132567</v>
      </c>
      <c r="AX16" s="226">
        <v>0.51191218089989188</v>
      </c>
      <c r="BA16" s="221">
        <v>0.51194570017541896</v>
      </c>
      <c r="BB16" s="221">
        <v>0.51194518808535405</v>
      </c>
      <c r="BC16" s="221">
        <v>0.51194363523518394</v>
      </c>
      <c r="BD16" s="164">
        <v>0.51193500000000003</v>
      </c>
      <c r="BE16" s="164">
        <v>0.51204300000000003</v>
      </c>
      <c r="BF16" s="164">
        <v>0.51193699999999998</v>
      </c>
      <c r="BG16" s="164">
        <v>0.51191799999999998</v>
      </c>
      <c r="BH16" s="164">
        <v>0.51194300000000004</v>
      </c>
      <c r="BI16" s="164">
        <v>0.51193500000000003</v>
      </c>
      <c r="BJ16" s="164">
        <v>0.51192499999999996</v>
      </c>
      <c r="BK16" s="164">
        <v>0.51195900000000005</v>
      </c>
      <c r="BL16" s="164">
        <v>0.51195000000000002</v>
      </c>
      <c r="BM16" s="164">
        <v>0.51193299999999997</v>
      </c>
      <c r="BO16" s="221">
        <v>0.51200606068178878</v>
      </c>
      <c r="BP16" s="221">
        <v>0.5120653550250992</v>
      </c>
      <c r="BQ16" s="221">
        <v>0.51201250142949872</v>
      </c>
      <c r="BR16" s="221">
        <v>0.51202641849729535</v>
      </c>
      <c r="BS16" s="221">
        <v>0.51201182137086187</v>
      </c>
      <c r="BT16" s="221">
        <v>0.51202050680028854</v>
      </c>
      <c r="BU16" s="215"/>
      <c r="BV16" s="221">
        <v>0.51201605914727744</v>
      </c>
      <c r="BW16" s="221">
        <v>0.51200761839956732</v>
      </c>
      <c r="BX16" s="221">
        <v>0.51199271935390078</v>
      </c>
      <c r="BY16" s="227"/>
      <c r="BZ16" s="227"/>
      <c r="CA16" s="221">
        <v>0.511986955309918</v>
      </c>
      <c r="CB16" s="221">
        <v>0.51199159393739646</v>
      </c>
      <c r="CE16" s="202">
        <v>0.51197332612763113</v>
      </c>
      <c r="CF16" s="202">
        <v>0.51198354939647805</v>
      </c>
      <c r="CG16" s="202">
        <v>0.51199987124975677</v>
      </c>
      <c r="CH16" s="202">
        <v>0.51200109752585421</v>
      </c>
      <c r="CI16" s="202">
        <v>0.51203835337371528</v>
      </c>
      <c r="CK16" s="187">
        <v>0.5119413916610448</v>
      </c>
      <c r="CL16" s="187">
        <v>0.51196528384540618</v>
      </c>
      <c r="CM16" s="185">
        <v>0.51252399999999998</v>
      </c>
      <c r="CN16" s="185">
        <v>0.51242500000000002</v>
      </c>
      <c r="CO16" s="185">
        <v>0.51244599999999996</v>
      </c>
      <c r="CR16" s="262">
        <v>0.51195570252848477</v>
      </c>
      <c r="CS16" s="262">
        <v>0.51198190250258191</v>
      </c>
      <c r="CT16" s="187">
        <v>0.51198776178966277</v>
      </c>
      <c r="CU16" s="187">
        <v>0.51195029514026458</v>
      </c>
      <c r="CV16" s="187">
        <v>0.5119413916610448</v>
      </c>
      <c r="CW16" s="106">
        <v>0.51205999999999996</v>
      </c>
      <c r="CX16" s="106">
        <v>0.51203699999999996</v>
      </c>
      <c r="CY16" s="106">
        <v>0.51202199999999998</v>
      </c>
      <c r="CZ16" s="106">
        <v>0.51202899999999996</v>
      </c>
      <c r="DA16" s="106">
        <v>0.512015</v>
      </c>
      <c r="DB16" s="106">
        <v>0.51200900000000005</v>
      </c>
      <c r="DC16" s="106">
        <v>0.51206200000000002</v>
      </c>
      <c r="DD16" s="106">
        <v>0.51205199999999995</v>
      </c>
      <c r="DE16" s="106">
        <v>0.51207599999999998</v>
      </c>
      <c r="DF16" s="106">
        <v>0.51205699999999998</v>
      </c>
      <c r="DG16" s="187">
        <v>0.51196247276242335</v>
      </c>
      <c r="DH16" s="187">
        <v>0.51193517841911285</v>
      </c>
      <c r="DI16" s="187">
        <v>0.51205326595485046</v>
      </c>
      <c r="DJ16" s="187">
        <v>0.5119223557923549</v>
      </c>
      <c r="DK16" s="187">
        <v>0.51189782520714033</v>
      </c>
      <c r="DL16" s="187">
        <v>0.51190109241788684</v>
      </c>
      <c r="DM16" s="187">
        <v>0.51192438599394163</v>
      </c>
      <c r="DN16" s="187">
        <v>0.51202197161153995</v>
      </c>
      <c r="DO16" s="187">
        <v>0.51258300000000001</v>
      </c>
      <c r="DP16" s="187">
        <v>0.51258300000000001</v>
      </c>
      <c r="DQ16" s="182">
        <v>0.51205900000000004</v>
      </c>
      <c r="DR16" s="182">
        <v>0.51213600000000004</v>
      </c>
      <c r="DS16" s="182">
        <v>0.51209199999999999</v>
      </c>
      <c r="DT16" s="182">
        <v>0.51210199999999995</v>
      </c>
      <c r="DU16" s="182">
        <v>0.51206499999999999</v>
      </c>
      <c r="DV16" s="187">
        <v>0.51198817279792885</v>
      </c>
      <c r="DW16" s="187">
        <v>0.51198371214384186</v>
      </c>
      <c r="DX16" s="187">
        <v>0.512026545393651</v>
      </c>
      <c r="DY16" s="187">
        <v>0.51207364420185919</v>
      </c>
      <c r="DZ16" s="187">
        <v>0.5119413916610448</v>
      </c>
      <c r="EA16" s="187">
        <v>0.51196528384540618</v>
      </c>
      <c r="EI16" s="221">
        <v>0.51191932361291448</v>
      </c>
      <c r="EJ16" s="221">
        <v>0.51191373780854532</v>
      </c>
      <c r="EN16" s="187">
        <v>0.51188563632506323</v>
      </c>
      <c r="EO16" s="187">
        <v>0.51190077659141731</v>
      </c>
      <c r="EP16" s="187">
        <v>0.51188992606483952</v>
      </c>
      <c r="EQ16" s="187">
        <v>0.5119030522419763</v>
      </c>
      <c r="ER16" s="187">
        <v>0.51187677735867299</v>
      </c>
      <c r="ES16" s="187">
        <v>0.51187207246923916</v>
      </c>
      <c r="ET16" s="187">
        <v>0.51189527620778952</v>
      </c>
      <c r="FE16" s="187">
        <v>0.51192333737227147</v>
      </c>
      <c r="FF16" s="223"/>
      <c r="FG16" s="187">
        <v>0.51195932154948687</v>
      </c>
      <c r="FH16" s="223"/>
      <c r="FI16" s="223"/>
      <c r="FJ16" s="187">
        <v>0.51188320976061696</v>
      </c>
      <c r="FK16" s="223"/>
      <c r="FL16" s="187">
        <v>0.5118755294683931</v>
      </c>
    </row>
    <row r="17" spans="1:216" s="241" customFormat="1" ht="15">
      <c r="A17" s="228" t="s">
        <v>615</v>
      </c>
      <c r="B17" s="229">
        <v>-11.4</v>
      </c>
      <c r="C17" s="161">
        <v>-13.3</v>
      </c>
      <c r="D17" s="161">
        <v>-9.8000000000000007</v>
      </c>
      <c r="E17" s="229"/>
      <c r="F17" s="229"/>
      <c r="G17" s="229"/>
      <c r="H17" s="229"/>
      <c r="I17" s="230">
        <v>-14.154474284647778</v>
      </c>
      <c r="J17" s="230">
        <v>-12.345129552602252</v>
      </c>
      <c r="K17" s="230">
        <v>-9.1633332311125137</v>
      </c>
      <c r="L17" s="230">
        <v>-12.214896187138224</v>
      </c>
      <c r="M17" s="230">
        <v>-12.371423655950231</v>
      </c>
      <c r="N17" s="230">
        <v>-12.280609408394927</v>
      </c>
      <c r="O17" s="230">
        <v>-12.156903145595921</v>
      </c>
      <c r="P17" s="230">
        <v>-10.824104397954004</v>
      </c>
      <c r="Q17" s="230">
        <v>-11.292679468264399</v>
      </c>
      <c r="R17" s="230">
        <v>-13.228609491267029</v>
      </c>
      <c r="S17" s="231"/>
      <c r="T17" s="231"/>
      <c r="U17" s="231"/>
      <c r="V17" s="232">
        <v>-12.3</v>
      </c>
      <c r="W17" s="230">
        <v>-12.7959659046584</v>
      </c>
      <c r="X17" s="233"/>
      <c r="Y17" s="233"/>
      <c r="Z17" s="233"/>
      <c r="AA17" s="230">
        <v>-12.679895616242201</v>
      </c>
      <c r="AB17" s="234"/>
      <c r="AC17" s="161">
        <v>-12.2</v>
      </c>
      <c r="AD17" s="229"/>
      <c r="AE17" s="229"/>
      <c r="AF17" s="161">
        <v>-12.5</v>
      </c>
      <c r="AG17" s="229"/>
      <c r="AH17" s="229"/>
      <c r="AI17" s="161">
        <v>-12.3</v>
      </c>
      <c r="AJ17" s="229"/>
      <c r="AK17" s="229"/>
      <c r="AL17" s="161">
        <v>-11.3</v>
      </c>
      <c r="AM17" s="229"/>
      <c r="AN17" s="229"/>
      <c r="AO17" s="235">
        <v>-12.610889911944811</v>
      </c>
      <c r="AP17" s="236"/>
      <c r="AQ17" s="235">
        <v>-12.441215107347192</v>
      </c>
      <c r="AR17" s="236"/>
      <c r="AS17" s="235">
        <v>-12.49565757419191</v>
      </c>
      <c r="AT17" s="235">
        <v>-12.560891543530461</v>
      </c>
      <c r="AU17" s="237">
        <v>-13</v>
      </c>
      <c r="AV17" s="237">
        <v>-12.9</v>
      </c>
      <c r="AW17" s="237">
        <v>-9.6</v>
      </c>
      <c r="AX17" s="237">
        <v>-13.1</v>
      </c>
      <c r="AY17" s="238"/>
      <c r="AZ17" s="238"/>
      <c r="BA17" s="239">
        <v>-12.377224359679806</v>
      </c>
      <c r="BB17" s="239">
        <v>-12.387214798887936</v>
      </c>
      <c r="BC17" s="239">
        <v>-12.417509577652419</v>
      </c>
      <c r="BD17" s="86">
        <v>-12.6</v>
      </c>
      <c r="BE17" s="86">
        <v>-10.5</v>
      </c>
      <c r="BF17" s="86">
        <v>-12.6</v>
      </c>
      <c r="BG17" s="86">
        <v>-12.9</v>
      </c>
      <c r="BH17" s="86">
        <v>-12.5</v>
      </c>
      <c r="BI17" s="86">
        <v>-12.6</v>
      </c>
      <c r="BJ17" s="86">
        <v>-12.8</v>
      </c>
      <c r="BK17" s="86">
        <v>-12.2</v>
      </c>
      <c r="BL17" s="86">
        <v>-12.3</v>
      </c>
      <c r="BM17" s="86">
        <v>-12.6</v>
      </c>
      <c r="BN17" s="240"/>
      <c r="BO17" s="239">
        <v>-11.199642502929263</v>
      </c>
      <c r="BP17" s="239">
        <v>-10.042860575644186</v>
      </c>
      <c r="BQ17" s="239">
        <v>-11.073989023472341</v>
      </c>
      <c r="BR17" s="239">
        <v>-10.802478933147341</v>
      </c>
      <c r="BS17" s="239">
        <v>-11.087256385865496</v>
      </c>
      <c r="BT17" s="239">
        <v>-10.917811085849882</v>
      </c>
      <c r="BU17" s="240"/>
      <c r="BV17" s="239">
        <v>-11.00458099230095</v>
      </c>
      <c r="BW17" s="239">
        <v>-11.169252761287218</v>
      </c>
      <c r="BX17" s="235">
        <v>-11.446635539296146</v>
      </c>
      <c r="CA17" s="235">
        <v>-11.559518161150528</v>
      </c>
      <c r="CB17" s="235">
        <v>-11.469225905803571</v>
      </c>
      <c r="CE17" s="235">
        <v>-11.82766224236631</v>
      </c>
      <c r="CF17" s="235">
        <v>-11.628214798744541</v>
      </c>
      <c r="CG17" s="235">
        <v>-11.309789062285969</v>
      </c>
      <c r="CH17" s="235">
        <v>-11.285865438984688</v>
      </c>
      <c r="CI17" s="235">
        <v>-10.559034938184553</v>
      </c>
      <c r="CK17" s="13">
        <v>-12.5</v>
      </c>
      <c r="CL17" s="13">
        <v>-12</v>
      </c>
      <c r="CM17" s="86">
        <v>-1.1499999999999999</v>
      </c>
      <c r="CN17" s="86">
        <v>-3.08</v>
      </c>
      <c r="CO17" s="86">
        <v>-2.66</v>
      </c>
      <c r="CR17" s="83">
        <v>-12.18</v>
      </c>
      <c r="CS17" s="83">
        <v>-11.66</v>
      </c>
      <c r="CT17" s="83">
        <v>-11.55</v>
      </c>
      <c r="CU17" s="83">
        <v>-12.29</v>
      </c>
      <c r="CV17" s="83">
        <v>-13.54</v>
      </c>
      <c r="CW17" s="86">
        <v>-10.77</v>
      </c>
      <c r="CX17" s="86">
        <v>-11.22</v>
      </c>
      <c r="CY17" s="86">
        <v>-11.51</v>
      </c>
      <c r="CZ17" s="86">
        <v>-11.38</v>
      </c>
      <c r="DA17" s="86">
        <v>-11.65</v>
      </c>
      <c r="DB17" s="86">
        <v>-11.77</v>
      </c>
      <c r="DC17" s="86">
        <v>-10.73</v>
      </c>
      <c r="DD17" s="86">
        <v>-10.93</v>
      </c>
      <c r="DE17" s="86">
        <v>-10.46</v>
      </c>
      <c r="DF17" s="86">
        <v>-10.83</v>
      </c>
      <c r="DG17" s="239">
        <v>-12.050005531757391</v>
      </c>
      <c r="DH17" s="239">
        <v>-12.58249482661955</v>
      </c>
      <c r="DI17" s="239">
        <v>-10.278707997180003</v>
      </c>
      <c r="DJ17" s="239">
        <v>-12.832653308285646</v>
      </c>
      <c r="DK17" s="239">
        <v>-13.311224046362868</v>
      </c>
      <c r="DL17" s="239">
        <v>-13.247483558938011</v>
      </c>
      <c r="DM17" s="239">
        <v>-12.793045811630988</v>
      </c>
      <c r="DN17" s="239">
        <v>-10.889233871095305</v>
      </c>
      <c r="DO17" s="239">
        <v>-13.9</v>
      </c>
      <c r="DP17" s="239">
        <v>-14.7</v>
      </c>
      <c r="DQ17" s="239">
        <v>-12.524091237754442</v>
      </c>
      <c r="DR17" s="239">
        <v>-9.7815316600113889</v>
      </c>
      <c r="DS17" s="239">
        <v>-10.397031091029518</v>
      </c>
      <c r="DT17" s="239">
        <v>-10.182989768757755</v>
      </c>
      <c r="DU17" s="239">
        <v>-10.92090680650859</v>
      </c>
      <c r="DV17" s="239">
        <v>-11.548619818659844</v>
      </c>
      <c r="DW17" s="239">
        <v>-11.63564336498224</v>
      </c>
      <c r="DX17" s="235">
        <v>-10.867137037845476</v>
      </c>
      <c r="DY17" s="235">
        <v>-9.9482857456389961</v>
      </c>
      <c r="DZ17" s="235">
        <v>-12.528402369560432</v>
      </c>
      <c r="EA17" s="235">
        <v>-12.062289418739436</v>
      </c>
      <c r="EB17" s="238"/>
      <c r="EC17" s="238"/>
      <c r="ED17" s="238"/>
      <c r="EE17" s="238"/>
      <c r="EF17" s="238"/>
      <c r="EG17" s="238"/>
      <c r="EH17" s="238"/>
      <c r="EI17" s="235">
        <v>-12.853626800002349</v>
      </c>
      <c r="EJ17" s="235">
        <v>-12.962601482678915</v>
      </c>
      <c r="EN17" s="239">
        <v>-13.549018711307426</v>
      </c>
      <c r="EO17" s="239">
        <v>-13.25364506325144</v>
      </c>
      <c r="EP17" s="239">
        <v>-13.465329557015293</v>
      </c>
      <c r="EQ17" s="239">
        <v>-13.209249067066553</v>
      </c>
      <c r="ER17" s="239">
        <v>-13.72184956906719</v>
      </c>
      <c r="ES17" s="239">
        <v>-13.813637938127066</v>
      </c>
      <c r="ET17" s="239">
        <v>-13.360952843699536</v>
      </c>
      <c r="EU17" s="229"/>
      <c r="EV17" s="229"/>
      <c r="EW17" s="229"/>
      <c r="EX17" s="229"/>
      <c r="EY17" s="229"/>
      <c r="EZ17" s="229"/>
      <c r="FA17" s="229"/>
      <c r="FB17" s="229"/>
      <c r="FC17" s="229"/>
      <c r="FD17" s="229"/>
      <c r="FE17" s="239">
        <v>-12.813503523596559</v>
      </c>
      <c r="FF17" s="240"/>
      <c r="FG17" s="239">
        <v>-12.111483001114864</v>
      </c>
      <c r="FH17" s="240"/>
      <c r="FI17" s="240"/>
      <c r="FJ17" s="239">
        <v>-13.596358908367634</v>
      </c>
      <c r="FK17" s="240"/>
      <c r="FL17" s="239">
        <v>-13.746194841186554</v>
      </c>
      <c r="FT17" s="242"/>
      <c r="FU17" s="242"/>
      <c r="FV17" s="242"/>
      <c r="FW17" s="242"/>
      <c r="FX17" s="242"/>
      <c r="FY17" s="242"/>
      <c r="FZ17" s="242"/>
      <c r="GA17" s="242"/>
      <c r="GB17" s="242"/>
      <c r="GC17" s="242"/>
      <c r="GD17" s="242"/>
    </row>
    <row r="18" spans="1:216" s="170" customFormat="1" ht="15">
      <c r="A18" s="243" t="s">
        <v>616</v>
      </c>
      <c r="B18" s="166"/>
      <c r="C18" s="166"/>
      <c r="D18" s="166"/>
      <c r="E18" s="166"/>
      <c r="F18" s="166"/>
      <c r="G18" s="166"/>
      <c r="H18" s="166"/>
      <c r="I18" s="166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9"/>
      <c r="W18" s="169"/>
      <c r="X18" s="169"/>
      <c r="Y18" s="169"/>
      <c r="Z18" s="169"/>
      <c r="AA18" s="169"/>
      <c r="AB18" s="169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230"/>
      <c r="AP18" s="230"/>
      <c r="AQ18" s="230"/>
      <c r="AR18" s="230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N18" s="166"/>
      <c r="BO18" s="166"/>
      <c r="BP18" s="166"/>
      <c r="BQ18" s="166"/>
      <c r="BR18" s="166"/>
      <c r="BS18" s="166"/>
      <c r="BT18" s="166"/>
      <c r="BU18" s="166"/>
      <c r="BV18" s="166"/>
      <c r="BW18" s="166"/>
      <c r="BX18" s="167"/>
      <c r="BY18" s="167"/>
      <c r="BZ18" s="167"/>
      <c r="CA18" s="167"/>
      <c r="CB18" s="167"/>
      <c r="CK18" s="173"/>
      <c r="CL18" s="173"/>
      <c r="CR18" s="83"/>
      <c r="CS18" s="83"/>
      <c r="CT18" s="83"/>
      <c r="CU18" s="83"/>
      <c r="CV18" s="83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9"/>
      <c r="DW18" s="169"/>
      <c r="DZ18" s="166"/>
      <c r="EA18" s="166"/>
      <c r="EB18" s="167"/>
      <c r="EC18" s="167"/>
      <c r="ED18" s="167"/>
      <c r="EE18" s="167"/>
      <c r="EF18" s="167"/>
      <c r="EG18" s="167"/>
      <c r="EH18" s="167"/>
      <c r="EU18" s="166"/>
      <c r="EV18" s="166"/>
      <c r="EW18" s="166"/>
      <c r="EX18" s="166"/>
      <c r="EY18" s="166"/>
      <c r="EZ18" s="166"/>
      <c r="FA18" s="166"/>
      <c r="FB18" s="166"/>
      <c r="FC18" s="166"/>
      <c r="FD18" s="166"/>
      <c r="FE18" s="167"/>
      <c r="FF18" s="169"/>
      <c r="FG18" s="167"/>
      <c r="FH18" s="169"/>
      <c r="FI18" s="169"/>
      <c r="FJ18" s="167"/>
      <c r="FK18" s="169"/>
      <c r="FL18" s="167"/>
      <c r="FT18" s="173"/>
      <c r="FU18" s="173"/>
      <c r="FV18" s="173"/>
      <c r="FW18" s="173"/>
      <c r="FX18" s="173"/>
      <c r="FY18" s="173"/>
      <c r="FZ18" s="173"/>
      <c r="GA18" s="173"/>
      <c r="GB18" s="173"/>
      <c r="GC18" s="173"/>
      <c r="GD18" s="173"/>
    </row>
    <row r="19" spans="1:216" s="245" customFormat="1" ht="17.25">
      <c r="A19" s="152" t="s">
        <v>611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18.846</v>
      </c>
      <c r="AD19" s="244"/>
      <c r="AE19" s="244"/>
      <c r="AF19" s="244">
        <v>18.869</v>
      </c>
      <c r="AG19" s="244"/>
      <c r="AH19" s="244"/>
      <c r="AI19" s="244">
        <v>18.803000000000001</v>
      </c>
      <c r="AJ19" s="244"/>
      <c r="AK19" s="244"/>
      <c r="AL19" s="244">
        <v>18.809999999999999</v>
      </c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N19" s="244"/>
      <c r="BO19" s="244"/>
      <c r="BP19" s="244"/>
      <c r="BQ19" s="244"/>
      <c r="BR19" s="244"/>
      <c r="BS19" s="244"/>
      <c r="BT19" s="244"/>
      <c r="BU19" s="244"/>
      <c r="BV19" s="244"/>
      <c r="BW19" s="244"/>
      <c r="BX19" s="244"/>
      <c r="BY19" s="244"/>
      <c r="BZ19" s="244"/>
      <c r="CA19" s="244"/>
      <c r="CB19" s="244"/>
      <c r="CK19" s="246"/>
      <c r="CL19" s="246"/>
      <c r="CM19" s="245">
        <v>18.644600000000001</v>
      </c>
      <c r="CN19" s="245">
        <v>18.671700000000001</v>
      </c>
      <c r="CO19" s="245">
        <v>18.638200000000001</v>
      </c>
      <c r="CW19" s="245">
        <v>18.884899999999998</v>
      </c>
      <c r="CX19" s="245">
        <v>18.876100000000001</v>
      </c>
      <c r="CY19" s="245">
        <v>18.933900000000001</v>
      </c>
      <c r="CZ19" s="245">
        <v>18.872900000000001</v>
      </c>
      <c r="DA19" s="245">
        <v>18.866900000000001</v>
      </c>
      <c r="DB19" s="245">
        <v>18.872199999999999</v>
      </c>
      <c r="DC19" s="245">
        <v>18.784800000000001</v>
      </c>
      <c r="DD19" s="245">
        <v>18.793299999999999</v>
      </c>
      <c r="DE19" s="245">
        <v>18.7898</v>
      </c>
      <c r="DF19" s="245">
        <v>18.7834</v>
      </c>
      <c r="DG19" s="244"/>
      <c r="DH19" s="244"/>
      <c r="DI19" s="244"/>
      <c r="DJ19" s="244"/>
      <c r="DK19" s="244"/>
      <c r="DL19" s="244"/>
      <c r="DM19" s="244"/>
      <c r="DN19" s="244"/>
      <c r="DO19" s="244">
        <v>18.809999999999999</v>
      </c>
      <c r="DP19" s="244">
        <v>18.800999999999998</v>
      </c>
      <c r="DQ19" s="244"/>
      <c r="DR19" s="244"/>
      <c r="DS19" s="244"/>
      <c r="DT19" s="244"/>
      <c r="DU19" s="244"/>
      <c r="DV19" s="244"/>
      <c r="DW19" s="244"/>
      <c r="EB19" s="244"/>
      <c r="EC19" s="244"/>
      <c r="ED19" s="244"/>
      <c r="EE19" s="244"/>
      <c r="EF19" s="244"/>
      <c r="EG19" s="244"/>
      <c r="EH19" s="244"/>
      <c r="EU19" s="244"/>
      <c r="EV19" s="244"/>
      <c r="EW19" s="244"/>
      <c r="EX19" s="244"/>
      <c r="EY19" s="244"/>
      <c r="EZ19" s="244"/>
      <c r="FA19" s="244"/>
      <c r="FB19" s="244"/>
      <c r="FC19" s="244"/>
      <c r="FD19" s="244"/>
      <c r="FE19" s="244"/>
      <c r="FF19" s="244"/>
      <c r="FG19" s="244"/>
      <c r="FH19" s="244"/>
      <c r="FI19" s="244"/>
      <c r="FJ19" s="244"/>
      <c r="FK19" s="244"/>
      <c r="FL19" s="244"/>
      <c r="FT19" s="246"/>
      <c r="FU19" s="246"/>
      <c r="FV19" s="246"/>
      <c r="FW19" s="246"/>
      <c r="FX19" s="246"/>
      <c r="FY19" s="246"/>
      <c r="FZ19" s="246"/>
      <c r="GA19" s="246"/>
      <c r="GB19" s="246"/>
      <c r="GC19" s="246"/>
      <c r="GD19" s="246"/>
      <c r="GE19" s="246"/>
    </row>
    <row r="20" spans="1:216" s="245" customFormat="1" ht="17.25">
      <c r="A20" s="152" t="s">
        <v>612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>
        <v>15.702</v>
      </c>
      <c r="AD20" s="244"/>
      <c r="AE20" s="244"/>
      <c r="AF20" s="244">
        <v>15.707000000000001</v>
      </c>
      <c r="AG20" s="244"/>
      <c r="AH20" s="244"/>
      <c r="AI20" s="244">
        <v>15.678000000000001</v>
      </c>
      <c r="AJ20" s="244"/>
      <c r="AK20" s="244"/>
      <c r="AL20" s="244">
        <v>15.706</v>
      </c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N20" s="244"/>
      <c r="BO20" s="244"/>
      <c r="BP20" s="244"/>
      <c r="BQ20" s="244"/>
      <c r="BR20" s="244"/>
      <c r="BS20" s="244"/>
      <c r="BT20" s="244"/>
      <c r="BU20" s="244"/>
      <c r="BV20" s="244"/>
      <c r="BW20" s="244"/>
      <c r="BX20" s="244"/>
      <c r="BY20" s="244"/>
      <c r="BZ20" s="244"/>
      <c r="CA20" s="244"/>
      <c r="CB20" s="244"/>
      <c r="CK20" s="246"/>
      <c r="CL20" s="246"/>
      <c r="CM20" s="245">
        <v>15.701700000000001</v>
      </c>
      <c r="CN20" s="245">
        <v>15.694000000000001</v>
      </c>
      <c r="CO20" s="245">
        <v>15.695</v>
      </c>
      <c r="CW20" s="245">
        <v>15.7089</v>
      </c>
      <c r="CX20" s="245">
        <v>15.703099999999999</v>
      </c>
      <c r="CY20" s="245">
        <v>15.713800000000001</v>
      </c>
      <c r="CZ20" s="245">
        <v>15.705500000000001</v>
      </c>
      <c r="DA20" s="245">
        <v>15.706099999999999</v>
      </c>
      <c r="DB20" s="245">
        <v>15.708399999999999</v>
      </c>
      <c r="DC20" s="245">
        <v>15.7271</v>
      </c>
      <c r="DD20" s="245">
        <v>15.726000000000001</v>
      </c>
      <c r="DE20" s="245">
        <v>15.7265</v>
      </c>
      <c r="DF20" s="245">
        <v>15.7263</v>
      </c>
      <c r="DG20" s="244"/>
      <c r="DH20" s="244"/>
      <c r="DI20" s="244"/>
      <c r="DJ20" s="244"/>
      <c r="DK20" s="244"/>
      <c r="DL20" s="244"/>
      <c r="DM20" s="244"/>
      <c r="DN20" s="244"/>
      <c r="DO20" s="244">
        <v>15.696</v>
      </c>
      <c r="DP20" s="244">
        <v>15.688000000000001</v>
      </c>
      <c r="DQ20" s="244"/>
      <c r="DR20" s="244"/>
      <c r="DS20" s="244"/>
      <c r="DT20" s="244"/>
      <c r="DU20" s="244"/>
      <c r="DV20" s="244"/>
      <c r="DW20" s="244"/>
      <c r="EB20" s="244"/>
      <c r="EC20" s="244"/>
      <c r="ED20" s="244"/>
      <c r="EE20" s="244"/>
      <c r="EF20" s="244"/>
      <c r="EG20" s="244"/>
      <c r="EH20" s="244"/>
      <c r="EU20" s="244"/>
      <c r="EV20" s="244"/>
      <c r="EW20" s="244"/>
      <c r="EX20" s="244"/>
      <c r="EY20" s="244"/>
      <c r="EZ20" s="244"/>
      <c r="FA20" s="244"/>
      <c r="FB20" s="244"/>
      <c r="FC20" s="244"/>
      <c r="FD20" s="244"/>
      <c r="FE20" s="244"/>
      <c r="FF20" s="244"/>
      <c r="FG20" s="244"/>
      <c r="FH20" s="244"/>
      <c r="FI20" s="244"/>
      <c r="FJ20" s="244"/>
      <c r="FK20" s="244"/>
      <c r="FL20" s="244"/>
      <c r="FT20" s="246"/>
      <c r="FU20" s="246"/>
      <c r="FV20" s="246"/>
      <c r="FW20" s="246"/>
      <c r="FX20" s="246"/>
      <c r="FY20" s="246"/>
      <c r="FZ20" s="246"/>
      <c r="GA20" s="246"/>
      <c r="GB20" s="246"/>
      <c r="GC20" s="246"/>
      <c r="GD20" s="246"/>
      <c r="GE20" s="246"/>
    </row>
    <row r="21" spans="1:216" s="245" customFormat="1" ht="17.25">
      <c r="A21" s="152" t="s">
        <v>613</v>
      </c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>
        <v>39.28</v>
      </c>
      <c r="AD21" s="244"/>
      <c r="AE21" s="244"/>
      <c r="AF21" s="244">
        <v>39.316000000000003</v>
      </c>
      <c r="AG21" s="244"/>
      <c r="AH21" s="244"/>
      <c r="AI21" s="244">
        <v>39.081000000000003</v>
      </c>
      <c r="AJ21" s="244"/>
      <c r="AK21" s="244"/>
      <c r="AL21" s="244">
        <v>39.231000000000002</v>
      </c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N21" s="244"/>
      <c r="BO21" s="244"/>
      <c r="BP21" s="244"/>
      <c r="BQ21" s="244"/>
      <c r="BR21" s="244"/>
      <c r="BS21" s="244"/>
      <c r="BT21" s="244"/>
      <c r="BU21" s="244"/>
      <c r="BV21" s="244"/>
      <c r="BW21" s="244"/>
      <c r="BX21" s="244"/>
      <c r="BY21" s="244"/>
      <c r="BZ21" s="244"/>
      <c r="CA21" s="244"/>
      <c r="CB21" s="244"/>
      <c r="CK21" s="246"/>
      <c r="CL21" s="246"/>
      <c r="CM21" s="245">
        <v>39.009300000000003</v>
      </c>
      <c r="CN21" s="245">
        <v>39.015999999999998</v>
      </c>
      <c r="CO21" s="245">
        <v>38.983199999999997</v>
      </c>
      <c r="CW21" s="245">
        <v>39.330399999999997</v>
      </c>
      <c r="CX21" s="245">
        <v>39.2879</v>
      </c>
      <c r="CY21" s="245">
        <v>39.403500000000001</v>
      </c>
      <c r="CZ21" s="245">
        <v>39.308300000000003</v>
      </c>
      <c r="DA21" s="245">
        <v>39.302399999999999</v>
      </c>
      <c r="DB21" s="245">
        <v>39.314</v>
      </c>
      <c r="DC21" s="245">
        <v>39.276600000000002</v>
      </c>
      <c r="DD21" s="245">
        <v>39.286799999999999</v>
      </c>
      <c r="DE21" s="245">
        <v>39.278300000000002</v>
      </c>
      <c r="DF21" s="245">
        <v>39.271000000000001</v>
      </c>
      <c r="DG21" s="244"/>
      <c r="DH21" s="244"/>
      <c r="DI21" s="244"/>
      <c r="DJ21" s="244"/>
      <c r="DK21" s="244"/>
      <c r="DL21" s="244"/>
      <c r="DM21" s="244"/>
      <c r="DN21" s="244"/>
      <c r="DO21" s="244">
        <v>39.267000000000003</v>
      </c>
      <c r="DP21" s="244">
        <v>39.243000000000002</v>
      </c>
      <c r="DQ21" s="244"/>
      <c r="DR21" s="244"/>
      <c r="DS21" s="244"/>
      <c r="DT21" s="244"/>
      <c r="DU21" s="244"/>
      <c r="DV21" s="244"/>
      <c r="DW21" s="244"/>
      <c r="EB21" s="244"/>
      <c r="EC21" s="244"/>
      <c r="ED21" s="244"/>
      <c r="EE21" s="244"/>
      <c r="EF21" s="244"/>
      <c r="EG21" s="244"/>
      <c r="EH21" s="244"/>
      <c r="EU21" s="244"/>
      <c r="EV21" s="244"/>
      <c r="EW21" s="244"/>
      <c r="EX21" s="244"/>
      <c r="EY21" s="244"/>
      <c r="EZ21" s="244"/>
      <c r="FA21" s="244"/>
      <c r="FB21" s="244"/>
      <c r="FC21" s="244"/>
      <c r="FD21" s="244"/>
      <c r="FE21" s="244"/>
      <c r="FF21" s="244"/>
      <c r="FG21" s="244"/>
      <c r="FH21" s="244"/>
      <c r="FI21" s="244"/>
      <c r="FJ21" s="244"/>
      <c r="FK21" s="244"/>
      <c r="FL21" s="244"/>
      <c r="FT21" s="246"/>
      <c r="FU21" s="246"/>
      <c r="FV21" s="246"/>
      <c r="FW21" s="246"/>
      <c r="FX21" s="246"/>
      <c r="FY21" s="246"/>
      <c r="FZ21" s="246"/>
      <c r="GA21" s="246"/>
      <c r="GB21" s="246"/>
      <c r="GC21" s="246"/>
      <c r="GD21" s="246"/>
      <c r="GE21" s="246"/>
    </row>
    <row r="22" spans="1:216" ht="17.25">
      <c r="A22" s="152" t="s">
        <v>1329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244">
        <v>18.838000000000001</v>
      </c>
      <c r="AD22" s="147"/>
      <c r="AE22" s="147"/>
      <c r="AF22" s="244">
        <v>18.861000000000001</v>
      </c>
      <c r="AG22" s="244"/>
      <c r="AH22" s="244"/>
      <c r="AI22" s="244">
        <v>18.783000000000001</v>
      </c>
      <c r="AJ22" s="147"/>
      <c r="AK22" s="147"/>
      <c r="AL22" s="244">
        <v>18.794</v>
      </c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67"/>
      <c r="CK22" s="67"/>
      <c r="CL22" s="67"/>
      <c r="CM22" s="248">
        <v>18.723671583653971</v>
      </c>
      <c r="CN22" s="248">
        <v>18.561401591647993</v>
      </c>
      <c r="CO22" s="248">
        <v>18.629567832641655</v>
      </c>
      <c r="CP22" s="67"/>
      <c r="CQ22" s="67"/>
      <c r="CR22" s="67"/>
      <c r="CS22" s="67"/>
      <c r="CT22" s="67"/>
      <c r="CU22" s="67"/>
      <c r="CV22" s="67"/>
      <c r="CW22" s="249">
        <v>18.867894069697112</v>
      </c>
      <c r="CX22" s="249">
        <v>18.859124607256017</v>
      </c>
      <c r="CY22" s="249">
        <v>18.913386358077105</v>
      </c>
      <c r="CZ22" s="249">
        <v>18.858978510842643</v>
      </c>
      <c r="DA22" s="249">
        <v>18.850709490755925</v>
      </c>
      <c r="DB22" s="249">
        <v>18.847550691933982</v>
      </c>
      <c r="DC22" s="249">
        <v>18.759193238940227</v>
      </c>
      <c r="DD22" s="249">
        <v>18.769053661785243</v>
      </c>
      <c r="DE22" s="249">
        <v>18.764944991197453</v>
      </c>
      <c r="DF22" s="250">
        <v>18.760921841788743</v>
      </c>
      <c r="DG22" s="67"/>
      <c r="DH22" s="67"/>
      <c r="DI22" s="67"/>
      <c r="DJ22" s="67"/>
      <c r="DK22" s="67"/>
      <c r="DL22" s="67"/>
      <c r="DM22" s="67"/>
      <c r="DN22" s="67"/>
      <c r="DO22" s="67">
        <v>18.791</v>
      </c>
      <c r="DP22" s="67">
        <v>18.780999999999999</v>
      </c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247"/>
      <c r="GR22" s="247"/>
      <c r="GS22" s="247"/>
      <c r="GT22" s="247"/>
      <c r="GU22" s="247"/>
      <c r="GV22" s="247"/>
      <c r="GW22" s="247"/>
      <c r="GX22" s="247"/>
      <c r="GY22" s="247"/>
      <c r="GZ22" s="247"/>
      <c r="HA22" s="247"/>
      <c r="HB22" s="247"/>
      <c r="HC22" s="247"/>
      <c r="HD22" s="247"/>
      <c r="HE22" s="247"/>
      <c r="HF22" s="247"/>
      <c r="HG22" s="247"/>
      <c r="HH22" s="247"/>
    </row>
    <row r="23" spans="1:216" ht="17.25">
      <c r="A23" s="152" t="s">
        <v>1330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244">
        <v>15.702</v>
      </c>
      <c r="AD23" s="147"/>
      <c r="AE23" s="147"/>
      <c r="AF23" s="244">
        <v>15.707000000000001</v>
      </c>
      <c r="AG23" s="244"/>
      <c r="AH23" s="244"/>
      <c r="AI23" s="244">
        <v>15.677</v>
      </c>
      <c r="AJ23" s="147"/>
      <c r="AK23" s="147"/>
      <c r="AL23" s="244">
        <v>15.705</v>
      </c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248">
        <v>15.699808458669075</v>
      </c>
      <c r="CN23" s="248">
        <v>15.690097708704585</v>
      </c>
      <c r="CO23" s="248">
        <v>15.693023856547304</v>
      </c>
      <c r="CP23" s="147"/>
      <c r="CQ23" s="147"/>
      <c r="CR23" s="147"/>
      <c r="CS23" s="147"/>
      <c r="CT23" s="147"/>
      <c r="CU23" s="147"/>
      <c r="CV23" s="147"/>
      <c r="CW23" s="249">
        <v>15.708102363421297</v>
      </c>
      <c r="CX23" s="249">
        <v>15.702303795737762</v>
      </c>
      <c r="CY23" s="249">
        <v>15.712837839690703</v>
      </c>
      <c r="CZ23" s="249">
        <v>15.704847034311905</v>
      </c>
      <c r="DA23" s="249">
        <v>15.705340609471467</v>
      </c>
      <c r="DB23" s="249">
        <v>15.707243862734764</v>
      </c>
      <c r="DC23" s="249">
        <v>15.725898954898698</v>
      </c>
      <c r="DD23" s="249">
        <v>15.724862763405753</v>
      </c>
      <c r="DE23" s="249">
        <v>15.725334214663251</v>
      </c>
      <c r="DF23" s="250">
        <v>15.725245697124954</v>
      </c>
      <c r="DG23" s="147"/>
      <c r="DH23" s="147"/>
      <c r="DI23" s="147"/>
      <c r="DJ23" s="147"/>
      <c r="DK23" s="147"/>
      <c r="DL23" s="147"/>
      <c r="DM23" s="147"/>
      <c r="DN23" s="147"/>
      <c r="DO23" s="67">
        <v>15.695</v>
      </c>
      <c r="DP23" s="67">
        <v>15.686999999999999</v>
      </c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</row>
    <row r="24" spans="1:216" ht="17.25">
      <c r="A24" s="152" t="s">
        <v>1331</v>
      </c>
      <c r="B24" s="147" t="s">
        <v>1345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244">
        <v>39.256</v>
      </c>
      <c r="AD24" s="147"/>
      <c r="AE24" s="147"/>
      <c r="AF24" s="244">
        <v>39.284999999999997</v>
      </c>
      <c r="AG24" s="244"/>
      <c r="AH24" s="244"/>
      <c r="AI24" s="244">
        <v>39.052</v>
      </c>
      <c r="AJ24" s="147"/>
      <c r="AK24" s="147"/>
      <c r="AL24" s="244">
        <v>39.198</v>
      </c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  <c r="BI24" s="147"/>
      <c r="BJ24" s="147"/>
      <c r="BK24" s="147"/>
      <c r="BL24" s="147"/>
      <c r="BM24" s="147"/>
      <c r="BN24" s="147"/>
      <c r="BO24" s="147"/>
      <c r="BP24" s="147"/>
      <c r="BQ24" s="147"/>
      <c r="BR24" s="147"/>
      <c r="BS24" s="147"/>
      <c r="BT24" s="147"/>
      <c r="BU24" s="147"/>
      <c r="BV24" s="147"/>
      <c r="BW24" s="147"/>
      <c r="BX24" s="147"/>
      <c r="BY24" s="147"/>
      <c r="BZ24" s="147"/>
      <c r="CA24" s="147"/>
      <c r="CB24" s="147"/>
      <c r="CC24" s="147"/>
      <c r="CD24" s="147"/>
      <c r="CE24" s="147"/>
      <c r="CF24" s="147"/>
      <c r="CG24" s="147"/>
      <c r="CH24" s="147"/>
      <c r="CI24" s="147"/>
      <c r="CJ24" s="147"/>
      <c r="CK24" s="147"/>
      <c r="CL24" s="147"/>
      <c r="CM24" s="248">
        <v>38.96233085357715</v>
      </c>
      <c r="CN24" s="248">
        <v>38.917199727044334</v>
      </c>
      <c r="CO24" s="248">
        <v>38.934100981267164</v>
      </c>
      <c r="CP24" s="147"/>
      <c r="CQ24" s="147"/>
      <c r="CR24" s="147"/>
      <c r="CS24" s="147"/>
      <c r="CT24" s="147"/>
      <c r="CU24" s="147"/>
      <c r="CV24" s="147"/>
      <c r="CW24" s="249">
        <v>39.303590021778675</v>
      </c>
      <c r="CX24" s="249">
        <v>39.264570011461124</v>
      </c>
      <c r="CY24" s="249">
        <v>39.374325338705319</v>
      </c>
      <c r="CZ24" s="249">
        <v>39.282324857046177</v>
      </c>
      <c r="DA24" s="249">
        <v>39.273513701262651</v>
      </c>
      <c r="DB24" s="249">
        <v>39.28152332506523</v>
      </c>
      <c r="DC24" s="249">
        <v>39.236408462112159</v>
      </c>
      <c r="DD24" s="249">
        <v>39.25243154599098</v>
      </c>
      <c r="DE24" s="249">
        <v>39.244845874007908</v>
      </c>
      <c r="DF24" s="250">
        <v>39.241923731680664</v>
      </c>
      <c r="DG24" s="147"/>
      <c r="DH24" s="147"/>
      <c r="DI24" s="147"/>
      <c r="DJ24" s="147"/>
      <c r="DK24" s="147"/>
      <c r="DL24" s="147"/>
      <c r="DM24" s="147"/>
      <c r="DN24" s="147"/>
      <c r="DO24" s="67">
        <v>39.235999999999997</v>
      </c>
      <c r="DP24" s="67">
        <v>39.213999999999999</v>
      </c>
      <c r="DQ24" s="147"/>
      <c r="DR24" s="147"/>
      <c r="DS24" s="147"/>
      <c r="DT24" s="147"/>
      <c r="DU24" s="147"/>
      <c r="DV24" s="147"/>
      <c r="DW24" s="147"/>
      <c r="DX24" s="147"/>
      <c r="DY24" s="147"/>
      <c r="DZ24" s="147"/>
      <c r="EA24" s="147"/>
      <c r="EB24" s="147"/>
      <c r="EC24" s="147"/>
      <c r="ED24" s="147"/>
      <c r="EE24" s="147"/>
      <c r="EF24" s="147"/>
      <c r="EG24" s="147"/>
      <c r="EH24" s="147"/>
      <c r="EI24" s="147"/>
      <c r="EJ24" s="147"/>
      <c r="EK24" s="147"/>
      <c r="EL24" s="147"/>
      <c r="EM24" s="147"/>
      <c r="EN24" s="147"/>
      <c r="EO24" s="147"/>
      <c r="EP24" s="147"/>
      <c r="EQ24" s="147"/>
      <c r="ER24" s="147"/>
      <c r="ES24" s="147"/>
      <c r="ET24" s="147"/>
      <c r="EU24" s="147"/>
      <c r="EV24" s="147"/>
      <c r="EW24" s="147"/>
      <c r="EX24" s="147"/>
      <c r="EY24" s="147"/>
      <c r="EZ24" s="147"/>
      <c r="FA24" s="147"/>
      <c r="FB24" s="147"/>
      <c r="FC24" s="147"/>
      <c r="FD24" s="147"/>
      <c r="FE24" s="147"/>
      <c r="FF24" s="147"/>
      <c r="FG24" s="147"/>
      <c r="FH24" s="147"/>
      <c r="FI24" s="147"/>
      <c r="FJ24" s="147"/>
      <c r="FK24" s="147"/>
      <c r="FL24" s="147"/>
      <c r="FM24" s="147"/>
      <c r="FN24" s="147"/>
      <c r="FO24" s="147"/>
      <c r="FP24" s="147"/>
      <c r="FQ24" s="147"/>
      <c r="FR24" s="147"/>
      <c r="FS24" s="147"/>
      <c r="FT24" s="147"/>
      <c r="FU24" s="147"/>
      <c r="FV24" s="147"/>
      <c r="FW24" s="147"/>
      <c r="FX24" s="147"/>
      <c r="FY24" s="147"/>
      <c r="FZ24" s="147"/>
      <c r="GA24" s="147"/>
      <c r="GB24" s="147"/>
      <c r="GC24" s="147"/>
      <c r="GD24" s="147"/>
      <c r="GE24" s="147"/>
      <c r="GF24" s="147"/>
      <c r="GG24" s="147"/>
      <c r="GH24" s="147"/>
      <c r="GI24" s="147"/>
      <c r="GJ24" s="147"/>
      <c r="GK24" s="147"/>
      <c r="GL24" s="147"/>
      <c r="GM24" s="147"/>
      <c r="GN24" s="147"/>
      <c r="GO24" s="147"/>
      <c r="GP24" s="147"/>
    </row>
    <row r="25" spans="1:216"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  <c r="BI25" s="147"/>
      <c r="BJ25" s="147"/>
      <c r="BK25" s="147"/>
      <c r="BL25" s="147"/>
      <c r="BM25" s="147"/>
      <c r="BN25" s="147"/>
      <c r="BO25" s="147"/>
      <c r="BP25" s="147"/>
      <c r="BQ25" s="147"/>
      <c r="BR25" s="147"/>
      <c r="BS25" s="147"/>
      <c r="BT25" s="147"/>
      <c r="BU25" s="147"/>
      <c r="BV25" s="147"/>
      <c r="BW25" s="147"/>
      <c r="BX25" s="147"/>
      <c r="BY25" s="147"/>
      <c r="BZ25" s="147"/>
      <c r="CA25" s="147"/>
      <c r="CB25" s="147"/>
      <c r="CC25" s="147"/>
      <c r="CD25" s="147"/>
      <c r="CE25" s="147"/>
      <c r="CF25" s="147"/>
      <c r="CG25" s="147"/>
      <c r="CH25" s="147"/>
      <c r="CI25" s="147"/>
      <c r="CJ25" s="147"/>
      <c r="CK25" s="147"/>
      <c r="CL25" s="147"/>
      <c r="CM25" s="147"/>
      <c r="CN25" s="147"/>
      <c r="CO25" s="147"/>
      <c r="CP25" s="147"/>
      <c r="CQ25" s="147"/>
      <c r="CR25" s="147"/>
      <c r="CS25" s="147"/>
      <c r="CT25" s="147"/>
      <c r="CU25" s="147"/>
      <c r="CV25" s="147"/>
      <c r="CW25" s="147"/>
      <c r="CX25" s="147"/>
      <c r="CY25" s="147"/>
      <c r="CZ25" s="147"/>
      <c r="DA25" s="147"/>
      <c r="DB25" s="147"/>
      <c r="DC25" s="147"/>
      <c r="DD25" s="147"/>
      <c r="DE25" s="147"/>
      <c r="DF25" s="147"/>
      <c r="DG25" s="147"/>
      <c r="DH25" s="147"/>
      <c r="DI25" s="147"/>
      <c r="DJ25" s="147"/>
      <c r="DK25" s="147"/>
      <c r="DL25" s="147"/>
      <c r="DM25" s="147"/>
      <c r="DN25" s="147"/>
      <c r="DO25" s="147"/>
      <c r="DP25" s="147"/>
      <c r="DQ25" s="147"/>
      <c r="DR25" s="147"/>
      <c r="DS25" s="147"/>
      <c r="DT25" s="147"/>
      <c r="DU25" s="147"/>
      <c r="DV25" s="147"/>
      <c r="DW25" s="147"/>
      <c r="DX25" s="147"/>
      <c r="DY25" s="147"/>
      <c r="DZ25" s="147"/>
      <c r="EA25" s="147"/>
      <c r="EB25" s="147"/>
      <c r="EC25" s="147"/>
      <c r="ED25" s="147"/>
      <c r="EE25" s="147"/>
      <c r="EF25" s="147"/>
      <c r="EG25" s="147"/>
      <c r="EH25" s="147"/>
      <c r="EI25" s="147"/>
      <c r="EJ25" s="147"/>
      <c r="EK25" s="147"/>
      <c r="EL25" s="147"/>
      <c r="EM25" s="147"/>
      <c r="EN25" s="147"/>
      <c r="EO25" s="147"/>
      <c r="EP25" s="147"/>
      <c r="EQ25" s="147"/>
      <c r="ER25" s="147"/>
      <c r="ES25" s="147"/>
      <c r="ET25" s="147"/>
      <c r="EU25" s="147"/>
      <c r="EV25" s="147"/>
      <c r="EW25" s="147"/>
      <c r="EX25" s="147"/>
      <c r="EY25" s="147"/>
      <c r="EZ25" s="147"/>
      <c r="FA25" s="147"/>
      <c r="FB25" s="147"/>
      <c r="FC25" s="147"/>
      <c r="FD25" s="147"/>
      <c r="FE25" s="147"/>
      <c r="FF25" s="147"/>
      <c r="FG25" s="147"/>
      <c r="FH25" s="147"/>
      <c r="FI25" s="147"/>
      <c r="FJ25" s="147"/>
      <c r="FK25" s="147"/>
      <c r="FL25" s="147"/>
      <c r="FM25" s="147"/>
      <c r="FN25" s="147"/>
      <c r="FO25" s="147"/>
      <c r="FP25" s="147"/>
      <c r="FQ25" s="147"/>
      <c r="FR25" s="147"/>
      <c r="FS25" s="147"/>
      <c r="FT25" s="147"/>
      <c r="FU25" s="147"/>
      <c r="FV25" s="147"/>
      <c r="FW25" s="147"/>
      <c r="FX25" s="147"/>
      <c r="FY25" s="147"/>
      <c r="FZ25" s="147"/>
      <c r="GA25" s="147"/>
      <c r="GB25" s="147"/>
      <c r="GC25" s="147"/>
      <c r="GD25" s="147"/>
      <c r="GE25" s="147"/>
      <c r="GF25" s="147"/>
      <c r="GG25" s="147"/>
      <c r="GH25" s="147"/>
      <c r="GI25" s="147"/>
      <c r="GJ25" s="147"/>
      <c r="GK25" s="147"/>
      <c r="GL25" s="147"/>
      <c r="GM25" s="147"/>
      <c r="GN25" s="147"/>
      <c r="GO25" s="147"/>
      <c r="GP25" s="147"/>
    </row>
  </sheetData>
  <mergeCells count="36">
    <mergeCell ref="CK4:CL4"/>
    <mergeCell ref="CR4:CV4"/>
    <mergeCell ref="BA4:BC4"/>
    <mergeCell ref="BD4:BM4"/>
    <mergeCell ref="BN4:BW4"/>
    <mergeCell ref="BX4:CB4"/>
    <mergeCell ref="CC4:CJ4"/>
    <mergeCell ref="FM4:FS4"/>
    <mergeCell ref="FT4:GD4"/>
    <mergeCell ref="GE4:HH4"/>
    <mergeCell ref="DQ1:HH1"/>
    <mergeCell ref="CW4:DF4"/>
    <mergeCell ref="DG4:DN4"/>
    <mergeCell ref="FE2:FL2"/>
    <mergeCell ref="DQ4:DU4"/>
    <mergeCell ref="DV4:DW4"/>
    <mergeCell ref="DX4:EA4"/>
    <mergeCell ref="EB4:EG4"/>
    <mergeCell ref="EI4:EM4"/>
    <mergeCell ref="DO4:DP4"/>
    <mergeCell ref="B1:DP1"/>
    <mergeCell ref="CK2:CL2"/>
    <mergeCell ref="B4:I4"/>
    <mergeCell ref="CM6:CQ6"/>
    <mergeCell ref="DV5:DW5"/>
    <mergeCell ref="FE5:FL5"/>
    <mergeCell ref="EN4:ET4"/>
    <mergeCell ref="EU4:FD4"/>
    <mergeCell ref="FE4:FL4"/>
    <mergeCell ref="CM4:CQ4"/>
    <mergeCell ref="AU4:AZ4"/>
    <mergeCell ref="J4:O4"/>
    <mergeCell ref="P4:U4"/>
    <mergeCell ref="V4:AB4"/>
    <mergeCell ref="AC4:AN4"/>
    <mergeCell ref="AO4:AT4"/>
  </mergeCells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620D-3C70-46F0-B3D1-BEB7C6304750}">
  <dimension ref="A1:H2001"/>
  <sheetViews>
    <sheetView workbookViewId="0"/>
  </sheetViews>
  <sheetFormatPr defaultRowHeight="12.75"/>
  <cols>
    <col min="1" max="1" width="14" style="119" bestFit="1" customWidth="1"/>
    <col min="2" max="2" width="11.1640625" bestFit="1" customWidth="1"/>
  </cols>
  <sheetData>
    <row r="1" spans="1:8">
      <c r="A1" s="119" t="s">
        <v>1297</v>
      </c>
      <c r="B1" t="s">
        <v>1313</v>
      </c>
      <c r="C1">
        <v>32</v>
      </c>
      <c r="D1">
        <v>1.2034883693833282E-5</v>
      </c>
      <c r="E1">
        <v>33.299999999999997</v>
      </c>
      <c r="F1">
        <v>0</v>
      </c>
      <c r="G1">
        <v>32</v>
      </c>
      <c r="H1">
        <v>0</v>
      </c>
    </row>
    <row r="2" spans="1:8">
      <c r="A2" s="119" t="s">
        <v>1298</v>
      </c>
      <c r="B2" t="s">
        <v>1315</v>
      </c>
      <c r="C2">
        <v>32.012999999999998</v>
      </c>
      <c r="D2">
        <v>1.2560786175631213E-5</v>
      </c>
      <c r="E2">
        <v>33.949999999999996</v>
      </c>
      <c r="F2">
        <v>0</v>
      </c>
      <c r="G2">
        <v>57.987000000000002</v>
      </c>
      <c r="H2">
        <v>0</v>
      </c>
    </row>
    <row r="3" spans="1:8">
      <c r="A3" s="119" t="s">
        <v>1299</v>
      </c>
      <c r="B3" s="120">
        <v>16</v>
      </c>
      <c r="C3">
        <v>32.026000000000003</v>
      </c>
      <c r="D3">
        <v>1.3107407391610511E-5</v>
      </c>
      <c r="E3">
        <v>33.949999999999996</v>
      </c>
      <c r="F3">
        <v>1</v>
      </c>
    </row>
    <row r="4" spans="1:8">
      <c r="A4" s="119" t="s">
        <v>1300</v>
      </c>
      <c r="B4" s="120">
        <v>9</v>
      </c>
      <c r="C4">
        <v>32.039000000000001</v>
      </c>
      <c r="D4">
        <v>1.3675456968524668E-5</v>
      </c>
      <c r="E4">
        <v>33.299999999999997</v>
      </c>
      <c r="F4">
        <v>1</v>
      </c>
    </row>
    <row r="5" spans="1:8">
      <c r="A5" s="119" t="s">
        <v>1301</v>
      </c>
      <c r="B5" s="120">
        <v>1</v>
      </c>
      <c r="C5">
        <v>32.052</v>
      </c>
      <c r="D5">
        <v>1.4265664141163251E-5</v>
      </c>
      <c r="E5">
        <v>33.299999999999997</v>
      </c>
      <c r="F5">
        <v>0</v>
      </c>
    </row>
    <row r="6" spans="1:8">
      <c r="A6" s="119" t="s">
        <v>1302</v>
      </c>
      <c r="B6" s="120" t="b">
        <v>0</v>
      </c>
      <c r="C6">
        <v>32.064999999999998</v>
      </c>
      <c r="D6">
        <v>1.4878778100968435E-5</v>
      </c>
      <c r="E6" t="s">
        <v>1295</v>
      </c>
      <c r="F6" t="s">
        <v>1295</v>
      </c>
    </row>
    <row r="7" spans="1:8">
      <c r="A7" s="119" t="s">
        <v>1303</v>
      </c>
      <c r="B7" s="120">
        <v>1</v>
      </c>
      <c r="C7">
        <v>32.078000000000003</v>
      </c>
      <c r="D7">
        <v>1.5515568343218831E-5</v>
      </c>
      <c r="E7">
        <v>33.950000000000003</v>
      </c>
      <c r="F7">
        <v>0</v>
      </c>
    </row>
    <row r="8" spans="1:8">
      <c r="A8" s="119" t="s">
        <v>1304</v>
      </c>
      <c r="B8" s="120" t="b">
        <v>0</v>
      </c>
      <c r="C8">
        <v>32.091000000000001</v>
      </c>
      <c r="D8">
        <v>1.6176825012421656E-5</v>
      </c>
      <c r="E8">
        <v>34.6</v>
      </c>
      <c r="F8">
        <v>0</v>
      </c>
    </row>
    <row r="9" spans="1:8">
      <c r="A9" s="119" t="s">
        <v>1305</v>
      </c>
      <c r="B9" s="120" t="b">
        <v>1</v>
      </c>
      <c r="C9">
        <v>32.103999999999999</v>
      </c>
      <c r="D9">
        <v>1.6863359245554187E-5</v>
      </c>
      <c r="E9">
        <v>34.6</v>
      </c>
      <c r="F9">
        <v>2</v>
      </c>
    </row>
    <row r="10" spans="1:8">
      <c r="A10" s="119" t="s">
        <v>1306</v>
      </c>
      <c r="B10" s="120" t="b">
        <v>0</v>
      </c>
      <c r="C10">
        <v>32.116999999999997</v>
      </c>
      <c r="D10">
        <v>1.7576003512774699E-5</v>
      </c>
      <c r="E10">
        <v>33.950000000000003</v>
      </c>
      <c r="F10">
        <v>2</v>
      </c>
    </row>
    <row r="11" spans="1:8">
      <c r="A11" s="119" t="s">
        <v>1307</v>
      </c>
      <c r="B11" s="120" t="b">
        <v>0</v>
      </c>
      <c r="C11">
        <v>32.130000000000003</v>
      </c>
      <c r="D11">
        <v>1.8315611955226991E-5</v>
      </c>
      <c r="E11">
        <v>33.950000000000003</v>
      </c>
      <c r="F11">
        <v>0</v>
      </c>
    </row>
    <row r="12" spans="1:8">
      <c r="A12" s="119" t="s">
        <v>1308</v>
      </c>
      <c r="B12" s="120" t="s">
        <v>1314</v>
      </c>
      <c r="C12">
        <v>32.143000000000001</v>
      </c>
      <c r="D12">
        <v>1.9083060719544905E-5</v>
      </c>
      <c r="E12" t="s">
        <v>1295</v>
      </c>
      <c r="F12" t="s">
        <v>1295</v>
      </c>
    </row>
    <row r="13" spans="1:8">
      <c r="A13" s="119" t="s">
        <v>1309</v>
      </c>
      <c r="B13" s="120" t="b">
        <v>1</v>
      </c>
      <c r="C13">
        <v>32.155999999999999</v>
      </c>
      <c r="D13">
        <v>1.9879248288666249E-5</v>
      </c>
      <c r="E13">
        <v>34.6</v>
      </c>
      <c r="F13">
        <v>0</v>
      </c>
    </row>
    <row r="14" spans="1:8">
      <c r="A14" s="119" t="s">
        <v>1310</v>
      </c>
      <c r="B14" s="120" t="b">
        <v>0</v>
      </c>
      <c r="C14">
        <v>32.168999999999997</v>
      </c>
      <c r="D14">
        <v>2.0705095808544745E-5</v>
      </c>
      <c r="E14">
        <v>35.25</v>
      </c>
      <c r="F14">
        <v>0</v>
      </c>
    </row>
    <row r="15" spans="1:8">
      <c r="A15" s="119" t="s">
        <v>1311</v>
      </c>
      <c r="B15" s="120" t="b">
        <v>0</v>
      </c>
      <c r="C15">
        <v>32.182000000000002</v>
      </c>
      <c r="D15">
        <v>2.156154741035523E-5</v>
      </c>
      <c r="E15">
        <v>35.25</v>
      </c>
      <c r="F15">
        <v>5</v>
      </c>
    </row>
    <row r="16" spans="1:8">
      <c r="A16" s="119" t="s">
        <v>1312</v>
      </c>
      <c r="B16" s="120">
        <v>1</v>
      </c>
      <c r="C16">
        <v>32.195</v>
      </c>
      <c r="D16">
        <v>2.2449570527771021E-5</v>
      </c>
      <c r="E16">
        <v>34.6</v>
      </c>
      <c r="F16">
        <v>5</v>
      </c>
    </row>
    <row r="17" spans="3:6">
      <c r="C17">
        <v>32.207999999999998</v>
      </c>
      <c r="D17">
        <v>2.3370156208898184E-5</v>
      </c>
      <c r="E17">
        <v>34.6</v>
      </c>
      <c r="F17">
        <v>0</v>
      </c>
    </row>
    <row r="18" spans="3:6">
      <c r="C18">
        <v>32.220999999999997</v>
      </c>
      <c r="D18">
        <v>2.4324319422430597E-5</v>
      </c>
      <c r="E18" t="s">
        <v>1295</v>
      </c>
      <c r="F18" t="s">
        <v>1295</v>
      </c>
    </row>
    <row r="19" spans="3:6">
      <c r="C19">
        <v>32.234000000000002</v>
      </c>
      <c r="D19">
        <v>2.5313099357601451E-5</v>
      </c>
      <c r="E19">
        <v>35.25</v>
      </c>
      <c r="F19">
        <v>0</v>
      </c>
    </row>
    <row r="20" spans="3:6">
      <c r="C20">
        <v>32.247</v>
      </c>
      <c r="D20">
        <v>2.6337559717489783E-5</v>
      </c>
      <c r="E20">
        <v>35.9</v>
      </c>
      <c r="F20">
        <v>0</v>
      </c>
    </row>
    <row r="21" spans="3:6">
      <c r="C21">
        <v>32.26</v>
      </c>
      <c r="D21">
        <v>2.7398789005252295E-5</v>
      </c>
      <c r="E21">
        <v>35.9</v>
      </c>
      <c r="F21">
        <v>12</v>
      </c>
    </row>
    <row r="22" spans="3:6">
      <c r="C22">
        <v>32.273000000000003</v>
      </c>
      <c r="D22">
        <v>2.8497900802829378E-5</v>
      </c>
      <c r="E22">
        <v>35.25</v>
      </c>
      <c r="F22">
        <v>12</v>
      </c>
    </row>
    <row r="23" spans="3:6">
      <c r="C23">
        <v>32.286000000000001</v>
      </c>
      <c r="D23">
        <v>2.9636034041686847E-5</v>
      </c>
      <c r="E23">
        <v>35.25</v>
      </c>
      <c r="F23">
        <v>0</v>
      </c>
    </row>
    <row r="24" spans="3:6">
      <c r="C24">
        <v>32.298999999999999</v>
      </c>
      <c r="D24">
        <v>3.0814353265156304E-5</v>
      </c>
      <c r="E24" t="s">
        <v>1295</v>
      </c>
      <c r="F24" t="s">
        <v>1295</v>
      </c>
    </row>
    <row r="25" spans="3:6">
      <c r="C25">
        <v>32.311999999999998</v>
      </c>
      <c r="D25">
        <v>3.2034048881918538E-5</v>
      </c>
      <c r="E25">
        <v>35.9</v>
      </c>
      <c r="F25">
        <v>0</v>
      </c>
    </row>
    <row r="26" spans="3:6">
      <c r="C26">
        <v>32.325000000000003</v>
      </c>
      <c r="D26">
        <v>3.3296337410196958E-5</v>
      </c>
      <c r="E26">
        <v>36.549999999999997</v>
      </c>
      <c r="F26">
        <v>0</v>
      </c>
    </row>
    <row r="27" spans="3:6">
      <c r="C27">
        <v>32.338000000000001</v>
      </c>
      <c r="D27">
        <v>3.4602461712211756E-5</v>
      </c>
      <c r="E27">
        <v>36.549999999999997</v>
      </c>
      <c r="F27">
        <v>11</v>
      </c>
    </row>
    <row r="28" spans="3:6">
      <c r="C28">
        <v>32.350999999999999</v>
      </c>
      <c r="D28">
        <v>3.5953691218467215E-5</v>
      </c>
      <c r="E28">
        <v>35.9</v>
      </c>
      <c r="F28">
        <v>11</v>
      </c>
    </row>
    <row r="29" spans="3:6">
      <c r="C29">
        <v>32.363999999999997</v>
      </c>
      <c r="D29">
        <v>3.7351322141422494E-5</v>
      </c>
      <c r="E29">
        <v>35.9</v>
      </c>
      <c r="F29">
        <v>0</v>
      </c>
    </row>
    <row r="30" spans="3:6">
      <c r="C30">
        <v>32.377000000000002</v>
      </c>
      <c r="D30">
        <v>3.8796677678125177E-5</v>
      </c>
      <c r="E30" t="s">
        <v>1295</v>
      </c>
      <c r="F30" t="s">
        <v>1295</v>
      </c>
    </row>
    <row r="31" spans="3:6">
      <c r="C31">
        <v>32.39</v>
      </c>
      <c r="D31">
        <v>4.0291108201373958E-5</v>
      </c>
      <c r="E31">
        <v>36.549999999999997</v>
      </c>
      <c r="F31">
        <v>0</v>
      </c>
    </row>
    <row r="32" spans="3:6">
      <c r="C32">
        <v>32.402999999999999</v>
      </c>
      <c r="D32">
        <v>4.1835991439001252E-5</v>
      </c>
      <c r="E32">
        <v>37.199999999999996</v>
      </c>
      <c r="F32">
        <v>0</v>
      </c>
    </row>
    <row r="33" spans="3:6">
      <c r="C33">
        <v>32.415999999999997</v>
      </c>
      <c r="D33">
        <v>4.3432732640848807E-5</v>
      </c>
      <c r="E33">
        <v>37.199999999999996</v>
      </c>
      <c r="F33">
        <v>3</v>
      </c>
    </row>
    <row r="34" spans="3:6">
      <c r="C34">
        <v>32.429000000000002</v>
      </c>
      <c r="D34">
        <v>4.5082764733043241E-5</v>
      </c>
      <c r="E34">
        <v>36.549999999999997</v>
      </c>
      <c r="F34">
        <v>3</v>
      </c>
    </row>
    <row r="35" spans="3:6">
      <c r="C35">
        <v>32.442</v>
      </c>
      <c r="D35">
        <v>4.6787548459166752E-5</v>
      </c>
      <c r="E35">
        <v>36.549999999999997</v>
      </c>
      <c r="F35">
        <v>0</v>
      </c>
    </row>
    <row r="36" spans="3:6">
      <c r="C36">
        <v>32.454999999999998</v>
      </c>
      <c r="D36">
        <v>4.8548572507951606E-5</v>
      </c>
      <c r="E36" t="s">
        <v>1295</v>
      </c>
      <c r="F36" t="s">
        <v>1295</v>
      </c>
    </row>
    <row r="37" spans="3:6">
      <c r="C37">
        <v>32.468000000000004</v>
      </c>
      <c r="D37">
        <v>5.0367353627107842E-5</v>
      </c>
      <c r="E37">
        <v>37.200000000000003</v>
      </c>
      <c r="F37">
        <v>0</v>
      </c>
    </row>
    <row r="38" spans="3:6">
      <c r="C38">
        <v>32.481000000000002</v>
      </c>
      <c r="D38">
        <v>5.2245436722930028E-5</v>
      </c>
      <c r="E38">
        <v>37.85</v>
      </c>
      <c r="F38">
        <v>0</v>
      </c>
    </row>
    <row r="39" spans="3:6">
      <c r="C39">
        <v>32.494</v>
      </c>
      <c r="D39">
        <v>5.4184394945344036E-5</v>
      </c>
      <c r="E39">
        <v>37.85</v>
      </c>
      <c r="F39">
        <v>2</v>
      </c>
    </row>
    <row r="40" spans="3:6">
      <c r="C40">
        <v>32.506999999999998</v>
      </c>
      <c r="D40">
        <v>5.6185829758041734E-5</v>
      </c>
      <c r="E40">
        <v>37.200000000000003</v>
      </c>
      <c r="F40">
        <v>2</v>
      </c>
    </row>
    <row r="41" spans="3:6">
      <c r="C41">
        <v>32.520000000000003</v>
      </c>
      <c r="D41">
        <v>5.8251370993400641E-5</v>
      </c>
      <c r="E41">
        <v>37.200000000000003</v>
      </c>
      <c r="F41">
        <v>0</v>
      </c>
    </row>
    <row r="42" spans="3:6">
      <c r="C42">
        <v>32.533000000000001</v>
      </c>
      <c r="D42">
        <v>6.0382676891873951E-5</v>
      </c>
      <c r="E42" t="s">
        <v>1295</v>
      </c>
      <c r="F42" t="s">
        <v>1295</v>
      </c>
    </row>
    <row r="43" spans="3:6">
      <c r="C43">
        <v>32.545999999999999</v>
      </c>
      <c r="D43">
        <v>6.2581434125585025E-5</v>
      </c>
      <c r="E43">
        <v>39.15</v>
      </c>
      <c r="F43">
        <v>0</v>
      </c>
    </row>
    <row r="44" spans="3:6">
      <c r="C44">
        <v>32.558999999999997</v>
      </c>
      <c r="D44">
        <v>6.4849357805837315E-5</v>
      </c>
      <c r="E44">
        <v>39.799999999999997</v>
      </c>
      <c r="F44">
        <v>0</v>
      </c>
    </row>
    <row r="45" spans="3:6">
      <c r="C45">
        <v>32.572000000000003</v>
      </c>
      <c r="D45">
        <v>6.7188191474311769E-5</v>
      </c>
      <c r="E45">
        <v>39.799999999999997</v>
      </c>
      <c r="F45">
        <v>1</v>
      </c>
    </row>
    <row r="46" spans="3:6">
      <c r="C46">
        <v>32.585000000000001</v>
      </c>
      <c r="D46">
        <v>6.9599707077711264E-5</v>
      </c>
      <c r="E46">
        <v>39.15</v>
      </c>
      <c r="F46">
        <v>1</v>
      </c>
    </row>
    <row r="47" spans="3:6">
      <c r="C47">
        <v>32.597999999999999</v>
      </c>
      <c r="D47">
        <v>7.2085704925667872E-5</v>
      </c>
      <c r="E47">
        <v>39.15</v>
      </c>
      <c r="F47">
        <v>0</v>
      </c>
    </row>
    <row r="48" spans="3:6">
      <c r="C48">
        <v>32.610999999999997</v>
      </c>
      <c r="D48">
        <v>7.4648013631705337E-5</v>
      </c>
      <c r="E48" t="s">
        <v>1295</v>
      </c>
      <c r="F48" t="s">
        <v>1295</v>
      </c>
    </row>
    <row r="49" spans="3:6">
      <c r="C49">
        <v>32.624000000000002</v>
      </c>
      <c r="D49">
        <v>7.7288490037117624E-5</v>
      </c>
      <c r="E49">
        <v>39.799999999999997</v>
      </c>
      <c r="F49">
        <v>0</v>
      </c>
    </row>
    <row r="50" spans="3:6">
      <c r="C50">
        <v>32.637</v>
      </c>
      <c r="D50">
        <v>8.0009019117612467E-5</v>
      </c>
      <c r="E50">
        <v>40.449999999999996</v>
      </c>
      <c r="F50">
        <v>0</v>
      </c>
    </row>
    <row r="51" spans="3:6">
      <c r="C51">
        <v>32.65</v>
      </c>
      <c r="D51">
        <v>8.2811513872632248E-5</v>
      </c>
      <c r="E51">
        <v>40.449999999999996</v>
      </c>
      <c r="F51">
        <v>8</v>
      </c>
    </row>
    <row r="52" spans="3:6">
      <c r="C52">
        <v>32.662999999999997</v>
      </c>
      <c r="D52">
        <v>8.5697915197238025E-5</v>
      </c>
      <c r="E52">
        <v>39.799999999999997</v>
      </c>
      <c r="F52">
        <v>8</v>
      </c>
    </row>
    <row r="53" spans="3:6">
      <c r="C53">
        <v>32.676000000000002</v>
      </c>
      <c r="D53">
        <v>8.8670191736520978E-5</v>
      </c>
      <c r="E53">
        <v>39.799999999999997</v>
      </c>
      <c r="F53">
        <v>0</v>
      </c>
    </row>
    <row r="54" spans="3:6">
      <c r="C54">
        <v>32.689</v>
      </c>
      <c r="D54">
        <v>9.1730339722490201E-5</v>
      </c>
      <c r="E54" t="s">
        <v>1295</v>
      </c>
      <c r="F54" t="s">
        <v>1295</v>
      </c>
    </row>
    <row r="55" spans="3:6">
      <c r="C55">
        <v>32.701999999999998</v>
      </c>
      <c r="D55">
        <v>9.4880382793458132E-5</v>
      </c>
      <c r="E55">
        <v>40.450000000000003</v>
      </c>
      <c r="F55">
        <v>0</v>
      </c>
    </row>
    <row r="56" spans="3:6">
      <c r="C56">
        <v>32.715000000000003</v>
      </c>
      <c r="D56">
        <v>9.8122371795913521E-5</v>
      </c>
      <c r="E56">
        <v>41.1</v>
      </c>
      <c r="F56">
        <v>0</v>
      </c>
    </row>
    <row r="57" spans="3:6">
      <c r="C57">
        <v>32.728000000000002</v>
      </c>
      <c r="D57">
        <v>1.0145838456894731E-4</v>
      </c>
      <c r="E57">
        <v>41.1</v>
      </c>
      <c r="F57">
        <v>11</v>
      </c>
    </row>
    <row r="58" spans="3:6">
      <c r="C58">
        <v>32.741</v>
      </c>
      <c r="D58">
        <v>1.0489052571132568E-4</v>
      </c>
      <c r="E58">
        <v>40.450000000000003</v>
      </c>
      <c r="F58">
        <v>11</v>
      </c>
    </row>
    <row r="59" spans="3:6">
      <c r="C59">
        <v>32.753999999999998</v>
      </c>
      <c r="D59">
        <v>1.0842092633128334E-4</v>
      </c>
      <c r="E59">
        <v>40.450000000000003</v>
      </c>
      <c r="F59">
        <v>0</v>
      </c>
    </row>
    <row r="60" spans="3:6">
      <c r="C60">
        <v>32.767000000000003</v>
      </c>
      <c r="D60">
        <v>1.120517437792001E-4</v>
      </c>
      <c r="E60" t="s">
        <v>1295</v>
      </c>
      <c r="F60" t="s">
        <v>1295</v>
      </c>
    </row>
    <row r="61" spans="3:6">
      <c r="C61">
        <v>32.78</v>
      </c>
      <c r="D61">
        <v>1.157851613633024E-4</v>
      </c>
      <c r="E61">
        <v>41.1</v>
      </c>
      <c r="F61">
        <v>0</v>
      </c>
    </row>
    <row r="62" spans="3:6">
      <c r="C62">
        <v>32.792999999999999</v>
      </c>
      <c r="D62">
        <v>1.1962338804861142E-4</v>
      </c>
      <c r="E62">
        <v>41.75</v>
      </c>
      <c r="F62">
        <v>0</v>
      </c>
    </row>
    <row r="63" spans="3:6">
      <c r="C63">
        <v>32.805999999999997</v>
      </c>
      <c r="D63">
        <v>1.2356865813931882E-4</v>
      </c>
      <c r="E63">
        <v>41.75</v>
      </c>
      <c r="F63">
        <v>36</v>
      </c>
    </row>
    <row r="64" spans="3:6">
      <c r="C64">
        <v>32.819000000000003</v>
      </c>
      <c r="D64">
        <v>1.276232309448681E-4</v>
      </c>
      <c r="E64">
        <v>41.1</v>
      </c>
      <c r="F64">
        <v>36</v>
      </c>
    </row>
    <row r="65" spans="3:6">
      <c r="C65">
        <v>32.832000000000001</v>
      </c>
      <c r="D65">
        <v>1.3178939042999044E-4</v>
      </c>
      <c r="E65">
        <v>41.1</v>
      </c>
      <c r="F65">
        <v>0</v>
      </c>
    </row>
    <row r="66" spans="3:6">
      <c r="C66">
        <v>32.844999999999999</v>
      </c>
      <c r="D66">
        <v>1.360694448490305E-4</v>
      </c>
      <c r="E66" t="s">
        <v>1295</v>
      </c>
      <c r="F66" t="s">
        <v>1295</v>
      </c>
    </row>
    <row r="67" spans="3:6">
      <c r="C67">
        <v>32.857999999999997</v>
      </c>
      <c r="D67">
        <v>1.4046572636484318E-4</v>
      </c>
      <c r="E67">
        <v>41.75</v>
      </c>
      <c r="F67">
        <v>0</v>
      </c>
    </row>
    <row r="68" spans="3:6">
      <c r="C68">
        <v>32.871000000000002</v>
      </c>
      <c r="D68">
        <v>1.4498059065264866E-4</v>
      </c>
      <c r="E68">
        <v>42.4</v>
      </c>
      <c r="F68">
        <v>0</v>
      </c>
    </row>
    <row r="69" spans="3:6">
      <c r="C69">
        <v>32.884</v>
      </c>
      <c r="D69">
        <v>1.4961641648918861E-4</v>
      </c>
      <c r="E69">
        <v>42.4</v>
      </c>
      <c r="F69">
        <v>3</v>
      </c>
    </row>
    <row r="70" spans="3:6">
      <c r="C70">
        <v>32.896999999999998</v>
      </c>
      <c r="D70">
        <v>1.5437560532762296E-4</v>
      </c>
      <c r="E70">
        <v>41.75</v>
      </c>
      <c r="F70">
        <v>3</v>
      </c>
    </row>
    <row r="71" spans="3:6">
      <c r="C71">
        <v>32.909999999999997</v>
      </c>
      <c r="D71">
        <v>1.5926058085853075E-4</v>
      </c>
      <c r="E71">
        <v>41.75</v>
      </c>
      <c r="F71">
        <v>0</v>
      </c>
    </row>
    <row r="72" spans="3:6">
      <c r="C72">
        <v>32.923000000000002</v>
      </c>
      <c r="D72">
        <v>1.6427378855749433E-4</v>
      </c>
      <c r="E72" t="s">
        <v>1295</v>
      </c>
      <c r="F72" t="s">
        <v>1295</v>
      </c>
    </row>
    <row r="73" spans="3:6">
      <c r="C73">
        <v>32.936</v>
      </c>
      <c r="D73">
        <v>1.6941769521968748E-4</v>
      </c>
      <c r="E73">
        <v>42.4</v>
      </c>
      <c r="F73">
        <v>0</v>
      </c>
    </row>
    <row r="74" spans="3:6">
      <c r="C74">
        <v>32.948999999999998</v>
      </c>
      <c r="D74">
        <v>1.7469478848198194E-4</v>
      </c>
      <c r="E74">
        <v>43.05</v>
      </c>
      <c r="F74">
        <v>0</v>
      </c>
    </row>
    <row r="75" spans="3:6">
      <c r="C75">
        <v>32.962000000000003</v>
      </c>
      <c r="D75">
        <v>1.8010757633300345E-4</v>
      </c>
      <c r="E75">
        <v>43.05</v>
      </c>
      <c r="F75">
        <v>5</v>
      </c>
    </row>
    <row r="76" spans="3:6">
      <c r="C76">
        <v>32.975000000000001</v>
      </c>
      <c r="D76">
        <v>1.8566753741030488E-4</v>
      </c>
      <c r="E76">
        <v>42.4</v>
      </c>
      <c r="F76">
        <v>5</v>
      </c>
    </row>
    <row r="77" spans="3:6">
      <c r="C77">
        <v>32.988</v>
      </c>
      <c r="D77">
        <v>1.9136533240514289E-4</v>
      </c>
      <c r="E77">
        <v>42.4</v>
      </c>
      <c r="F77">
        <v>0</v>
      </c>
    </row>
    <row r="78" spans="3:6">
      <c r="C78">
        <v>33.000999999999998</v>
      </c>
      <c r="D78">
        <v>1.9721027361808952E-4</v>
      </c>
      <c r="E78" t="s">
        <v>1295</v>
      </c>
      <c r="F78" t="s">
        <v>1295</v>
      </c>
    </row>
    <row r="79" spans="3:6">
      <c r="C79">
        <v>33.014000000000003</v>
      </c>
      <c r="D79">
        <v>2.0320720551134946E-4</v>
      </c>
      <c r="E79">
        <v>43.05</v>
      </c>
      <c r="F79">
        <v>0</v>
      </c>
    </row>
    <row r="80" spans="3:6">
      <c r="C80">
        <v>33.027000000000001</v>
      </c>
      <c r="D80">
        <v>2.0936223405506043E-4</v>
      </c>
      <c r="E80">
        <v>43.699999999999996</v>
      </c>
      <c r="F80">
        <v>0</v>
      </c>
    </row>
    <row r="81" spans="3:6">
      <c r="C81">
        <v>33.04</v>
      </c>
      <c r="D81">
        <v>2.1568335316553831E-4</v>
      </c>
      <c r="E81">
        <v>43.699999999999996</v>
      </c>
      <c r="F81">
        <v>10</v>
      </c>
    </row>
    <row r="82" spans="3:6">
      <c r="C82">
        <v>33.052999999999997</v>
      </c>
      <c r="D82">
        <v>2.2218135520689095E-4</v>
      </c>
      <c r="E82">
        <v>43.05</v>
      </c>
      <c r="F82">
        <v>10</v>
      </c>
    </row>
    <row r="83" spans="3:6">
      <c r="C83">
        <v>33.066000000000003</v>
      </c>
      <c r="D83">
        <v>2.2887113761390929E-4</v>
      </c>
      <c r="E83">
        <v>43.05</v>
      </c>
      <c r="F83">
        <v>0</v>
      </c>
    </row>
    <row r="84" spans="3:6">
      <c r="C84">
        <v>33.079000000000001</v>
      </c>
      <c r="D84">
        <v>2.357735538270523E-4</v>
      </c>
      <c r="E84" t="s">
        <v>1295</v>
      </c>
      <c r="F84" t="s">
        <v>1295</v>
      </c>
    </row>
    <row r="85" spans="3:6">
      <c r="C85">
        <v>33.091999999999999</v>
      </c>
      <c r="D85">
        <v>2.4291800084670132E-4</v>
      </c>
      <c r="E85">
        <v>43.7</v>
      </c>
      <c r="F85">
        <v>0</v>
      </c>
    </row>
    <row r="86" spans="3:6">
      <c r="C86">
        <v>33.104999999999997</v>
      </c>
      <c r="D86">
        <v>2.5034598794628128E-4</v>
      </c>
      <c r="E86">
        <v>44.35</v>
      </c>
      <c r="F86">
        <v>0</v>
      </c>
    </row>
    <row r="87" spans="3:6">
      <c r="C87">
        <v>33.118000000000002</v>
      </c>
      <c r="D87">
        <v>2.5811599069922931E-4</v>
      </c>
      <c r="E87">
        <v>44.35</v>
      </c>
      <c r="F87">
        <v>7</v>
      </c>
    </row>
    <row r="88" spans="3:6">
      <c r="C88">
        <v>33.131</v>
      </c>
      <c r="D88">
        <v>2.6630995946136024E-4</v>
      </c>
      <c r="E88">
        <v>43.7</v>
      </c>
      <c r="F88">
        <v>7</v>
      </c>
    </row>
    <row r="89" spans="3:6">
      <c r="C89">
        <v>33.143999999999998</v>
      </c>
      <c r="D89">
        <v>2.7504817620687311E-4</v>
      </c>
      <c r="E89">
        <v>43.7</v>
      </c>
      <c r="F89">
        <v>0</v>
      </c>
    </row>
    <row r="90" spans="3:6">
      <c r="C90">
        <v>33.156999999999996</v>
      </c>
      <c r="D90">
        <v>2.8447693780605143E-4</v>
      </c>
      <c r="E90" t="s">
        <v>1296</v>
      </c>
      <c r="F90" t="s">
        <v>1296</v>
      </c>
    </row>
    <row r="91" spans="3:6">
      <c r="C91">
        <v>33.17</v>
      </c>
      <c r="D91">
        <v>2.94816196693662E-4</v>
      </c>
      <c r="E91">
        <v>44.35</v>
      </c>
      <c r="F91">
        <v>0</v>
      </c>
    </row>
    <row r="92" spans="3:6">
      <c r="C92">
        <v>33.183</v>
      </c>
      <c r="D92">
        <v>3.06356509472613E-4</v>
      </c>
      <c r="E92">
        <v>45</v>
      </c>
      <c r="F92">
        <v>0</v>
      </c>
    </row>
    <row r="93" spans="3:6">
      <c r="C93">
        <v>33.195999999999998</v>
      </c>
      <c r="D93">
        <v>3.1948635170313554E-4</v>
      </c>
      <c r="E93">
        <v>45</v>
      </c>
      <c r="F93">
        <v>7</v>
      </c>
    </row>
    <row r="94" spans="3:6">
      <c r="C94">
        <v>33.209000000000003</v>
      </c>
      <c r="D94">
        <v>3.3471915874884933E-4</v>
      </c>
      <c r="E94">
        <v>44.35</v>
      </c>
      <c r="F94">
        <v>7</v>
      </c>
    </row>
    <row r="95" spans="3:6">
      <c r="C95">
        <v>33.222000000000001</v>
      </c>
      <c r="D95">
        <v>3.5272544739920972E-4</v>
      </c>
      <c r="E95">
        <v>44.35</v>
      </c>
      <c r="F95">
        <v>0</v>
      </c>
    </row>
    <row r="96" spans="3:6">
      <c r="C96">
        <v>33.234999999999999</v>
      </c>
      <c r="D96">
        <v>3.7437010566421832E-4</v>
      </c>
      <c r="E96" t="s">
        <v>1296</v>
      </c>
      <c r="F96" t="s">
        <v>1296</v>
      </c>
    </row>
    <row r="97" spans="3:6">
      <c r="C97">
        <v>33.247999999999998</v>
      </c>
      <c r="D97">
        <v>4.0075457580643191E-4</v>
      </c>
      <c r="E97">
        <v>45</v>
      </c>
      <c r="F97">
        <v>0</v>
      </c>
    </row>
    <row r="98" spans="3:6">
      <c r="C98">
        <v>33.261000000000003</v>
      </c>
      <c r="D98">
        <v>4.3326316381110674E-4</v>
      </c>
      <c r="E98">
        <v>45.65</v>
      </c>
      <c r="F98">
        <v>0</v>
      </c>
    </row>
    <row r="99" spans="3:6">
      <c r="C99">
        <v>33.274000000000001</v>
      </c>
      <c r="D99">
        <v>4.7361845543332531E-4</v>
      </c>
      <c r="E99">
        <v>45.65</v>
      </c>
      <c r="F99">
        <v>3</v>
      </c>
    </row>
    <row r="100" spans="3:6">
      <c r="C100">
        <v>33.286999999999999</v>
      </c>
      <c r="D100">
        <v>5.2390654537546309E-4</v>
      </c>
      <c r="E100">
        <v>45</v>
      </c>
      <c r="F100">
        <v>3</v>
      </c>
    </row>
    <row r="101" spans="3:6">
      <c r="C101">
        <v>33.299999999999997</v>
      </c>
      <c r="D101">
        <v>5.8665936836987324E-4</v>
      </c>
      <c r="E101">
        <v>45</v>
      </c>
      <c r="F101">
        <v>0</v>
      </c>
    </row>
    <row r="102" spans="3:6">
      <c r="C102">
        <v>33.313000000000002</v>
      </c>
      <c r="D102">
        <v>6.6487301506628585E-4</v>
      </c>
      <c r="E102" t="s">
        <v>1296</v>
      </c>
      <c r="F102" t="s">
        <v>1296</v>
      </c>
    </row>
    <row r="103" spans="3:6">
      <c r="C103">
        <v>33.326000000000001</v>
      </c>
      <c r="D103">
        <v>7.6204282100832078E-4</v>
      </c>
      <c r="E103">
        <v>45.65</v>
      </c>
      <c r="F103">
        <v>0</v>
      </c>
    </row>
    <row r="104" spans="3:6">
      <c r="C104">
        <v>33.338999999999999</v>
      </c>
      <c r="D104">
        <v>8.8217617293271777E-4</v>
      </c>
      <c r="E104">
        <v>46.3</v>
      </c>
      <c r="F104">
        <v>0</v>
      </c>
    </row>
    <row r="105" spans="3:6">
      <c r="C105">
        <v>33.351999999999997</v>
      </c>
      <c r="D105">
        <v>1.029782198451653E-3</v>
      </c>
      <c r="E105">
        <v>46.3</v>
      </c>
      <c r="F105">
        <v>9</v>
      </c>
    </row>
    <row r="106" spans="3:6">
      <c r="C106">
        <v>33.365000000000002</v>
      </c>
      <c r="D106">
        <v>1.2098401717627264E-3</v>
      </c>
      <c r="E106">
        <v>45.65</v>
      </c>
      <c r="F106">
        <v>9</v>
      </c>
    </row>
    <row r="107" spans="3:6">
      <c r="C107">
        <v>33.378</v>
      </c>
      <c r="D107">
        <v>1.4276956128867237E-3</v>
      </c>
      <c r="E107">
        <v>45.65</v>
      </c>
      <c r="F107">
        <v>0</v>
      </c>
    </row>
    <row r="108" spans="3:6">
      <c r="C108">
        <v>33.390999999999998</v>
      </c>
      <c r="D108">
        <v>1.6889797940574992E-3</v>
      </c>
      <c r="E108" t="s">
        <v>1296</v>
      </c>
      <c r="F108" t="s">
        <v>1296</v>
      </c>
    </row>
    <row r="109" spans="3:6">
      <c r="C109">
        <v>33.404000000000003</v>
      </c>
      <c r="D109">
        <v>1.9994248117769153E-3</v>
      </c>
      <c r="E109">
        <v>46.3</v>
      </c>
      <c r="F109">
        <v>0</v>
      </c>
    </row>
    <row r="110" spans="3:6">
      <c r="C110">
        <v>33.417000000000002</v>
      </c>
      <c r="D110">
        <v>2.3646582276637337E-3</v>
      </c>
      <c r="E110">
        <v>46.949999999999996</v>
      </c>
      <c r="F110">
        <v>0</v>
      </c>
    </row>
    <row r="111" spans="3:6">
      <c r="C111">
        <v>33.43</v>
      </c>
      <c r="D111">
        <v>2.7899464483762074E-3</v>
      </c>
      <c r="E111">
        <v>46.949999999999996</v>
      </c>
      <c r="F111">
        <v>6</v>
      </c>
    </row>
    <row r="112" spans="3:6">
      <c r="C112">
        <v>33.442999999999998</v>
      </c>
      <c r="D112">
        <v>3.2798965943706057E-3</v>
      </c>
      <c r="E112">
        <v>46.3</v>
      </c>
      <c r="F112">
        <v>6</v>
      </c>
    </row>
    <row r="113" spans="3:6">
      <c r="C113">
        <v>33.456000000000003</v>
      </c>
      <c r="D113">
        <v>3.8381257368963213E-3</v>
      </c>
      <c r="E113">
        <v>46.3</v>
      </c>
      <c r="F113">
        <v>0</v>
      </c>
    </row>
    <row r="114" spans="3:6">
      <c r="C114">
        <v>33.469000000000001</v>
      </c>
      <c r="D114">
        <v>4.4669107244658607E-3</v>
      </c>
      <c r="E114" t="s">
        <v>1296</v>
      </c>
      <c r="F114" t="s">
        <v>1296</v>
      </c>
    </row>
    <row r="115" spans="3:6">
      <c r="C115">
        <v>33.481999999999999</v>
      </c>
      <c r="D115">
        <v>5.1668360429596655E-3</v>
      </c>
      <c r="E115">
        <v>46.95</v>
      </c>
      <c r="F115">
        <v>0</v>
      </c>
    </row>
    <row r="116" spans="3:6">
      <c r="C116">
        <v>33.494999999999997</v>
      </c>
      <c r="D116">
        <v>5.9364608505936148E-3</v>
      </c>
      <c r="E116">
        <v>47.6</v>
      </c>
      <c r="F116">
        <v>0</v>
      </c>
    </row>
    <row r="117" spans="3:6">
      <c r="C117">
        <v>33.508000000000003</v>
      </c>
      <c r="D117">
        <v>6.7720290625275775E-3</v>
      </c>
      <c r="E117">
        <v>47.6</v>
      </c>
      <c r="F117">
        <v>5</v>
      </c>
    </row>
    <row r="118" spans="3:6">
      <c r="C118">
        <v>33.521000000000001</v>
      </c>
      <c r="D118">
        <v>7.6672477032253645E-3</v>
      </c>
      <c r="E118">
        <v>46.95</v>
      </c>
      <c r="F118">
        <v>5</v>
      </c>
    </row>
    <row r="119" spans="3:6">
      <c r="C119">
        <v>33.533999999999999</v>
      </c>
      <c r="D119">
        <v>8.6131583307560815E-3</v>
      </c>
      <c r="E119">
        <v>46.95</v>
      </c>
      <c r="F119">
        <v>0</v>
      </c>
    </row>
    <row r="120" spans="3:6">
      <c r="C120">
        <v>33.546999999999997</v>
      </c>
      <c r="D120">
        <v>9.5981239087189474E-3</v>
      </c>
      <c r="E120" t="s">
        <v>1296</v>
      </c>
      <c r="F120" t="s">
        <v>1296</v>
      </c>
    </row>
    <row r="121" spans="3:6">
      <c r="C121">
        <v>33.56</v>
      </c>
      <c r="D121">
        <v>1.0607948956655198E-2</v>
      </c>
      <c r="E121">
        <v>47.6</v>
      </c>
      <c r="F121">
        <v>0</v>
      </c>
    </row>
    <row r="122" spans="3:6">
      <c r="C122">
        <v>33.573</v>
      </c>
      <c r="D122">
        <v>1.1626144236960293E-2</v>
      </c>
      <c r="E122">
        <v>48.25</v>
      </c>
      <c r="F122">
        <v>0</v>
      </c>
    </row>
    <row r="123" spans="3:6">
      <c r="C123">
        <v>33.585999999999999</v>
      </c>
      <c r="D123">
        <v>1.2634338931383696E-2</v>
      </c>
      <c r="E123">
        <v>48.25</v>
      </c>
      <c r="F123">
        <v>6</v>
      </c>
    </row>
    <row r="124" spans="3:6">
      <c r="C124">
        <v>33.598999999999997</v>
      </c>
      <c r="D124">
        <v>1.3612833722181691E-2</v>
      </c>
      <c r="E124">
        <v>47.6</v>
      </c>
      <c r="F124">
        <v>6</v>
      </c>
    </row>
    <row r="125" spans="3:6">
      <c r="C125">
        <v>33.612000000000002</v>
      </c>
      <c r="D125">
        <v>1.4541278095583704E-2</v>
      </c>
      <c r="E125">
        <v>47.6</v>
      </c>
      <c r="F125">
        <v>0</v>
      </c>
    </row>
    <row r="126" spans="3:6">
      <c r="C126">
        <v>33.625</v>
      </c>
      <c r="D126">
        <v>1.5399445324631091E-2</v>
      </c>
      <c r="E126" t="s">
        <v>1296</v>
      </c>
      <c r="F126" t="s">
        <v>1296</v>
      </c>
    </row>
    <row r="127" spans="3:6">
      <c r="C127">
        <v>33.637999999999998</v>
      </c>
      <c r="D127">
        <v>1.61680698121896E-2</v>
      </c>
      <c r="E127">
        <v>48.25</v>
      </c>
      <c r="F127">
        <v>0</v>
      </c>
    </row>
    <row r="128" spans="3:6">
      <c r="C128">
        <v>33.651000000000003</v>
      </c>
      <c r="D128">
        <v>1.6829704597857438E-2</v>
      </c>
      <c r="E128">
        <v>48.9</v>
      </c>
      <c r="F128">
        <v>0</v>
      </c>
    </row>
    <row r="129" spans="3:6">
      <c r="C129">
        <v>33.664000000000001</v>
      </c>
      <c r="D129">
        <v>1.7369552550207452E-2</v>
      </c>
      <c r="E129">
        <v>48.9</v>
      </c>
      <c r="F129">
        <v>5</v>
      </c>
    </row>
    <row r="130" spans="3:6">
      <c r="C130">
        <v>33.677</v>
      </c>
      <c r="D130">
        <v>1.7776223575336068E-2</v>
      </c>
      <c r="E130">
        <v>48.25</v>
      </c>
      <c r="F130">
        <v>5</v>
      </c>
    </row>
    <row r="131" spans="3:6">
      <c r="C131">
        <v>33.69</v>
      </c>
      <c r="D131">
        <v>1.8042372311556365E-2</v>
      </c>
      <c r="E131">
        <v>48.25</v>
      </c>
      <c r="F131">
        <v>0</v>
      </c>
    </row>
    <row r="132" spans="3:6">
      <c r="C132">
        <v>33.703000000000003</v>
      </c>
      <c r="D132">
        <v>1.8165176191766129E-2</v>
      </c>
      <c r="E132" t="s">
        <v>1296</v>
      </c>
      <c r="F132" t="s">
        <v>1296</v>
      </c>
    </row>
    <row r="133" spans="3:6">
      <c r="C133">
        <v>33.716000000000001</v>
      </c>
      <c r="D133">
        <v>1.8146622086668451E-2</v>
      </c>
      <c r="E133">
        <v>48.900000000000006</v>
      </c>
      <c r="F133">
        <v>0</v>
      </c>
    </row>
    <row r="134" spans="3:6">
      <c r="C134">
        <v>33.728999999999999</v>
      </c>
      <c r="D134">
        <v>1.7993580375806204E-2</v>
      </c>
      <c r="E134">
        <v>49.550000000000004</v>
      </c>
      <c r="F134">
        <v>0</v>
      </c>
    </row>
    <row r="135" spans="3:6">
      <c r="C135">
        <v>33.741999999999997</v>
      </c>
      <c r="D135">
        <v>1.7717657408200534E-2</v>
      </c>
      <c r="E135">
        <v>49.550000000000004</v>
      </c>
      <c r="F135">
        <v>3</v>
      </c>
    </row>
    <row r="136" spans="3:6">
      <c r="C136">
        <v>33.755000000000003</v>
      </c>
      <c r="D136">
        <v>1.7334829970941063E-2</v>
      </c>
      <c r="E136">
        <v>48.900000000000006</v>
      </c>
      <c r="F136">
        <v>3</v>
      </c>
    </row>
    <row r="137" spans="3:6">
      <c r="C137">
        <v>33.768000000000001</v>
      </c>
      <c r="D137">
        <v>1.6864877622325827E-2</v>
      </c>
      <c r="E137">
        <v>48.900000000000006</v>
      </c>
      <c r="F137">
        <v>0</v>
      </c>
    </row>
    <row r="138" spans="3:6">
      <c r="C138">
        <v>33.780999999999999</v>
      </c>
      <c r="D138">
        <v>1.633063968307006E-2</v>
      </c>
      <c r="E138" t="s">
        <v>1296</v>
      </c>
      <c r="F138" t="s">
        <v>1296</v>
      </c>
    </row>
    <row r="139" spans="3:6">
      <c r="C139">
        <v>33.793999999999997</v>
      </c>
      <c r="D139">
        <v>1.5757132594102143E-2</v>
      </c>
      <c r="E139">
        <v>49.55</v>
      </c>
      <c r="F139">
        <v>0</v>
      </c>
    </row>
    <row r="140" spans="3:6">
      <c r="C140">
        <v>33.807000000000002</v>
      </c>
      <c r="D140">
        <v>1.5170569746758207E-2</v>
      </c>
      <c r="E140">
        <v>50.199999999999996</v>
      </c>
      <c r="F140">
        <v>0</v>
      </c>
    </row>
    <row r="141" spans="3:6">
      <c r="C141">
        <v>33.82</v>
      </c>
      <c r="D141">
        <v>1.4597329532071995E-2</v>
      </c>
      <c r="E141">
        <v>50.199999999999996</v>
      </c>
      <c r="F141">
        <v>3</v>
      </c>
    </row>
    <row r="142" spans="3:6">
      <c r="C142">
        <v>33.832999999999998</v>
      </c>
      <c r="D142">
        <v>1.4062918257662422E-2</v>
      </c>
      <c r="E142">
        <v>49.55</v>
      </c>
      <c r="F142">
        <v>3</v>
      </c>
    </row>
    <row r="143" spans="3:6">
      <c r="C143">
        <v>33.845999999999997</v>
      </c>
      <c r="D143">
        <v>1.3590972984831433E-2</v>
      </c>
      <c r="E143">
        <v>49.55</v>
      </c>
      <c r="F143">
        <v>0</v>
      </c>
    </row>
    <row r="144" spans="3:6">
      <c r="C144">
        <v>33.859000000000002</v>
      </c>
      <c r="D144">
        <v>1.3202345653349741E-2</v>
      </c>
      <c r="E144" t="s">
        <v>1296</v>
      </c>
      <c r="F144" t="s">
        <v>1296</v>
      </c>
    </row>
    <row r="145" spans="3:6">
      <c r="C145">
        <v>33.872</v>
      </c>
      <c r="D145">
        <v>1.2914304590878143E-2</v>
      </c>
      <c r="E145">
        <v>50.2</v>
      </c>
      <c r="F145">
        <v>0</v>
      </c>
    </row>
    <row r="146" spans="3:6">
      <c r="C146">
        <v>33.884999999999998</v>
      </c>
      <c r="D146">
        <v>1.273988981470231E-2</v>
      </c>
      <c r="E146">
        <v>50.85</v>
      </c>
      <c r="F146">
        <v>0</v>
      </c>
    </row>
    <row r="147" spans="3:6">
      <c r="C147">
        <v>33.898000000000003</v>
      </c>
      <c r="D147">
        <v>1.2687409791670176E-2</v>
      </c>
      <c r="E147">
        <v>50.85</v>
      </c>
      <c r="F147">
        <v>5</v>
      </c>
    </row>
    <row r="148" spans="3:6">
      <c r="C148">
        <v>33.911000000000001</v>
      </c>
      <c r="D148">
        <v>1.2760174754898096E-2</v>
      </c>
      <c r="E148">
        <v>50.2</v>
      </c>
      <c r="F148">
        <v>5</v>
      </c>
    </row>
    <row r="149" spans="3:6">
      <c r="C149">
        <v>33.923999999999999</v>
      </c>
      <c r="D149">
        <v>1.2956394525406163E-2</v>
      </c>
      <c r="E149">
        <v>50.2</v>
      </c>
      <c r="F149">
        <v>0</v>
      </c>
    </row>
    <row r="150" spans="3:6">
      <c r="C150">
        <v>33.936999999999998</v>
      </c>
      <c r="D150">
        <v>1.3269233059174544E-2</v>
      </c>
      <c r="E150" t="s">
        <v>1296</v>
      </c>
      <c r="F150" t="s">
        <v>1296</v>
      </c>
    </row>
    <row r="151" spans="3:6">
      <c r="C151">
        <v>33.950000000000003</v>
      </c>
      <c r="D151">
        <v>1.3687163147399085E-2</v>
      </c>
      <c r="E151">
        <v>50.85</v>
      </c>
      <c r="F151">
        <v>0</v>
      </c>
    </row>
    <row r="152" spans="3:6">
      <c r="C152">
        <v>33.963000000000001</v>
      </c>
      <c r="D152">
        <v>1.4194410954377531E-2</v>
      </c>
      <c r="E152">
        <v>51.5</v>
      </c>
      <c r="F152">
        <v>0</v>
      </c>
    </row>
    <row r="153" spans="3:6">
      <c r="C153">
        <v>33.975999999999999</v>
      </c>
      <c r="D153">
        <v>1.4771625553618901E-2</v>
      </c>
      <c r="E153">
        <v>51.5</v>
      </c>
      <c r="F153">
        <v>2</v>
      </c>
    </row>
    <row r="154" spans="3:6">
      <c r="C154">
        <v>33.988999999999997</v>
      </c>
      <c r="D154">
        <v>1.5396712706269472E-2</v>
      </c>
      <c r="E154">
        <v>50.85</v>
      </c>
      <c r="F154">
        <v>2</v>
      </c>
    </row>
    <row r="155" spans="3:6">
      <c r="C155">
        <v>34.002000000000002</v>
      </c>
      <c r="D155">
        <v>1.6045841432916066E-2</v>
      </c>
      <c r="E155">
        <v>50.85</v>
      </c>
      <c r="F155">
        <v>0</v>
      </c>
    </row>
    <row r="156" spans="3:6">
      <c r="C156">
        <v>34.015000000000001</v>
      </c>
      <c r="D156">
        <v>1.6694637228398916E-2</v>
      </c>
      <c r="E156" t="s">
        <v>1296</v>
      </c>
      <c r="F156" t="s">
        <v>1296</v>
      </c>
    </row>
    <row r="157" spans="3:6">
      <c r="C157">
        <v>34.027999999999999</v>
      </c>
      <c r="D157">
        <v>1.7319596358178629E-2</v>
      </c>
      <c r="E157">
        <v>54.1</v>
      </c>
      <c r="F157">
        <v>0</v>
      </c>
    </row>
    <row r="158" spans="3:6">
      <c r="C158">
        <v>34.040999999999997</v>
      </c>
      <c r="D158">
        <v>1.7899779682894863E-2</v>
      </c>
      <c r="E158">
        <v>54.75</v>
      </c>
      <c r="F158">
        <v>0</v>
      </c>
    </row>
    <row r="159" spans="3:6">
      <c r="C159">
        <v>34.054000000000002</v>
      </c>
      <c r="D159">
        <v>1.8418862265122914E-2</v>
      </c>
      <c r="E159">
        <v>54.75</v>
      </c>
      <c r="F159">
        <v>1</v>
      </c>
    </row>
    <row r="160" spans="3:6">
      <c r="C160">
        <v>34.067</v>
      </c>
      <c r="D160">
        <v>1.8867608418438077E-2</v>
      </c>
      <c r="E160">
        <v>54.1</v>
      </c>
      <c r="F160">
        <v>1</v>
      </c>
    </row>
    <row r="161" spans="3:6">
      <c r="C161">
        <v>34.08</v>
      </c>
      <c r="D161">
        <v>1.9246784097438668E-2</v>
      </c>
      <c r="E161">
        <v>54.1</v>
      </c>
      <c r="F161">
        <v>0</v>
      </c>
    </row>
    <row r="162" spans="3:6">
      <c r="C162">
        <v>34.092999999999996</v>
      </c>
      <c r="D162">
        <v>1.9570379505368291E-2</v>
      </c>
      <c r="E162" t="s">
        <v>1296</v>
      </c>
      <c r="F162" t="s">
        <v>1296</v>
      </c>
    </row>
    <row r="163" spans="3:6">
      <c r="C163">
        <v>34.106000000000002</v>
      </c>
      <c r="D163">
        <v>1.9868774058530641E-2</v>
      </c>
      <c r="E163">
        <v>54.75</v>
      </c>
      <c r="F163">
        <v>0</v>
      </c>
    </row>
    <row r="164" spans="3:6">
      <c r="C164">
        <v>34.119</v>
      </c>
      <c r="D164">
        <v>2.0191143214491631E-2</v>
      </c>
      <c r="E164">
        <v>55.4</v>
      </c>
      <c r="F164">
        <v>0</v>
      </c>
    </row>
    <row r="165" spans="3:6">
      <c r="C165">
        <v>34.131999999999998</v>
      </c>
      <c r="D165">
        <v>2.0606045304003548E-2</v>
      </c>
      <c r="E165">
        <v>55.4</v>
      </c>
      <c r="F165">
        <v>1</v>
      </c>
    </row>
    <row r="166" spans="3:6">
      <c r="C166">
        <v>34.145000000000003</v>
      </c>
      <c r="D166">
        <v>2.1198866562687151E-2</v>
      </c>
      <c r="E166">
        <v>54.75</v>
      </c>
      <c r="F166">
        <v>1</v>
      </c>
    </row>
    <row r="167" spans="3:6">
      <c r="C167">
        <v>34.158000000000001</v>
      </c>
      <c r="D167">
        <v>2.2064829216984029E-2</v>
      </c>
      <c r="E167">
        <v>54.75</v>
      </c>
      <c r="F167">
        <v>0</v>
      </c>
    </row>
    <row r="168" spans="3:6">
      <c r="C168">
        <v>34.170999999999999</v>
      </c>
      <c r="D168">
        <v>2.3296769996269128E-2</v>
      </c>
      <c r="E168" t="s">
        <v>1296</v>
      </c>
      <c r="F168" t="s">
        <v>1296</v>
      </c>
    </row>
    <row r="169" spans="3:6">
      <c r="C169">
        <v>34.183999999999997</v>
      </c>
      <c r="D169">
        <v>2.4967978999664187E-2</v>
      </c>
    </row>
    <row r="170" spans="3:6">
      <c r="C170">
        <v>34.197000000000003</v>
      </c>
      <c r="D170">
        <v>2.7111967782731675E-2</v>
      </c>
    </row>
    <row r="171" spans="3:6">
      <c r="C171">
        <v>34.21</v>
      </c>
      <c r="D171">
        <v>2.9702771552937886E-2</v>
      </c>
    </row>
    <row r="172" spans="3:6">
      <c r="C172">
        <v>34.222999999999999</v>
      </c>
      <c r="D172">
        <v>3.264071231540578E-2</v>
      </c>
    </row>
    <row r="173" spans="3:6">
      <c r="C173">
        <v>34.235999999999997</v>
      </c>
      <c r="D173">
        <v>3.5748804007282003E-2</v>
      </c>
    </row>
    <row r="174" spans="3:6">
      <c r="C174">
        <v>34.249000000000002</v>
      </c>
      <c r="D174">
        <v>3.878368510352987E-2</v>
      </c>
    </row>
    <row r="175" spans="3:6">
      <c r="C175">
        <v>34.262</v>
      </c>
      <c r="D175">
        <v>4.1462079709283214E-2</v>
      </c>
    </row>
    <row r="176" spans="3:6">
      <c r="C176">
        <v>34.274999999999999</v>
      </c>
      <c r="D176">
        <v>4.3499875618930109E-2</v>
      </c>
    </row>
    <row r="177" spans="3:4">
      <c r="C177">
        <v>34.287999999999997</v>
      </c>
      <c r="D177">
        <v>4.4657057355292164E-2</v>
      </c>
    </row>
    <row r="178" spans="3:4">
      <c r="C178">
        <v>34.301000000000002</v>
      </c>
      <c r="D178">
        <v>4.4779237504177671E-2</v>
      </c>
    </row>
    <row r="179" spans="3:4">
      <c r="C179">
        <v>34.314</v>
      </c>
      <c r="D179">
        <v>4.3826405256799601E-2</v>
      </c>
    </row>
    <row r="180" spans="3:4">
      <c r="C180">
        <v>34.326999999999998</v>
      </c>
      <c r="D180">
        <v>4.1882057346536251E-2</v>
      </c>
    </row>
    <row r="181" spans="3:4">
      <c r="C181">
        <v>34.340000000000003</v>
      </c>
      <c r="D181">
        <v>3.9140419461359315E-2</v>
      </c>
    </row>
    <row r="182" spans="3:4">
      <c r="C182">
        <v>34.353000000000002</v>
      </c>
      <c r="D182">
        <v>3.587485000648067E-2</v>
      </c>
    </row>
    <row r="183" spans="3:4">
      <c r="C183">
        <v>34.366</v>
      </c>
      <c r="D183">
        <v>3.2394700652313708E-2</v>
      </c>
    </row>
    <row r="184" spans="3:4">
      <c r="C184">
        <v>34.378999999999998</v>
      </c>
      <c r="D184">
        <v>2.9000217882703308E-2</v>
      </c>
    </row>
    <row r="185" spans="3:4">
      <c r="C185">
        <v>34.392000000000003</v>
      </c>
      <c r="D185">
        <v>2.5944468837740917E-2</v>
      </c>
    </row>
    <row r="186" spans="3:4">
      <c r="C186">
        <v>34.405000000000001</v>
      </c>
      <c r="D186">
        <v>2.3408534043917583E-2</v>
      </c>
    </row>
    <row r="187" spans="3:4">
      <c r="C187">
        <v>34.417999999999999</v>
      </c>
      <c r="D187">
        <v>2.1492286027274762E-2</v>
      </c>
    </row>
    <row r="188" spans="3:4">
      <c r="C188">
        <v>34.430999999999997</v>
      </c>
      <c r="D188">
        <v>2.0219218056534989E-2</v>
      </c>
    </row>
    <row r="189" spans="3:4">
      <c r="C189">
        <v>34.444000000000003</v>
      </c>
      <c r="D189">
        <v>1.9551280276001629E-2</v>
      </c>
    </row>
    <row r="190" spans="3:4">
      <c r="C190">
        <v>34.457000000000001</v>
      </c>
      <c r="D190">
        <v>1.9408450555677983E-2</v>
      </c>
    </row>
    <row r="191" spans="3:4">
      <c r="C191">
        <v>34.47</v>
      </c>
      <c r="D191">
        <v>1.9688336443228819E-2</v>
      </c>
    </row>
    <row r="192" spans="3:4">
      <c r="C192">
        <v>34.482999999999997</v>
      </c>
      <c r="D192">
        <v>2.0282585724445832E-2</v>
      </c>
    </row>
    <row r="193" spans="3:4">
      <c r="C193">
        <v>34.496000000000002</v>
      </c>
      <c r="D193">
        <v>2.1088464729995409E-2</v>
      </c>
    </row>
    <row r="194" spans="3:4">
      <c r="C194">
        <v>34.509</v>
      </c>
      <c r="D194">
        <v>2.201558264520492E-2</v>
      </c>
    </row>
    <row r="195" spans="3:4">
      <c r="C195">
        <v>34.521999999999998</v>
      </c>
      <c r="D195">
        <v>2.2988668769147572E-2</v>
      </c>
    </row>
    <row r="196" spans="3:4">
      <c r="C196">
        <v>34.534999999999997</v>
      </c>
      <c r="D196">
        <v>2.3947713955420127E-2</v>
      </c>
    </row>
    <row r="197" spans="3:4">
      <c r="C197">
        <v>34.548000000000002</v>
      </c>
      <c r="D197">
        <v>2.4846734558932042E-2</v>
      </c>
    </row>
    <row r="198" spans="3:4">
      <c r="C198">
        <v>34.561</v>
      </c>
      <c r="D198">
        <v>2.56521094419098E-2</v>
      </c>
    </row>
    <row r="199" spans="3:4">
      <c r="C199">
        <v>34.573999999999998</v>
      </c>
      <c r="D199">
        <v>2.6341065906415356E-2</v>
      </c>
    </row>
    <row r="200" spans="3:4">
      <c r="C200">
        <v>34.587000000000003</v>
      </c>
      <c r="D200">
        <v>2.6900507530802021E-2</v>
      </c>
    </row>
    <row r="201" spans="3:4">
      <c r="C201">
        <v>34.6</v>
      </c>
      <c r="D201">
        <v>2.7326272466416713E-2</v>
      </c>
    </row>
    <row r="202" spans="3:4">
      <c r="C202">
        <v>34.613</v>
      </c>
      <c r="D202">
        <v>2.762258184632976E-2</v>
      </c>
    </row>
    <row r="203" spans="3:4">
      <c r="C203">
        <v>34.625999999999998</v>
      </c>
      <c r="D203">
        <v>2.7801577971684054E-2</v>
      </c>
    </row>
    <row r="204" spans="3:4">
      <c r="C204">
        <v>34.639000000000003</v>
      </c>
      <c r="D204">
        <v>2.7882754468273041E-2</v>
      </c>
    </row>
    <row r="205" spans="3:4">
      <c r="C205">
        <v>34.652000000000001</v>
      </c>
      <c r="D205">
        <v>2.7892155069993541E-2</v>
      </c>
    </row>
    <row r="206" spans="3:4">
      <c r="C206">
        <v>34.664999999999999</v>
      </c>
      <c r="D206">
        <v>2.7861214371681025E-2</v>
      </c>
    </row>
    <row r="207" spans="3:4">
      <c r="C207">
        <v>34.677999999999997</v>
      </c>
      <c r="D207">
        <v>2.782529521602967E-2</v>
      </c>
    </row>
    <row r="208" spans="3:4">
      <c r="C208">
        <v>34.691000000000003</v>
      </c>
      <c r="D208">
        <v>2.7821772239906489E-2</v>
      </c>
    </row>
    <row r="209" spans="3:4">
      <c r="C209">
        <v>34.704000000000001</v>
      </c>
      <c r="D209">
        <v>2.7887923548659863E-2</v>
      </c>
    </row>
    <row r="210" spans="3:4">
      <c r="C210">
        <v>34.716999999999999</v>
      </c>
      <c r="D210">
        <v>2.8058507359007594E-2</v>
      </c>
    </row>
    <row r="211" spans="3:4">
      <c r="C211">
        <v>34.729999999999997</v>
      </c>
      <c r="D211">
        <v>2.8363357963952091E-2</v>
      </c>
    </row>
    <row r="212" spans="3:4">
      <c r="C212">
        <v>34.743000000000002</v>
      </c>
      <c r="D212">
        <v>2.8825028770121591E-2</v>
      </c>
    </row>
    <row r="213" spans="3:4">
      <c r="C213">
        <v>34.756</v>
      </c>
      <c r="D213">
        <v>2.9456803649136699E-2</v>
      </c>
    </row>
    <row r="214" spans="3:4">
      <c r="C214">
        <v>34.768999999999998</v>
      </c>
      <c r="D214">
        <v>3.0261170108728596E-2</v>
      </c>
    </row>
    <row r="215" spans="3:4">
      <c r="C215">
        <v>34.781999999999996</v>
      </c>
      <c r="D215">
        <v>3.1229009030279267E-2</v>
      </c>
    </row>
    <row r="216" spans="3:4">
      <c r="C216">
        <v>34.795000000000002</v>
      </c>
      <c r="D216">
        <v>3.2339619166707169E-2</v>
      </c>
    </row>
    <row r="217" spans="3:4">
      <c r="C217">
        <v>34.808</v>
      </c>
      <c r="D217">
        <v>3.3561660087026685E-2</v>
      </c>
    </row>
    <row r="218" spans="3:4">
      <c r="C218">
        <v>34.820999999999998</v>
      </c>
      <c r="D218">
        <v>3.4855009474046357E-2</v>
      </c>
    </row>
    <row r="219" spans="3:4">
      <c r="C219">
        <v>34.834000000000003</v>
      </c>
      <c r="D219">
        <v>3.6173435932106666E-2</v>
      </c>
    </row>
    <row r="220" spans="3:4">
      <c r="C220">
        <v>34.847000000000001</v>
      </c>
      <c r="D220">
        <v>3.7467895634846475E-2</v>
      </c>
    </row>
    <row r="221" spans="3:4">
      <c r="C221">
        <v>34.86</v>
      </c>
      <c r="D221">
        <v>3.8690175293101911E-2</v>
      </c>
    </row>
    <row r="222" spans="3:4">
      <c r="C222">
        <v>34.872999999999998</v>
      </c>
      <c r="D222">
        <v>3.9796545260725631E-2</v>
      </c>
    </row>
    <row r="223" spans="3:4">
      <c r="C223">
        <v>34.886000000000003</v>
      </c>
      <c r="D223">
        <v>4.0751102258766041E-2</v>
      </c>
    </row>
    <row r="224" spans="3:4">
      <c r="C224">
        <v>34.899000000000001</v>
      </c>
      <c r="D224">
        <v>4.1528441082578284E-2</v>
      </c>
    </row>
    <row r="225" spans="3:4">
      <c r="C225">
        <v>34.911999999999999</v>
      </c>
      <c r="D225">
        <v>4.2115414391710647E-2</v>
      </c>
    </row>
    <row r="226" spans="3:4">
      <c r="C226">
        <v>34.924999999999997</v>
      </c>
      <c r="D226">
        <v>4.2511819726384639E-2</v>
      </c>
    </row>
    <row r="227" spans="3:4">
      <c r="C227">
        <v>34.938000000000002</v>
      </c>
      <c r="D227">
        <v>4.2729936642262163E-2</v>
      </c>
    </row>
    <row r="228" spans="3:4">
      <c r="C228">
        <v>34.951000000000001</v>
      </c>
      <c r="D228">
        <v>4.2793077061396796E-2</v>
      </c>
    </row>
    <row r="229" spans="3:4">
      <c r="C229">
        <v>34.963999999999999</v>
      </c>
      <c r="D229">
        <v>4.2733263513133668E-2</v>
      </c>
    </row>
    <row r="230" spans="3:4">
      <c r="C230">
        <v>34.976999999999997</v>
      </c>
      <c r="D230">
        <v>4.2588314133588157E-2</v>
      </c>
    </row>
    <row r="231" spans="3:4">
      <c r="C231">
        <v>34.99</v>
      </c>
      <c r="D231">
        <v>4.2398807996623572E-2</v>
      </c>
    </row>
    <row r="232" spans="3:4">
      <c r="C232">
        <v>35.003</v>
      </c>
      <c r="D232">
        <v>4.2205073432744371E-2</v>
      </c>
    </row>
    <row r="233" spans="3:4">
      <c r="C233">
        <v>35.015999999999998</v>
      </c>
      <c r="D233">
        <v>4.2044602559258709E-2</v>
      </c>
    </row>
    <row r="234" spans="3:4">
      <c r="C234">
        <v>35.028999999999996</v>
      </c>
      <c r="D234">
        <v>4.1950137321244953E-2</v>
      </c>
    </row>
    <row r="235" spans="3:4">
      <c r="C235">
        <v>35.042000000000002</v>
      </c>
      <c r="D235">
        <v>4.1948465084121082E-2</v>
      </c>
    </row>
    <row r="236" spans="3:4">
      <c r="C236">
        <v>35.055</v>
      </c>
      <c r="D236">
        <v>4.2060008381969417E-2</v>
      </c>
    </row>
    <row r="237" spans="3:4">
      <c r="C237">
        <v>35.067999999999998</v>
      </c>
      <c r="D237">
        <v>4.2299114973612016E-2</v>
      </c>
    </row>
    <row r="238" spans="3:4">
      <c r="C238">
        <v>35.081000000000003</v>
      </c>
      <c r="D238">
        <v>4.2674850082797984E-2</v>
      </c>
    </row>
    <row r="239" spans="3:4">
      <c r="C239">
        <v>35.094000000000001</v>
      </c>
      <c r="D239">
        <v>4.3192192931059775E-2</v>
      </c>
    </row>
    <row r="240" spans="3:4">
      <c r="C240">
        <v>35.106999999999999</v>
      </c>
      <c r="D240">
        <v>4.3853288129191738E-2</v>
      </c>
    </row>
    <row r="241" spans="3:4">
      <c r="C241">
        <v>35.119999999999997</v>
      </c>
      <c r="D241">
        <v>4.4658636049120987E-2</v>
      </c>
    </row>
    <row r="242" spans="3:4">
      <c r="C242">
        <v>35.133000000000003</v>
      </c>
      <c r="D242">
        <v>4.5608022999759572E-2</v>
      </c>
    </row>
    <row r="243" spans="3:4">
      <c r="C243">
        <v>35.146000000000001</v>
      </c>
      <c r="D243">
        <v>4.6701087552610369E-2</v>
      </c>
    </row>
    <row r="244" spans="3:4">
      <c r="C244">
        <v>35.158999999999999</v>
      </c>
      <c r="D244">
        <v>4.7937485323010995E-2</v>
      </c>
    </row>
    <row r="245" spans="3:4">
      <c r="C245">
        <v>35.171999999999997</v>
      </c>
      <c r="D245">
        <v>4.9316635565377492E-2</v>
      </c>
    </row>
    <row r="246" spans="3:4">
      <c r="C246">
        <v>35.185000000000002</v>
      </c>
      <c r="D246">
        <v>5.0837201991918136E-2</v>
      </c>
    </row>
    <row r="247" spans="3:4">
      <c r="C247">
        <v>35.198</v>
      </c>
      <c r="D247">
        <v>5.2496321577050781E-2</v>
      </c>
    </row>
    <row r="248" spans="3:4">
      <c r="C248">
        <v>35.210999999999999</v>
      </c>
      <c r="D248">
        <v>5.4288782000773139E-2</v>
      </c>
    </row>
    <row r="249" spans="3:4">
      <c r="C249">
        <v>35.223999999999997</v>
      </c>
      <c r="D249">
        <v>5.6206258974372307E-2</v>
      </c>
    </row>
    <row r="250" spans="3:4">
      <c r="C250">
        <v>35.237000000000002</v>
      </c>
      <c r="D250">
        <v>5.8236747484621494E-2</v>
      </c>
    </row>
    <row r="251" spans="3:4">
      <c r="C251">
        <v>35.25</v>
      </c>
      <c r="D251">
        <v>6.0364251120864118E-2</v>
      </c>
    </row>
    <row r="252" spans="3:4">
      <c r="C252">
        <v>35.262999999999998</v>
      </c>
      <c r="D252">
        <v>6.2568870334004642E-2</v>
      </c>
    </row>
    <row r="253" spans="3:4">
      <c r="C253">
        <v>35.276000000000003</v>
      </c>
      <c r="D253">
        <v>6.4827220102654959E-2</v>
      </c>
    </row>
    <row r="254" spans="3:4">
      <c r="C254">
        <v>35.289000000000001</v>
      </c>
      <c r="D254">
        <v>6.7113228615814494E-2</v>
      </c>
    </row>
    <row r="255" spans="3:4">
      <c r="C255">
        <v>35.302</v>
      </c>
      <c r="D255">
        <v>6.9399243099203339E-2</v>
      </c>
    </row>
    <row r="256" spans="3:4">
      <c r="C256">
        <v>35.314999999999998</v>
      </c>
      <c r="D256">
        <v>7.1657380277641805E-2</v>
      </c>
    </row>
    <row r="257" spans="3:4">
      <c r="C257">
        <v>35.328000000000003</v>
      </c>
      <c r="D257">
        <v>7.38609524854726E-2</v>
      </c>
    </row>
    <row r="258" spans="3:4">
      <c r="C258">
        <v>35.341000000000001</v>
      </c>
      <c r="D258">
        <v>7.5986032632264514E-2</v>
      </c>
    </row>
    <row r="259" spans="3:4">
      <c r="C259">
        <v>35.353999999999999</v>
      </c>
      <c r="D259">
        <v>7.8012794161376825E-2</v>
      </c>
    </row>
    <row r="260" spans="3:4">
      <c r="C260">
        <v>35.366999999999997</v>
      </c>
      <c r="D260">
        <v>7.9926743309492898E-2</v>
      </c>
    </row>
    <row r="261" spans="3:4">
      <c r="C261">
        <v>35.380000000000003</v>
      </c>
      <c r="D261">
        <v>8.1719623832017793E-2</v>
      </c>
    </row>
    <row r="262" spans="3:4">
      <c r="C262">
        <v>35.393000000000001</v>
      </c>
      <c r="D262">
        <v>8.3389964543992709E-2</v>
      </c>
    </row>
    <row r="263" spans="3:4">
      <c r="C263">
        <v>35.405999999999999</v>
      </c>
      <c r="D263">
        <v>8.4943215750474796E-2</v>
      </c>
    </row>
    <row r="264" spans="3:4">
      <c r="C264">
        <v>35.418999999999997</v>
      </c>
      <c r="D264">
        <v>8.6391454950300137E-2</v>
      </c>
    </row>
    <row r="265" spans="3:4">
      <c r="C265">
        <v>35.432000000000002</v>
      </c>
      <c r="D265">
        <v>8.7752670650453279E-2</v>
      </c>
    </row>
    <row r="266" spans="3:4">
      <c r="C266">
        <v>35.445</v>
      </c>
      <c r="D266">
        <v>8.9049660575887979E-2</v>
      </c>
    </row>
    <row r="267" spans="3:4">
      <c r="C267">
        <v>35.457999999999998</v>
      </c>
      <c r="D267">
        <v>9.0308621491208788E-2</v>
      </c>
    </row>
    <row r="268" spans="3:4">
      <c r="C268">
        <v>35.470999999999997</v>
      </c>
      <c r="D268">
        <v>9.155742635208261E-2</v>
      </c>
    </row>
    <row r="269" spans="3:4">
      <c r="C269">
        <v>35.484000000000002</v>
      </c>
      <c r="D269">
        <v>9.2823877754761447E-2</v>
      </c>
    </row>
    <row r="270" spans="3:4">
      <c r="C270">
        <v>35.497</v>
      </c>
      <c r="D270">
        <v>9.4133838242186338E-2</v>
      </c>
    </row>
    <row r="271" spans="3:4">
      <c r="C271">
        <v>35.51</v>
      </c>
      <c r="D271">
        <v>9.550940475264727E-2</v>
      </c>
    </row>
    <row r="272" spans="3:4">
      <c r="C272">
        <v>35.523000000000003</v>
      </c>
      <c r="D272">
        <v>9.6967364359523273E-2</v>
      </c>
    </row>
    <row r="273" spans="3:4">
      <c r="C273">
        <v>35.536000000000001</v>
      </c>
      <c r="D273">
        <v>9.8517840211291854E-2</v>
      </c>
    </row>
    <row r="274" spans="3:4">
      <c r="C274">
        <v>35.548999999999999</v>
      </c>
      <c r="D274">
        <v>0.10016332566087326</v>
      </c>
    </row>
    <row r="275" spans="3:4">
      <c r="C275">
        <v>35.561999999999998</v>
      </c>
      <c r="D275">
        <v>0.10189812984662974</v>
      </c>
    </row>
    <row r="276" spans="3:4">
      <c r="C276">
        <v>35.575000000000003</v>
      </c>
      <c r="D276">
        <v>0.10370827539204801</v>
      </c>
    </row>
    <row r="277" spans="3:4">
      <c r="C277">
        <v>35.588000000000001</v>
      </c>
      <c r="D277">
        <v>0.10557185794832875</v>
      </c>
    </row>
    <row r="278" spans="3:4">
      <c r="C278">
        <v>35.600999999999999</v>
      </c>
      <c r="D278">
        <v>0.10745985042885306</v>
      </c>
    </row>
    <row r="279" spans="3:4">
      <c r="C279">
        <v>35.613999999999997</v>
      </c>
      <c r="D279">
        <v>0.10933731647966546</v>
      </c>
    </row>
    <row r="280" spans="3:4">
      <c r="C280">
        <v>35.627000000000002</v>
      </c>
      <c r="D280">
        <v>0.11116492720425031</v>
      </c>
    </row>
    <row r="281" spans="3:4">
      <c r="C281">
        <v>35.64</v>
      </c>
      <c r="D281">
        <v>0.11290078784932174</v>
      </c>
    </row>
    <row r="282" spans="3:4">
      <c r="C282">
        <v>35.652999999999999</v>
      </c>
      <c r="D282">
        <v>0.11450236391359851</v>
      </c>
    </row>
    <row r="283" spans="3:4">
      <c r="C283">
        <v>35.665999999999997</v>
      </c>
      <c r="D283">
        <v>0.11592847941216172</v>
      </c>
    </row>
    <row r="284" spans="3:4">
      <c r="C284">
        <v>35.679000000000002</v>
      </c>
      <c r="D284">
        <v>0.1171412517814832</v>
      </c>
    </row>
    <row r="285" spans="3:4">
      <c r="C285">
        <v>35.692</v>
      </c>
      <c r="D285">
        <v>0.11810786743610065</v>
      </c>
    </row>
    <row r="286" spans="3:4">
      <c r="C286">
        <v>35.704999999999998</v>
      </c>
      <c r="D286">
        <v>0.11880210906352913</v>
      </c>
    </row>
    <row r="287" spans="3:4">
      <c r="C287">
        <v>35.717999999999996</v>
      </c>
      <c r="D287">
        <v>0.11920557169758962</v>
      </c>
    </row>
    <row r="288" spans="3:4">
      <c r="C288">
        <v>35.731000000000002</v>
      </c>
      <c r="D288">
        <v>0.11930847288231419</v>
      </c>
    </row>
    <row r="289" spans="3:4">
      <c r="C289">
        <v>35.744</v>
      </c>
      <c r="D289">
        <v>0.11911010221669695</v>
      </c>
    </row>
    <row r="290" spans="3:4">
      <c r="C290">
        <v>35.756999999999998</v>
      </c>
      <c r="D290">
        <v>0.11861885405992068</v>
      </c>
    </row>
    <row r="291" spans="3:4">
      <c r="C291">
        <v>35.770000000000003</v>
      </c>
      <c r="D291">
        <v>0.11785184577750822</v>
      </c>
    </row>
    <row r="292" spans="3:4">
      <c r="C292">
        <v>35.783000000000001</v>
      </c>
      <c r="D292">
        <v>0.11683419785635685</v>
      </c>
    </row>
    <row r="293" spans="3:4">
      <c r="C293">
        <v>35.795999999999999</v>
      </c>
      <c r="D293">
        <v>0.11559800830777489</v>
      </c>
    </row>
    <row r="294" spans="3:4">
      <c r="C294">
        <v>35.808999999999997</v>
      </c>
      <c r="D294">
        <v>0.11418107782309467</v>
      </c>
    </row>
    <row r="295" spans="3:4">
      <c r="C295">
        <v>35.822000000000003</v>
      </c>
      <c r="D295">
        <v>0.11262544605214293</v>
      </c>
    </row>
    <row r="296" spans="3:4">
      <c r="C296">
        <v>35.835000000000001</v>
      </c>
      <c r="D296">
        <v>0.110975881215224</v>
      </c>
    </row>
    <row r="297" spans="3:4">
      <c r="C297">
        <v>35.847999999999999</v>
      </c>
      <c r="D297">
        <v>0.10927828159946759</v>
      </c>
    </row>
    <row r="298" spans="3:4">
      <c r="C298">
        <v>35.860999999999997</v>
      </c>
      <c r="D298">
        <v>0.10757813644581772</v>
      </c>
    </row>
    <row r="299" spans="3:4">
      <c r="C299">
        <v>35.874000000000002</v>
      </c>
      <c r="D299">
        <v>0.10591907048476332</v>
      </c>
    </row>
    <row r="300" spans="3:4">
      <c r="C300">
        <v>35.887</v>
      </c>
      <c r="D300">
        <v>0.10434152172941021</v>
      </c>
    </row>
    <row r="301" spans="3:4">
      <c r="C301">
        <v>35.9</v>
      </c>
      <c r="D301">
        <v>0.10288158693315831</v>
      </c>
    </row>
    <row r="302" spans="3:4">
      <c r="C302">
        <v>35.912999999999997</v>
      </c>
      <c r="D302">
        <v>0.10157005869017859</v>
      </c>
    </row>
    <row r="303" spans="3:4">
      <c r="C303">
        <v>35.926000000000002</v>
      </c>
      <c r="D303">
        <v>0.10043167598058864</v>
      </c>
    </row>
    <row r="304" spans="3:4">
      <c r="C304">
        <v>35.939</v>
      </c>
      <c r="D304">
        <v>9.9484556274729949E-2</v>
      </c>
    </row>
    <row r="305" spans="3:4">
      <c r="C305">
        <v>35.951999999999998</v>
      </c>
      <c r="D305">
        <v>9.8739897956586831E-2</v>
      </c>
    </row>
    <row r="306" spans="3:4">
      <c r="C306">
        <v>35.964999999999996</v>
      </c>
      <c r="D306">
        <v>9.8201841452405986E-2</v>
      </c>
    </row>
    <row r="307" spans="3:4">
      <c r="C307">
        <v>35.978000000000002</v>
      </c>
      <c r="D307">
        <v>9.7867557716109929E-2</v>
      </c>
    </row>
    <row r="308" spans="3:4">
      <c r="C308">
        <v>35.991</v>
      </c>
      <c r="D308">
        <v>9.7727527697038324E-2</v>
      </c>
    </row>
    <row r="309" spans="3:4">
      <c r="C309">
        <v>36.003999999999998</v>
      </c>
      <c r="D309">
        <v>9.7766007494449969E-2</v>
      </c>
    </row>
    <row r="310" spans="3:4">
      <c r="C310">
        <v>36.017000000000003</v>
      </c>
      <c r="D310">
        <v>9.7961668106819E-2</v>
      </c>
    </row>
    <row r="311" spans="3:4">
      <c r="C311">
        <v>36.03</v>
      </c>
      <c r="D311">
        <v>9.828839672736997E-2</v>
      </c>
    </row>
    <row r="312" spans="3:4">
      <c r="C312">
        <v>36.042999999999999</v>
      </c>
      <c r="D312">
        <v>9.8716239932587532E-2</v>
      </c>
    </row>
    <row r="313" spans="3:4">
      <c r="C313">
        <v>36.055999999999997</v>
      </c>
      <c r="D313">
        <v>9.9212492925682141E-2</v>
      </c>
    </row>
    <row r="314" spans="3:4">
      <c r="C314">
        <v>36.069000000000003</v>
      </c>
      <c r="D314">
        <v>9.9742845384164308E-2</v>
      </c>
    </row>
    <row r="315" spans="3:4">
      <c r="C315">
        <v>36.082000000000001</v>
      </c>
      <c r="D315">
        <v>0.10027264660502364</v>
      </c>
    </row>
    <row r="316" spans="3:4">
      <c r="C316">
        <v>36.094999999999999</v>
      </c>
      <c r="D316">
        <v>0.10076817670078901</v>
      </c>
    </row>
    <row r="317" spans="3:4">
      <c r="C317">
        <v>36.107999999999997</v>
      </c>
      <c r="D317">
        <v>0.10119791518123387</v>
      </c>
    </row>
    <row r="318" spans="3:4">
      <c r="C318">
        <v>36.121000000000002</v>
      </c>
      <c r="D318">
        <v>0.10153375325757405</v>
      </c>
    </row>
    <row r="319" spans="3:4">
      <c r="C319">
        <v>36.134</v>
      </c>
      <c r="D319">
        <v>0.10175209958250077</v>
      </c>
    </row>
    <row r="320" spans="3:4">
      <c r="C320">
        <v>36.146999999999998</v>
      </c>
      <c r="D320">
        <v>0.10183482515100672</v>
      </c>
    </row>
    <row r="321" spans="3:4">
      <c r="C321">
        <v>36.159999999999997</v>
      </c>
      <c r="D321">
        <v>0.1017700167474358</v>
      </c>
    </row>
    <row r="322" spans="3:4">
      <c r="C322">
        <v>36.173000000000002</v>
      </c>
      <c r="D322">
        <v>0.10155246485569215</v>
      </c>
    </row>
    <row r="323" spans="3:4">
      <c r="C323">
        <v>36.186</v>
      </c>
      <c r="D323">
        <v>0.10118386299482252</v>
      </c>
    </row>
    <row r="324" spans="3:4">
      <c r="C324">
        <v>36.198999999999998</v>
      </c>
      <c r="D324">
        <v>0.10067273521209084</v>
      </c>
    </row>
    <row r="325" spans="3:4">
      <c r="C325">
        <v>36.212000000000003</v>
      </c>
      <c r="D325">
        <v>0.10003402696561386</v>
      </c>
    </row>
    <row r="326" spans="3:4">
      <c r="C326">
        <v>36.225000000000001</v>
      </c>
      <c r="D326">
        <v>9.9288401765944445E-2</v>
      </c>
    </row>
    <row r="327" spans="3:4">
      <c r="C327">
        <v>36.238</v>
      </c>
      <c r="D327">
        <v>9.8461261796430083E-2</v>
      </c>
    </row>
    <row r="328" spans="3:4">
      <c r="C328">
        <v>36.250999999999998</v>
      </c>
      <c r="D328">
        <v>9.7581533916302796E-2</v>
      </c>
    </row>
    <row r="329" spans="3:4">
      <c r="C329">
        <v>36.264000000000003</v>
      </c>
      <c r="D329">
        <v>9.6680276422373368E-2</v>
      </c>
    </row>
    <row r="330" spans="3:4">
      <c r="C330">
        <v>36.277000000000001</v>
      </c>
      <c r="D330">
        <v>9.5789167848318771E-2</v>
      </c>
    </row>
    <row r="331" spans="3:4">
      <c r="C331">
        <v>36.29</v>
      </c>
      <c r="D331">
        <v>9.4938984121107031E-2</v>
      </c>
    </row>
    <row r="332" spans="3:4">
      <c r="C332">
        <v>36.302999999999997</v>
      </c>
      <c r="D332">
        <v>9.4158052766866021E-2</v>
      </c>
    </row>
    <row r="333" spans="3:4">
      <c r="C333">
        <v>36.316000000000003</v>
      </c>
      <c r="D333">
        <v>9.347088476391853E-2</v>
      </c>
    </row>
    <row r="334" spans="3:4">
      <c r="C334">
        <v>36.329000000000001</v>
      </c>
      <c r="D334">
        <v>9.2896949386817515E-2</v>
      </c>
    </row>
    <row r="335" spans="3:4">
      <c r="C335">
        <v>36.341999999999999</v>
      </c>
      <c r="D335">
        <v>9.2449694910915453E-2</v>
      </c>
    </row>
    <row r="336" spans="3:4">
      <c r="C336">
        <v>36.354999999999997</v>
      </c>
      <c r="D336">
        <v>9.2135850778128414E-2</v>
      </c>
    </row>
    <row r="337" spans="3:4">
      <c r="C337">
        <v>36.368000000000002</v>
      </c>
      <c r="D337">
        <v>9.1955035498898482E-2</v>
      </c>
    </row>
    <row r="338" spans="3:4">
      <c r="C338">
        <v>36.381</v>
      </c>
      <c r="D338">
        <v>9.1899705383465424E-2</v>
      </c>
    </row>
    <row r="339" spans="3:4">
      <c r="C339">
        <v>36.393999999999998</v>
      </c>
      <c r="D339">
        <v>9.1955373229099732E-2</v>
      </c>
    </row>
    <row r="340" spans="3:4">
      <c r="C340">
        <v>36.406999999999996</v>
      </c>
      <c r="D340">
        <v>9.2101168385592486E-2</v>
      </c>
    </row>
    <row r="341" spans="3:4">
      <c r="C341">
        <v>36.42</v>
      </c>
      <c r="D341">
        <v>9.2310626185408737E-2</v>
      </c>
    </row>
    <row r="342" spans="3:4">
      <c r="C342">
        <v>36.433</v>
      </c>
      <c r="D342">
        <v>9.2552693847156198E-2</v>
      </c>
    </row>
    <row r="343" spans="3:4">
      <c r="C343">
        <v>36.445999999999998</v>
      </c>
      <c r="D343">
        <v>9.2792883293069617E-2</v>
      </c>
    </row>
    <row r="344" spans="3:4">
      <c r="C344">
        <v>36.459000000000003</v>
      </c>
      <c r="D344">
        <v>9.2994572078530027E-2</v>
      </c>
    </row>
    <row r="345" spans="3:4">
      <c r="C345">
        <v>36.472000000000001</v>
      </c>
      <c r="D345">
        <v>9.3120230324040126E-2</v>
      </c>
    </row>
    <row r="346" spans="3:4">
      <c r="C346">
        <v>36.484999999999999</v>
      </c>
      <c r="D346">
        <v>9.3132772529874633E-2</v>
      </c>
    </row>
    <row r="347" spans="3:4">
      <c r="C347">
        <v>36.497999999999998</v>
      </c>
      <c r="D347">
        <v>9.299674822883762E-2</v>
      </c>
    </row>
    <row r="348" spans="3:4">
      <c r="C348">
        <v>36.511000000000003</v>
      </c>
      <c r="D348">
        <v>9.2679441664585221E-2</v>
      </c>
    </row>
    <row r="349" spans="3:4">
      <c r="C349">
        <v>36.524000000000001</v>
      </c>
      <c r="D349">
        <v>9.2151858047701041E-2</v>
      </c>
    </row>
    <row r="350" spans="3:4">
      <c r="C350">
        <v>36.536999999999999</v>
      </c>
      <c r="D350">
        <v>9.1389517548973995E-2</v>
      </c>
    </row>
    <row r="351" spans="3:4">
      <c r="C351">
        <v>36.549999999999997</v>
      </c>
      <c r="D351">
        <v>9.0373071192754326E-2</v>
      </c>
    </row>
    <row r="352" spans="3:4">
      <c r="C352">
        <v>36.563000000000002</v>
      </c>
      <c r="D352">
        <v>8.9088752831465418E-2</v>
      </c>
    </row>
    <row r="353" spans="3:4">
      <c r="C353">
        <v>36.576000000000001</v>
      </c>
      <c r="D353">
        <v>8.7528595764888681E-2</v>
      </c>
    </row>
    <row r="354" spans="3:4">
      <c r="C354">
        <v>36.588999999999999</v>
      </c>
      <c r="D354">
        <v>8.569052816395098E-2</v>
      </c>
    </row>
    <row r="355" spans="3:4">
      <c r="C355">
        <v>36.601999999999997</v>
      </c>
      <c r="D355">
        <v>8.3578268724547017E-2</v>
      </c>
    </row>
    <row r="356" spans="3:4">
      <c r="C356">
        <v>36.615000000000002</v>
      </c>
      <c r="D356">
        <v>8.12011104623441E-2</v>
      </c>
    </row>
    <row r="357" spans="3:4">
      <c r="C357">
        <v>36.628</v>
      </c>
      <c r="D357">
        <v>7.857351592475019E-2</v>
      </c>
    </row>
    <row r="358" spans="3:4">
      <c r="C358">
        <v>36.640999999999998</v>
      </c>
      <c r="D358">
        <v>7.5714670040073845E-2</v>
      </c>
    </row>
    <row r="359" spans="3:4">
      <c r="C359">
        <v>36.653999999999996</v>
      </c>
      <c r="D359">
        <v>7.2647903414978482E-2</v>
      </c>
    </row>
    <row r="360" spans="3:4">
      <c r="C360">
        <v>36.667000000000002</v>
      </c>
      <c r="D360">
        <v>6.9400075547411497E-2</v>
      </c>
    </row>
    <row r="361" spans="3:4">
      <c r="C361">
        <v>36.68</v>
      </c>
      <c r="D361">
        <v>6.6000860291248867E-2</v>
      </c>
    </row>
    <row r="362" spans="3:4">
      <c r="C362">
        <v>36.692999999999998</v>
      </c>
      <c r="D362">
        <v>6.2482048846076894E-2</v>
      </c>
    </row>
    <row r="363" spans="3:4">
      <c r="C363">
        <v>36.706000000000003</v>
      </c>
      <c r="D363">
        <v>5.88768071068487E-2</v>
      </c>
    </row>
    <row r="364" spans="3:4">
      <c r="C364">
        <v>36.719000000000001</v>
      </c>
      <c r="D364">
        <v>5.5218938914880604E-2</v>
      </c>
    </row>
    <row r="365" spans="3:4">
      <c r="C365">
        <v>36.731999999999999</v>
      </c>
      <c r="D365">
        <v>5.1542164341409576E-2</v>
      </c>
    </row>
    <row r="366" spans="3:4">
      <c r="C366">
        <v>36.744999999999997</v>
      </c>
      <c r="D366">
        <v>4.7879434646138232E-2</v>
      </c>
    </row>
    <row r="367" spans="3:4">
      <c r="C367">
        <v>36.758000000000003</v>
      </c>
      <c r="D367">
        <v>4.4262264475484918E-2</v>
      </c>
    </row>
    <row r="368" spans="3:4">
      <c r="C368">
        <v>36.771000000000001</v>
      </c>
      <c r="D368">
        <v>4.0720169580785601E-2</v>
      </c>
    </row>
    <row r="369" spans="3:4">
      <c r="C369">
        <v>36.783999999999999</v>
      </c>
      <c r="D369">
        <v>3.7280161279627792E-2</v>
      </c>
    </row>
    <row r="370" spans="3:4">
      <c r="C370">
        <v>36.796999999999997</v>
      </c>
      <c r="D370">
        <v>3.3966267505652049E-2</v>
      </c>
    </row>
    <row r="371" spans="3:4">
      <c r="C371">
        <v>36.81</v>
      </c>
      <c r="D371">
        <v>3.0799245334325154E-2</v>
      </c>
    </row>
    <row r="372" spans="3:4">
      <c r="C372">
        <v>36.823</v>
      </c>
      <c r="D372">
        <v>2.7796322437642615E-2</v>
      </c>
    </row>
    <row r="373" spans="3:4">
      <c r="C373">
        <v>36.835999999999999</v>
      </c>
      <c r="D373">
        <v>2.4971066549330422E-2</v>
      </c>
    </row>
    <row r="374" spans="3:4">
      <c r="C374">
        <v>36.848999999999997</v>
      </c>
      <c r="D374">
        <v>2.2333355425675466E-2</v>
      </c>
    </row>
    <row r="375" spans="3:4">
      <c r="C375">
        <v>36.862000000000002</v>
      </c>
      <c r="D375">
        <v>1.9889446982927592E-2</v>
      </c>
    </row>
    <row r="376" spans="3:4">
      <c r="C376">
        <v>36.875</v>
      </c>
      <c r="D376">
        <v>1.7642142805869183E-2</v>
      </c>
    </row>
    <row r="377" spans="3:4">
      <c r="C377">
        <v>36.887999999999998</v>
      </c>
      <c r="D377">
        <v>1.5591024265558627E-2</v>
      </c>
    </row>
    <row r="378" spans="3:4">
      <c r="C378">
        <v>36.900999999999996</v>
      </c>
      <c r="D378">
        <v>1.3732818637187639E-2</v>
      </c>
    </row>
    <row r="379" spans="3:4">
      <c r="C379">
        <v>36.914000000000001</v>
      </c>
      <c r="D379">
        <v>1.2061694598643017E-2</v>
      </c>
    </row>
    <row r="380" spans="3:4">
      <c r="C380">
        <v>36.927</v>
      </c>
      <c r="D380">
        <v>1.0569740134543501E-2</v>
      </c>
    </row>
    <row r="381" spans="3:4">
      <c r="C381">
        <v>36.94</v>
      </c>
      <c r="D381">
        <v>9.2473898694418206E-3</v>
      </c>
    </row>
    <row r="382" spans="3:4">
      <c r="C382">
        <v>36.953000000000003</v>
      </c>
      <c r="D382">
        <v>8.083873032095755E-3</v>
      </c>
    </row>
    <row r="383" spans="3:4">
      <c r="C383">
        <v>36.966000000000001</v>
      </c>
      <c r="D383">
        <v>7.0677187572597295E-3</v>
      </c>
    </row>
    <row r="384" spans="3:4">
      <c r="C384">
        <v>36.978999999999999</v>
      </c>
      <c r="D384">
        <v>6.187128834007502E-3</v>
      </c>
    </row>
    <row r="385" spans="3:4">
      <c r="C385">
        <v>36.991999999999997</v>
      </c>
      <c r="D385">
        <v>5.4304684697794731E-3</v>
      </c>
    </row>
    <row r="386" spans="3:4">
      <c r="C386">
        <v>37.005000000000003</v>
      </c>
      <c r="D386">
        <v>4.7866576437472367E-3</v>
      </c>
    </row>
    <row r="387" spans="3:4">
      <c r="C387">
        <v>37.018000000000001</v>
      </c>
      <c r="D387">
        <v>4.2455519448109848E-3</v>
      </c>
    </row>
    <row r="388" spans="3:4">
      <c r="C388">
        <v>37.030999999999999</v>
      </c>
      <c r="D388">
        <v>3.7982920243216528E-3</v>
      </c>
    </row>
    <row r="389" spans="3:4">
      <c r="C389">
        <v>37.043999999999997</v>
      </c>
      <c r="D389">
        <v>3.4376180400138966E-3</v>
      </c>
    </row>
    <row r="390" spans="3:4">
      <c r="C390">
        <v>37.057000000000002</v>
      </c>
      <c r="D390">
        <v>3.1581440743361725E-3</v>
      </c>
    </row>
    <row r="391" spans="3:4">
      <c r="C391">
        <v>37.07</v>
      </c>
      <c r="D391">
        <v>2.956584920801233E-3</v>
      </c>
    </row>
    <row r="392" spans="3:4">
      <c r="C392">
        <v>37.082999999999998</v>
      </c>
      <c r="D392">
        <v>2.8319300880706565E-3</v>
      </c>
    </row>
    <row r="393" spans="3:4">
      <c r="C393">
        <v>37.095999999999997</v>
      </c>
      <c r="D393">
        <v>2.7855142561501408E-3</v>
      </c>
    </row>
    <row r="394" spans="3:4">
      <c r="C394">
        <v>37.109000000000002</v>
      </c>
      <c r="D394">
        <v>2.8210519168773854E-3</v>
      </c>
    </row>
    <row r="395" spans="3:4">
      <c r="C395">
        <v>37.122</v>
      </c>
      <c r="D395">
        <v>2.9444965203137383E-3</v>
      </c>
    </row>
    <row r="396" spans="3:4">
      <c r="C396">
        <v>37.134999999999998</v>
      </c>
      <c r="D396">
        <v>3.1638084582540746E-3</v>
      </c>
    </row>
    <row r="397" spans="3:4">
      <c r="C397">
        <v>37.148000000000003</v>
      </c>
      <c r="D397">
        <v>3.4885153736890768E-3</v>
      </c>
    </row>
    <row r="398" spans="3:4">
      <c r="C398">
        <v>37.161000000000001</v>
      </c>
      <c r="D398">
        <v>3.9291459869585542E-3</v>
      </c>
    </row>
    <row r="399" spans="3:4">
      <c r="C399">
        <v>37.173999999999999</v>
      </c>
      <c r="D399">
        <v>4.4964606038090599E-3</v>
      </c>
    </row>
    <row r="400" spans="3:4">
      <c r="C400">
        <v>37.186999999999998</v>
      </c>
      <c r="D400">
        <v>5.2005222612829475E-3</v>
      </c>
    </row>
    <row r="401" spans="3:4">
      <c r="C401">
        <v>37.200000000000003</v>
      </c>
      <c r="D401">
        <v>6.049629183400647E-3</v>
      </c>
    </row>
    <row r="402" spans="3:4">
      <c r="C402">
        <v>37.213000000000001</v>
      </c>
      <c r="D402">
        <v>7.049189093762862E-3</v>
      </c>
    </row>
    <row r="403" spans="3:4">
      <c r="C403">
        <v>37.225999999999999</v>
      </c>
      <c r="D403">
        <v>8.2005336459837451E-3</v>
      </c>
    </row>
    <row r="404" spans="3:4">
      <c r="C404">
        <v>37.238999999999997</v>
      </c>
      <c r="D404">
        <v>9.4998729423387811E-3</v>
      </c>
    </row>
    <row r="405" spans="3:4">
      <c r="C405">
        <v>37.252000000000002</v>
      </c>
      <c r="D405">
        <v>1.0937405677360061E-2</v>
      </c>
    </row>
    <row r="406" spans="3:4">
      <c r="C406">
        <v>37.265000000000001</v>
      </c>
      <c r="D406">
        <v>1.2496729634081273E-2</v>
      </c>
    </row>
    <row r="407" spans="3:4">
      <c r="C407">
        <v>37.277999999999999</v>
      </c>
      <c r="D407">
        <v>1.4154637022634108E-2</v>
      </c>
    </row>
    <row r="408" spans="3:4">
      <c r="C408">
        <v>37.290999999999997</v>
      </c>
      <c r="D408">
        <v>1.5881403485738781E-2</v>
      </c>
    </row>
    <row r="409" spans="3:4">
      <c r="C409">
        <v>37.304000000000002</v>
      </c>
      <c r="D409">
        <v>1.7641516970645341E-2</v>
      </c>
    </row>
    <row r="410" spans="3:4">
      <c r="C410">
        <v>37.317</v>
      </c>
      <c r="D410">
        <v>1.9394999811338891E-2</v>
      </c>
    </row>
    <row r="411" spans="3:4">
      <c r="C411">
        <v>37.33</v>
      </c>
      <c r="D411">
        <v>2.109909500728278E-2</v>
      </c>
    </row>
    <row r="412" spans="3:4">
      <c r="C412">
        <v>37.342999999999996</v>
      </c>
      <c r="D412">
        <v>2.2710361728642162E-2</v>
      </c>
    </row>
    <row r="413" spans="3:4">
      <c r="C413">
        <v>37.356000000000002</v>
      </c>
      <c r="D413">
        <v>2.4186943385353765E-2</v>
      </c>
    </row>
    <row r="414" spans="3:4">
      <c r="C414">
        <v>37.369</v>
      </c>
      <c r="D414">
        <v>2.5490866996606687E-2</v>
      </c>
    </row>
    <row r="415" spans="3:4">
      <c r="C415">
        <v>37.381999999999998</v>
      </c>
      <c r="D415">
        <v>2.6590175853174955E-2</v>
      </c>
    </row>
    <row r="416" spans="3:4">
      <c r="C416">
        <v>37.395000000000003</v>
      </c>
      <c r="D416">
        <v>2.7460710270302176E-2</v>
      </c>
    </row>
    <row r="417" spans="3:4">
      <c r="C417">
        <v>37.408000000000001</v>
      </c>
      <c r="D417">
        <v>2.8087374188599881E-2</v>
      </c>
    </row>
    <row r="418" spans="3:4">
      <c r="C418">
        <v>37.420999999999999</v>
      </c>
      <c r="D418">
        <v>2.8464793900479918E-2</v>
      </c>
    </row>
    <row r="419" spans="3:4">
      <c r="C419">
        <v>37.433999999999997</v>
      </c>
      <c r="D419">
        <v>2.8597279652455281E-2</v>
      </c>
    </row>
    <row r="420" spans="3:4">
      <c r="C420">
        <v>37.447000000000003</v>
      </c>
      <c r="D420">
        <v>2.8498111483570589E-2</v>
      </c>
    </row>
    <row r="421" spans="3:4">
      <c r="C421">
        <v>37.46</v>
      </c>
      <c r="D421">
        <v>2.8188265497639961E-2</v>
      </c>
    </row>
    <row r="422" spans="3:4">
      <c r="C422">
        <v>37.472999999999999</v>
      </c>
      <c r="D422">
        <v>2.7694646646648061E-2</v>
      </c>
    </row>
    <row r="423" spans="3:4">
      <c r="C423">
        <v>37.485999999999997</v>
      </c>
      <c r="D423">
        <v>2.7048027793034113E-2</v>
      </c>
    </row>
    <row r="424" spans="3:4">
      <c r="C424">
        <v>37.499000000000002</v>
      </c>
      <c r="D424">
        <v>2.6280904933880071E-2</v>
      </c>
    </row>
    <row r="425" spans="3:4">
      <c r="C425">
        <v>37.512</v>
      </c>
      <c r="D425">
        <v>2.5425378070727193E-2</v>
      </c>
    </row>
    <row r="426" spans="3:4">
      <c r="C426">
        <v>37.524999999999999</v>
      </c>
      <c r="D426">
        <v>2.4511336749955741E-2</v>
      </c>
    </row>
    <row r="427" spans="3:4">
      <c r="C427">
        <v>37.537999999999997</v>
      </c>
      <c r="D427">
        <v>2.3564988883303214E-2</v>
      </c>
    </row>
    <row r="428" spans="3:4">
      <c r="C428">
        <v>37.551000000000002</v>
      </c>
      <c r="D428">
        <v>2.2607855805894039E-2</v>
      </c>
    </row>
    <row r="429" spans="3:4">
      <c r="C429">
        <v>37.564</v>
      </c>
      <c r="D429">
        <v>2.1656257488094983E-2</v>
      </c>
    </row>
    <row r="430" spans="3:4">
      <c r="C430">
        <v>37.576999999999998</v>
      </c>
      <c r="D430">
        <v>2.0721270035727993E-2</v>
      </c>
    </row>
    <row r="431" spans="3:4">
      <c r="C431">
        <v>37.589999999999996</v>
      </c>
      <c r="D431">
        <v>1.9809095864781367E-2</v>
      </c>
    </row>
    <row r="432" spans="3:4">
      <c r="C432">
        <v>37.603000000000002</v>
      </c>
      <c r="D432">
        <v>1.8921756491113415E-2</v>
      </c>
    </row>
    <row r="433" spans="3:4">
      <c r="C433">
        <v>37.616</v>
      </c>
      <c r="D433">
        <v>1.8058000655801244E-2</v>
      </c>
    </row>
    <row r="434" spans="3:4">
      <c r="C434">
        <v>37.628999999999998</v>
      </c>
      <c r="D434">
        <v>1.7214316559837295E-2</v>
      </c>
    </row>
    <row r="435" spans="3:4">
      <c r="C435">
        <v>37.642000000000003</v>
      </c>
      <c r="D435">
        <v>1.6385944746947136E-2</v>
      </c>
    </row>
    <row r="436" spans="3:4">
      <c r="C436">
        <v>37.655000000000001</v>
      </c>
      <c r="D436">
        <v>1.5567804937493213E-2</v>
      </c>
    </row>
    <row r="437" spans="3:4">
      <c r="C437">
        <v>37.667999999999999</v>
      </c>
      <c r="D437">
        <v>1.4755272559134995E-2</v>
      </c>
    </row>
    <row r="438" spans="3:4">
      <c r="C438">
        <v>37.680999999999997</v>
      </c>
      <c r="D438">
        <v>1.3944765446624255E-2</v>
      </c>
    </row>
    <row r="439" spans="3:4">
      <c r="C439">
        <v>37.694000000000003</v>
      </c>
      <c r="D439">
        <v>1.3134125170420148E-2</v>
      </c>
    </row>
    <row r="440" spans="3:4">
      <c r="C440">
        <v>37.707000000000001</v>
      </c>
      <c r="D440">
        <v>1.23227983561716E-2</v>
      </c>
    </row>
    <row r="441" spans="3:4">
      <c r="C441">
        <v>37.72</v>
      </c>
      <c r="D441">
        <v>1.1511839657686981E-2</v>
      </c>
    </row>
    <row r="442" spans="3:4">
      <c r="C442">
        <v>37.732999999999997</v>
      </c>
      <c r="D442">
        <v>1.0703769063531536E-2</v>
      </c>
    </row>
    <row r="443" spans="3:4">
      <c r="C443">
        <v>37.746000000000002</v>
      </c>
      <c r="D443">
        <v>9.9023170181169809E-3</v>
      </c>
    </row>
    <row r="444" spans="3:4">
      <c r="C444">
        <v>37.759</v>
      </c>
      <c r="D444">
        <v>9.1121276006738191E-3</v>
      </c>
    </row>
    <row r="445" spans="3:4">
      <c r="C445">
        <v>37.771999999999998</v>
      </c>
      <c r="D445">
        <v>8.3383782885994972E-3</v>
      </c>
    </row>
    <row r="446" spans="3:4">
      <c r="C446">
        <v>37.784999999999997</v>
      </c>
      <c r="D446">
        <v>7.5864557514892248E-3</v>
      </c>
    </row>
    <row r="447" spans="3:4">
      <c r="C447">
        <v>37.798000000000002</v>
      </c>
      <c r="D447">
        <v>6.8616301474061815E-3</v>
      </c>
    </row>
    <row r="448" spans="3:4">
      <c r="C448">
        <v>37.811</v>
      </c>
      <c r="D448">
        <v>6.1687801308207878E-3</v>
      </c>
    </row>
    <row r="449" spans="3:4">
      <c r="C449">
        <v>37.823999999999998</v>
      </c>
      <c r="D449">
        <v>5.5121738753398557E-3</v>
      </c>
    </row>
    <row r="450" spans="3:4">
      <c r="C450">
        <v>37.836999999999996</v>
      </c>
      <c r="D450">
        <v>4.8953110250224887E-3</v>
      </c>
    </row>
    <row r="451" spans="3:4">
      <c r="C451">
        <v>37.85</v>
      </c>
      <c r="D451">
        <v>4.3208253105146551E-3</v>
      </c>
    </row>
    <row r="452" spans="3:4">
      <c r="C452">
        <v>37.863</v>
      </c>
      <c r="D452">
        <v>3.7904435884940357E-3</v>
      </c>
    </row>
    <row r="453" spans="3:4">
      <c r="C453">
        <v>37.875999999999998</v>
      </c>
      <c r="D453">
        <v>3.3049942839776321E-3</v>
      </c>
    </row>
    <row r="454" spans="3:4">
      <c r="C454">
        <v>37.889000000000003</v>
      </c>
      <c r="D454">
        <v>2.8644565366781221E-3</v>
      </c>
    </row>
    <row r="455" spans="3:4">
      <c r="C455">
        <v>37.902000000000001</v>
      </c>
      <c r="D455">
        <v>2.468040618050732E-3</v>
      </c>
    </row>
    <row r="456" spans="3:4">
      <c r="C456">
        <v>37.914999999999999</v>
      </c>
      <c r="D456">
        <v>2.1142902113037293E-3</v>
      </c>
    </row>
    <row r="457" spans="3:4">
      <c r="C457">
        <v>37.927999999999997</v>
      </c>
      <c r="D457">
        <v>1.8011977449522306E-3</v>
      </c>
    </row>
    <row r="458" spans="3:4">
      <c r="C458">
        <v>37.941000000000003</v>
      </c>
      <c r="D458">
        <v>1.5263249655577229E-3</v>
      </c>
    </row>
    <row r="459" spans="3:4">
      <c r="C459">
        <v>37.954000000000001</v>
      </c>
      <c r="D459">
        <v>1.286922171865521E-3</v>
      </c>
    </row>
    <row r="460" spans="3:4">
      <c r="C460">
        <v>37.966999999999999</v>
      </c>
      <c r="D460">
        <v>1.0800408802392656E-3</v>
      </c>
    </row>
    <row r="461" spans="3:4">
      <c r="C461">
        <v>37.979999999999997</v>
      </c>
      <c r="D461">
        <v>9.0263604572925335E-4</v>
      </c>
    </row>
    <row r="462" spans="3:4">
      <c r="C462">
        <v>37.993000000000002</v>
      </c>
      <c r="D462">
        <v>7.5165524493136376E-4</v>
      </c>
    </row>
    <row r="463" spans="3:4">
      <c r="C463">
        <v>38.006</v>
      </c>
      <c r="D463">
        <v>6.2411337963211137E-4</v>
      </c>
    </row>
    <row r="464" spans="3:4">
      <c r="C464">
        <v>38.018999999999998</v>
      </c>
      <c r="D464">
        <v>5.1714739373790743E-4</v>
      </c>
    </row>
    <row r="465" spans="3:4">
      <c r="C465">
        <v>38.031999999999996</v>
      </c>
      <c r="D465">
        <v>4.2808408482882568E-4</v>
      </c>
    </row>
    <row r="466" spans="3:4">
      <c r="C466">
        <v>38.045000000000002</v>
      </c>
      <c r="D466">
        <v>3.5443301262323397E-4</v>
      </c>
    </row>
    <row r="467" spans="3:4">
      <c r="C467">
        <v>38.058</v>
      </c>
      <c r="D467">
        <v>2.9393606205372133E-4</v>
      </c>
    </row>
    <row r="468" spans="3:4">
      <c r="C468">
        <v>38.070999999999998</v>
      </c>
      <c r="D468">
        <v>2.4456692823658958E-4</v>
      </c>
    </row>
    <row r="469" spans="3:4">
      <c r="C469">
        <v>38.084000000000003</v>
      </c>
      <c r="D469">
        <v>2.0453129816868195E-4</v>
      </c>
    </row>
    <row r="470" spans="3:4">
      <c r="C470">
        <v>38.097000000000001</v>
      </c>
      <c r="D470">
        <v>1.7226005228052348E-4</v>
      </c>
    </row>
    <row r="471" spans="3:4">
      <c r="C471">
        <v>38.11</v>
      </c>
      <c r="D471">
        <v>1.4639722618840147E-4</v>
      </c>
    </row>
    <row r="472" spans="3:4">
      <c r="C472">
        <v>38.122999999999998</v>
      </c>
      <c r="D472">
        <v>1.2578431409220517E-4</v>
      </c>
    </row>
    <row r="473" spans="3:4">
      <c r="C473">
        <v>38.136000000000003</v>
      </c>
      <c r="D473">
        <v>1.0944229602530407E-4</v>
      </c>
    </row>
    <row r="474" spans="3:4">
      <c r="C474">
        <v>38.149000000000001</v>
      </c>
      <c r="D474">
        <v>9.6552551168089E-5</v>
      </c>
    </row>
    <row r="475" spans="3:4">
      <c r="C475">
        <v>38.161999999999999</v>
      </c>
      <c r="D475">
        <v>8.6437595103880277E-5</v>
      </c>
    </row>
    <row r="476" spans="3:4">
      <c r="C476">
        <v>38.174999999999997</v>
      </c>
      <c r="D476">
        <v>7.8542363128546175E-5</v>
      </c>
    </row>
    <row r="477" spans="3:4">
      <c r="C477">
        <v>38.188000000000002</v>
      </c>
      <c r="D477">
        <v>7.2416563890593757E-5</v>
      </c>
    </row>
    <row r="478" spans="3:4">
      <c r="C478">
        <v>38.201000000000001</v>
      </c>
      <c r="D478">
        <v>6.7698453807475811E-5</v>
      </c>
    </row>
    <row r="479" spans="3:4">
      <c r="C479">
        <v>38.213999999999999</v>
      </c>
      <c r="D479">
        <v>6.4100236056029486E-5</v>
      </c>
    </row>
    <row r="480" spans="3:4">
      <c r="C480">
        <v>38.226999999999997</v>
      </c>
      <c r="D480">
        <v>6.1395169273864746E-5</v>
      </c>
    </row>
    <row r="481" spans="3:4">
      <c r="C481">
        <v>38.24</v>
      </c>
      <c r="D481">
        <v>5.9406379408263806E-5</v>
      </c>
    </row>
    <row r="482" spans="3:4">
      <c r="C482">
        <v>38.253</v>
      </c>
      <c r="D482">
        <v>5.799730109275905E-5</v>
      </c>
    </row>
    <row r="483" spans="3:4">
      <c r="C483">
        <v>38.265999999999998</v>
      </c>
      <c r="D483">
        <v>5.7063629395496312E-5</v>
      </c>
    </row>
    <row r="484" spans="3:4">
      <c r="C484">
        <v>38.278999999999996</v>
      </c>
      <c r="D484">
        <v>5.6526635252082485E-5</v>
      </c>
    </row>
    <row r="485" spans="3:4">
      <c r="C485">
        <v>38.292000000000002</v>
      </c>
      <c r="D485">
        <v>5.632768478870332E-5</v>
      </c>
    </row>
    <row r="486" spans="3:4">
      <c r="C486">
        <v>38.305</v>
      </c>
      <c r="D486">
        <v>5.6423800657630539E-5</v>
      </c>
    </row>
    <row r="487" spans="3:4">
      <c r="C487">
        <v>38.317999999999998</v>
      </c>
      <c r="D487">
        <v>5.6784109386590379E-5</v>
      </c>
    </row>
    <row r="488" spans="3:4">
      <c r="C488">
        <v>38.331000000000003</v>
      </c>
      <c r="D488">
        <v>5.738702996007767E-5</v>
      </c>
    </row>
    <row r="489" spans="3:4">
      <c r="C489">
        <v>38.344000000000001</v>
      </c>
      <c r="D489">
        <v>5.8218073249792005E-5</v>
      </c>
    </row>
    <row r="490" spans="3:4">
      <c r="C490">
        <v>38.356999999999999</v>
      </c>
      <c r="D490">
        <v>5.9268137803200026E-5</v>
      </c>
    </row>
    <row r="491" spans="3:4">
      <c r="C491">
        <v>38.369999999999997</v>
      </c>
      <c r="D491">
        <v>6.0532203623422163E-5</v>
      </c>
    </row>
    <row r="492" spans="3:4">
      <c r="C492">
        <v>38.383000000000003</v>
      </c>
      <c r="D492">
        <v>6.2008341045626222E-5</v>
      </c>
    </row>
    <row r="493" spans="3:4">
      <c r="C493">
        <v>38.396000000000001</v>
      </c>
      <c r="D493">
        <v>6.3696966063597318E-5</v>
      </c>
    </row>
    <row r="494" spans="3:4">
      <c r="C494">
        <v>38.408999999999999</v>
      </c>
      <c r="D494">
        <v>6.560028616353839E-5</v>
      </c>
    </row>
    <row r="495" spans="3:4">
      <c r="C495">
        <v>38.421999999999997</v>
      </c>
      <c r="D495">
        <v>6.7721891748091247E-5</v>
      </c>
    </row>
    <row r="496" spans="3:4">
      <c r="C496">
        <v>38.435000000000002</v>
      </c>
      <c r="D496">
        <v>7.0066457585897372E-5</v>
      </c>
    </row>
    <row r="497" spans="3:4">
      <c r="C497">
        <v>38.448</v>
      </c>
      <c r="D497">
        <v>7.2639526495412745E-5</v>
      </c>
    </row>
    <row r="498" spans="3:4">
      <c r="C498">
        <v>38.460999999999999</v>
      </c>
      <c r="D498">
        <v>7.5442230203783038E-5</v>
      </c>
    </row>
    <row r="499" spans="3:4">
      <c r="C499">
        <v>38.473999999999997</v>
      </c>
      <c r="D499">
        <v>7.8493536558570072E-5</v>
      </c>
    </row>
    <row r="500" spans="3:4">
      <c r="C500">
        <v>38.487000000000002</v>
      </c>
      <c r="D500">
        <v>8.1788089126898919E-5</v>
      </c>
    </row>
    <row r="501" spans="3:4">
      <c r="C501">
        <v>38.5</v>
      </c>
      <c r="D501">
        <v>8.5344875947679816E-5</v>
      </c>
    </row>
    <row r="502" spans="3:4">
      <c r="C502">
        <v>38.512999999999998</v>
      </c>
      <c r="D502">
        <v>8.9166389200714347E-5</v>
      </c>
    </row>
    <row r="503" spans="3:4">
      <c r="C503">
        <v>38.525999999999996</v>
      </c>
      <c r="D503">
        <v>9.3261412924819013E-5</v>
      </c>
    </row>
    <row r="504" spans="3:4">
      <c r="C504">
        <v>38.539000000000001</v>
      </c>
      <c r="D504">
        <v>9.7639070629780634E-5</v>
      </c>
    </row>
    <row r="505" spans="3:4">
      <c r="C505">
        <v>38.552</v>
      </c>
      <c r="D505">
        <v>1.0230882119662876E-4</v>
      </c>
    </row>
    <row r="506" spans="3:4">
      <c r="C506">
        <v>38.564999999999998</v>
      </c>
      <c r="D506">
        <v>1.0728045398304463E-4</v>
      </c>
    </row>
    <row r="507" spans="3:4">
      <c r="C507">
        <v>38.578000000000003</v>
      </c>
      <c r="D507">
        <v>1.1256408309326336E-4</v>
      </c>
    </row>
    <row r="508" spans="3:4">
      <c r="C508">
        <v>38.591000000000001</v>
      </c>
      <c r="D508">
        <v>1.1817014077215149E-4</v>
      </c>
    </row>
    <row r="509" spans="3:4">
      <c r="C509">
        <v>38.603999999999999</v>
      </c>
      <c r="D509">
        <v>1.2410936988360168E-4</v>
      </c>
    </row>
    <row r="510" spans="3:4">
      <c r="C510">
        <v>38.616999999999997</v>
      </c>
      <c r="D510">
        <v>1.3039281543394376E-4</v>
      </c>
    </row>
    <row r="511" spans="3:4">
      <c r="C511">
        <v>38.630000000000003</v>
      </c>
      <c r="D511">
        <v>1.3703181510201049E-4</v>
      </c>
    </row>
    <row r="512" spans="3:4">
      <c r="C512">
        <v>38.643000000000001</v>
      </c>
      <c r="D512">
        <v>1.4403798873846734E-4</v>
      </c>
    </row>
    <row r="513" spans="3:4">
      <c r="C513">
        <v>38.655999999999999</v>
      </c>
      <c r="D513">
        <v>1.5142322679837511E-4</v>
      </c>
    </row>
    <row r="514" spans="3:4">
      <c r="C514">
        <v>38.668999999999997</v>
      </c>
      <c r="D514">
        <v>1.5919967767231296E-4</v>
      </c>
    </row>
    <row r="515" spans="3:4">
      <c r="C515">
        <v>38.682000000000002</v>
      </c>
      <c r="D515">
        <v>1.6737973388324242E-4</v>
      </c>
    </row>
    <row r="516" spans="3:4">
      <c r="C516">
        <v>38.695</v>
      </c>
      <c r="D516">
        <v>1.7597601711812964E-4</v>
      </c>
    </row>
    <row r="517" spans="3:4">
      <c r="C517">
        <v>38.707999999999998</v>
      </c>
      <c r="D517">
        <v>1.8500136206565907E-4</v>
      </c>
    </row>
    <row r="518" spans="3:4">
      <c r="C518">
        <v>38.720999999999997</v>
      </c>
      <c r="D518">
        <v>1.9446879903363401E-4</v>
      </c>
    </row>
    <row r="519" spans="3:4">
      <c r="C519">
        <v>38.734000000000002</v>
      </c>
      <c r="D519">
        <v>2.0439153532250153E-4</v>
      </c>
    </row>
    <row r="520" spans="3:4">
      <c r="C520">
        <v>38.747</v>
      </c>
      <c r="D520">
        <v>2.1478293533421953E-4</v>
      </c>
    </row>
    <row r="521" spans="3:4">
      <c r="C521">
        <v>38.76</v>
      </c>
      <c r="D521">
        <v>2.2565649939899866E-4</v>
      </c>
    </row>
    <row r="522" spans="3:4">
      <c r="C522">
        <v>38.772999999999996</v>
      </c>
      <c r="D522">
        <v>2.3702584130566592E-4</v>
      </c>
    </row>
    <row r="523" spans="3:4">
      <c r="C523">
        <v>38.786000000000001</v>
      </c>
      <c r="D523">
        <v>2.4890466452524076E-4</v>
      </c>
    </row>
    <row r="524" spans="3:4">
      <c r="C524">
        <v>38.798999999999999</v>
      </c>
      <c r="D524">
        <v>2.6130673712105446E-4</v>
      </c>
    </row>
    <row r="525" spans="3:4">
      <c r="C525">
        <v>38.811999999999998</v>
      </c>
      <c r="D525">
        <v>2.7424586534304277E-4</v>
      </c>
    </row>
    <row r="526" spans="3:4">
      <c r="C526">
        <v>38.825000000000003</v>
      </c>
      <c r="D526">
        <v>2.8773586590797202E-4</v>
      </c>
    </row>
    <row r="527" spans="3:4">
      <c r="C527">
        <v>38.838000000000001</v>
      </c>
      <c r="D527">
        <v>3.0179053697211957E-4</v>
      </c>
    </row>
    <row r="528" spans="3:4">
      <c r="C528">
        <v>38.850999999999999</v>
      </c>
      <c r="D528">
        <v>3.1642362780774229E-4</v>
      </c>
    </row>
    <row r="529" spans="3:4">
      <c r="C529">
        <v>38.863999999999997</v>
      </c>
      <c r="D529">
        <v>3.3164880719944794E-4</v>
      </c>
    </row>
    <row r="530" spans="3:4">
      <c r="C530">
        <v>38.877000000000002</v>
      </c>
      <c r="D530">
        <v>3.4747963058204831E-4</v>
      </c>
    </row>
    <row r="531" spans="3:4">
      <c r="C531">
        <v>38.89</v>
      </c>
      <c r="D531">
        <v>3.6392950594661536E-4</v>
      </c>
    </row>
    <row r="532" spans="3:4">
      <c r="C532">
        <v>38.902999999999999</v>
      </c>
      <c r="D532">
        <v>3.8101860300336052E-4</v>
      </c>
    </row>
    <row r="533" spans="3:4">
      <c r="C533">
        <v>38.915999999999997</v>
      </c>
      <c r="D533">
        <v>3.9874853345997496E-4</v>
      </c>
    </row>
    <row r="534" spans="3:4">
      <c r="C534">
        <v>38.929000000000002</v>
      </c>
      <c r="D534">
        <v>4.171373496731389E-4</v>
      </c>
    </row>
    <row r="535" spans="3:4">
      <c r="C535">
        <v>38.942</v>
      </c>
      <c r="D535">
        <v>4.361977817527323E-4</v>
      </c>
    </row>
    <row r="536" spans="3:4">
      <c r="C536">
        <v>38.954999999999998</v>
      </c>
      <c r="D536">
        <v>4.5595792577042587E-4</v>
      </c>
    </row>
    <row r="537" spans="3:4">
      <c r="C537">
        <v>38.967999999999996</v>
      </c>
      <c r="D537">
        <v>4.7640826192189812E-4</v>
      </c>
    </row>
    <row r="538" spans="3:4">
      <c r="C538">
        <v>38.981000000000002</v>
      </c>
      <c r="D538">
        <v>4.9757281312987447E-4</v>
      </c>
    </row>
    <row r="539" spans="3:4">
      <c r="C539">
        <v>38.994</v>
      </c>
      <c r="D539">
        <v>5.1946699171722061E-4</v>
      </c>
    </row>
    <row r="540" spans="3:4">
      <c r="C540">
        <v>39.006999999999998</v>
      </c>
      <c r="D540">
        <v>5.4210822475153967E-4</v>
      </c>
    </row>
    <row r="541" spans="3:4">
      <c r="C541">
        <v>39.020000000000003</v>
      </c>
      <c r="D541">
        <v>5.6551728073251034E-4</v>
      </c>
    </row>
    <row r="542" spans="3:4">
      <c r="C542">
        <v>39.033000000000001</v>
      </c>
      <c r="D542">
        <v>5.8972029118051867E-4</v>
      </c>
    </row>
    <row r="543" spans="3:4">
      <c r="C543">
        <v>39.045999999999999</v>
      </c>
      <c r="D543">
        <v>6.1475177925226165E-4</v>
      </c>
    </row>
    <row r="544" spans="3:4">
      <c r="C544">
        <v>39.058999999999997</v>
      </c>
      <c r="D544">
        <v>6.4065912213860004E-4</v>
      </c>
    </row>
    <row r="545" spans="3:4">
      <c r="C545">
        <v>39.072000000000003</v>
      </c>
      <c r="D545">
        <v>6.6750901700730913E-4</v>
      </c>
    </row>
    <row r="546" spans="3:4">
      <c r="C546">
        <v>39.085000000000001</v>
      </c>
      <c r="D546">
        <v>6.9539669160093834E-4</v>
      </c>
    </row>
    <row r="547" spans="3:4">
      <c r="C547">
        <v>39.097999999999999</v>
      </c>
      <c r="D547">
        <v>7.2445879588365865E-4</v>
      </c>
    </row>
    <row r="548" spans="3:4">
      <c r="C548">
        <v>39.110999999999997</v>
      </c>
      <c r="D548">
        <v>7.5489111936372024E-4</v>
      </c>
    </row>
    <row r="549" spans="3:4">
      <c r="C549">
        <v>39.124000000000002</v>
      </c>
      <c r="D549">
        <v>7.8697247985902723E-4</v>
      </c>
    </row>
    <row r="550" spans="3:4">
      <c r="C550">
        <v>39.137</v>
      </c>
      <c r="D550">
        <v>8.2109629198640055E-4</v>
      </c>
    </row>
    <row r="551" spans="3:4">
      <c r="C551">
        <v>39.15</v>
      </c>
      <c r="D551">
        <v>8.5781140263303747E-4</v>
      </c>
    </row>
    <row r="552" spans="3:4">
      <c r="C552">
        <v>39.162999999999997</v>
      </c>
      <c r="D552">
        <v>8.9787371719394799E-4</v>
      </c>
    </row>
    <row r="553" spans="3:4">
      <c r="C553">
        <v>39.176000000000002</v>
      </c>
      <c r="D553">
        <v>9.4230986300494399E-4</v>
      </c>
    </row>
    <row r="554" spans="3:4">
      <c r="C554">
        <v>39.189</v>
      </c>
      <c r="D554">
        <v>9.9250096425724339E-4</v>
      </c>
    </row>
    <row r="555" spans="3:4">
      <c r="C555">
        <v>39.201999999999998</v>
      </c>
      <c r="D555">
        <v>1.0502451382475154E-3</v>
      </c>
    </row>
    <row r="556" spans="3:4">
      <c r="C556">
        <v>39.214999999999996</v>
      </c>
      <c r="D556">
        <v>1.1178988640512847E-3</v>
      </c>
    </row>
    <row r="557" spans="3:4">
      <c r="C557">
        <v>39.228000000000002</v>
      </c>
      <c r="D557">
        <v>1.1984411442577344E-3</v>
      </c>
    </row>
    <row r="558" spans="3:4">
      <c r="C558">
        <v>39.241</v>
      </c>
      <c r="D558">
        <v>1.2956155818872276E-3</v>
      </c>
    </row>
    <row r="559" spans="3:4">
      <c r="C559">
        <v>39.253999999999998</v>
      </c>
      <c r="D559">
        <v>1.4140303730430163E-3</v>
      </c>
    </row>
    <row r="560" spans="3:4">
      <c r="C560">
        <v>39.267000000000003</v>
      </c>
      <c r="D560">
        <v>1.5591891041436571E-3</v>
      </c>
    </row>
    <row r="561" spans="3:4">
      <c r="C561">
        <v>39.28</v>
      </c>
      <c r="D561">
        <v>1.7376181964335665E-3</v>
      </c>
    </row>
    <row r="562" spans="3:4">
      <c r="C562">
        <v>39.292999999999999</v>
      </c>
      <c r="D562">
        <v>1.9568296262783788E-3</v>
      </c>
    </row>
    <row r="563" spans="3:4">
      <c r="C563">
        <v>39.305999999999997</v>
      </c>
      <c r="D563">
        <v>2.2252414534128812E-3</v>
      </c>
    </row>
    <row r="564" spans="3:4">
      <c r="C564">
        <v>39.319000000000003</v>
      </c>
      <c r="D564">
        <v>2.5520642609771363E-3</v>
      </c>
    </row>
    <row r="565" spans="3:4">
      <c r="C565">
        <v>39.332000000000001</v>
      </c>
      <c r="D565">
        <v>2.9470321169416795E-3</v>
      </c>
    </row>
    <row r="566" spans="3:4">
      <c r="C566">
        <v>39.344999999999999</v>
      </c>
      <c r="D566">
        <v>3.4200492944267999E-3</v>
      </c>
    </row>
    <row r="567" spans="3:4">
      <c r="C567">
        <v>39.357999999999997</v>
      </c>
      <c r="D567">
        <v>3.9807180871023647E-3</v>
      </c>
    </row>
    <row r="568" spans="3:4">
      <c r="C568">
        <v>39.371000000000002</v>
      </c>
      <c r="D568">
        <v>4.6377585617426772E-3</v>
      </c>
    </row>
    <row r="569" spans="3:4">
      <c r="C569">
        <v>39.384</v>
      </c>
      <c r="D569">
        <v>5.3983380308356092E-3</v>
      </c>
    </row>
    <row r="570" spans="3:4">
      <c r="C570">
        <v>39.396999999999998</v>
      </c>
      <c r="D570">
        <v>6.2673473460458417E-3</v>
      </c>
    </row>
    <row r="571" spans="3:4">
      <c r="C571">
        <v>39.409999999999997</v>
      </c>
      <c r="D571">
        <v>7.2466328837710757E-3</v>
      </c>
    </row>
    <row r="572" spans="3:4">
      <c r="C572">
        <v>39.423000000000002</v>
      </c>
      <c r="D572">
        <v>8.3343305363652361E-3</v>
      </c>
    </row>
    <row r="573" spans="3:4">
      <c r="C573">
        <v>39.436</v>
      </c>
      <c r="D573">
        <v>9.5242204946078008E-3</v>
      </c>
    </row>
    <row r="574" spans="3:4">
      <c r="C574">
        <v>39.448999999999998</v>
      </c>
      <c r="D574">
        <v>1.0805340175851852E-2</v>
      </c>
    </row>
    <row r="575" spans="3:4">
      <c r="C575">
        <v>39.461999999999996</v>
      </c>
      <c r="D575">
        <v>1.2161772931650678E-2</v>
      </c>
    </row>
    <row r="576" spans="3:4">
      <c r="C576">
        <v>39.475000000000001</v>
      </c>
      <c r="D576">
        <v>1.3572757451819415E-2</v>
      </c>
    </row>
    <row r="577" spans="3:4">
      <c r="C577">
        <v>39.488</v>
      </c>
      <c r="D577">
        <v>1.5013123580074625E-2</v>
      </c>
    </row>
    <row r="578" spans="3:4">
      <c r="C578">
        <v>39.500999999999998</v>
      </c>
      <c r="D578">
        <v>1.6454081273576556E-2</v>
      </c>
    </row>
    <row r="579" spans="3:4">
      <c r="C579">
        <v>39.514000000000003</v>
      </c>
      <c r="D579">
        <v>1.7864315540298898E-2</v>
      </c>
    </row>
    <row r="580" spans="3:4">
      <c r="C580">
        <v>39.527000000000001</v>
      </c>
      <c r="D580">
        <v>1.9211399361037017E-2</v>
      </c>
    </row>
    <row r="581" spans="3:4">
      <c r="C581">
        <v>39.54</v>
      </c>
      <c r="D581">
        <v>2.0463417310518015E-2</v>
      </c>
    </row>
    <row r="582" spans="3:4">
      <c r="C582">
        <v>39.552999999999997</v>
      </c>
      <c r="D582">
        <v>2.159067666005229E-2</v>
      </c>
    </row>
    <row r="583" spans="3:4">
      <c r="C583">
        <v>39.566000000000003</v>
      </c>
      <c r="D583">
        <v>2.2567431483639041E-2</v>
      </c>
    </row>
    <row r="584" spans="3:4">
      <c r="C584">
        <v>39.579000000000001</v>
      </c>
      <c r="D584">
        <v>2.3373470221534381E-2</v>
      </c>
    </row>
    <row r="585" spans="3:4">
      <c r="C585">
        <v>39.591999999999999</v>
      </c>
      <c r="D585">
        <v>2.3995449298545361E-2</v>
      </c>
    </row>
    <row r="586" spans="3:4">
      <c r="C586">
        <v>39.604999999999997</v>
      </c>
      <c r="D586">
        <v>2.442786677939205E-2</v>
      </c>
    </row>
    <row r="587" spans="3:4">
      <c r="C587">
        <v>39.618000000000002</v>
      </c>
      <c r="D587">
        <v>2.4673610179619661E-2</v>
      </c>
    </row>
    <row r="588" spans="3:4">
      <c r="C588">
        <v>39.631</v>
      </c>
      <c r="D588">
        <v>2.4743959499996498E-2</v>
      </c>
    </row>
    <row r="589" spans="3:4">
      <c r="C589">
        <v>39.643999999999998</v>
      </c>
      <c r="D589">
        <v>2.4658219982382816E-2</v>
      </c>
    </row>
    <row r="590" spans="3:4">
      <c r="C590">
        <v>39.656999999999996</v>
      </c>
      <c r="D590">
        <v>2.4442774570015622E-2</v>
      </c>
    </row>
    <row r="591" spans="3:4">
      <c r="C591">
        <v>39.67</v>
      </c>
      <c r="D591">
        <v>2.4129828524030304E-2</v>
      </c>
    </row>
    <row r="592" spans="3:4">
      <c r="C592">
        <v>39.683</v>
      </c>
      <c r="D592">
        <v>2.3755867146434184E-2</v>
      </c>
    </row>
    <row r="593" spans="3:4">
      <c r="C593">
        <v>39.695999999999998</v>
      </c>
      <c r="D593">
        <v>2.3359918220827666E-2</v>
      </c>
    </row>
    <row r="594" spans="3:4">
      <c r="C594">
        <v>39.709000000000003</v>
      </c>
      <c r="D594">
        <v>2.2981801183112743E-2</v>
      </c>
    </row>
    <row r="595" spans="3:4">
      <c r="C595">
        <v>39.722000000000001</v>
      </c>
      <c r="D595">
        <v>2.2660449726228642E-2</v>
      </c>
    </row>
    <row r="596" spans="3:4">
      <c r="C596">
        <v>39.734999999999999</v>
      </c>
      <c r="D596">
        <v>2.2432419931547869E-2</v>
      </c>
    </row>
    <row r="597" spans="3:4">
      <c r="C597">
        <v>39.747999999999998</v>
      </c>
      <c r="D597">
        <v>2.2330662819269563E-2</v>
      </c>
    </row>
    <row r="598" spans="3:4">
      <c r="C598">
        <v>39.761000000000003</v>
      </c>
      <c r="D598">
        <v>2.238361160849512E-2</v>
      </c>
    </row>
    <row r="599" spans="3:4">
      <c r="C599">
        <v>39.774000000000001</v>
      </c>
      <c r="D599">
        <v>2.2614610406822375E-2</v>
      </c>
    </row>
    <row r="600" spans="3:4">
      <c r="C600">
        <v>39.786999999999999</v>
      </c>
      <c r="D600">
        <v>2.3041633863838635E-2</v>
      </c>
    </row>
    <row r="601" spans="3:4">
      <c r="C601">
        <v>39.799999999999997</v>
      </c>
      <c r="D601">
        <v>2.3677358305544599E-2</v>
      </c>
    </row>
    <row r="602" spans="3:4">
      <c r="C602">
        <v>39.813000000000002</v>
      </c>
      <c r="D602">
        <v>2.4529412254881741E-2</v>
      </c>
    </row>
    <row r="603" spans="3:4">
      <c r="C603">
        <v>39.826000000000001</v>
      </c>
      <c r="D603">
        <v>2.5600826839620019E-2</v>
      </c>
    </row>
    <row r="604" spans="3:4">
      <c r="C604">
        <v>39.838999999999999</v>
      </c>
      <c r="D604">
        <v>2.6890594357248561E-2</v>
      </c>
    </row>
    <row r="605" spans="3:4">
      <c r="C605">
        <v>39.851999999999997</v>
      </c>
      <c r="D605">
        <v>2.8394233319462649E-2</v>
      </c>
    </row>
    <row r="606" spans="3:4">
      <c r="C606">
        <v>39.865000000000002</v>
      </c>
      <c r="D606">
        <v>3.0104409744248283E-2</v>
      </c>
    </row>
    <row r="607" spans="3:4">
      <c r="C607">
        <v>39.878</v>
      </c>
      <c r="D607">
        <v>3.2011417947194615E-2</v>
      </c>
    </row>
    <row r="608" spans="3:4">
      <c r="C608">
        <v>39.890999999999998</v>
      </c>
      <c r="D608">
        <v>3.4103635924508956E-2</v>
      </c>
    </row>
    <row r="609" spans="3:4">
      <c r="C609">
        <v>39.903999999999996</v>
      </c>
      <c r="D609">
        <v>3.6367844504944888E-2</v>
      </c>
    </row>
    <row r="610" spans="3:4">
      <c r="C610">
        <v>39.917000000000002</v>
      </c>
      <c r="D610">
        <v>3.878948375312008E-2</v>
      </c>
    </row>
    <row r="611" spans="3:4">
      <c r="C611">
        <v>39.93</v>
      </c>
      <c r="D611">
        <v>4.1352745078046219E-2</v>
      </c>
    </row>
    <row r="612" spans="3:4">
      <c r="C612">
        <v>39.942999999999998</v>
      </c>
      <c r="D612">
        <v>4.404067646809702E-2</v>
      </c>
    </row>
    <row r="613" spans="3:4">
      <c r="C613">
        <v>39.956000000000003</v>
      </c>
      <c r="D613">
        <v>4.6835186814987551E-2</v>
      </c>
    </row>
    <row r="614" spans="3:4">
      <c r="C614">
        <v>39.969000000000001</v>
      </c>
      <c r="D614">
        <v>4.9716971511143918E-2</v>
      </c>
    </row>
    <row r="615" spans="3:4">
      <c r="C615">
        <v>39.981999999999999</v>
      </c>
      <c r="D615">
        <v>5.2665597609265064E-2</v>
      </c>
    </row>
    <row r="616" spans="3:4">
      <c r="C616">
        <v>39.994999999999997</v>
      </c>
      <c r="D616">
        <v>5.5659432547718317E-2</v>
      </c>
    </row>
    <row r="617" spans="3:4">
      <c r="C617">
        <v>40.008000000000003</v>
      </c>
      <c r="D617">
        <v>5.8675748986764725E-2</v>
      </c>
    </row>
    <row r="618" spans="3:4">
      <c r="C618">
        <v>40.021000000000001</v>
      </c>
      <c r="D618">
        <v>6.1690820779302644E-2</v>
      </c>
    </row>
    <row r="619" spans="3:4">
      <c r="C619">
        <v>40.033999999999999</v>
      </c>
      <c r="D619">
        <v>6.4680116316957414E-2</v>
      </c>
    </row>
    <row r="620" spans="3:4">
      <c r="C620">
        <v>40.046999999999997</v>
      </c>
      <c r="D620">
        <v>6.7618562088534354E-2</v>
      </c>
    </row>
    <row r="621" spans="3:4">
      <c r="C621">
        <v>40.06</v>
      </c>
      <c r="D621">
        <v>7.0480880403048216E-2</v>
      </c>
    </row>
    <row r="622" spans="3:4">
      <c r="C622">
        <v>40.073</v>
      </c>
      <c r="D622">
        <v>7.3241994992012893E-2</v>
      </c>
    </row>
    <row r="623" spans="3:4">
      <c r="C623">
        <v>40.085999999999999</v>
      </c>
      <c r="D623">
        <v>7.5877493579061414E-2</v>
      </c>
    </row>
    <row r="624" spans="3:4">
      <c r="C624">
        <v>40.098999999999997</v>
      </c>
      <c r="D624">
        <v>7.836413258230189E-2</v>
      </c>
    </row>
    <row r="625" spans="3:4">
      <c r="C625">
        <v>40.112000000000002</v>
      </c>
      <c r="D625">
        <v>8.0680380250483727E-2</v>
      </c>
    </row>
    <row r="626" spans="3:4">
      <c r="C626">
        <v>40.125</v>
      </c>
      <c r="D626">
        <v>8.2806903099547483E-2</v>
      </c>
    </row>
    <row r="627" spans="3:4">
      <c r="C627">
        <v>40.137999999999998</v>
      </c>
      <c r="D627">
        <v>8.4727134017924213E-2</v>
      </c>
    </row>
    <row r="628" spans="3:4">
      <c r="C628">
        <v>40.150999999999996</v>
      </c>
      <c r="D628">
        <v>8.642773200665875E-2</v>
      </c>
    </row>
    <row r="629" spans="3:4">
      <c r="C629">
        <v>40.164000000000001</v>
      </c>
      <c r="D629">
        <v>8.7899006846332825E-2</v>
      </c>
    </row>
    <row r="630" spans="3:4">
      <c r="C630">
        <v>40.177</v>
      </c>
      <c r="D630">
        <v>8.9135210049072169E-2</v>
      </c>
    </row>
    <row r="631" spans="3:4">
      <c r="C631">
        <v>40.19</v>
      </c>
      <c r="D631">
        <v>9.0134849181931709E-2</v>
      </c>
    </row>
    <row r="632" spans="3:4">
      <c r="C632">
        <v>40.203000000000003</v>
      </c>
      <c r="D632">
        <v>9.0900792667211988E-2</v>
      </c>
    </row>
    <row r="633" spans="3:4">
      <c r="C633">
        <v>40.216000000000001</v>
      </c>
      <c r="D633">
        <v>9.1440245647978632E-2</v>
      </c>
    </row>
    <row r="634" spans="3:4">
      <c r="C634">
        <v>40.228999999999999</v>
      </c>
      <c r="D634">
        <v>9.176475286201155E-2</v>
      </c>
    </row>
    <row r="635" spans="3:4">
      <c r="C635">
        <v>40.241999999999997</v>
      </c>
      <c r="D635">
        <v>9.1889845948799398E-2</v>
      </c>
    </row>
    <row r="636" spans="3:4">
      <c r="C636">
        <v>40.255000000000003</v>
      </c>
      <c r="D636">
        <v>9.1834812880203953E-2</v>
      </c>
    </row>
    <row r="637" spans="3:4">
      <c r="C637">
        <v>40.268000000000001</v>
      </c>
      <c r="D637">
        <v>9.1622211940595721E-2</v>
      </c>
    </row>
    <row r="638" spans="3:4">
      <c r="C638">
        <v>40.280999999999999</v>
      </c>
      <c r="D638">
        <v>9.1277333127760776E-2</v>
      </c>
    </row>
    <row r="639" spans="3:4">
      <c r="C639">
        <v>40.293999999999997</v>
      </c>
      <c r="D639">
        <v>9.0827591958105275E-2</v>
      </c>
    </row>
    <row r="640" spans="3:4">
      <c r="C640">
        <v>40.307000000000002</v>
      </c>
      <c r="D640">
        <v>9.0301904276452308E-2</v>
      </c>
    </row>
    <row r="641" spans="3:4">
      <c r="C641">
        <v>40.32</v>
      </c>
      <c r="D641">
        <v>8.9729940498664326E-2</v>
      </c>
    </row>
    <row r="642" spans="3:4">
      <c r="C642">
        <v>40.332999999999998</v>
      </c>
      <c r="D642">
        <v>8.9141493437033148E-2</v>
      </c>
    </row>
    <row r="643" spans="3:4">
      <c r="C643">
        <v>40.345999999999997</v>
      </c>
      <c r="D643">
        <v>8.8565755926409848E-2</v>
      </c>
    </row>
    <row r="644" spans="3:4">
      <c r="C644">
        <v>40.359000000000002</v>
      </c>
      <c r="D644">
        <v>8.8030687138193883E-2</v>
      </c>
    </row>
    <row r="645" spans="3:4">
      <c r="C645">
        <v>40.372</v>
      </c>
      <c r="D645">
        <v>8.7562430713749889E-2</v>
      </c>
    </row>
    <row r="646" spans="3:4">
      <c r="C646">
        <v>40.384999999999998</v>
      </c>
      <c r="D646">
        <v>8.718478587116768E-2</v>
      </c>
    </row>
    <row r="647" spans="3:4">
      <c r="C647">
        <v>40.397999999999996</v>
      </c>
      <c r="D647">
        <v>8.6918760004386059E-2</v>
      </c>
    </row>
    <row r="648" spans="3:4">
      <c r="C648">
        <v>40.411000000000001</v>
      </c>
      <c r="D648">
        <v>8.6782276026762264E-2</v>
      </c>
    </row>
    <row r="649" spans="3:4">
      <c r="C649">
        <v>40.423999999999999</v>
      </c>
      <c r="D649">
        <v>8.6789893115998482E-2</v>
      </c>
    </row>
    <row r="650" spans="3:4">
      <c r="C650">
        <v>40.436999999999998</v>
      </c>
      <c r="D650">
        <v>8.6952683339158746E-2</v>
      </c>
    </row>
    <row r="651" spans="3:4">
      <c r="C651">
        <v>40.450000000000003</v>
      </c>
      <c r="D651">
        <v>8.7278152152428193E-2</v>
      </c>
    </row>
    <row r="652" spans="3:4">
      <c r="C652">
        <v>40.463000000000001</v>
      </c>
      <c r="D652">
        <v>8.7770322445919771E-2</v>
      </c>
    </row>
    <row r="653" spans="3:4">
      <c r="C653">
        <v>40.475999999999999</v>
      </c>
      <c r="D653">
        <v>8.8429832946484307E-2</v>
      </c>
    </row>
    <row r="654" spans="3:4">
      <c r="C654">
        <v>40.488999999999997</v>
      </c>
      <c r="D654">
        <v>8.9254144043676722E-2</v>
      </c>
    </row>
    <row r="655" spans="3:4">
      <c r="C655">
        <v>40.502000000000002</v>
      </c>
      <c r="D655">
        <v>9.0237763716844693E-2</v>
      </c>
    </row>
    <row r="656" spans="3:4">
      <c r="C656">
        <v>40.515000000000001</v>
      </c>
      <c r="D656">
        <v>9.1372588797574289E-2</v>
      </c>
    </row>
    <row r="657" spans="3:4">
      <c r="C657">
        <v>40.527999999999999</v>
      </c>
      <c r="D657">
        <v>9.2648191300743185E-2</v>
      </c>
    </row>
    <row r="658" spans="3:4">
      <c r="C658">
        <v>40.540999999999997</v>
      </c>
      <c r="D658">
        <v>9.4052195895799093E-2</v>
      </c>
    </row>
    <row r="659" spans="3:4">
      <c r="C659">
        <v>40.554000000000002</v>
      </c>
      <c r="D659">
        <v>9.5570652996723279E-2</v>
      </c>
    </row>
    <row r="660" spans="3:4">
      <c r="C660">
        <v>40.567</v>
      </c>
      <c r="D660">
        <v>9.7188406305711461E-2</v>
      </c>
    </row>
    <row r="661" spans="3:4">
      <c r="C661">
        <v>40.58</v>
      </c>
      <c r="D661">
        <v>9.8889447750260734E-2</v>
      </c>
    </row>
    <row r="662" spans="3:4">
      <c r="C662">
        <v>40.592999999999996</v>
      </c>
      <c r="D662">
        <v>0.10065732712350518</v>
      </c>
    </row>
    <row r="663" spans="3:4">
      <c r="C663">
        <v>40.606000000000002</v>
      </c>
      <c r="D663">
        <v>0.10247548667273174</v>
      </c>
    </row>
    <row r="664" spans="3:4">
      <c r="C664">
        <v>40.619</v>
      </c>
      <c r="D664">
        <v>0.10432760819468356</v>
      </c>
    </row>
    <row r="665" spans="3:4">
      <c r="C665">
        <v>40.631999999999998</v>
      </c>
      <c r="D665">
        <v>0.10619803914063487</v>
      </c>
    </row>
    <row r="666" spans="3:4">
      <c r="C666">
        <v>40.645000000000003</v>
      </c>
      <c r="D666">
        <v>0.10807202920207588</v>
      </c>
    </row>
    <row r="667" spans="3:4">
      <c r="C667">
        <v>40.658000000000001</v>
      </c>
      <c r="D667">
        <v>0.10993620121890668</v>
      </c>
    </row>
    <row r="668" spans="3:4">
      <c r="C668">
        <v>40.670999999999999</v>
      </c>
      <c r="D668">
        <v>0.11177884034344987</v>
      </c>
    </row>
    <row r="669" spans="3:4">
      <c r="C669">
        <v>40.683999999999997</v>
      </c>
      <c r="D669">
        <v>0.11359026476831226</v>
      </c>
    </row>
    <row r="670" spans="3:4">
      <c r="C670">
        <v>40.697000000000003</v>
      </c>
      <c r="D670">
        <v>0.11536318867844585</v>
      </c>
    </row>
    <row r="671" spans="3:4">
      <c r="C671">
        <v>40.71</v>
      </c>
      <c r="D671">
        <v>0.11709304545408902</v>
      </c>
    </row>
    <row r="672" spans="3:4">
      <c r="C672">
        <v>40.722999999999999</v>
      </c>
      <c r="D672">
        <v>0.11877837022117514</v>
      </c>
    </row>
    <row r="673" spans="3:4">
      <c r="C673">
        <v>40.735999999999997</v>
      </c>
      <c r="D673">
        <v>0.12042107239832031</v>
      </c>
    </row>
    <row r="674" spans="3:4">
      <c r="C674">
        <v>40.749000000000002</v>
      </c>
      <c r="D674">
        <v>0.1220267501206557</v>
      </c>
    </row>
    <row r="675" spans="3:4">
      <c r="C675">
        <v>40.762</v>
      </c>
      <c r="D675">
        <v>0.12360490351816647</v>
      </c>
    </row>
    <row r="676" spans="3:4">
      <c r="C676">
        <v>40.774999999999999</v>
      </c>
      <c r="D676">
        <v>0.12516909763112941</v>
      </c>
    </row>
    <row r="677" spans="3:4">
      <c r="C677">
        <v>40.787999999999997</v>
      </c>
      <c r="D677">
        <v>0.12673703095395525</v>
      </c>
    </row>
    <row r="678" spans="3:4">
      <c r="C678">
        <v>40.801000000000002</v>
      </c>
      <c r="D678">
        <v>0.12833049271166314</v>
      </c>
    </row>
    <row r="679" spans="3:4">
      <c r="C679">
        <v>40.814</v>
      </c>
      <c r="D679">
        <v>0.12997518946473438</v>
      </c>
    </row>
    <row r="680" spans="3:4">
      <c r="C680">
        <v>40.826999999999998</v>
      </c>
      <c r="D680">
        <v>0.13170043294107517</v>
      </c>
    </row>
    <row r="681" spans="3:4">
      <c r="C681">
        <v>40.839999999999996</v>
      </c>
      <c r="D681">
        <v>0.13353863353848899</v>
      </c>
    </row>
    <row r="682" spans="3:4">
      <c r="C682">
        <v>40.853000000000002</v>
      </c>
      <c r="D682">
        <v>0.13552469317106722</v>
      </c>
    </row>
    <row r="683" spans="3:4">
      <c r="C683">
        <v>40.866</v>
      </c>
      <c r="D683">
        <v>0.13769518157567728</v>
      </c>
    </row>
    <row r="684" spans="3:4">
      <c r="C684">
        <v>40.878999999999998</v>
      </c>
      <c r="D684">
        <v>0.14008739168931739</v>
      </c>
    </row>
    <row r="685" spans="3:4">
      <c r="C685">
        <v>40.892000000000003</v>
      </c>
      <c r="D685">
        <v>0.14273826734375583</v>
      </c>
    </row>
    <row r="686" spans="3:4">
      <c r="C686">
        <v>40.905000000000001</v>
      </c>
      <c r="D686">
        <v>0.14568324198256302</v>
      </c>
    </row>
    <row r="687" spans="3:4">
      <c r="C687">
        <v>40.917999999999999</v>
      </c>
      <c r="D687">
        <v>0.14895503152710193</v>
      </c>
    </row>
    <row r="688" spans="3:4">
      <c r="C688">
        <v>40.930999999999997</v>
      </c>
      <c r="D688">
        <v>0.15258243156840159</v>
      </c>
    </row>
    <row r="689" spans="3:4">
      <c r="C689">
        <v>40.944000000000003</v>
      </c>
      <c r="D689">
        <v>0.15658917307403586</v>
      </c>
    </row>
    <row r="690" spans="3:4">
      <c r="C690">
        <v>40.957000000000001</v>
      </c>
      <c r="D690">
        <v>0.16099289102879993</v>
      </c>
    </row>
    <row r="691" spans="3:4">
      <c r="C691">
        <v>40.97</v>
      </c>
      <c r="D691">
        <v>0.16580425644657568</v>
      </c>
    </row>
    <row r="692" spans="3:4">
      <c r="C692">
        <v>40.982999999999997</v>
      </c>
      <c r="D692">
        <v>0.17102631398614135</v>
      </c>
    </row>
    <row r="693" spans="3:4">
      <c r="C693">
        <v>40.996000000000002</v>
      </c>
      <c r="D693">
        <v>0.17665405544037094</v>
      </c>
    </row>
    <row r="694" spans="3:4">
      <c r="C694">
        <v>41.009</v>
      </c>
      <c r="D694">
        <v>0.18267424458760068</v>
      </c>
    </row>
    <row r="695" spans="3:4">
      <c r="C695">
        <v>41.021999999999998</v>
      </c>
      <c r="D695">
        <v>0.18906550036491898</v>
      </c>
    </row>
    <row r="696" spans="3:4">
      <c r="C696">
        <v>41.034999999999997</v>
      </c>
      <c r="D696">
        <v>0.19579858099363423</v>
      </c>
    </row>
    <row r="697" spans="3:4">
      <c r="C697">
        <v>41.048000000000002</v>
      </c>
      <c r="D697">
        <v>0.20283692900479675</v>
      </c>
    </row>
    <row r="698" spans="3:4">
      <c r="C698">
        <v>41.061</v>
      </c>
      <c r="D698">
        <v>0.21013732007101105</v>
      </c>
    </row>
    <row r="699" spans="3:4">
      <c r="C699">
        <v>41.073999999999998</v>
      </c>
      <c r="D699">
        <v>0.21765067604520721</v>
      </c>
    </row>
    <row r="700" spans="3:4">
      <c r="C700">
        <v>41.086999999999996</v>
      </c>
      <c r="D700">
        <v>0.22532288103968051</v>
      </c>
    </row>
    <row r="701" spans="3:4">
      <c r="C701">
        <v>41.1</v>
      </c>
      <c r="D701">
        <v>0.23309568871976249</v>
      </c>
    </row>
    <row r="702" spans="3:4">
      <c r="C702">
        <v>41.113</v>
      </c>
      <c r="D702">
        <v>0.24090754723215507</v>
      </c>
    </row>
    <row r="703" spans="3:4">
      <c r="C703">
        <v>41.125999999999998</v>
      </c>
      <c r="D703">
        <v>0.24869445892450745</v>
      </c>
    </row>
    <row r="704" spans="3:4">
      <c r="C704">
        <v>41.139000000000003</v>
      </c>
      <c r="D704">
        <v>0.25639075841503223</v>
      </c>
    </row>
    <row r="705" spans="3:4">
      <c r="C705">
        <v>41.152000000000001</v>
      </c>
      <c r="D705">
        <v>0.2639298362889449</v>
      </c>
    </row>
    <row r="706" spans="3:4">
      <c r="C706">
        <v>41.164999999999999</v>
      </c>
      <c r="D706">
        <v>0.27124487829350846</v>
      </c>
    </row>
    <row r="707" spans="3:4">
      <c r="C707">
        <v>41.177999999999997</v>
      </c>
      <c r="D707">
        <v>0.27826962708627107</v>
      </c>
    </row>
    <row r="708" spans="3:4">
      <c r="C708">
        <v>41.191000000000003</v>
      </c>
      <c r="D708">
        <v>0.28493907279615255</v>
      </c>
    </row>
    <row r="709" spans="3:4">
      <c r="C709">
        <v>41.204000000000001</v>
      </c>
      <c r="D709">
        <v>0.29119029816184855</v>
      </c>
    </row>
    <row r="710" spans="3:4">
      <c r="C710">
        <v>41.216999999999999</v>
      </c>
      <c r="D710">
        <v>0.29696331569680667</v>
      </c>
    </row>
    <row r="711" spans="3:4">
      <c r="C711">
        <v>41.23</v>
      </c>
      <c r="D711">
        <v>0.30220196179485603</v>
      </c>
    </row>
    <row r="712" spans="3:4">
      <c r="C712">
        <v>41.243000000000002</v>
      </c>
      <c r="D712">
        <v>0.30685484232989629</v>
      </c>
    </row>
    <row r="713" spans="3:4">
      <c r="C713">
        <v>41.256</v>
      </c>
      <c r="D713">
        <v>0.31087623170934003</v>
      </c>
    </row>
    <row r="714" spans="3:4">
      <c r="C714">
        <v>41.268999999999998</v>
      </c>
      <c r="D714">
        <v>0.31422694582458055</v>
      </c>
    </row>
    <row r="715" spans="3:4">
      <c r="C715">
        <v>41.281999999999996</v>
      </c>
      <c r="D715">
        <v>0.31687514507447151</v>
      </c>
    </row>
    <row r="716" spans="3:4">
      <c r="C716">
        <v>41.295000000000002</v>
      </c>
      <c r="D716">
        <v>0.31879694408093046</v>
      </c>
    </row>
    <row r="717" spans="3:4">
      <c r="C717">
        <v>41.308</v>
      </c>
      <c r="D717">
        <v>0.31997685064360465</v>
      </c>
    </row>
    <row r="718" spans="3:4">
      <c r="C718">
        <v>41.320999999999998</v>
      </c>
      <c r="D718">
        <v>0.32040800727513874</v>
      </c>
    </row>
    <row r="719" spans="3:4">
      <c r="C719">
        <v>41.333999999999996</v>
      </c>
      <c r="D719">
        <v>0.3200921372619987</v>
      </c>
    </row>
    <row r="720" spans="3:4">
      <c r="C720">
        <v>41.347000000000001</v>
      </c>
      <c r="D720">
        <v>0.31903932077303843</v>
      </c>
    </row>
    <row r="721" spans="3:4">
      <c r="C721">
        <v>41.36</v>
      </c>
      <c r="D721">
        <v>0.31726752375283912</v>
      </c>
    </row>
    <row r="722" spans="3:4">
      <c r="C722">
        <v>41.372999999999998</v>
      </c>
      <c r="D722">
        <v>0.31480195463680594</v>
      </c>
    </row>
    <row r="723" spans="3:4">
      <c r="C723">
        <v>41.386000000000003</v>
      </c>
      <c r="D723">
        <v>0.31167427933194164</v>
      </c>
    </row>
    <row r="724" spans="3:4">
      <c r="C724">
        <v>41.399000000000001</v>
      </c>
      <c r="D724">
        <v>0.30792178302659212</v>
      </c>
    </row>
    <row r="725" spans="3:4">
      <c r="C725">
        <v>41.411999999999999</v>
      </c>
      <c r="D725">
        <v>0.30358639969494067</v>
      </c>
    </row>
    <row r="726" spans="3:4">
      <c r="C726">
        <v>41.424999999999997</v>
      </c>
      <c r="D726">
        <v>0.29871383354082909</v>
      </c>
    </row>
    <row r="727" spans="3:4">
      <c r="C727">
        <v>41.438000000000002</v>
      </c>
      <c r="D727">
        <v>0.2933526589780866</v>
      </c>
    </row>
    <row r="728" spans="3:4">
      <c r="C728">
        <v>41.451000000000001</v>
      </c>
      <c r="D728">
        <v>0.28755343753903528</v>
      </c>
    </row>
    <row r="729" spans="3:4">
      <c r="C729">
        <v>41.463999999999999</v>
      </c>
      <c r="D729">
        <v>0.28136789091095188</v>
      </c>
    </row>
    <row r="730" spans="3:4">
      <c r="C730">
        <v>41.476999999999997</v>
      </c>
      <c r="D730">
        <v>0.27484809953900041</v>
      </c>
    </row>
    <row r="731" spans="3:4">
      <c r="C731">
        <v>41.49</v>
      </c>
      <c r="D731">
        <v>0.26804572278171396</v>
      </c>
    </row>
    <row r="732" spans="3:4">
      <c r="C732">
        <v>41.503</v>
      </c>
      <c r="D732">
        <v>0.26101123313242319</v>
      </c>
    </row>
    <row r="733" spans="3:4">
      <c r="C733">
        <v>41.515999999999998</v>
      </c>
      <c r="D733">
        <v>0.25379315919527035</v>
      </c>
    </row>
    <row r="734" spans="3:4">
      <c r="C734">
        <v>41.528999999999996</v>
      </c>
      <c r="D734">
        <v>0.24643737382077696</v>
      </c>
    </row>
    <row r="735" spans="3:4">
      <c r="C735">
        <v>41.542000000000002</v>
      </c>
      <c r="D735">
        <v>0.23898637657813654</v>
      </c>
    </row>
    <row r="736" spans="3:4">
      <c r="C736">
        <v>41.555</v>
      </c>
      <c r="D736">
        <v>0.23147870465330789</v>
      </c>
    </row>
    <row r="737" spans="3:4">
      <c r="C737">
        <v>41.567999999999998</v>
      </c>
      <c r="D737">
        <v>0.22394843139903672</v>
      </c>
    </row>
    <row r="738" spans="3:4">
      <c r="C738">
        <v>41.581000000000003</v>
      </c>
      <c r="D738">
        <v>0.21642483718562422</v>
      </c>
    </row>
    <row r="739" spans="3:4">
      <c r="C739">
        <v>41.594000000000001</v>
      </c>
      <c r="D739">
        <v>0.20893224350735498</v>
      </c>
    </row>
    <row r="740" spans="3:4">
      <c r="C740">
        <v>41.606999999999999</v>
      </c>
      <c r="D740">
        <v>0.20149017781521666</v>
      </c>
    </row>
    <row r="741" spans="3:4">
      <c r="C741">
        <v>41.62</v>
      </c>
      <c r="D741">
        <v>0.19411362865036122</v>
      </c>
    </row>
    <row r="742" spans="3:4">
      <c r="C742">
        <v>41.633000000000003</v>
      </c>
      <c r="D742">
        <v>0.18681367530501428</v>
      </c>
    </row>
    <row r="743" spans="3:4">
      <c r="C743">
        <v>41.646000000000001</v>
      </c>
      <c r="D743">
        <v>0.17959825820009015</v>
      </c>
    </row>
    <row r="744" spans="3:4">
      <c r="C744">
        <v>41.658999999999999</v>
      </c>
      <c r="D744">
        <v>0.17247311936224191</v>
      </c>
    </row>
    <row r="745" spans="3:4">
      <c r="C745">
        <v>41.671999999999997</v>
      </c>
      <c r="D745">
        <v>0.16544283650396477</v>
      </c>
    </row>
    <row r="746" spans="3:4">
      <c r="C746">
        <v>41.685000000000002</v>
      </c>
      <c r="D746">
        <v>0.15851183048959105</v>
      </c>
    </row>
    <row r="747" spans="3:4">
      <c r="C747">
        <v>41.698</v>
      </c>
      <c r="D747">
        <v>0.15168535561767524</v>
      </c>
    </row>
    <row r="748" spans="3:4">
      <c r="C748">
        <v>41.710999999999999</v>
      </c>
      <c r="D748">
        <v>0.14497027113982036</v>
      </c>
    </row>
    <row r="749" spans="3:4">
      <c r="C749">
        <v>41.723999999999997</v>
      </c>
      <c r="D749">
        <v>0.13837561578937621</v>
      </c>
    </row>
    <row r="750" spans="3:4">
      <c r="C750">
        <v>41.737000000000002</v>
      </c>
      <c r="D750">
        <v>0.13191290036602185</v>
      </c>
    </row>
    <row r="751" spans="3:4">
      <c r="C751">
        <v>41.75</v>
      </c>
      <c r="D751">
        <v>0.1255961299721286</v>
      </c>
    </row>
    <row r="752" spans="3:4">
      <c r="C752">
        <v>41.762999999999998</v>
      </c>
      <c r="D752">
        <v>0.11944149476870357</v>
      </c>
    </row>
    <row r="753" spans="3:4">
      <c r="C753">
        <v>41.775999999999996</v>
      </c>
      <c r="D753">
        <v>0.11346681724190111</v>
      </c>
    </row>
    <row r="754" spans="3:4">
      <c r="C754">
        <v>41.789000000000001</v>
      </c>
      <c r="D754">
        <v>0.1076908803251951</v>
      </c>
    </row>
    <row r="755" spans="3:4">
      <c r="C755">
        <v>41.802</v>
      </c>
      <c r="D755">
        <v>0.10213244996447357</v>
      </c>
    </row>
    <row r="756" spans="3:4">
      <c r="C756">
        <v>41.814999999999998</v>
      </c>
      <c r="D756">
        <v>9.6809402353041113E-2</v>
      </c>
    </row>
    <row r="757" spans="3:4">
      <c r="C757">
        <v>41.828000000000003</v>
      </c>
      <c r="D757">
        <v>9.173779400881539E-2</v>
      </c>
    </row>
    <row r="758" spans="3:4">
      <c r="C758">
        <v>41.841000000000001</v>
      </c>
      <c r="D758">
        <v>8.6931039445171346E-2</v>
      </c>
    </row>
    <row r="759" spans="3:4">
      <c r="C759">
        <v>41.853999999999999</v>
      </c>
      <c r="D759">
        <v>8.239928416430907E-2</v>
      </c>
    </row>
    <row r="760" spans="3:4">
      <c r="C760">
        <v>41.866999999999997</v>
      </c>
      <c r="D760">
        <v>7.8148854606369736E-2</v>
      </c>
    </row>
    <row r="761" spans="3:4">
      <c r="C761">
        <v>41.88</v>
      </c>
      <c r="D761">
        <v>7.4182108768448607E-2</v>
      </c>
    </row>
    <row r="762" spans="3:4">
      <c r="C762">
        <v>41.893000000000001</v>
      </c>
      <c r="D762">
        <v>7.0497391084821892E-2</v>
      </c>
    </row>
    <row r="763" spans="3:4">
      <c r="C763">
        <v>41.905999999999999</v>
      </c>
      <c r="D763">
        <v>6.7089198178650278E-2</v>
      </c>
    </row>
    <row r="764" spans="3:4">
      <c r="C764">
        <v>41.918999999999997</v>
      </c>
      <c r="D764">
        <v>6.3948600628901453E-2</v>
      </c>
    </row>
    <row r="765" spans="3:4">
      <c r="C765">
        <v>41.932000000000002</v>
      </c>
      <c r="D765">
        <v>6.1063752519670479E-2</v>
      </c>
    </row>
    <row r="766" spans="3:4">
      <c r="C766">
        <v>41.945</v>
      </c>
      <c r="D766">
        <v>5.8420498893865198E-2</v>
      </c>
    </row>
    <row r="767" spans="3:4">
      <c r="C767">
        <v>41.957999999999998</v>
      </c>
      <c r="D767">
        <v>5.6003070787875316E-2</v>
      </c>
    </row>
    <row r="768" spans="3:4">
      <c r="C768">
        <v>41.970999999999997</v>
      </c>
      <c r="D768">
        <v>5.3794757431965309E-2</v>
      </c>
    </row>
    <row r="769" spans="3:4">
      <c r="C769">
        <v>41.984000000000002</v>
      </c>
      <c r="D769">
        <v>5.1778542931628105E-2</v>
      </c>
    </row>
    <row r="770" spans="3:4">
      <c r="C770">
        <v>41.997</v>
      </c>
      <c r="D770">
        <v>4.9937720874305806E-2</v>
      </c>
    </row>
    <row r="771" spans="3:4">
      <c r="C771">
        <v>42.01</v>
      </c>
      <c r="D771">
        <v>4.825632954237289E-2</v>
      </c>
    </row>
    <row r="772" spans="3:4">
      <c r="C772">
        <v>42.022999999999996</v>
      </c>
      <c r="D772">
        <v>4.6719580631544362E-2</v>
      </c>
    </row>
    <row r="773" spans="3:4">
      <c r="C773">
        <v>42.036000000000001</v>
      </c>
      <c r="D773">
        <v>4.5314102670836798E-2</v>
      </c>
    </row>
    <row r="774" spans="3:4">
      <c r="C774">
        <v>42.048999999999999</v>
      </c>
      <c r="D774">
        <v>4.40281252996442E-2</v>
      </c>
    </row>
    <row r="775" spans="3:4">
      <c r="C775">
        <v>42.061999999999998</v>
      </c>
      <c r="D775">
        <v>4.2851534189237879E-2</v>
      </c>
    </row>
    <row r="776" spans="3:4">
      <c r="C776">
        <v>42.075000000000003</v>
      </c>
      <c r="D776">
        <v>4.1775842621015705E-2</v>
      </c>
    </row>
    <row r="777" spans="3:4">
      <c r="C777">
        <v>42.088000000000001</v>
      </c>
      <c r="D777">
        <v>4.0794079122987215E-2</v>
      </c>
    </row>
    <row r="778" spans="3:4">
      <c r="C778">
        <v>42.100999999999999</v>
      </c>
      <c r="D778">
        <v>3.9900650175342597E-2</v>
      </c>
    </row>
    <row r="779" spans="3:4">
      <c r="C779">
        <v>42.113999999999997</v>
      </c>
      <c r="D779">
        <v>3.9091115400198877E-2</v>
      </c>
    </row>
    <row r="780" spans="3:4">
      <c r="C780">
        <v>42.127000000000002</v>
      </c>
      <c r="D780">
        <v>3.8361931063405685E-2</v>
      </c>
    </row>
    <row r="781" spans="3:4">
      <c r="C781">
        <v>42.14</v>
      </c>
      <c r="D781">
        <v>3.7710239770541033E-2</v>
      </c>
    </row>
    <row r="782" spans="3:4">
      <c r="C782">
        <v>42.152999999999999</v>
      </c>
      <c r="D782">
        <v>3.7133610308605812E-2</v>
      </c>
    </row>
    <row r="783" spans="3:4">
      <c r="C783">
        <v>42.165999999999997</v>
      </c>
      <c r="D783">
        <v>3.6629801908333516E-2</v>
      </c>
    </row>
    <row r="784" spans="3:4">
      <c r="C784">
        <v>42.179000000000002</v>
      </c>
      <c r="D784">
        <v>3.6196554212902021E-2</v>
      </c>
    </row>
    <row r="785" spans="3:4">
      <c r="C785">
        <v>42.192</v>
      </c>
      <c r="D785">
        <v>3.5831361106648349E-2</v>
      </c>
    </row>
    <row r="786" spans="3:4">
      <c r="C786">
        <v>42.204999999999998</v>
      </c>
      <c r="D786">
        <v>3.5531390347711037E-2</v>
      </c>
    </row>
    <row r="787" spans="3:4">
      <c r="C787">
        <v>42.217999999999996</v>
      </c>
      <c r="D787">
        <v>3.529327428055927E-2</v>
      </c>
    </row>
    <row r="788" spans="3:4">
      <c r="C788">
        <v>42.231000000000002</v>
      </c>
      <c r="D788">
        <v>3.5113050271990826E-2</v>
      </c>
    </row>
    <row r="789" spans="3:4">
      <c r="C789">
        <v>42.244</v>
      </c>
      <c r="D789">
        <v>3.498611412743307E-2</v>
      </c>
    </row>
    <row r="790" spans="3:4">
      <c r="C790">
        <v>42.256999999999998</v>
      </c>
      <c r="D790">
        <v>3.4907184352549331E-2</v>
      </c>
    </row>
    <row r="791" spans="3:4">
      <c r="C791">
        <v>42.269999999999996</v>
      </c>
      <c r="D791">
        <v>3.4870356238749477E-2</v>
      </c>
    </row>
    <row r="792" spans="3:4">
      <c r="C792">
        <v>42.283000000000001</v>
      </c>
      <c r="D792">
        <v>3.4869068442126894E-2</v>
      </c>
    </row>
    <row r="793" spans="3:4">
      <c r="C793">
        <v>42.295999999999999</v>
      </c>
      <c r="D793">
        <v>3.4896249488271455E-2</v>
      </c>
    </row>
    <row r="794" spans="3:4">
      <c r="C794">
        <v>42.308999999999997</v>
      </c>
      <c r="D794">
        <v>3.4944379447350779E-2</v>
      </c>
    </row>
    <row r="795" spans="3:4">
      <c r="C795">
        <v>42.322000000000003</v>
      </c>
      <c r="D795">
        <v>3.5005652554173095E-2</v>
      </c>
    </row>
    <row r="796" spans="3:4">
      <c r="C796">
        <v>42.335000000000001</v>
      </c>
      <c r="D796">
        <v>3.5072048140314123E-2</v>
      </c>
    </row>
    <row r="797" spans="3:4">
      <c r="C797">
        <v>42.347999999999999</v>
      </c>
      <c r="D797">
        <v>3.5135575391625352E-2</v>
      </c>
    </row>
    <row r="798" spans="3:4">
      <c r="C798">
        <v>42.360999999999997</v>
      </c>
      <c r="D798">
        <v>3.518836620708219E-2</v>
      </c>
    </row>
    <row r="799" spans="3:4">
      <c r="C799">
        <v>42.374000000000002</v>
      </c>
      <c r="D799">
        <v>3.5222890501230453E-2</v>
      </c>
    </row>
    <row r="800" spans="3:4">
      <c r="C800">
        <v>42.387</v>
      </c>
      <c r="D800">
        <v>3.5232121410830541E-2</v>
      </c>
    </row>
    <row r="801" spans="3:4">
      <c r="C801">
        <v>42.4</v>
      </c>
      <c r="D801">
        <v>3.52097185443754E-2</v>
      </c>
    </row>
    <row r="802" spans="3:4">
      <c r="C802">
        <v>42.412999999999997</v>
      </c>
      <c r="D802">
        <v>3.5150204959389718E-2</v>
      </c>
    </row>
    <row r="803" spans="3:4">
      <c r="C803">
        <v>42.426000000000002</v>
      </c>
      <c r="D803">
        <v>3.5049074147055173E-2</v>
      </c>
    </row>
    <row r="804" spans="3:4">
      <c r="C804">
        <v>42.439</v>
      </c>
      <c r="D804">
        <v>3.4902962984553386E-2</v>
      </c>
    </row>
    <row r="805" spans="3:4">
      <c r="C805">
        <v>42.451999999999998</v>
      </c>
      <c r="D805">
        <v>3.4709760985891201E-2</v>
      </c>
    </row>
    <row r="806" spans="3:4">
      <c r="C806">
        <v>42.464999999999996</v>
      </c>
      <c r="D806">
        <v>3.446869293370193E-2</v>
      </c>
    </row>
    <row r="807" spans="3:4">
      <c r="C807">
        <v>42.478000000000002</v>
      </c>
      <c r="D807">
        <v>3.4180379223840388E-2</v>
      </c>
    </row>
    <row r="808" spans="3:4">
      <c r="C808">
        <v>42.491</v>
      </c>
      <c r="D808">
        <v>3.3846864417224384E-2</v>
      </c>
    </row>
    <row r="809" spans="3:4">
      <c r="C809">
        <v>42.503999999999998</v>
      </c>
      <c r="D809">
        <v>3.3471627573375282E-2</v>
      </c>
    </row>
    <row r="810" spans="3:4">
      <c r="C810">
        <v>42.517000000000003</v>
      </c>
      <c r="D810">
        <v>3.305952088291355E-2</v>
      </c>
    </row>
    <row r="811" spans="3:4">
      <c r="C811">
        <v>42.53</v>
      </c>
      <c r="D811">
        <v>3.2616793592121093E-2</v>
      </c>
    </row>
    <row r="812" spans="3:4">
      <c r="C812">
        <v>42.542999999999999</v>
      </c>
      <c r="D812">
        <v>3.215098457646616E-2</v>
      </c>
    </row>
    <row r="813" spans="3:4">
      <c r="C813">
        <v>42.555999999999997</v>
      </c>
      <c r="D813">
        <v>3.1670921302630869E-2</v>
      </c>
    </row>
    <row r="814" spans="3:4">
      <c r="C814">
        <v>42.569000000000003</v>
      </c>
      <c r="D814">
        <v>3.1186713104979839E-2</v>
      </c>
    </row>
    <row r="815" spans="3:4">
      <c r="C815">
        <v>42.582000000000001</v>
      </c>
      <c r="D815">
        <v>3.0709811450790474E-2</v>
      </c>
    </row>
    <row r="816" spans="3:4">
      <c r="C816">
        <v>42.594999999999999</v>
      </c>
      <c r="D816">
        <v>3.0253155782572604E-2</v>
      </c>
    </row>
    <row r="817" spans="3:4">
      <c r="C817">
        <v>42.607999999999997</v>
      </c>
      <c r="D817">
        <v>2.9831426080729279E-2</v>
      </c>
    </row>
    <row r="818" spans="3:4">
      <c r="C818">
        <v>42.621000000000002</v>
      </c>
      <c r="D818">
        <v>2.9461400876836706E-2</v>
      </c>
    </row>
    <row r="819" spans="3:4">
      <c r="C819">
        <v>42.634</v>
      </c>
      <c r="D819">
        <v>2.9162459501085147E-2</v>
      </c>
    </row>
    <row r="820" spans="3:4">
      <c r="C820">
        <v>42.646999999999998</v>
      </c>
      <c r="D820">
        <v>2.8957051069418049E-2</v>
      </c>
    </row>
    <row r="821" spans="3:4">
      <c r="C821">
        <v>42.66</v>
      </c>
      <c r="D821">
        <v>2.8871187009946217E-2</v>
      </c>
    </row>
    <row r="822" spans="3:4">
      <c r="C822">
        <v>42.673000000000002</v>
      </c>
      <c r="D822">
        <v>2.8934669767956177E-2</v>
      </c>
    </row>
    <row r="823" spans="3:4">
      <c r="C823">
        <v>42.686</v>
      </c>
      <c r="D823">
        <v>2.9181014172753497E-2</v>
      </c>
    </row>
    <row r="824" spans="3:4">
      <c r="C824">
        <v>42.698999999999998</v>
      </c>
      <c r="D824">
        <v>2.9646655383682295E-2</v>
      </c>
    </row>
    <row r="825" spans="3:4">
      <c r="C825">
        <v>42.711999999999996</v>
      </c>
      <c r="D825">
        <v>3.0369317298907121E-2</v>
      </c>
    </row>
    <row r="826" spans="3:4">
      <c r="C826">
        <v>42.725000000000001</v>
      </c>
      <c r="D826">
        <v>3.138542072073084E-2</v>
      </c>
    </row>
    <row r="827" spans="3:4">
      <c r="C827">
        <v>42.738</v>
      </c>
      <c r="D827">
        <v>3.2726428283631995E-2</v>
      </c>
    </row>
    <row r="828" spans="3:4">
      <c r="C828">
        <v>42.750999999999998</v>
      </c>
      <c r="D828">
        <v>3.4414215431484693E-2</v>
      </c>
    </row>
    <row r="829" spans="3:4">
      <c r="C829">
        <v>42.764000000000003</v>
      </c>
      <c r="D829">
        <v>3.6456023427624829E-2</v>
      </c>
    </row>
    <row r="830" spans="3:4">
      <c r="C830">
        <v>42.777000000000001</v>
      </c>
      <c r="D830">
        <v>3.883944779783232E-2</v>
      </c>
    </row>
    <row r="831" spans="3:4">
      <c r="C831">
        <v>42.79</v>
      </c>
      <c r="D831">
        <v>4.1528339972745909E-2</v>
      </c>
    </row>
    <row r="832" spans="3:4">
      <c r="C832">
        <v>42.802999999999997</v>
      </c>
      <c r="D832">
        <v>4.4460499578226356E-2</v>
      </c>
    </row>
    <row r="833" spans="3:4">
      <c r="C833">
        <v>42.816000000000003</v>
      </c>
      <c r="D833">
        <v>4.7547980723312934E-2</v>
      </c>
    </row>
    <row r="834" spans="3:4">
      <c r="C834">
        <v>42.829000000000001</v>
      </c>
      <c r="D834">
        <v>5.068054044391556E-2</v>
      </c>
    </row>
    <row r="835" spans="3:4">
      <c r="C835">
        <v>42.841999999999999</v>
      </c>
      <c r="D835">
        <v>5.3732450653757799E-2</v>
      </c>
    </row>
    <row r="836" spans="3:4">
      <c r="C836">
        <v>42.854999999999997</v>
      </c>
      <c r="D836">
        <v>5.6572164005002659E-2</v>
      </c>
    </row>
    <row r="837" spans="3:4">
      <c r="C837">
        <v>42.868000000000002</v>
      </c>
      <c r="D837">
        <v>5.9073962182487859E-2</v>
      </c>
    </row>
    <row r="838" spans="3:4">
      <c r="C838">
        <v>42.881</v>
      </c>
      <c r="D838">
        <v>6.1130148553109005E-2</v>
      </c>
    </row>
    <row r="839" spans="3:4">
      <c r="C839">
        <v>42.893999999999998</v>
      </c>
      <c r="D839">
        <v>6.2662148549891453E-2</v>
      </c>
    </row>
    <row r="840" spans="3:4">
      <c r="C840">
        <v>42.906999999999996</v>
      </c>
      <c r="D840">
        <v>6.3628862221433519E-2</v>
      </c>
    </row>
    <row r="841" spans="3:4">
      <c r="C841">
        <v>42.92</v>
      </c>
      <c r="D841">
        <v>6.4031095572583463E-2</v>
      </c>
    </row>
    <row r="842" spans="3:4">
      <c r="C842">
        <v>42.933</v>
      </c>
      <c r="D842">
        <v>6.39112564679125E-2</v>
      </c>
    </row>
    <row r="843" spans="3:4">
      <c r="C843">
        <v>42.945999999999998</v>
      </c>
      <c r="D843">
        <v>6.3348409361442384E-2</v>
      </c>
    </row>
    <row r="844" spans="3:4">
      <c r="C844">
        <v>42.958999999999996</v>
      </c>
      <c r="D844">
        <v>6.2449494156910618E-2</v>
      </c>
    </row>
    <row r="845" spans="3:4">
      <c r="C845">
        <v>42.972000000000001</v>
      </c>
      <c r="D845">
        <v>6.133783918316528E-2</v>
      </c>
    </row>
    <row r="846" spans="3:4">
      <c r="C846">
        <v>42.984999999999999</v>
      </c>
      <c r="D846">
        <v>6.0140840566248382E-2</v>
      </c>
    </row>
    <row r="847" spans="3:4">
      <c r="C847">
        <v>42.997999999999998</v>
      </c>
      <c r="D847">
        <v>5.8978287944117164E-2</v>
      </c>
    </row>
    <row r="848" spans="3:4">
      <c r="C848">
        <v>43.011000000000003</v>
      </c>
      <c r="D848">
        <v>5.7952805033790314E-2</v>
      </c>
    </row>
    <row r="849" spans="3:4">
      <c r="C849">
        <v>43.024000000000001</v>
      </c>
      <c r="D849">
        <v>5.7143328053388981E-2</v>
      </c>
    </row>
    <row r="850" spans="3:4">
      <c r="C850">
        <v>43.036999999999999</v>
      </c>
      <c r="D850">
        <v>5.6602004564304406E-2</v>
      </c>
    </row>
    <row r="851" spans="3:4">
      <c r="C851">
        <v>43.05</v>
      </c>
      <c r="D851">
        <v>5.6354351159445946E-2</v>
      </c>
    </row>
    <row r="852" spans="3:4">
      <c r="C852">
        <v>43.063000000000002</v>
      </c>
      <c r="D852">
        <v>5.6402204406711939E-2</v>
      </c>
    </row>
    <row r="853" spans="3:4">
      <c r="C853">
        <v>43.076000000000001</v>
      </c>
      <c r="D853">
        <v>5.6728376205916566E-2</v>
      </c>
    </row>
    <row r="854" spans="3:4">
      <c r="C854">
        <v>43.088999999999999</v>
      </c>
      <c r="D854">
        <v>5.7302573121816421E-2</v>
      </c>
    </row>
    <row r="855" spans="3:4">
      <c r="C855">
        <v>43.101999999999997</v>
      </c>
      <c r="D855">
        <v>5.8087390283762419E-2</v>
      </c>
    </row>
    <row r="856" spans="3:4">
      <c r="C856">
        <v>43.115000000000002</v>
      </c>
      <c r="D856">
        <v>5.9043957757520762E-2</v>
      </c>
    </row>
    <row r="857" spans="3:4">
      <c r="C857">
        <v>43.128</v>
      </c>
      <c r="D857">
        <v>6.0136773247542151E-2</v>
      </c>
    </row>
    <row r="858" spans="3:4">
      <c r="C858">
        <v>43.140999999999998</v>
      </c>
      <c r="D858">
        <v>6.1337516072392947E-2</v>
      </c>
    </row>
    <row r="859" spans="3:4">
      <c r="C859">
        <v>43.153999999999996</v>
      </c>
      <c r="D859">
        <v>6.2627679445064741E-2</v>
      </c>
    </row>
    <row r="860" spans="3:4">
      <c r="C860">
        <v>43.167000000000002</v>
      </c>
      <c r="D860">
        <v>6.4000225135178834E-2</v>
      </c>
    </row>
    <row r="861" spans="3:4">
      <c r="C861">
        <v>43.18</v>
      </c>
      <c r="D861">
        <v>6.5459941196480048E-2</v>
      </c>
    </row>
    <row r="862" spans="3:4">
      <c r="C862">
        <v>43.192999999999998</v>
      </c>
      <c r="D862">
        <v>6.7022787556678648E-2</v>
      </c>
    </row>
    <row r="863" spans="3:4">
      <c r="C863">
        <v>43.205999999999996</v>
      </c>
      <c r="D863">
        <v>6.8714032462588476E-2</v>
      </c>
    </row>
    <row r="864" spans="3:4">
      <c r="C864">
        <v>43.219000000000001</v>
      </c>
      <c r="D864">
        <v>7.0565214613335786E-2</v>
      </c>
    </row>
    <row r="865" spans="3:4">
      <c r="C865">
        <v>43.231999999999999</v>
      </c>
      <c r="D865">
        <v>7.2609920242202058E-2</v>
      </c>
    </row>
    <row r="866" spans="3:4">
      <c r="C866">
        <v>43.244999999999997</v>
      </c>
      <c r="D866">
        <v>7.4878643143637236E-2</v>
      </c>
    </row>
    <row r="867" spans="3:4">
      <c r="C867">
        <v>43.258000000000003</v>
      </c>
      <c r="D867">
        <v>7.7392911400200506E-2</v>
      </c>
    </row>
    <row r="868" spans="3:4">
      <c r="C868">
        <v>43.271000000000001</v>
      </c>
      <c r="D868">
        <v>8.0159393322230196E-2</v>
      </c>
    </row>
    <row r="869" spans="3:4">
      <c r="C869">
        <v>43.283999999999999</v>
      </c>
      <c r="D869">
        <v>8.3164581848225255E-2</v>
      </c>
    </row>
    <row r="870" spans="3:4">
      <c r="C870">
        <v>43.296999999999997</v>
      </c>
      <c r="D870">
        <v>8.6370967501333107E-2</v>
      </c>
    </row>
    <row r="871" spans="3:4">
      <c r="C871">
        <v>43.31</v>
      </c>
      <c r="D871">
        <v>8.9715491873074649E-2</v>
      </c>
    </row>
    <row r="872" spans="3:4">
      <c r="C872">
        <v>43.323</v>
      </c>
      <c r="D872">
        <v>9.3110917989880235E-2</v>
      </c>
    </row>
    <row r="873" spans="3:4">
      <c r="C873">
        <v>43.335999999999999</v>
      </c>
      <c r="D873">
        <v>9.6450449359158044E-2</v>
      </c>
    </row>
    <row r="874" spans="3:4">
      <c r="C874">
        <v>43.348999999999997</v>
      </c>
      <c r="D874">
        <v>9.9615339875055914E-2</v>
      </c>
    </row>
    <row r="875" spans="3:4">
      <c r="C875">
        <v>43.362000000000002</v>
      </c>
      <c r="D875">
        <v>0.10248492720517831</v>
      </c>
    </row>
    <row r="876" spans="3:4">
      <c r="C876">
        <v>43.375</v>
      </c>
      <c r="D876">
        <v>0.10494787887936083</v>
      </c>
    </row>
    <row r="877" spans="3:4">
      <c r="C877">
        <v>43.387999999999998</v>
      </c>
      <c r="D877">
        <v>0.10691312146378058</v>
      </c>
    </row>
    <row r="878" spans="3:4">
      <c r="C878">
        <v>43.400999999999996</v>
      </c>
      <c r="D878">
        <v>0.10831910353423961</v>
      </c>
    </row>
    <row r="879" spans="3:4">
      <c r="C879">
        <v>43.414000000000001</v>
      </c>
      <c r="D879">
        <v>0.10913981542117626</v>
      </c>
    </row>
    <row r="880" spans="3:4">
      <c r="C880">
        <v>43.427</v>
      </c>
      <c r="D880">
        <v>0.10938680476868184</v>
      </c>
    </row>
    <row r="881" spans="3:4">
      <c r="C881">
        <v>43.44</v>
      </c>
      <c r="D881">
        <v>0.10910691918992331</v>
      </c>
    </row>
    <row r="882" spans="3:4">
      <c r="C882">
        <v>43.453000000000003</v>
      </c>
      <c r="D882">
        <v>0.10837599410933138</v>
      </c>
    </row>
    <row r="883" spans="3:4">
      <c r="C883">
        <v>43.466000000000001</v>
      </c>
      <c r="D883">
        <v>0.10728965791663587</v>
      </c>
    </row>
    <row r="884" spans="3:4">
      <c r="C884">
        <v>43.478999999999999</v>
      </c>
      <c r="D884">
        <v>0.10595251505067561</v>
      </c>
    </row>
    <row r="885" spans="3:4">
      <c r="C885">
        <v>43.491999999999997</v>
      </c>
      <c r="D885">
        <v>0.10446728924386887</v>
      </c>
    </row>
    <row r="886" spans="3:4">
      <c r="C886">
        <v>43.505000000000003</v>
      </c>
      <c r="D886">
        <v>0.10292533885261625</v>
      </c>
    </row>
    <row r="887" spans="3:4">
      <c r="C887">
        <v>43.518000000000001</v>
      </c>
      <c r="D887">
        <v>0.1013996206374109</v>
      </c>
    </row>
    <row r="888" spans="3:4">
      <c r="C888">
        <v>43.530999999999999</v>
      </c>
      <c r="D888">
        <v>9.994070336757202E-2</v>
      </c>
    </row>
    <row r="889" spans="3:4">
      <c r="C889">
        <v>43.543999999999997</v>
      </c>
      <c r="D889">
        <v>9.8575874283487408E-2</v>
      </c>
    </row>
    <row r="890" spans="3:4">
      <c r="C890">
        <v>43.557000000000002</v>
      </c>
      <c r="D890">
        <v>9.7311052843487275E-2</v>
      </c>
    </row>
    <row r="891" spans="3:4">
      <c r="C891">
        <v>43.57</v>
      </c>
      <c r="D891">
        <v>9.6134704421798958E-2</v>
      </c>
    </row>
    <row r="892" spans="3:4">
      <c r="C892">
        <v>43.582999999999998</v>
      </c>
      <c r="D892">
        <v>9.5023001603248169E-2</v>
      </c>
    </row>
    <row r="893" spans="3:4">
      <c r="C893">
        <v>43.595999999999997</v>
      </c>
      <c r="D893">
        <v>9.3945276037453909E-2</v>
      </c>
    </row>
    <row r="894" spans="3:4">
      <c r="C894">
        <v>43.609000000000002</v>
      </c>
      <c r="D894">
        <v>9.2869238613581054E-2</v>
      </c>
    </row>
    <row r="895" spans="3:4">
      <c r="C895">
        <v>43.622</v>
      </c>
      <c r="D895">
        <v>9.1765217268601748E-2</v>
      </c>
    </row>
    <row r="896" spans="3:4">
      <c r="C896">
        <v>43.634999999999998</v>
      </c>
      <c r="D896">
        <v>9.0609300001114029E-2</v>
      </c>
    </row>
    <row r="897" spans="3:4">
      <c r="C897">
        <v>43.647999999999996</v>
      </c>
      <c r="D897">
        <v>8.9385250271408256E-2</v>
      </c>
    </row>
    <row r="898" spans="3:4">
      <c r="C898">
        <v>43.661000000000001</v>
      </c>
      <c r="D898">
        <v>8.80852455810434E-2</v>
      </c>
    </row>
    <row r="899" spans="3:4">
      <c r="C899">
        <v>43.673999999999999</v>
      </c>
      <c r="D899">
        <v>8.6709739975298475E-2</v>
      </c>
    </row>
    <row r="900" spans="3:4">
      <c r="C900">
        <v>43.686999999999998</v>
      </c>
      <c r="D900">
        <v>8.5266556053899711E-2</v>
      </c>
    </row>
    <row r="901" spans="3:4">
      <c r="C901">
        <v>43.7</v>
      </c>
      <c r="D901">
        <v>8.3769555406191062E-2</v>
      </c>
    </row>
    <row r="902" spans="3:4">
      <c r="C902">
        <v>43.713000000000001</v>
      </c>
      <c r="D902">
        <v>8.2237036823709808E-2</v>
      </c>
    </row>
    <row r="903" spans="3:4">
      <c r="C903">
        <v>43.725999999999999</v>
      </c>
      <c r="D903">
        <v>8.0690141357048301E-2</v>
      </c>
    </row>
    <row r="904" spans="3:4">
      <c r="C904">
        <v>43.738999999999997</v>
      </c>
      <c r="D904">
        <v>7.9151258834783467E-2</v>
      </c>
    </row>
    <row r="905" spans="3:4">
      <c r="C905">
        <v>43.752000000000002</v>
      </c>
      <c r="D905">
        <v>7.7642662282360303E-2</v>
      </c>
    </row>
    <row r="906" spans="3:4">
      <c r="C906">
        <v>43.765000000000001</v>
      </c>
      <c r="D906">
        <v>7.6185362789488328E-2</v>
      </c>
    </row>
    <row r="907" spans="3:4">
      <c r="C907">
        <v>43.777999999999999</v>
      </c>
      <c r="D907">
        <v>7.4798189389153211E-2</v>
      </c>
    </row>
    <row r="908" spans="3:4">
      <c r="C908">
        <v>43.790999999999997</v>
      </c>
      <c r="D908">
        <v>7.3497173226565335E-2</v>
      </c>
    </row>
    <row r="909" spans="3:4">
      <c r="C909">
        <v>43.804000000000002</v>
      </c>
      <c r="D909">
        <v>7.2295121319639472E-2</v>
      </c>
    </row>
    <row r="910" spans="3:4">
      <c r="C910">
        <v>43.817</v>
      </c>
      <c r="D910">
        <v>7.1201473260248699E-2</v>
      </c>
    </row>
    <row r="911" spans="3:4">
      <c r="C911">
        <v>43.83</v>
      </c>
      <c r="D911">
        <v>7.0222331300461335E-2</v>
      </c>
    </row>
    <row r="912" spans="3:4">
      <c r="C912">
        <v>43.842999999999996</v>
      </c>
      <c r="D912">
        <v>6.9360631116480262E-2</v>
      </c>
    </row>
    <row r="913" spans="3:4">
      <c r="C913">
        <v>43.856000000000002</v>
      </c>
      <c r="D913">
        <v>6.8616496502086982E-2</v>
      </c>
    </row>
    <row r="914" spans="3:4">
      <c r="C914">
        <v>43.869</v>
      </c>
      <c r="D914">
        <v>6.7987631762762527E-2</v>
      </c>
    </row>
    <row r="915" spans="3:4">
      <c r="C915">
        <v>43.881999999999998</v>
      </c>
      <c r="D915">
        <v>6.7469792840198772E-2</v>
      </c>
    </row>
    <row r="916" spans="3:4">
      <c r="C916">
        <v>43.894999999999996</v>
      </c>
      <c r="D916">
        <v>6.7057309297663473E-2</v>
      </c>
    </row>
    <row r="917" spans="3:4">
      <c r="C917">
        <v>43.908000000000001</v>
      </c>
      <c r="D917">
        <v>6.6743536971256248E-2</v>
      </c>
    </row>
    <row r="918" spans="3:4">
      <c r="C918">
        <v>43.920999999999999</v>
      </c>
      <c r="D918">
        <v>6.6521359082072573E-2</v>
      </c>
    </row>
    <row r="919" spans="3:4">
      <c r="C919">
        <v>43.933999999999997</v>
      </c>
      <c r="D919">
        <v>6.6383613147122419E-2</v>
      </c>
    </row>
    <row r="920" spans="3:4">
      <c r="C920">
        <v>43.947000000000003</v>
      </c>
      <c r="D920">
        <v>6.6323427327683704E-2</v>
      </c>
    </row>
    <row r="921" spans="3:4">
      <c r="C921">
        <v>43.96</v>
      </c>
      <c r="D921">
        <v>6.6334526883778416E-2</v>
      </c>
    </row>
    <row r="922" spans="3:4">
      <c r="C922">
        <v>43.972999999999999</v>
      </c>
      <c r="D922">
        <v>6.6411432023307113E-2</v>
      </c>
    </row>
    <row r="923" spans="3:4">
      <c r="C923">
        <v>43.985999999999997</v>
      </c>
      <c r="D923">
        <v>6.6549572625634781E-2</v>
      </c>
    </row>
    <row r="924" spans="3:4">
      <c r="C924">
        <v>43.999000000000002</v>
      </c>
      <c r="D924">
        <v>6.6745311489181017E-2</v>
      </c>
    </row>
    <row r="925" spans="3:4">
      <c r="C925">
        <v>44.012</v>
      </c>
      <c r="D925">
        <v>6.6995876840000204E-2</v>
      </c>
    </row>
    <row r="926" spans="3:4">
      <c r="C926">
        <v>44.024999999999999</v>
      </c>
      <c r="D926">
        <v>6.7299214228048396E-2</v>
      </c>
    </row>
    <row r="927" spans="3:4">
      <c r="C927">
        <v>44.037999999999997</v>
      </c>
      <c r="D927">
        <v>6.7653730344340468E-2</v>
      </c>
    </row>
    <row r="928" spans="3:4">
      <c r="C928">
        <v>44.051000000000002</v>
      </c>
      <c r="D928">
        <v>6.8058028108382768E-2</v>
      </c>
    </row>
    <row r="929" spans="3:4">
      <c r="C929">
        <v>44.064</v>
      </c>
      <c r="D929">
        <v>6.8510547083090303E-2</v>
      </c>
    </row>
    <row r="930" spans="3:4">
      <c r="C930">
        <v>44.076999999999998</v>
      </c>
      <c r="D930">
        <v>6.9009139100670761E-2</v>
      </c>
    </row>
    <row r="931" spans="3:4">
      <c r="C931">
        <v>44.089999999999996</v>
      </c>
      <c r="D931">
        <v>6.9550753095217174E-2</v>
      </c>
    </row>
    <row r="932" spans="3:4">
      <c r="C932">
        <v>44.103000000000002</v>
      </c>
      <c r="D932">
        <v>7.0131030642096984E-2</v>
      </c>
    </row>
    <row r="933" spans="3:4">
      <c r="C933">
        <v>44.116</v>
      </c>
      <c r="D933">
        <v>7.0743974594086129E-2</v>
      </c>
    </row>
    <row r="934" spans="3:4">
      <c r="C934">
        <v>44.128999999999998</v>
      </c>
      <c r="D934">
        <v>7.1381765680687714E-2</v>
      </c>
    </row>
    <row r="935" spans="3:4">
      <c r="C935">
        <v>44.141999999999996</v>
      </c>
      <c r="D935">
        <v>7.2034582600970759E-2</v>
      </c>
    </row>
    <row r="936" spans="3:4">
      <c r="C936">
        <v>44.155000000000001</v>
      </c>
      <c r="D936">
        <v>7.269060601341544E-2</v>
      </c>
    </row>
    <row r="937" spans="3:4">
      <c r="C937">
        <v>44.167999999999999</v>
      </c>
      <c r="D937">
        <v>7.3336179063505813E-2</v>
      </c>
    </row>
    <row r="938" spans="3:4">
      <c r="C938">
        <v>44.180999999999997</v>
      </c>
      <c r="D938">
        <v>7.3956111479046072E-2</v>
      </c>
    </row>
    <row r="939" spans="3:4">
      <c r="C939">
        <v>44.194000000000003</v>
      </c>
      <c r="D939">
        <v>7.4534071668731147E-2</v>
      </c>
    </row>
    <row r="940" spans="3:4">
      <c r="C940">
        <v>44.207000000000001</v>
      </c>
      <c r="D940">
        <v>7.505317703202416E-2</v>
      </c>
    </row>
    <row r="941" spans="3:4">
      <c r="C941">
        <v>44.22</v>
      </c>
      <c r="D941">
        <v>7.5496694849967891E-2</v>
      </c>
    </row>
    <row r="942" spans="3:4">
      <c r="C942">
        <v>44.232999999999997</v>
      </c>
      <c r="D942">
        <v>7.5848769471274127E-2</v>
      </c>
    </row>
    <row r="943" spans="3:4">
      <c r="C943">
        <v>44.246000000000002</v>
      </c>
      <c r="D943">
        <v>7.6095204619054391E-2</v>
      </c>
    </row>
    <row r="944" spans="3:4">
      <c r="C944">
        <v>44.259</v>
      </c>
      <c r="D944">
        <v>7.6224223876507582E-2</v>
      </c>
    </row>
    <row r="945" spans="3:4">
      <c r="C945">
        <v>44.271999999999998</v>
      </c>
      <c r="D945">
        <v>7.6227130135189142E-2</v>
      </c>
    </row>
    <row r="946" spans="3:4">
      <c r="C946">
        <v>44.284999999999997</v>
      </c>
      <c r="D946">
        <v>7.6098896530727406E-2</v>
      </c>
    </row>
    <row r="947" spans="3:4">
      <c r="C947">
        <v>44.298000000000002</v>
      </c>
      <c r="D947">
        <v>7.5838547478832105E-2</v>
      </c>
    </row>
    <row r="948" spans="3:4">
      <c r="C948">
        <v>44.311</v>
      </c>
      <c r="D948">
        <v>7.5449344079403319E-2</v>
      </c>
    </row>
    <row r="949" spans="3:4">
      <c r="C949">
        <v>44.323999999999998</v>
      </c>
      <c r="D949">
        <v>7.4938768693236305E-2</v>
      </c>
    </row>
    <row r="950" spans="3:4">
      <c r="C950">
        <v>44.336999999999996</v>
      </c>
      <c r="D950">
        <v>7.4318312968619474E-2</v>
      </c>
    </row>
    <row r="951" spans="3:4">
      <c r="C951">
        <v>44.35</v>
      </c>
      <c r="D951">
        <v>7.3602974706747551E-2</v>
      </c>
    </row>
    <row r="952" spans="3:4">
      <c r="C952">
        <v>44.363</v>
      </c>
      <c r="D952">
        <v>7.2810640134815002E-2</v>
      </c>
    </row>
    <row r="953" spans="3:4">
      <c r="C953">
        <v>44.375999999999998</v>
      </c>
      <c r="D953">
        <v>7.1961280192746072E-2</v>
      </c>
    </row>
    <row r="954" spans="3:4">
      <c r="C954">
        <v>44.389000000000003</v>
      </c>
      <c r="D954">
        <v>7.1076049244120088E-2</v>
      </c>
    </row>
    <row r="955" spans="3:4">
      <c r="C955">
        <v>44.402000000000001</v>
      </c>
      <c r="D955">
        <v>7.0176332975594294E-2</v>
      </c>
    </row>
    <row r="956" spans="3:4">
      <c r="C956">
        <v>44.414999999999999</v>
      </c>
      <c r="D956">
        <v>6.9282801178179615E-2</v>
      </c>
    </row>
    <row r="957" spans="3:4">
      <c r="C957">
        <v>44.427999999999997</v>
      </c>
      <c r="D957">
        <v>6.8414519140854488E-2</v>
      </c>
    </row>
    <row r="958" spans="3:4">
      <c r="C958">
        <v>44.441000000000003</v>
      </c>
      <c r="D958">
        <v>6.7588165631431746E-2</v>
      </c>
    </row>
    <row r="959" spans="3:4">
      <c r="C959">
        <v>44.454000000000001</v>
      </c>
      <c r="D959">
        <v>6.6817396549576094E-2</v>
      </c>
    </row>
    <row r="960" spans="3:4">
      <c r="C960">
        <v>44.466999999999999</v>
      </c>
      <c r="D960">
        <v>6.6112382207437273E-2</v>
      </c>
    </row>
    <row r="961" spans="3:4">
      <c r="C961">
        <v>44.48</v>
      </c>
      <c r="D961">
        <v>6.5479533853053121E-2</v>
      </c>
    </row>
    <row r="962" spans="3:4">
      <c r="C962">
        <v>44.493000000000002</v>
      </c>
      <c r="D962">
        <v>6.4921422552537633E-2</v>
      </c>
    </row>
    <row r="963" spans="3:4">
      <c r="C963">
        <v>44.506</v>
      </c>
      <c r="D963">
        <v>6.443688186196099E-2</v>
      </c>
    </row>
    <row r="964" spans="3:4">
      <c r="C964">
        <v>44.518999999999998</v>
      </c>
      <c r="D964">
        <v>6.4021275657282453E-2</v>
      </c>
    </row>
    <row r="965" spans="3:4">
      <c r="C965">
        <v>44.531999999999996</v>
      </c>
      <c r="D965">
        <v>6.3666910648566E-2</v>
      </c>
    </row>
    <row r="966" spans="3:4">
      <c r="C966">
        <v>44.545000000000002</v>
      </c>
      <c r="D966">
        <v>6.3363532978604989E-2</v>
      </c>
    </row>
    <row r="967" spans="3:4">
      <c r="C967">
        <v>44.558</v>
      </c>
      <c r="D967">
        <v>6.3098925712697221E-2</v>
      </c>
    </row>
    <row r="968" spans="3:4">
      <c r="C968">
        <v>44.570999999999998</v>
      </c>
      <c r="D968">
        <v>6.2859537494072359E-2</v>
      </c>
    </row>
    <row r="969" spans="3:4">
      <c r="C969">
        <v>44.583999999999996</v>
      </c>
      <c r="D969">
        <v>6.2631102564208049E-2</v>
      </c>
    </row>
    <row r="970" spans="3:4">
      <c r="C970">
        <v>44.597000000000001</v>
      </c>
      <c r="D970">
        <v>6.2399246986482686E-2</v>
      </c>
    </row>
    <row r="971" spans="3:4">
      <c r="C971">
        <v>44.61</v>
      </c>
      <c r="D971">
        <v>6.215004431564132E-2</v>
      </c>
    </row>
    <row r="972" spans="3:4">
      <c r="C972">
        <v>44.622999999999998</v>
      </c>
      <c r="D972">
        <v>6.1870504009734963E-2</v>
      </c>
    </row>
    <row r="973" spans="3:4">
      <c r="C973">
        <v>44.636000000000003</v>
      </c>
      <c r="D973">
        <v>6.1548979540051181E-2</v>
      </c>
    </row>
    <row r="974" spans="3:4">
      <c r="C974">
        <v>44.649000000000001</v>
      </c>
      <c r="D974">
        <v>6.1175488672158003E-2</v>
      </c>
    </row>
    <row r="975" spans="3:4">
      <c r="C975">
        <v>44.661999999999999</v>
      </c>
      <c r="D975">
        <v>6.0741943402070876E-2</v>
      </c>
    </row>
    <row r="976" spans="3:4">
      <c r="C976">
        <v>44.674999999999997</v>
      </c>
      <c r="D976">
        <v>6.0242298039674347E-2</v>
      </c>
    </row>
    <row r="977" spans="3:4">
      <c r="C977">
        <v>44.688000000000002</v>
      </c>
      <c r="D977">
        <v>5.9672581874216361E-2</v>
      </c>
    </row>
    <row r="978" spans="3:4">
      <c r="C978">
        <v>44.701000000000001</v>
      </c>
      <c r="D978">
        <v>5.9030918079037528E-2</v>
      </c>
    </row>
    <row r="979" spans="3:4">
      <c r="C979">
        <v>44.713999999999999</v>
      </c>
      <c r="D979">
        <v>5.8317417585253134E-2</v>
      </c>
    </row>
    <row r="980" spans="3:4">
      <c r="C980">
        <v>44.726999999999997</v>
      </c>
      <c r="D980">
        <v>5.7534046621208874E-2</v>
      </c>
    </row>
    <row r="981" spans="3:4">
      <c r="C981">
        <v>44.74</v>
      </c>
      <c r="D981">
        <v>5.6684445059870157E-2</v>
      </c>
    </row>
    <row r="982" spans="3:4">
      <c r="C982">
        <v>44.753</v>
      </c>
      <c r="D982">
        <v>5.57737123041308E-2</v>
      </c>
    </row>
    <row r="983" spans="3:4">
      <c r="C983">
        <v>44.765999999999998</v>
      </c>
      <c r="D983">
        <v>5.4808171480164668E-2</v>
      </c>
    </row>
    <row r="984" spans="3:4">
      <c r="C984">
        <v>44.778999999999996</v>
      </c>
      <c r="D984">
        <v>5.3795117266256465E-2</v>
      </c>
    </row>
    <row r="985" spans="3:4">
      <c r="C985">
        <v>44.792000000000002</v>
      </c>
      <c r="D985">
        <v>5.2742586017438309E-2</v>
      </c>
    </row>
    <row r="986" spans="3:4">
      <c r="C986">
        <v>44.805</v>
      </c>
      <c r="D986">
        <v>5.1659078676938502E-2</v>
      </c>
    </row>
    <row r="987" spans="3:4">
      <c r="C987">
        <v>44.817999999999998</v>
      </c>
      <c r="D987">
        <v>5.0553352070405344E-2</v>
      </c>
    </row>
    <row r="988" spans="3:4">
      <c r="C988">
        <v>44.830999999999996</v>
      </c>
      <c r="D988">
        <v>4.9434198111467369E-2</v>
      </c>
    </row>
    <row r="989" spans="3:4">
      <c r="C989">
        <v>44.844000000000001</v>
      </c>
      <c r="D989">
        <v>4.8310251862445669E-2</v>
      </c>
    </row>
    <row r="990" spans="3:4">
      <c r="C990">
        <v>44.856999999999999</v>
      </c>
      <c r="D990">
        <v>4.7189825177601313E-2</v>
      </c>
    </row>
    <row r="991" spans="3:4">
      <c r="C991">
        <v>44.87</v>
      </c>
      <c r="D991">
        <v>4.6080767986213862E-2</v>
      </c>
    </row>
    <row r="992" spans="3:4">
      <c r="C992">
        <v>44.883000000000003</v>
      </c>
      <c r="D992">
        <v>4.4990358175215898E-2</v>
      </c>
    </row>
    <row r="993" spans="3:4">
      <c r="C993">
        <v>44.896000000000001</v>
      </c>
      <c r="D993">
        <v>4.3925220017868839E-2</v>
      </c>
    </row>
    <row r="994" spans="3:4">
      <c r="C994">
        <v>44.908999999999999</v>
      </c>
      <c r="D994">
        <v>4.2891270185711899E-2</v>
      </c>
    </row>
    <row r="995" spans="3:4">
      <c r="C995">
        <v>44.921999999999997</v>
      </c>
      <c r="D995">
        <v>4.1893689593319815E-2</v>
      </c>
    </row>
    <row r="996" spans="3:4">
      <c r="C996">
        <v>44.935000000000002</v>
      </c>
      <c r="D996">
        <v>4.0936918673803321E-2</v>
      </c>
    </row>
    <row r="997" spans="3:4">
      <c r="C997">
        <v>44.948</v>
      </c>
      <c r="D997">
        <v>4.0024673178112306E-2</v>
      </c>
    </row>
    <row r="998" spans="3:4">
      <c r="C998">
        <v>44.960999999999999</v>
      </c>
      <c r="D998">
        <v>3.9159972840098832E-2</v>
      </c>
    </row>
    <row r="999" spans="3:4">
      <c r="C999">
        <v>44.973999999999997</v>
      </c>
      <c r="D999">
        <v>3.8345207306852279E-2</v>
      </c>
    </row>
    <row r="1000" spans="3:4">
      <c r="C1000">
        <v>44.987000000000002</v>
      </c>
      <c r="D1000">
        <v>3.7582162025037905E-2</v>
      </c>
    </row>
    <row r="1001" spans="3:4">
      <c r="C1001">
        <v>45</v>
      </c>
      <c r="D1001">
        <v>3.6872105372270106E-2</v>
      </c>
    </row>
    <row r="1002" spans="3:4">
      <c r="C1002">
        <v>45.012999999999998</v>
      </c>
      <c r="D1002">
        <v>3.6215849768856022E-2</v>
      </c>
    </row>
    <row r="1003" spans="3:4">
      <c r="C1003">
        <v>45.025999999999996</v>
      </c>
      <c r="D1003">
        <v>3.5613814315238385E-2</v>
      </c>
    </row>
    <row r="1004" spans="3:4">
      <c r="C1004">
        <v>45.039000000000001</v>
      </c>
      <c r="D1004">
        <v>3.5066116712845929E-2</v>
      </c>
    </row>
    <row r="1005" spans="3:4">
      <c r="C1005">
        <v>45.052</v>
      </c>
      <c r="D1005">
        <v>3.4572593232034765E-2</v>
      </c>
    </row>
    <row r="1006" spans="3:4">
      <c r="C1006">
        <v>45.064999999999998</v>
      </c>
      <c r="D1006">
        <v>3.4132888237667532E-2</v>
      </c>
    </row>
    <row r="1007" spans="3:4">
      <c r="C1007">
        <v>45.077999999999996</v>
      </c>
      <c r="D1007">
        <v>3.3746494770805567E-2</v>
      </c>
    </row>
    <row r="1008" spans="3:4">
      <c r="C1008">
        <v>45.091000000000001</v>
      </c>
      <c r="D1008">
        <v>3.3412797367629032E-2</v>
      </c>
    </row>
    <row r="1009" spans="3:4">
      <c r="C1009">
        <v>45.103999999999999</v>
      </c>
      <c r="D1009">
        <v>3.3131107071894317E-2</v>
      </c>
    </row>
    <row r="1010" spans="3:4">
      <c r="C1010">
        <v>45.116999999999997</v>
      </c>
      <c r="D1010">
        <v>3.290069489934018E-2</v>
      </c>
    </row>
    <row r="1011" spans="3:4">
      <c r="C1011">
        <v>45.13</v>
      </c>
      <c r="D1011">
        <v>3.2720787607905047E-2</v>
      </c>
    </row>
    <row r="1012" spans="3:4">
      <c r="C1012">
        <v>45.143000000000001</v>
      </c>
      <c r="D1012">
        <v>3.2590616554604421E-2</v>
      </c>
    </row>
    <row r="1013" spans="3:4">
      <c r="C1013">
        <v>45.155999999999999</v>
      </c>
      <c r="D1013">
        <v>3.2509401879766538E-2</v>
      </c>
    </row>
    <row r="1014" spans="3:4">
      <c r="C1014">
        <v>45.168999999999997</v>
      </c>
      <c r="D1014">
        <v>3.2476363398321904E-2</v>
      </c>
    </row>
    <row r="1015" spans="3:4">
      <c r="C1015">
        <v>45.182000000000002</v>
      </c>
      <c r="D1015">
        <v>3.2490711349583742E-2</v>
      </c>
    </row>
    <row r="1016" spans="3:4">
      <c r="C1016">
        <v>45.195</v>
      </c>
      <c r="D1016">
        <v>3.2551649935767597E-2</v>
      </c>
    </row>
    <row r="1017" spans="3:4">
      <c r="C1017">
        <v>45.207999999999998</v>
      </c>
      <c r="D1017">
        <v>3.2658369079089929E-2</v>
      </c>
    </row>
    <row r="1018" spans="3:4">
      <c r="C1018">
        <v>45.220999999999997</v>
      </c>
      <c r="D1018">
        <v>3.281004364764939E-2</v>
      </c>
    </row>
    <row r="1019" spans="3:4">
      <c r="C1019">
        <v>45.234000000000002</v>
      </c>
      <c r="D1019">
        <v>3.3005800439039473E-2</v>
      </c>
    </row>
    <row r="1020" spans="3:4">
      <c r="C1020">
        <v>45.247</v>
      </c>
      <c r="D1020">
        <v>3.3244747787409261E-2</v>
      </c>
    </row>
    <row r="1021" spans="3:4">
      <c r="C1021">
        <v>45.26</v>
      </c>
      <c r="D1021">
        <v>3.3525946098686969E-2</v>
      </c>
    </row>
    <row r="1022" spans="3:4">
      <c r="C1022">
        <v>45.272999999999996</v>
      </c>
      <c r="D1022">
        <v>3.3848408547329116E-2</v>
      </c>
    </row>
    <row r="1023" spans="3:4">
      <c r="C1023">
        <v>45.286000000000001</v>
      </c>
      <c r="D1023">
        <v>3.4211097643644321E-2</v>
      </c>
    </row>
    <row r="1024" spans="3:4">
      <c r="C1024">
        <v>45.298999999999999</v>
      </c>
      <c r="D1024">
        <v>3.4612923361018046E-2</v>
      </c>
    </row>
    <row r="1025" spans="3:4">
      <c r="C1025">
        <v>45.311999999999998</v>
      </c>
      <c r="D1025">
        <v>3.5052742812743704E-2</v>
      </c>
    </row>
    <row r="1026" spans="3:4">
      <c r="C1026">
        <v>45.325000000000003</v>
      </c>
      <c r="D1026">
        <v>3.5529367345564354E-2</v>
      </c>
    </row>
    <row r="1027" spans="3:4">
      <c r="C1027">
        <v>45.338000000000001</v>
      </c>
      <c r="D1027">
        <v>3.6041541525300216E-2</v>
      </c>
    </row>
    <row r="1028" spans="3:4">
      <c r="C1028">
        <v>45.350999999999999</v>
      </c>
      <c r="D1028">
        <v>3.6587976303869181E-2</v>
      </c>
    </row>
    <row r="1029" spans="3:4">
      <c r="C1029">
        <v>45.363999999999997</v>
      </c>
      <c r="D1029">
        <v>3.7167350618810192E-2</v>
      </c>
    </row>
    <row r="1030" spans="3:4">
      <c r="C1030">
        <v>45.377000000000002</v>
      </c>
      <c r="D1030">
        <v>3.7778290409991276E-2</v>
      </c>
    </row>
    <row r="1031" spans="3:4">
      <c r="C1031">
        <v>45.39</v>
      </c>
      <c r="D1031">
        <v>3.8419395633997794E-2</v>
      </c>
    </row>
    <row r="1032" spans="3:4">
      <c r="C1032">
        <v>45.402999999999999</v>
      </c>
      <c r="D1032">
        <v>3.9089239523085177E-2</v>
      </c>
    </row>
    <row r="1033" spans="3:4">
      <c r="C1033">
        <v>45.415999999999997</v>
      </c>
      <c r="D1033">
        <v>3.9786373437903921E-2</v>
      </c>
    </row>
    <row r="1034" spans="3:4">
      <c r="C1034">
        <v>45.429000000000002</v>
      </c>
      <c r="D1034">
        <v>4.0509331905286015E-2</v>
      </c>
    </row>
    <row r="1035" spans="3:4">
      <c r="C1035">
        <v>45.442</v>
      </c>
      <c r="D1035">
        <v>4.1256636523080661E-2</v>
      </c>
    </row>
    <row r="1036" spans="3:4">
      <c r="C1036">
        <v>45.454999999999998</v>
      </c>
      <c r="D1036">
        <v>4.2026790851053972E-2</v>
      </c>
    </row>
    <row r="1037" spans="3:4">
      <c r="C1037">
        <v>45.467999999999996</v>
      </c>
      <c r="D1037">
        <v>4.2818307644407319E-2</v>
      </c>
    </row>
    <row r="1038" spans="3:4">
      <c r="C1038">
        <v>45.481000000000002</v>
      </c>
      <c r="D1038">
        <v>4.3629677360433772E-2</v>
      </c>
    </row>
    <row r="1039" spans="3:4">
      <c r="C1039">
        <v>45.494</v>
      </c>
      <c r="D1039">
        <v>4.4459391106933942E-2</v>
      </c>
    </row>
    <row r="1040" spans="3:4">
      <c r="C1040">
        <v>45.506999999999998</v>
      </c>
      <c r="D1040">
        <v>4.5305935070231063E-2</v>
      </c>
    </row>
    <row r="1041" spans="3:4">
      <c r="C1041">
        <v>45.519999999999996</v>
      </c>
      <c r="D1041">
        <v>4.6167790109920642E-2</v>
      </c>
    </row>
    <row r="1042" spans="3:4">
      <c r="C1042">
        <v>45.533000000000001</v>
      </c>
      <c r="D1042">
        <v>4.7043425265701655E-2</v>
      </c>
    </row>
    <row r="1043" spans="3:4">
      <c r="C1043">
        <v>45.545999999999999</v>
      </c>
      <c r="D1043">
        <v>4.7931325497004053E-2</v>
      </c>
    </row>
    <row r="1044" spans="3:4">
      <c r="C1044">
        <v>45.558999999999997</v>
      </c>
      <c r="D1044">
        <v>4.8829930726583773E-2</v>
      </c>
    </row>
    <row r="1045" spans="3:4">
      <c r="C1045">
        <v>45.572000000000003</v>
      </c>
      <c r="D1045">
        <v>4.9737687656416354E-2</v>
      </c>
    </row>
    <row r="1046" spans="3:4">
      <c r="C1046">
        <v>45.585000000000001</v>
      </c>
      <c r="D1046">
        <v>5.0653040205009527E-2</v>
      </c>
    </row>
    <row r="1047" spans="3:4">
      <c r="C1047">
        <v>45.597999999999999</v>
      </c>
      <c r="D1047">
        <v>5.1574401302607618E-2</v>
      </c>
    </row>
    <row r="1048" spans="3:4">
      <c r="C1048">
        <v>45.610999999999997</v>
      </c>
      <c r="D1048">
        <v>5.2500171978745007E-2</v>
      </c>
    </row>
    <row r="1049" spans="3:4">
      <c r="C1049">
        <v>45.624000000000002</v>
      </c>
      <c r="D1049">
        <v>5.3428734843104841E-2</v>
      </c>
    </row>
    <row r="1050" spans="3:4">
      <c r="C1050">
        <v>45.637</v>
      </c>
      <c r="D1050">
        <v>5.4358454891628091E-2</v>
      </c>
    </row>
    <row r="1051" spans="3:4">
      <c r="C1051">
        <v>45.65</v>
      </c>
      <c r="D1051">
        <v>5.5287678005736259E-2</v>
      </c>
    </row>
    <row r="1052" spans="3:4">
      <c r="C1052">
        <v>45.662999999999997</v>
      </c>
      <c r="D1052">
        <v>5.6214731253760676E-2</v>
      </c>
    </row>
    <row r="1053" spans="3:4">
      <c r="C1053">
        <v>45.676000000000002</v>
      </c>
      <c r="D1053">
        <v>5.7137919479396122E-2</v>
      </c>
    </row>
    <row r="1054" spans="3:4">
      <c r="C1054">
        <v>45.689</v>
      </c>
      <c r="D1054">
        <v>5.8055545863221245E-2</v>
      </c>
    </row>
    <row r="1055" spans="3:4">
      <c r="C1055">
        <v>45.701999999999998</v>
      </c>
      <c r="D1055">
        <v>5.8965883302489454E-2</v>
      </c>
    </row>
    <row r="1056" spans="3:4">
      <c r="C1056">
        <v>45.714999999999996</v>
      </c>
      <c r="D1056">
        <v>5.9867200358703673E-2</v>
      </c>
    </row>
    <row r="1057" spans="3:4">
      <c r="C1057">
        <v>45.728000000000002</v>
      </c>
      <c r="D1057">
        <v>6.0757758591524449E-2</v>
      </c>
    </row>
    <row r="1058" spans="3:4">
      <c r="C1058">
        <v>45.741</v>
      </c>
      <c r="D1058">
        <v>6.1635817044879464E-2</v>
      </c>
    </row>
    <row r="1059" spans="3:4">
      <c r="C1059">
        <v>45.753999999999998</v>
      </c>
      <c r="D1059">
        <v>6.2499637364769246E-2</v>
      </c>
    </row>
    <row r="1060" spans="3:4">
      <c r="C1060">
        <v>45.766999999999996</v>
      </c>
      <c r="D1060">
        <v>6.3347489493674386E-2</v>
      </c>
    </row>
    <row r="1061" spans="3:4">
      <c r="C1061">
        <v>45.78</v>
      </c>
      <c r="D1061">
        <v>6.417765787480903E-2</v>
      </c>
    </row>
    <row r="1062" spans="3:4">
      <c r="C1062">
        <v>45.792999999999999</v>
      </c>
      <c r="D1062">
        <v>6.4988448089560572E-2</v>
      </c>
    </row>
    <row r="1063" spans="3:4">
      <c r="C1063">
        <v>45.805999999999997</v>
      </c>
      <c r="D1063">
        <v>6.5778193843414545E-2</v>
      </c>
    </row>
    <row r="1064" spans="3:4">
      <c r="C1064">
        <v>45.819000000000003</v>
      </c>
      <c r="D1064">
        <v>6.6545264209455043E-2</v>
      </c>
    </row>
    <row r="1065" spans="3:4">
      <c r="C1065">
        <v>45.832000000000001</v>
      </c>
      <c r="D1065">
        <v>6.7288084049444141E-2</v>
      </c>
    </row>
    <row r="1066" spans="3:4">
      <c r="C1066">
        <v>45.844999999999999</v>
      </c>
      <c r="D1066">
        <v>6.800509116529449E-2</v>
      </c>
    </row>
    <row r="1067" spans="3:4">
      <c r="C1067">
        <v>45.857999999999997</v>
      </c>
      <c r="D1067">
        <v>6.8694816824313137E-2</v>
      </c>
    </row>
    <row r="1068" spans="3:4">
      <c r="C1068">
        <v>45.871000000000002</v>
      </c>
      <c r="D1068">
        <v>6.9355845810004618E-2</v>
      </c>
    </row>
    <row r="1069" spans="3:4">
      <c r="C1069">
        <v>45.884</v>
      </c>
      <c r="D1069">
        <v>6.998684085207621E-2</v>
      </c>
    </row>
    <row r="1070" spans="3:4">
      <c r="C1070">
        <v>45.896999999999998</v>
      </c>
      <c r="D1070">
        <v>7.0586527016626349E-2</v>
      </c>
    </row>
    <row r="1071" spans="3:4">
      <c r="C1071">
        <v>45.91</v>
      </c>
      <c r="D1071">
        <v>7.1153736804031642E-2</v>
      </c>
    </row>
    <row r="1072" spans="3:4">
      <c r="C1072">
        <v>45.923000000000002</v>
      </c>
      <c r="D1072">
        <v>7.1687370147348398E-2</v>
      </c>
    </row>
    <row r="1073" spans="3:4">
      <c r="C1073">
        <v>45.936</v>
      </c>
      <c r="D1073">
        <v>7.2186441013871325E-2</v>
      </c>
    </row>
    <row r="1074" spans="3:4">
      <c r="C1074">
        <v>45.948999999999998</v>
      </c>
      <c r="D1074">
        <v>7.2650058915378027E-2</v>
      </c>
    </row>
    <row r="1075" spans="3:4">
      <c r="C1075">
        <v>45.961999999999996</v>
      </c>
      <c r="D1075">
        <v>7.3077438514732473E-2</v>
      </c>
    </row>
    <row r="1076" spans="3:4">
      <c r="C1076">
        <v>45.975000000000001</v>
      </c>
      <c r="D1076">
        <v>7.3467908868436099E-2</v>
      </c>
    </row>
    <row r="1077" spans="3:4">
      <c r="C1077">
        <v>45.988</v>
      </c>
      <c r="D1077">
        <v>7.3820893536534579E-2</v>
      </c>
    </row>
    <row r="1078" spans="3:4">
      <c r="C1078">
        <v>46.000999999999998</v>
      </c>
      <c r="D1078">
        <v>7.4135939537004786E-2</v>
      </c>
    </row>
    <row r="1079" spans="3:4">
      <c r="C1079">
        <v>46.014000000000003</v>
      </c>
      <c r="D1079">
        <v>7.4412718728425586E-2</v>
      </c>
    </row>
    <row r="1080" spans="3:4">
      <c r="C1080">
        <v>46.027000000000001</v>
      </c>
      <c r="D1080">
        <v>7.4651006620089472E-2</v>
      </c>
    </row>
    <row r="1081" spans="3:4">
      <c r="C1081">
        <v>46.04</v>
      </c>
      <c r="D1081">
        <v>7.4850680926963384E-2</v>
      </c>
    </row>
    <row r="1082" spans="3:4">
      <c r="C1082">
        <v>46.052999999999997</v>
      </c>
      <c r="D1082">
        <v>7.5011748278005538E-2</v>
      </c>
    </row>
    <row r="1083" spans="3:4">
      <c r="C1083">
        <v>46.066000000000003</v>
      </c>
      <c r="D1083">
        <v>7.5134320503479568E-2</v>
      </c>
    </row>
    <row r="1084" spans="3:4">
      <c r="C1084">
        <v>46.079000000000001</v>
      </c>
      <c r="D1084">
        <v>7.5218617210758093E-2</v>
      </c>
    </row>
    <row r="1085" spans="3:4">
      <c r="C1085">
        <v>46.091999999999999</v>
      </c>
      <c r="D1085">
        <v>7.52649624782087E-2</v>
      </c>
    </row>
    <row r="1086" spans="3:4">
      <c r="C1086">
        <v>46.104999999999997</v>
      </c>
      <c r="D1086">
        <v>7.5273775263463724E-2</v>
      </c>
    </row>
    <row r="1087" spans="3:4">
      <c r="C1087">
        <v>46.118000000000002</v>
      </c>
      <c r="D1087">
        <v>7.5245595207809601E-2</v>
      </c>
    </row>
    <row r="1088" spans="3:4">
      <c r="C1088">
        <v>46.131</v>
      </c>
      <c r="D1088">
        <v>7.5181015400097154E-2</v>
      </c>
    </row>
    <row r="1089" spans="3:4">
      <c r="C1089">
        <v>46.143999999999998</v>
      </c>
      <c r="D1089">
        <v>7.5080739442636893E-2</v>
      </c>
    </row>
    <row r="1090" spans="3:4">
      <c r="C1090">
        <v>46.156999999999996</v>
      </c>
      <c r="D1090">
        <v>7.4945545775555622E-2</v>
      </c>
    </row>
    <row r="1091" spans="3:4">
      <c r="C1091">
        <v>46.17</v>
      </c>
      <c r="D1091">
        <v>7.4776281772532038E-2</v>
      </c>
    </row>
    <row r="1092" spans="3:4">
      <c r="C1092">
        <v>46.183</v>
      </c>
      <c r="D1092">
        <v>7.4573880655778982E-2</v>
      </c>
    </row>
    <row r="1093" spans="3:4">
      <c r="C1093">
        <v>46.195999999999998</v>
      </c>
      <c r="D1093">
        <v>7.4339319061622333E-2</v>
      </c>
    </row>
    <row r="1094" spans="3:4">
      <c r="C1094">
        <v>46.208999999999996</v>
      </c>
      <c r="D1094">
        <v>7.4073636256386022E-2</v>
      </c>
    </row>
    <row r="1095" spans="3:4">
      <c r="C1095">
        <v>46.222000000000001</v>
      </c>
      <c r="D1095">
        <v>7.3777921135493404E-2</v>
      </c>
    </row>
    <row r="1096" spans="3:4">
      <c r="C1096">
        <v>46.234999999999999</v>
      </c>
      <c r="D1096">
        <v>7.3453306047574371E-2</v>
      </c>
    </row>
    <row r="1097" spans="3:4">
      <c r="C1097">
        <v>46.247999999999998</v>
      </c>
      <c r="D1097">
        <v>7.3100960747052926E-2</v>
      </c>
    </row>
    <row r="1098" spans="3:4">
      <c r="C1098">
        <v>46.261000000000003</v>
      </c>
      <c r="D1098">
        <v>7.272208652709207E-2</v>
      </c>
    </row>
    <row r="1099" spans="3:4">
      <c r="C1099">
        <v>46.274000000000001</v>
      </c>
      <c r="D1099">
        <v>7.2317910578952385E-2</v>
      </c>
    </row>
    <row r="1100" spans="3:4">
      <c r="C1100">
        <v>46.286999999999999</v>
      </c>
      <c r="D1100">
        <v>7.1889680617541085E-2</v>
      </c>
    </row>
    <row r="1101" spans="3:4">
      <c r="C1101">
        <v>46.3</v>
      </c>
      <c r="D1101">
        <v>7.143865980632004E-2</v>
      </c>
    </row>
    <row r="1102" spans="3:4">
      <c r="C1102">
        <v>46.313000000000002</v>
      </c>
      <c r="D1102">
        <v>7.0966122007909277E-2</v>
      </c>
    </row>
    <row r="1103" spans="3:4">
      <c r="C1103">
        <v>46.326000000000001</v>
      </c>
      <c r="D1103">
        <v>7.0473347379818183E-2</v>
      </c>
    </row>
    <row r="1104" spans="3:4">
      <c r="C1104">
        <v>46.338999999999999</v>
      </c>
      <c r="D1104">
        <v>6.9961612907272167E-2</v>
      </c>
    </row>
    <row r="1105" spans="3:4">
      <c r="C1105">
        <v>46.351999999999997</v>
      </c>
      <c r="D1105">
        <v>6.9432210940632108E-2</v>
      </c>
    </row>
    <row r="1106" spans="3:4">
      <c r="C1106">
        <v>46.365000000000002</v>
      </c>
      <c r="D1106">
        <v>6.888641168598332E-2</v>
      </c>
    </row>
    <row r="1107" spans="3:4">
      <c r="C1107">
        <v>46.378</v>
      </c>
      <c r="D1107">
        <v>6.8325483646038951E-2</v>
      </c>
    </row>
    <row r="1108" spans="3:4">
      <c r="C1108">
        <v>46.390999999999998</v>
      </c>
      <c r="D1108">
        <v>6.775068498518734E-2</v>
      </c>
    </row>
    <row r="1109" spans="3:4">
      <c r="C1109">
        <v>46.403999999999996</v>
      </c>
      <c r="D1109">
        <v>6.716326123702665E-2</v>
      </c>
    </row>
    <row r="1110" spans="3:4">
      <c r="C1110">
        <v>46.417000000000002</v>
      </c>
      <c r="D1110">
        <v>6.6564443317297384E-2</v>
      </c>
    </row>
    <row r="1111" spans="3:4">
      <c r="C1111">
        <v>46.43</v>
      </c>
      <c r="D1111">
        <v>6.5955445816939587E-2</v>
      </c>
    </row>
    <row r="1112" spans="3:4">
      <c r="C1112">
        <v>46.442999999999998</v>
      </c>
      <c r="D1112">
        <v>6.5337460186790874E-2</v>
      </c>
    </row>
    <row r="1113" spans="3:4">
      <c r="C1113">
        <v>46.455999999999996</v>
      </c>
      <c r="D1113">
        <v>6.4711675550562203E-2</v>
      </c>
    </row>
    <row r="1114" spans="3:4">
      <c r="C1114">
        <v>46.469000000000001</v>
      </c>
      <c r="D1114">
        <v>6.4079243616105938E-2</v>
      </c>
    </row>
    <row r="1115" spans="3:4">
      <c r="C1115">
        <v>46.481999999999999</v>
      </c>
      <c r="D1115">
        <v>6.3441301185610324E-2</v>
      </c>
    </row>
    <row r="1116" spans="3:4">
      <c r="C1116">
        <v>46.494999999999997</v>
      </c>
      <c r="D1116">
        <v>6.2798963353128914E-2</v>
      </c>
    </row>
    <row r="1117" spans="3:4">
      <c r="C1117">
        <v>46.508000000000003</v>
      </c>
      <c r="D1117">
        <v>6.2153317606526842E-2</v>
      </c>
    </row>
    <row r="1118" spans="3:4">
      <c r="C1118">
        <v>46.521000000000001</v>
      </c>
      <c r="D1118">
        <v>6.1505444959769055E-2</v>
      </c>
    </row>
    <row r="1119" spans="3:4">
      <c r="C1119">
        <v>46.533999999999999</v>
      </c>
      <c r="D1119">
        <v>6.0856385403447365E-2</v>
      </c>
    </row>
    <row r="1120" spans="3:4">
      <c r="C1120">
        <v>46.546999999999997</v>
      </c>
      <c r="D1120">
        <v>6.0207161671822482E-2</v>
      </c>
    </row>
    <row r="1121" spans="3:4">
      <c r="C1121">
        <v>46.56</v>
      </c>
      <c r="D1121">
        <v>5.9558772034079985E-2</v>
      </c>
    </row>
    <row r="1122" spans="3:4">
      <c r="C1122">
        <v>46.573</v>
      </c>
      <c r="D1122">
        <v>5.8912187005887906E-2</v>
      </c>
    </row>
    <row r="1123" spans="3:4">
      <c r="C1123">
        <v>46.585999999999999</v>
      </c>
      <c r="D1123">
        <v>5.8268352744466949E-2</v>
      </c>
    </row>
    <row r="1124" spans="3:4">
      <c r="C1124">
        <v>46.598999999999997</v>
      </c>
      <c r="D1124">
        <v>5.7628188722258659E-2</v>
      </c>
    </row>
    <row r="1125" spans="3:4">
      <c r="C1125">
        <v>46.612000000000002</v>
      </c>
      <c r="D1125">
        <v>5.6992586947881507E-2</v>
      </c>
    </row>
    <row r="1126" spans="3:4">
      <c r="C1126">
        <v>46.625</v>
      </c>
      <c r="D1126">
        <v>5.6362411119181617E-2</v>
      </c>
    </row>
    <row r="1127" spans="3:4">
      <c r="C1127">
        <v>46.637999999999998</v>
      </c>
      <c r="D1127">
        <v>5.5738495709975799E-2</v>
      </c>
    </row>
    <row r="1128" spans="3:4">
      <c r="C1128">
        <v>46.650999999999996</v>
      </c>
      <c r="D1128">
        <v>5.5121644996110511E-2</v>
      </c>
    </row>
    <row r="1129" spans="3:4">
      <c r="C1129">
        <v>46.664000000000001</v>
      </c>
      <c r="D1129">
        <v>5.4512632030235417E-2</v>
      </c>
    </row>
    <row r="1130" spans="3:4">
      <c r="C1130">
        <v>46.677</v>
      </c>
      <c r="D1130">
        <v>5.3912197578183656E-2</v>
      </c>
    </row>
    <row r="1131" spans="3:4">
      <c r="C1131">
        <v>46.69</v>
      </c>
      <c r="D1131">
        <v>5.3321049032954482E-2</v>
      </c>
    </row>
    <row r="1132" spans="3:4">
      <c r="C1132">
        <v>46.702999999999996</v>
      </c>
      <c r="D1132">
        <v>5.2739866043768187E-2</v>
      </c>
    </row>
    <row r="1133" spans="3:4">
      <c r="C1133">
        <v>46.716000000000001</v>
      </c>
      <c r="D1133">
        <v>5.2169273679992342E-2</v>
      </c>
    </row>
    <row r="1134" spans="3:4">
      <c r="C1134">
        <v>46.728999999999999</v>
      </c>
      <c r="D1134">
        <v>5.1609878552107309E-2</v>
      </c>
    </row>
    <row r="1135" spans="3:4">
      <c r="C1135">
        <v>46.741999999999997</v>
      </c>
      <c r="D1135">
        <v>5.1062243976513717E-2</v>
      </c>
    </row>
    <row r="1136" spans="3:4">
      <c r="C1136">
        <v>46.755000000000003</v>
      </c>
      <c r="D1136">
        <v>5.0526894854076937E-2</v>
      </c>
    </row>
    <row r="1137" spans="3:4">
      <c r="C1137">
        <v>46.768000000000001</v>
      </c>
      <c r="D1137">
        <v>5.0004311442715686E-2</v>
      </c>
    </row>
    <row r="1138" spans="3:4">
      <c r="C1138">
        <v>46.780999999999999</v>
      </c>
      <c r="D1138">
        <v>4.9494951060501217E-2</v>
      </c>
    </row>
    <row r="1139" spans="3:4">
      <c r="C1139">
        <v>46.793999999999997</v>
      </c>
      <c r="D1139">
        <v>4.8999213299488184E-2</v>
      </c>
    </row>
    <row r="1140" spans="3:4">
      <c r="C1140">
        <v>46.807000000000002</v>
      </c>
      <c r="D1140">
        <v>4.8517469471497363E-2</v>
      </c>
    </row>
    <row r="1141" spans="3:4">
      <c r="C1141">
        <v>46.82</v>
      </c>
      <c r="D1141">
        <v>4.8050032694357585E-2</v>
      </c>
    </row>
    <row r="1142" spans="3:4">
      <c r="C1142">
        <v>46.832999999999998</v>
      </c>
      <c r="D1142">
        <v>4.7597191901966124E-2</v>
      </c>
    </row>
    <row r="1143" spans="3:4">
      <c r="C1143">
        <v>46.845999999999997</v>
      </c>
      <c r="D1143">
        <v>4.7159190648005098E-2</v>
      </c>
    </row>
    <row r="1144" spans="3:4">
      <c r="C1144">
        <v>46.859000000000002</v>
      </c>
      <c r="D1144">
        <v>4.6736232828609531E-2</v>
      </c>
    </row>
    <row r="1145" spans="3:4">
      <c r="C1145">
        <v>46.872</v>
      </c>
      <c r="D1145">
        <v>4.6328483499471308E-2</v>
      </c>
    </row>
    <row r="1146" spans="3:4">
      <c r="C1146">
        <v>46.884999999999998</v>
      </c>
      <c r="D1146">
        <v>4.5936069936405505E-2</v>
      </c>
    </row>
    <row r="1147" spans="3:4">
      <c r="C1147">
        <v>46.897999999999996</v>
      </c>
      <c r="D1147">
        <v>4.5559082937371251E-2</v>
      </c>
    </row>
    <row r="1148" spans="3:4">
      <c r="C1148">
        <v>46.911000000000001</v>
      </c>
      <c r="D1148">
        <v>4.5197578359875486E-2</v>
      </c>
    </row>
    <row r="1149" spans="3:4">
      <c r="C1149">
        <v>46.923999999999999</v>
      </c>
      <c r="D1149">
        <v>4.4851578883654757E-2</v>
      </c>
    </row>
    <row r="1150" spans="3:4">
      <c r="C1150">
        <v>46.936999999999998</v>
      </c>
      <c r="D1150">
        <v>4.4521075984573763E-2</v>
      </c>
    </row>
    <row r="1151" spans="3:4">
      <c r="C1151">
        <v>46.95</v>
      </c>
      <c r="D1151">
        <v>4.4206032101897663E-2</v>
      </c>
    </row>
    <row r="1152" spans="3:4">
      <c r="C1152">
        <v>46.963000000000001</v>
      </c>
      <c r="D1152">
        <v>4.3906382977531772E-2</v>
      </c>
    </row>
    <row r="1153" spans="3:4">
      <c r="C1153">
        <v>46.975999999999999</v>
      </c>
      <c r="D1153">
        <v>4.3622040142557439E-2</v>
      </c>
    </row>
    <row r="1154" spans="3:4">
      <c r="C1154">
        <v>46.988999999999997</v>
      </c>
      <c r="D1154">
        <v>4.3352893523487313E-2</v>
      </c>
    </row>
    <row r="1155" spans="3:4">
      <c r="C1155">
        <v>47.002000000000002</v>
      </c>
      <c r="D1155">
        <v>4.3098814138148769E-2</v>
      </c>
    </row>
    <row r="1156" spans="3:4">
      <c r="C1156">
        <v>47.015000000000001</v>
      </c>
      <c r="D1156">
        <v>4.2859656849053913E-2</v>
      </c>
    </row>
    <row r="1157" spans="3:4">
      <c r="C1157">
        <v>47.027999999999999</v>
      </c>
      <c r="D1157">
        <v>4.263526314053917E-2</v>
      </c>
    </row>
    <row r="1158" spans="3:4">
      <c r="C1158">
        <v>47.040999999999997</v>
      </c>
      <c r="D1158">
        <v>4.2425463884909226E-2</v>
      </c>
    </row>
    <row r="1159" spans="3:4">
      <c r="C1159">
        <v>47.054000000000002</v>
      </c>
      <c r="D1159">
        <v>4.2230082062297135E-2</v>
      </c>
    </row>
    <row r="1160" spans="3:4">
      <c r="C1160">
        <v>47.067</v>
      </c>
      <c r="D1160">
        <v>4.2048935398985202E-2</v>
      </c>
    </row>
    <row r="1161" spans="3:4">
      <c r="C1161">
        <v>47.08</v>
      </c>
      <c r="D1161">
        <v>4.1881844880725126E-2</v>
      </c>
    </row>
    <row r="1162" spans="3:4">
      <c r="C1162">
        <v>47.092999999999996</v>
      </c>
      <c r="D1162">
        <v>4.1728608713630599E-2</v>
      </c>
    </row>
    <row r="1163" spans="3:4">
      <c r="C1163">
        <v>47.106000000000002</v>
      </c>
      <c r="D1163">
        <v>4.1589059820490472E-2</v>
      </c>
    </row>
    <row r="1164" spans="3:4">
      <c r="C1164">
        <v>47.119</v>
      </c>
      <c r="D1164">
        <v>4.1463012323471708E-2</v>
      </c>
    </row>
    <row r="1165" spans="3:4">
      <c r="C1165">
        <v>47.131999999999998</v>
      </c>
      <c r="D1165">
        <v>4.1350292089406875E-2</v>
      </c>
    </row>
    <row r="1166" spans="3:4">
      <c r="C1166">
        <v>47.144999999999996</v>
      </c>
      <c r="D1166">
        <v>4.1250732008462063E-2</v>
      </c>
    </row>
    <row r="1167" spans="3:4">
      <c r="C1167">
        <v>47.158000000000001</v>
      </c>
      <c r="D1167">
        <v>4.1164173190070062E-2</v>
      </c>
    </row>
    <row r="1168" spans="3:4">
      <c r="C1168">
        <v>47.170999999999999</v>
      </c>
      <c r="D1168">
        <v>4.109046585866348E-2</v>
      </c>
    </row>
    <row r="1169" spans="3:4">
      <c r="C1169">
        <v>47.183999999999997</v>
      </c>
      <c r="D1169">
        <v>4.1029469936497386E-2</v>
      </c>
    </row>
    <row r="1170" spans="3:4">
      <c r="C1170">
        <v>47.197000000000003</v>
      </c>
      <c r="D1170">
        <v>4.0981055305149734E-2</v>
      </c>
    </row>
    <row r="1171" spans="3:4">
      <c r="C1171">
        <v>47.21</v>
      </c>
      <c r="D1171">
        <v>4.0945101741745135E-2</v>
      </c>
    </row>
    <row r="1172" spans="3:4">
      <c r="C1172">
        <v>47.222999999999999</v>
      </c>
      <c r="D1172">
        <v>4.0921498530503982E-2</v>
      </c>
    </row>
    <row r="1173" spans="3:4">
      <c r="C1173">
        <v>47.235999999999997</v>
      </c>
      <c r="D1173">
        <v>4.0910143754807178E-2</v>
      </c>
    </row>
    <row r="1174" spans="3:4">
      <c r="C1174">
        <v>47.249000000000002</v>
      </c>
      <c r="D1174">
        <v>4.0910943279518087E-2</v>
      </c>
    </row>
    <row r="1175" spans="3:4">
      <c r="C1175">
        <v>47.262</v>
      </c>
      <c r="D1175">
        <v>4.0923809437756205E-2</v>
      </c>
    </row>
    <row r="1176" spans="3:4">
      <c r="C1176">
        <v>47.274999999999999</v>
      </c>
      <c r="D1176">
        <v>4.0948659440605606E-2</v>
      </c>
    </row>
    <row r="1177" spans="3:4">
      <c r="C1177">
        <v>47.287999999999997</v>
      </c>
      <c r="D1177">
        <v>4.0985413532304608E-2</v>
      </c>
    </row>
    <row r="1178" spans="3:4">
      <c r="C1178">
        <v>47.301000000000002</v>
      </c>
      <c r="D1178">
        <v>4.103398211886191E-2</v>
      </c>
    </row>
    <row r="1179" spans="3:4">
      <c r="C1179">
        <v>47.314</v>
      </c>
      <c r="D1179">
        <v>4.1094308106906174E-2</v>
      </c>
    </row>
    <row r="1180" spans="3:4">
      <c r="C1180">
        <v>47.326999999999998</v>
      </c>
      <c r="D1180">
        <v>4.1166295227188954E-2</v>
      </c>
    </row>
    <row r="1181" spans="3:4">
      <c r="C1181">
        <v>47.339999999999996</v>
      </c>
      <c r="D1181">
        <v>4.1249853338403641E-2</v>
      </c>
    </row>
    <row r="1182" spans="3:4">
      <c r="C1182">
        <v>47.353000000000002</v>
      </c>
      <c r="D1182">
        <v>4.1344883319913914E-2</v>
      </c>
    </row>
    <row r="1183" spans="3:4">
      <c r="C1183">
        <v>47.366</v>
      </c>
      <c r="D1183">
        <v>4.1451274359634548E-2</v>
      </c>
    </row>
    <row r="1184" spans="3:4">
      <c r="C1184">
        <v>47.378999999999998</v>
      </c>
      <c r="D1184">
        <v>4.1568901229119812E-2</v>
      </c>
    </row>
    <row r="1185" spans="3:4">
      <c r="C1185">
        <v>47.391999999999996</v>
      </c>
      <c r="D1185">
        <v>4.1697621586956259E-2</v>
      </c>
    </row>
    <row r="1186" spans="3:4">
      <c r="C1186">
        <v>47.405000000000001</v>
      </c>
      <c r="D1186">
        <v>4.1837273351629442E-2</v>
      </c>
    </row>
    <row r="1187" spans="3:4">
      <c r="C1187">
        <v>47.417999999999999</v>
      </c>
      <c r="D1187">
        <v>4.1987672184557935E-2</v>
      </c>
    </row>
    <row r="1188" spans="3:4">
      <c r="C1188">
        <v>47.430999999999997</v>
      </c>
      <c r="D1188">
        <v>4.2148609122971158E-2</v>
      </c>
    </row>
    <row r="1189" spans="3:4">
      <c r="C1189">
        <v>47.444000000000003</v>
      </c>
      <c r="D1189">
        <v>4.2319848400755894E-2</v>
      </c>
    </row>
    <row r="1190" spans="3:4">
      <c r="C1190">
        <v>47.457000000000001</v>
      </c>
      <c r="D1190">
        <v>4.2501125493337018E-2</v>
      </c>
    </row>
    <row r="1191" spans="3:4">
      <c r="C1191">
        <v>47.47</v>
      </c>
      <c r="D1191">
        <v>4.2692145420111093E-2</v>
      </c>
    </row>
    <row r="1192" spans="3:4">
      <c r="C1192">
        <v>47.482999999999997</v>
      </c>
      <c r="D1192">
        <v>4.2892581334945522E-2</v>
      </c>
    </row>
    <row r="1193" spans="3:4">
      <c r="C1193">
        <v>47.496000000000002</v>
      </c>
      <c r="D1193">
        <v>4.3102073431839347E-2</v>
      </c>
    </row>
    <row r="1194" spans="3:4">
      <c r="C1194">
        <v>47.509</v>
      </c>
      <c r="D1194">
        <v>4.3320223330234664E-2</v>
      </c>
    </row>
    <row r="1195" spans="3:4">
      <c r="C1195">
        <v>47.521999999999998</v>
      </c>
      <c r="D1195">
        <v>4.3546614059723758E-2</v>
      </c>
    </row>
    <row r="1196" spans="3:4">
      <c r="C1196">
        <v>47.534999999999997</v>
      </c>
      <c r="D1196">
        <v>4.3780777858575613E-2</v>
      </c>
    </row>
    <row r="1197" spans="3:4">
      <c r="C1197">
        <v>47.548000000000002</v>
      </c>
      <c r="D1197">
        <v>4.4022219201214949E-2</v>
      </c>
    </row>
    <row r="1198" spans="3:4">
      <c r="C1198">
        <v>47.561</v>
      </c>
      <c r="D1198">
        <v>4.427040951789421E-2</v>
      </c>
    </row>
    <row r="1199" spans="3:4">
      <c r="C1199">
        <v>47.573999999999998</v>
      </c>
      <c r="D1199">
        <v>4.4524788328875763E-2</v>
      </c>
    </row>
    <row r="1200" spans="3:4">
      <c r="C1200">
        <v>47.586999999999996</v>
      </c>
      <c r="D1200">
        <v>4.4784764762484316E-2</v>
      </c>
    </row>
    <row r="1201" spans="3:4">
      <c r="C1201">
        <v>47.6</v>
      </c>
      <c r="D1201">
        <v>4.5049719447724672E-2</v>
      </c>
    </row>
    <row r="1202" spans="3:4">
      <c r="C1202">
        <v>47.613</v>
      </c>
      <c r="D1202">
        <v>4.5319006767329813E-2</v>
      </c>
    </row>
    <row r="1203" spans="3:4">
      <c r="C1203">
        <v>47.625999999999998</v>
      </c>
      <c r="D1203">
        <v>4.5591957452425197E-2</v>
      </c>
    </row>
    <row r="1204" spans="3:4">
      <c r="C1204">
        <v>47.638999999999996</v>
      </c>
      <c r="D1204">
        <v>4.5867881495509494E-2</v>
      </c>
    </row>
    <row r="1205" spans="3:4">
      <c r="C1205">
        <v>47.652000000000001</v>
      </c>
      <c r="D1205">
        <v>4.6146071354235506E-2</v>
      </c>
    </row>
    <row r="1206" spans="3:4">
      <c r="C1206">
        <v>47.664999999999999</v>
      </c>
      <c r="D1206">
        <v>4.6425805414562017E-2</v>
      </c>
    </row>
    <row r="1207" spans="3:4">
      <c r="C1207">
        <v>47.677999999999997</v>
      </c>
      <c r="D1207">
        <v>4.6706351678306675E-2</v>
      </c>
    </row>
    <row r="1208" spans="3:4">
      <c r="C1208">
        <v>47.691000000000003</v>
      </c>
      <c r="D1208">
        <v>4.6986971636986154E-2</v>
      </c>
    </row>
    <row r="1209" spans="3:4">
      <c r="C1209">
        <v>47.704000000000001</v>
      </c>
      <c r="D1209">
        <v>4.7266924291147504E-2</v>
      </c>
    </row>
    <row r="1210" spans="3:4">
      <c r="C1210">
        <v>47.716999999999999</v>
      </c>
      <c r="D1210">
        <v>4.7545465477339684E-2</v>
      </c>
    </row>
    <row r="1211" spans="3:4">
      <c r="C1211">
        <v>47.73</v>
      </c>
      <c r="D1211">
        <v>4.7821872158986374E-2</v>
      </c>
    </row>
    <row r="1212" spans="3:4">
      <c r="C1212">
        <v>47.743000000000002</v>
      </c>
      <c r="D1212">
        <v>4.8095414877338906E-2</v>
      </c>
    </row>
    <row r="1213" spans="3:4">
      <c r="C1213">
        <v>47.756</v>
      </c>
      <c r="D1213">
        <v>4.8365378828303114E-2</v>
      </c>
    </row>
    <row r="1214" spans="3:4">
      <c r="C1214">
        <v>47.768999999999998</v>
      </c>
      <c r="D1214">
        <v>4.8631084730680438E-2</v>
      </c>
    </row>
    <row r="1215" spans="3:4">
      <c r="C1215">
        <v>47.781999999999996</v>
      </c>
      <c r="D1215">
        <v>4.8891857046007965E-2</v>
      </c>
    </row>
    <row r="1216" spans="3:4">
      <c r="C1216">
        <v>47.795000000000002</v>
      </c>
      <c r="D1216">
        <v>4.9147052806839765E-2</v>
      </c>
    </row>
    <row r="1217" spans="3:4">
      <c r="C1217">
        <v>47.808</v>
      </c>
      <c r="D1217">
        <v>4.9396064552007256E-2</v>
      </c>
    </row>
    <row r="1218" spans="3:4">
      <c r="C1218">
        <v>47.820999999999998</v>
      </c>
      <c r="D1218">
        <v>4.9638300448985026E-2</v>
      </c>
    </row>
    <row r="1219" spans="3:4">
      <c r="C1219">
        <v>47.833999999999996</v>
      </c>
      <c r="D1219">
        <v>4.9873221030776731E-2</v>
      </c>
    </row>
    <row r="1220" spans="3:4">
      <c r="C1220">
        <v>47.847000000000001</v>
      </c>
      <c r="D1220">
        <v>5.010032005289778E-2</v>
      </c>
    </row>
    <row r="1221" spans="3:4">
      <c r="C1221">
        <v>47.86</v>
      </c>
      <c r="D1221">
        <v>5.0319132123917525E-2</v>
      </c>
    </row>
    <row r="1222" spans="3:4">
      <c r="C1222">
        <v>47.872999999999998</v>
      </c>
      <c r="D1222">
        <v>5.0529234643223939E-2</v>
      </c>
    </row>
    <row r="1223" spans="3:4">
      <c r="C1223">
        <v>47.886000000000003</v>
      </c>
      <c r="D1223">
        <v>5.0730249328387191E-2</v>
      </c>
    </row>
    <row r="1224" spans="3:4">
      <c r="C1224">
        <v>47.899000000000001</v>
      </c>
      <c r="D1224">
        <v>5.0921843314021886E-2</v>
      </c>
    </row>
    <row r="1225" spans="3:4">
      <c r="C1225">
        <v>47.911999999999999</v>
      </c>
      <c r="D1225">
        <v>5.1103729809027089E-2</v>
      </c>
    </row>
    <row r="1226" spans="3:4">
      <c r="C1226">
        <v>47.924999999999997</v>
      </c>
      <c r="D1226">
        <v>5.1275668304244459E-2</v>
      </c>
    </row>
    <row r="1227" spans="3:4">
      <c r="C1227">
        <v>47.938000000000002</v>
      </c>
      <c r="D1227">
        <v>5.1437459467408436E-2</v>
      </c>
    </row>
    <row r="1228" spans="3:4">
      <c r="C1228">
        <v>47.951000000000001</v>
      </c>
      <c r="D1228">
        <v>5.1588964770920613E-2</v>
      </c>
    </row>
    <row r="1229" spans="3:4">
      <c r="C1229">
        <v>47.963999999999999</v>
      </c>
      <c r="D1229">
        <v>5.1730073398553698E-2</v>
      </c>
    </row>
    <row r="1230" spans="3:4">
      <c r="C1230">
        <v>47.976999999999997</v>
      </c>
      <c r="D1230">
        <v>5.1860723099528883E-2</v>
      </c>
    </row>
    <row r="1231" spans="3:4">
      <c r="C1231">
        <v>47.99</v>
      </c>
      <c r="D1231">
        <v>5.1980892289100418E-2</v>
      </c>
    </row>
    <row r="1232" spans="3:4">
      <c r="C1232">
        <v>48.003</v>
      </c>
      <c r="D1232">
        <v>5.2090591983897448E-2</v>
      </c>
    </row>
    <row r="1233" spans="3:4">
      <c r="C1233">
        <v>48.015999999999998</v>
      </c>
      <c r="D1233">
        <v>5.2189886863205186E-2</v>
      </c>
    </row>
    <row r="1234" spans="3:4">
      <c r="C1234">
        <v>48.028999999999996</v>
      </c>
      <c r="D1234">
        <v>5.2278854968474862E-2</v>
      </c>
    </row>
    <row r="1235" spans="3:4">
      <c r="C1235">
        <v>48.042000000000002</v>
      </c>
      <c r="D1235">
        <v>5.2357610397056005E-2</v>
      </c>
    </row>
    <row r="1236" spans="3:4">
      <c r="C1236">
        <v>48.055</v>
      </c>
      <c r="D1236">
        <v>5.2426299196440977E-2</v>
      </c>
    </row>
    <row r="1237" spans="3:4">
      <c r="C1237">
        <v>48.067999999999998</v>
      </c>
      <c r="D1237">
        <v>5.2485077708778374E-2</v>
      </c>
    </row>
    <row r="1238" spans="3:4">
      <c r="C1238">
        <v>48.080999999999996</v>
      </c>
      <c r="D1238">
        <v>5.253411897186961E-2</v>
      </c>
    </row>
    <row r="1239" spans="3:4">
      <c r="C1239">
        <v>48.094000000000001</v>
      </c>
      <c r="D1239">
        <v>5.2573616709605836E-2</v>
      </c>
    </row>
    <row r="1240" spans="3:4">
      <c r="C1240">
        <v>48.106999999999999</v>
      </c>
      <c r="D1240">
        <v>5.2603785242588505E-2</v>
      </c>
    </row>
    <row r="1241" spans="3:4">
      <c r="C1241">
        <v>48.12</v>
      </c>
      <c r="D1241">
        <v>5.2624826968381104E-2</v>
      </c>
    </row>
    <row r="1242" spans="3:4">
      <c r="C1242">
        <v>48.133000000000003</v>
      </c>
      <c r="D1242">
        <v>5.263695199428324E-2</v>
      </c>
    </row>
    <row r="1243" spans="3:4">
      <c r="C1243">
        <v>48.146000000000001</v>
      </c>
      <c r="D1243">
        <v>5.2640367875718554E-2</v>
      </c>
    </row>
    <row r="1244" spans="3:4">
      <c r="C1244">
        <v>48.158999999999999</v>
      </c>
      <c r="D1244">
        <v>5.2635275732648021E-2</v>
      </c>
    </row>
    <row r="1245" spans="3:4">
      <c r="C1245">
        <v>48.171999999999997</v>
      </c>
      <c r="D1245">
        <v>5.2621866546645642E-2</v>
      </c>
    </row>
    <row r="1246" spans="3:4">
      <c r="C1246">
        <v>48.185000000000002</v>
      </c>
      <c r="D1246">
        <v>5.2600312703122876E-2</v>
      </c>
    </row>
    <row r="1247" spans="3:4">
      <c r="C1247">
        <v>48.198</v>
      </c>
      <c r="D1247">
        <v>5.257078546414156E-2</v>
      </c>
    </row>
    <row r="1248" spans="3:4">
      <c r="C1248">
        <v>48.210999999999999</v>
      </c>
      <c r="D1248">
        <v>5.2533419781410337E-2</v>
      </c>
    </row>
    <row r="1249" spans="3:4">
      <c r="C1249">
        <v>48.223999999999997</v>
      </c>
      <c r="D1249">
        <v>5.2488334183284253E-2</v>
      </c>
    </row>
    <row r="1250" spans="3:4">
      <c r="C1250">
        <v>48.237000000000002</v>
      </c>
      <c r="D1250">
        <v>5.2435622706607912E-2</v>
      </c>
    </row>
    <row r="1251" spans="3:4">
      <c r="C1251">
        <v>48.25</v>
      </c>
      <c r="D1251">
        <v>5.2375353100180461E-2</v>
      </c>
    </row>
    <row r="1252" spans="3:4">
      <c r="C1252">
        <v>48.262999999999998</v>
      </c>
      <c r="D1252">
        <v>5.2307565445834876E-2</v>
      </c>
    </row>
    <row r="1253" spans="3:4">
      <c r="C1253">
        <v>48.275999999999996</v>
      </c>
      <c r="D1253">
        <v>5.2232271212869268E-2</v>
      </c>
    </row>
    <row r="1254" spans="3:4">
      <c r="C1254">
        <v>48.289000000000001</v>
      </c>
      <c r="D1254">
        <v>5.2149452756186016E-2</v>
      </c>
    </row>
    <row r="1255" spans="3:4">
      <c r="C1255">
        <v>48.302</v>
      </c>
      <c r="D1255">
        <v>5.2059063262994865E-2</v>
      </c>
    </row>
    <row r="1256" spans="3:4">
      <c r="C1256">
        <v>48.314999999999998</v>
      </c>
      <c r="D1256">
        <v>5.1961027147389066E-2</v>
      </c>
    </row>
    <row r="1257" spans="3:4">
      <c r="C1257">
        <v>48.327999999999996</v>
      </c>
      <c r="D1257">
        <v>5.185524088658465E-2</v>
      </c>
    </row>
    <row r="1258" spans="3:4">
      <c r="C1258">
        <v>48.341000000000001</v>
      </c>
      <c r="D1258">
        <v>5.1741574287189458E-2</v>
      </c>
    </row>
    <row r="1259" spans="3:4">
      <c r="C1259">
        <v>48.353999999999999</v>
      </c>
      <c r="D1259">
        <v>5.1619872164616408E-2</v>
      </c>
    </row>
    <row r="1260" spans="3:4">
      <c r="C1260">
        <v>48.366999999999997</v>
      </c>
      <c r="D1260">
        <v>5.1489962411091772E-2</v>
      </c>
    </row>
    <row r="1261" spans="3:4">
      <c r="C1261">
        <v>48.38</v>
      </c>
      <c r="D1261">
        <v>5.1351629293640247E-2</v>
      </c>
    </row>
    <row r="1262" spans="3:4">
      <c r="C1262">
        <v>48.393000000000001</v>
      </c>
      <c r="D1262">
        <v>5.1204674156258484E-2</v>
      </c>
    </row>
    <row r="1263" spans="3:4">
      <c r="C1263">
        <v>48.405999999999999</v>
      </c>
      <c r="D1263">
        <v>5.1048859389675641E-2</v>
      </c>
    </row>
    <row r="1264" spans="3:4">
      <c r="C1264">
        <v>48.418999999999997</v>
      </c>
      <c r="D1264">
        <v>5.0883942747688239E-2</v>
      </c>
    </row>
    <row r="1265" spans="3:4">
      <c r="C1265">
        <v>48.432000000000002</v>
      </c>
      <c r="D1265">
        <v>5.0709674206260706E-2</v>
      </c>
    </row>
    <row r="1266" spans="3:4">
      <c r="C1266">
        <v>48.445</v>
      </c>
      <c r="D1266">
        <v>5.0525799686814817E-2</v>
      </c>
    </row>
    <row r="1267" spans="3:4">
      <c r="C1267">
        <v>48.457999999999998</v>
      </c>
      <c r="D1267">
        <v>5.0332064909241032E-2</v>
      </c>
    </row>
    <row r="1268" spans="3:4">
      <c r="C1268">
        <v>48.470999999999997</v>
      </c>
      <c r="D1268">
        <v>5.012820938757092E-2</v>
      </c>
    </row>
    <row r="1269" spans="3:4">
      <c r="C1269">
        <v>48.484000000000002</v>
      </c>
      <c r="D1269">
        <v>4.9914011847905004E-2</v>
      </c>
    </row>
    <row r="1270" spans="3:4">
      <c r="C1270">
        <v>48.497</v>
      </c>
      <c r="D1270">
        <v>4.968922921328154E-2</v>
      </c>
    </row>
    <row r="1271" spans="3:4">
      <c r="C1271">
        <v>48.51</v>
      </c>
      <c r="D1271">
        <v>4.9453645920309368E-2</v>
      </c>
    </row>
    <row r="1272" spans="3:4">
      <c r="C1272">
        <v>48.522999999999996</v>
      </c>
      <c r="D1272">
        <v>4.9207065761939929E-2</v>
      </c>
    </row>
    <row r="1273" spans="3:4">
      <c r="C1273">
        <v>48.536000000000001</v>
      </c>
      <c r="D1273">
        <v>4.8949315536694675E-2</v>
      </c>
    </row>
    <row r="1274" spans="3:4">
      <c r="C1274">
        <v>48.548999999999999</v>
      </c>
      <c r="D1274">
        <v>4.8680248507757574E-2</v>
      </c>
    </row>
    <row r="1275" spans="3:4">
      <c r="C1275">
        <v>48.561999999999998</v>
      </c>
      <c r="D1275">
        <v>4.8399747633045873E-2</v>
      </c>
    </row>
    <row r="1276" spans="3:4">
      <c r="C1276">
        <v>48.574999999999996</v>
      </c>
      <c r="D1276">
        <v>4.8107728530598359E-2</v>
      </c>
    </row>
    <row r="1277" spans="3:4">
      <c r="C1277">
        <v>48.588000000000001</v>
      </c>
      <c r="D1277">
        <v>4.7804142147239215E-2</v>
      </c>
    </row>
    <row r="1278" spans="3:4">
      <c r="C1278">
        <v>48.600999999999999</v>
      </c>
      <c r="D1278">
        <v>4.7488977102455671E-2</v>
      </c>
    </row>
    <row r="1279" spans="3:4">
      <c r="C1279">
        <v>48.613999999999997</v>
      </c>
      <c r="D1279">
        <v>4.7162261683687146E-2</v>
      </c>
    </row>
    <row r="1280" spans="3:4">
      <c r="C1280">
        <v>48.627000000000002</v>
      </c>
      <c r="D1280">
        <v>4.6824065473723607E-2</v>
      </c>
    </row>
    <row r="1281" spans="3:4">
      <c r="C1281">
        <v>48.64</v>
      </c>
      <c r="D1281">
        <v>4.6474500595562802E-2</v>
      </c>
    </row>
    <row r="1282" spans="3:4">
      <c r="C1282">
        <v>48.652999999999999</v>
      </c>
      <c r="D1282">
        <v>4.6113722564831053E-2</v>
      </c>
    </row>
    <row r="1283" spans="3:4">
      <c r="C1283">
        <v>48.665999999999997</v>
      </c>
      <c r="D1283">
        <v>4.5741930744663338E-2</v>
      </c>
    </row>
    <row r="1284" spans="3:4">
      <c r="C1284">
        <v>48.679000000000002</v>
      </c>
      <c r="D1284">
        <v>4.5359368402686347E-2</v>
      </c>
    </row>
    <row r="1285" spans="3:4">
      <c r="C1285">
        <v>48.692</v>
      </c>
      <c r="D1285">
        <v>4.4966322374408493E-2</v>
      </c>
    </row>
    <row r="1286" spans="3:4">
      <c r="C1286">
        <v>48.704999999999998</v>
      </c>
      <c r="D1286">
        <v>4.4563117176831549E-2</v>
      </c>
    </row>
    <row r="1287" spans="3:4">
      <c r="C1287">
        <v>48.717999999999996</v>
      </c>
      <c r="D1287">
        <v>4.4150135357178225E-2</v>
      </c>
    </row>
    <row r="1288" spans="3:4">
      <c r="C1288">
        <v>48.731000000000002</v>
      </c>
      <c r="D1288">
        <v>4.3727782594792729E-2</v>
      </c>
    </row>
    <row r="1289" spans="3:4">
      <c r="C1289">
        <v>48.744</v>
      </c>
      <c r="D1289">
        <v>4.3296509171108083E-2</v>
      </c>
    </row>
    <row r="1290" spans="3:4">
      <c r="C1290">
        <v>48.756999999999998</v>
      </c>
      <c r="D1290">
        <v>4.2856801798317204E-2</v>
      </c>
    </row>
    <row r="1291" spans="3:4">
      <c r="C1291">
        <v>48.769999999999996</v>
      </c>
      <c r="D1291">
        <v>4.2409181245959465E-2</v>
      </c>
    </row>
    <row r="1292" spans="3:4">
      <c r="C1292">
        <v>48.783000000000001</v>
      </c>
      <c r="D1292">
        <v>4.1954199714561081E-2</v>
      </c>
    </row>
    <row r="1293" spans="3:4">
      <c r="C1293">
        <v>48.795999999999999</v>
      </c>
      <c r="D1293">
        <v>4.1492437988060286E-2</v>
      </c>
    </row>
    <row r="1294" spans="3:4">
      <c r="C1294">
        <v>48.808999999999997</v>
      </c>
      <c r="D1294">
        <v>4.1024502398370258E-2</v>
      </c>
    </row>
    <row r="1295" spans="3:4">
      <c r="C1295">
        <v>48.822000000000003</v>
      </c>
      <c r="D1295">
        <v>4.0551021636603977E-2</v>
      </c>
    </row>
    <row r="1296" spans="3:4">
      <c r="C1296">
        <v>48.835000000000001</v>
      </c>
      <c r="D1296">
        <v>4.0072643446172833E-2</v>
      </c>
    </row>
    <row r="1297" spans="3:4">
      <c r="C1297">
        <v>48.847999999999999</v>
      </c>
      <c r="D1297">
        <v>3.9590031233204606E-2</v>
      </c>
    </row>
    <row r="1298" spans="3:4">
      <c r="C1298">
        <v>48.860999999999997</v>
      </c>
      <c r="D1298">
        <v>3.9103860629516145E-2</v>
      </c>
    </row>
    <row r="1299" spans="3:4">
      <c r="C1299">
        <v>48.874000000000002</v>
      </c>
      <c r="D1299">
        <v>3.861480518950873E-2</v>
      </c>
    </row>
    <row r="1300" spans="3:4">
      <c r="C1300">
        <v>48.887</v>
      </c>
      <c r="D1300">
        <v>3.8123577628892409E-2</v>
      </c>
    </row>
    <row r="1301" spans="3:4">
      <c r="C1301">
        <v>48.9</v>
      </c>
      <c r="D1301">
        <v>3.76308574232085E-2</v>
      </c>
    </row>
    <row r="1302" spans="3:4">
      <c r="C1302">
        <v>48.912999999999997</v>
      </c>
      <c r="D1302">
        <v>3.713733498861925E-2</v>
      </c>
    </row>
    <row r="1303" spans="3:4">
      <c r="C1303">
        <v>48.926000000000002</v>
      </c>
      <c r="D1303">
        <v>3.6643696234383558E-2</v>
      </c>
    </row>
    <row r="1304" spans="3:4">
      <c r="C1304">
        <v>48.939</v>
      </c>
      <c r="D1304">
        <v>3.6150619518153279E-2</v>
      </c>
    </row>
    <row r="1305" spans="3:4">
      <c r="C1305">
        <v>48.951999999999998</v>
      </c>
      <c r="D1305">
        <v>3.5658772761765219E-2</v>
      </c>
    </row>
    <row r="1306" spans="3:4">
      <c r="C1306">
        <v>48.964999999999996</v>
      </c>
      <c r="D1306">
        <v>3.5168810748087892E-2</v>
      </c>
    </row>
    <row r="1307" spans="3:4">
      <c r="C1307">
        <v>48.978000000000002</v>
      </c>
      <c r="D1307">
        <v>3.4681372616580844E-2</v>
      </c>
    </row>
    <row r="1308" spans="3:4">
      <c r="C1308">
        <v>48.991</v>
      </c>
      <c r="D1308">
        <v>3.4197079572248074E-2</v>
      </c>
    </row>
    <row r="1309" spans="3:4">
      <c r="C1309">
        <v>49.003999999999998</v>
      </c>
      <c r="D1309">
        <v>3.3716532819629608E-2</v>
      </c>
    </row>
    <row r="1310" spans="3:4">
      <c r="C1310">
        <v>49.016999999999996</v>
      </c>
      <c r="D1310">
        <v>3.3240311730450563E-2</v>
      </c>
    </row>
    <row r="1311" spans="3:4">
      <c r="C1311">
        <v>49.03</v>
      </c>
      <c r="D1311">
        <v>3.2768966984810279E-2</v>
      </c>
    </row>
    <row r="1312" spans="3:4">
      <c r="C1312">
        <v>49.042999999999999</v>
      </c>
      <c r="D1312">
        <v>3.2303035994326733E-2</v>
      </c>
    </row>
    <row r="1313" spans="3:4">
      <c r="C1313">
        <v>49.055999999999997</v>
      </c>
      <c r="D1313">
        <v>3.1843029005281527E-2</v>
      </c>
    </row>
    <row r="1314" spans="3:4">
      <c r="C1314">
        <v>49.069000000000003</v>
      </c>
      <c r="D1314">
        <v>3.1389418325489554E-2</v>
      </c>
    </row>
    <row r="1315" spans="3:4">
      <c r="C1315">
        <v>49.082000000000001</v>
      </c>
      <c r="D1315">
        <v>3.0942655133173229E-2</v>
      </c>
    </row>
    <row r="1316" spans="3:4">
      <c r="C1316">
        <v>49.094999999999999</v>
      </c>
      <c r="D1316">
        <v>3.0503162796325721E-2</v>
      </c>
    </row>
    <row r="1317" spans="3:4">
      <c r="C1317">
        <v>49.107999999999997</v>
      </c>
      <c r="D1317">
        <v>3.0071336680036011E-2</v>
      </c>
    </row>
    <row r="1318" spans="3:4">
      <c r="C1318">
        <v>49.121000000000002</v>
      </c>
      <c r="D1318">
        <v>2.9647544158639239E-2</v>
      </c>
    </row>
    <row r="1319" spans="3:4">
      <c r="C1319">
        <v>49.134</v>
      </c>
      <c r="D1319">
        <v>2.9232124819571759E-2</v>
      </c>
    </row>
    <row r="1320" spans="3:4">
      <c r="C1320">
        <v>49.146999999999998</v>
      </c>
      <c r="D1320">
        <v>2.882539084443991E-2</v>
      </c>
    </row>
    <row r="1321" spans="3:4">
      <c r="C1321">
        <v>49.16</v>
      </c>
      <c r="D1321">
        <v>2.8427627551711181E-2</v>
      </c>
    </row>
    <row r="1322" spans="3:4">
      <c r="C1322">
        <v>49.173000000000002</v>
      </c>
      <c r="D1322">
        <v>2.8039094084574247E-2</v>
      </c>
    </row>
    <row r="1323" spans="3:4">
      <c r="C1323">
        <v>49.186</v>
      </c>
      <c r="D1323">
        <v>2.7660024226917303E-2</v>
      </c>
    </row>
    <row r="1324" spans="3:4">
      <c r="C1324">
        <v>49.198999999999998</v>
      </c>
      <c r="D1324">
        <v>2.7290627330008192E-2</v>
      </c>
    </row>
    <row r="1325" spans="3:4">
      <c r="C1325">
        <v>49.211999999999996</v>
      </c>
      <c r="D1325">
        <v>2.6931089332340608E-2</v>
      </c>
    </row>
    <row r="1326" spans="3:4">
      <c r="C1326">
        <v>49.225000000000001</v>
      </c>
      <c r="D1326">
        <v>2.6581580819159109E-2</v>
      </c>
    </row>
    <row r="1327" spans="3:4">
      <c r="C1327">
        <v>49.238</v>
      </c>
      <c r="D1327">
        <v>2.6242231776636277E-2</v>
      </c>
    </row>
    <row r="1328" spans="3:4">
      <c r="C1328">
        <v>49.250999999999998</v>
      </c>
      <c r="D1328">
        <v>2.5913170494922054E-2</v>
      </c>
    </row>
    <row r="1329" spans="3:4">
      <c r="C1329">
        <v>49.263999999999996</v>
      </c>
      <c r="D1329">
        <v>2.559450077531367E-2</v>
      </c>
    </row>
    <row r="1330" spans="3:4">
      <c r="C1330">
        <v>49.277000000000001</v>
      </c>
      <c r="D1330">
        <v>2.5286308916506739E-2</v>
      </c>
    </row>
    <row r="1331" spans="3:4">
      <c r="C1331">
        <v>49.29</v>
      </c>
      <c r="D1331">
        <v>2.4988664945274505E-2</v>
      </c>
    </row>
    <row r="1332" spans="3:4">
      <c r="C1332">
        <v>49.302999999999997</v>
      </c>
      <c r="D1332">
        <v>2.4701623830568745E-2</v>
      </c>
    </row>
    <row r="1333" spans="3:4">
      <c r="C1333">
        <v>49.316000000000003</v>
      </c>
      <c r="D1333">
        <v>2.4425226668964295E-2</v>
      </c>
    </row>
    <row r="1334" spans="3:4">
      <c r="C1334">
        <v>49.329000000000001</v>
      </c>
      <c r="D1334">
        <v>2.4159501830558563E-2</v>
      </c>
    </row>
    <row r="1335" spans="3:4">
      <c r="C1335">
        <v>49.341999999999999</v>
      </c>
      <c r="D1335">
        <v>2.3904460627604016E-2</v>
      </c>
    </row>
    <row r="1336" spans="3:4">
      <c r="C1336">
        <v>49.354999999999997</v>
      </c>
      <c r="D1336">
        <v>2.3660120985298926E-2</v>
      </c>
    </row>
    <row r="1337" spans="3:4">
      <c r="C1337">
        <v>49.368000000000002</v>
      </c>
      <c r="D1337">
        <v>2.3426472938560441E-2</v>
      </c>
    </row>
    <row r="1338" spans="3:4">
      <c r="C1338">
        <v>49.381</v>
      </c>
      <c r="D1338">
        <v>2.3203504332633209E-2</v>
      </c>
    </row>
    <row r="1339" spans="3:4">
      <c r="C1339">
        <v>49.393999999999998</v>
      </c>
      <c r="D1339">
        <v>2.2991195125610792E-2</v>
      </c>
    </row>
    <row r="1340" spans="3:4">
      <c r="C1340">
        <v>49.406999999999996</v>
      </c>
      <c r="D1340">
        <v>2.2789518139262374E-2</v>
      </c>
    </row>
    <row r="1341" spans="3:4">
      <c r="C1341">
        <v>49.42</v>
      </c>
      <c r="D1341">
        <v>2.2598439729034889E-2</v>
      </c>
    </row>
    <row r="1342" spans="3:4">
      <c r="C1342">
        <v>49.433</v>
      </c>
      <c r="D1342">
        <v>2.2417920372104948E-2</v>
      </c>
    </row>
    <row r="1343" spans="3:4">
      <c r="C1343">
        <v>49.445999999999998</v>
      </c>
      <c r="D1343">
        <v>2.2247915173380473E-2</v>
      </c>
    </row>
    <row r="1344" spans="3:4">
      <c r="C1344">
        <v>49.458999999999996</v>
      </c>
      <c r="D1344">
        <v>2.2088374290309423E-2</v>
      </c>
    </row>
    <row r="1345" spans="3:4">
      <c r="C1345">
        <v>49.472000000000001</v>
      </c>
      <c r="D1345">
        <v>2.1939243278223365E-2</v>
      </c>
    </row>
    <row r="1346" spans="3:4">
      <c r="C1346">
        <v>49.484999999999999</v>
      </c>
      <c r="D1346">
        <v>2.1800463358736241E-2</v>
      </c>
    </row>
    <row r="1347" spans="3:4">
      <c r="C1347">
        <v>49.497999999999998</v>
      </c>
      <c r="D1347">
        <v>2.1671971614420905E-2</v>
      </c>
    </row>
    <row r="1348" spans="3:4">
      <c r="C1348">
        <v>49.510999999999996</v>
      </c>
      <c r="D1348">
        <v>2.1553701113606404E-2</v>
      </c>
    </row>
    <row r="1349" spans="3:4">
      <c r="C1349">
        <v>49.524000000000001</v>
      </c>
      <c r="D1349">
        <v>2.1445580969667654E-2</v>
      </c>
    </row>
    <row r="1350" spans="3:4">
      <c r="C1350">
        <v>49.536999999999999</v>
      </c>
      <c r="D1350">
        <v>2.1347536339627986E-2</v>
      </c>
    </row>
    <row r="1351" spans="3:4">
      <c r="C1351">
        <v>49.55</v>
      </c>
      <c r="D1351">
        <v>2.1259488367258546E-2</v>
      </c>
    </row>
    <row r="1352" spans="3:4">
      <c r="C1352">
        <v>49.563000000000002</v>
      </c>
      <c r="D1352">
        <v>2.1181354076146321E-2</v>
      </c>
    </row>
    <row r="1353" spans="3:4">
      <c r="C1353">
        <v>49.576000000000001</v>
      </c>
      <c r="D1353">
        <v>2.1113046218413201E-2</v>
      </c>
    </row>
    <row r="1354" spans="3:4">
      <c r="C1354">
        <v>49.588999999999999</v>
      </c>
      <c r="D1354">
        <v>2.1054473084910246E-2</v>
      </c>
    </row>
    <row r="1355" spans="3:4">
      <c r="C1355">
        <v>49.601999999999997</v>
      </c>
      <c r="D1355">
        <v>2.1005538282790264E-2</v>
      </c>
    </row>
    <row r="1356" spans="3:4">
      <c r="C1356">
        <v>49.615000000000002</v>
      </c>
      <c r="D1356">
        <v>2.096614048637746E-2</v>
      </c>
    </row>
    <row r="1357" spans="3:4">
      <c r="C1357">
        <v>49.628</v>
      </c>
      <c r="D1357">
        <v>2.093617316721853E-2</v>
      </c>
    </row>
    <row r="1358" spans="3:4">
      <c r="C1358">
        <v>49.640999999999998</v>
      </c>
      <c r="D1358">
        <v>2.0915519075867084E-2</v>
      </c>
    </row>
    <row r="1359" spans="3:4">
      <c r="C1359">
        <v>49.653999999999996</v>
      </c>
      <c r="D1359">
        <v>2.0904071434924492E-2</v>
      </c>
    </row>
    <row r="1360" spans="3:4">
      <c r="C1360">
        <v>49.667000000000002</v>
      </c>
      <c r="D1360">
        <v>2.0901700521499599E-2</v>
      </c>
    </row>
    <row r="1361" spans="3:4">
      <c r="C1361">
        <v>49.68</v>
      </c>
      <c r="D1361">
        <v>2.0908276085803125E-2</v>
      </c>
    </row>
    <row r="1362" spans="3:4">
      <c r="C1362">
        <v>49.692999999999998</v>
      </c>
      <c r="D1362">
        <v>2.0923661210466786E-2</v>
      </c>
    </row>
    <row r="1363" spans="3:4">
      <c r="C1363">
        <v>49.705999999999996</v>
      </c>
      <c r="D1363">
        <v>2.0947712031838168E-2</v>
      </c>
    </row>
    <row r="1364" spans="3:4">
      <c r="C1364">
        <v>49.719000000000001</v>
      </c>
      <c r="D1364">
        <v>2.0980277477223291E-2</v>
      </c>
    </row>
    <row r="1365" spans="3:4">
      <c r="C1365">
        <v>49.731999999999999</v>
      </c>
      <c r="D1365">
        <v>2.1021199022358921E-2</v>
      </c>
    </row>
    <row r="1366" spans="3:4">
      <c r="C1366">
        <v>49.744999999999997</v>
      </c>
      <c r="D1366">
        <v>2.1070310473099919E-2</v>
      </c>
    </row>
    <row r="1367" spans="3:4">
      <c r="C1367">
        <v>49.758000000000003</v>
      </c>
      <c r="D1367">
        <v>2.1127437774998998E-2</v>
      </c>
    </row>
    <row r="1368" spans="3:4">
      <c r="C1368">
        <v>49.771000000000001</v>
      </c>
      <c r="D1368">
        <v>2.1192398854142099E-2</v>
      </c>
    </row>
    <row r="1369" spans="3:4">
      <c r="C1369">
        <v>49.783999999999999</v>
      </c>
      <c r="D1369">
        <v>2.1265003492281623E-2</v>
      </c>
    </row>
    <row r="1370" spans="3:4">
      <c r="C1370">
        <v>49.796999999999997</v>
      </c>
      <c r="D1370">
        <v>2.1345053238984012E-2</v>
      </c>
    </row>
    <row r="1371" spans="3:4">
      <c r="C1371">
        <v>49.81</v>
      </c>
      <c r="D1371">
        <v>2.143233558649129E-2</v>
      </c>
    </row>
    <row r="1372" spans="3:4">
      <c r="C1372">
        <v>49.823</v>
      </c>
      <c r="D1372">
        <v>2.1526647460646534E-2</v>
      </c>
    </row>
    <row r="1373" spans="3:4">
      <c r="C1373">
        <v>49.835999999999999</v>
      </c>
      <c r="D1373">
        <v>2.1627754338322241E-2</v>
      </c>
    </row>
    <row r="1374" spans="3:4">
      <c r="C1374">
        <v>49.848999999999997</v>
      </c>
      <c r="D1374">
        <v>2.1735435755527631E-2</v>
      </c>
    </row>
    <row r="1375" spans="3:4">
      <c r="C1375">
        <v>49.862000000000002</v>
      </c>
      <c r="D1375">
        <v>2.1849446172573492E-2</v>
      </c>
    </row>
    <row r="1376" spans="3:4">
      <c r="C1376">
        <v>49.875</v>
      </c>
      <c r="D1376">
        <v>2.1969538256615427E-2</v>
      </c>
    </row>
    <row r="1377" spans="3:4">
      <c r="C1377">
        <v>49.887999999999998</v>
      </c>
      <c r="D1377">
        <v>2.2095457019231064E-2</v>
      </c>
    </row>
    <row r="1378" spans="3:4">
      <c r="C1378">
        <v>49.900999999999996</v>
      </c>
      <c r="D1378">
        <v>2.222694008313484E-2</v>
      </c>
    </row>
    <row r="1379" spans="3:4">
      <c r="C1379">
        <v>49.914000000000001</v>
      </c>
      <c r="D1379">
        <v>2.2363717995270545E-2</v>
      </c>
    </row>
    <row r="1380" spans="3:4">
      <c r="C1380">
        <v>49.927</v>
      </c>
      <c r="D1380">
        <v>2.2505509532771181E-2</v>
      </c>
    </row>
    <row r="1381" spans="3:4">
      <c r="C1381">
        <v>49.94</v>
      </c>
      <c r="D1381">
        <v>2.2652037994964593E-2</v>
      </c>
    </row>
    <row r="1382" spans="3:4">
      <c r="C1382">
        <v>49.952999999999996</v>
      </c>
      <c r="D1382">
        <v>2.2803020189562422E-2</v>
      </c>
    </row>
    <row r="1383" spans="3:4">
      <c r="C1383">
        <v>49.966000000000001</v>
      </c>
      <c r="D1383">
        <v>2.295815624861949E-2</v>
      </c>
    </row>
    <row r="1384" spans="3:4">
      <c r="C1384">
        <v>49.978999999999999</v>
      </c>
      <c r="D1384">
        <v>2.3117147635264814E-2</v>
      </c>
    </row>
    <row r="1385" spans="3:4">
      <c r="C1385">
        <v>49.991999999999997</v>
      </c>
      <c r="D1385">
        <v>2.3279686071667732E-2</v>
      </c>
    </row>
    <row r="1386" spans="3:4">
      <c r="C1386">
        <v>50.005000000000003</v>
      </c>
      <c r="D1386">
        <v>2.3445476448388909E-2</v>
      </c>
    </row>
    <row r="1387" spans="3:4">
      <c r="C1387">
        <v>50.018000000000001</v>
      </c>
      <c r="D1387">
        <v>2.361420319763137E-2</v>
      </c>
    </row>
    <row r="1388" spans="3:4">
      <c r="C1388">
        <v>50.030999999999999</v>
      </c>
      <c r="D1388">
        <v>2.3785554358925438E-2</v>
      </c>
    </row>
    <row r="1389" spans="3:4">
      <c r="C1389">
        <v>50.043999999999997</v>
      </c>
      <c r="D1389">
        <v>2.3959216262257624E-2</v>
      </c>
    </row>
    <row r="1390" spans="3:4">
      <c r="C1390">
        <v>50.057000000000002</v>
      </c>
      <c r="D1390">
        <v>2.4134868580720149E-2</v>
      </c>
    </row>
    <row r="1391" spans="3:4">
      <c r="C1391">
        <v>50.07</v>
      </c>
      <c r="D1391">
        <v>2.4312208495857322E-2</v>
      </c>
    </row>
    <row r="1392" spans="3:4">
      <c r="C1392">
        <v>50.082999999999998</v>
      </c>
      <c r="D1392">
        <v>2.4490914901147045E-2</v>
      </c>
    </row>
    <row r="1393" spans="3:4">
      <c r="C1393">
        <v>50.095999999999997</v>
      </c>
      <c r="D1393">
        <v>2.4670674500862348E-2</v>
      </c>
    </row>
    <row r="1394" spans="3:4">
      <c r="C1394">
        <v>50.109000000000002</v>
      </c>
      <c r="D1394">
        <v>2.4851175931215202E-2</v>
      </c>
    </row>
    <row r="1395" spans="3:4">
      <c r="C1395">
        <v>50.122</v>
      </c>
      <c r="D1395">
        <v>2.5032110499269719E-2</v>
      </c>
    </row>
    <row r="1396" spans="3:4">
      <c r="C1396">
        <v>50.134999999999998</v>
      </c>
      <c r="D1396">
        <v>2.5213172912966642E-2</v>
      </c>
    </row>
    <row r="1397" spans="3:4">
      <c r="C1397">
        <v>50.147999999999996</v>
      </c>
      <c r="D1397">
        <v>2.5394061996735981E-2</v>
      </c>
    </row>
    <row r="1398" spans="3:4">
      <c r="C1398">
        <v>50.161000000000001</v>
      </c>
      <c r="D1398">
        <v>2.557448138709123E-2</v>
      </c>
    </row>
    <row r="1399" spans="3:4">
      <c r="C1399">
        <v>50.173999999999999</v>
      </c>
      <c r="D1399">
        <v>2.5754140202552029E-2</v>
      </c>
    </row>
    <row r="1400" spans="3:4">
      <c r="C1400">
        <v>50.186999999999998</v>
      </c>
      <c r="D1400">
        <v>2.5932753682249714E-2</v>
      </c>
    </row>
    <row r="1401" spans="3:4">
      <c r="C1401">
        <v>50.199999999999996</v>
      </c>
      <c r="D1401">
        <v>2.6110043787623077E-2</v>
      </c>
    </row>
    <row r="1402" spans="3:4">
      <c r="C1402">
        <v>50.213000000000001</v>
      </c>
      <c r="D1402">
        <v>2.6285739761725432E-2</v>
      </c>
    </row>
    <row r="1403" spans="3:4">
      <c r="C1403">
        <v>50.225999999999999</v>
      </c>
      <c r="D1403">
        <v>2.6459578640829075E-2</v>
      </c>
    </row>
    <row r="1404" spans="3:4">
      <c r="C1404">
        <v>50.238999999999997</v>
      </c>
      <c r="D1404">
        <v>2.663130571324273E-2</v>
      </c>
    </row>
    <row r="1405" spans="3:4">
      <c r="C1405">
        <v>50.252000000000002</v>
      </c>
      <c r="D1405">
        <v>2.6800674920541698E-2</v>
      </c>
    </row>
    <row r="1406" spans="3:4">
      <c r="C1406">
        <v>50.265000000000001</v>
      </c>
      <c r="D1406">
        <v>2.6967449196762295E-2</v>
      </c>
    </row>
    <row r="1407" spans="3:4">
      <c r="C1407">
        <v>50.277999999999999</v>
      </c>
      <c r="D1407">
        <v>2.7131400741523766E-2</v>
      </c>
    </row>
    <row r="1408" spans="3:4">
      <c r="C1408">
        <v>50.290999999999997</v>
      </c>
      <c r="D1408">
        <v>2.7292311223510699E-2</v>
      </c>
    </row>
    <row r="1409" spans="3:4">
      <c r="C1409">
        <v>50.304000000000002</v>
      </c>
      <c r="D1409">
        <v>2.7449971911285977E-2</v>
      </c>
    </row>
    <row r="1410" spans="3:4">
      <c r="C1410">
        <v>50.317</v>
      </c>
      <c r="D1410">
        <v>2.7604183728992638E-2</v>
      </c>
    </row>
    <row r="1411" spans="3:4">
      <c r="C1411">
        <v>50.33</v>
      </c>
      <c r="D1411">
        <v>2.775475723515251E-2</v>
      </c>
    </row>
    <row r="1412" spans="3:4">
      <c r="C1412">
        <v>50.342999999999996</v>
      </c>
      <c r="D1412">
        <v>2.7901512523463904E-2</v>
      </c>
    </row>
    <row r="1413" spans="3:4">
      <c r="C1413">
        <v>50.356000000000002</v>
      </c>
      <c r="D1413">
        <v>2.8044279045248192E-2</v>
      </c>
    </row>
    <row r="1414" spans="3:4">
      <c r="C1414">
        <v>50.369</v>
      </c>
      <c r="D1414">
        <v>2.8182895353977774E-2</v>
      </c>
    </row>
    <row r="1415" spans="3:4">
      <c r="C1415">
        <v>50.381999999999998</v>
      </c>
      <c r="D1415">
        <v>2.8317208773138605E-2</v>
      </c>
    </row>
    <row r="1416" spans="3:4">
      <c r="C1416">
        <v>50.394999999999996</v>
      </c>
      <c r="D1416">
        <v>2.8447074989523653E-2</v>
      </c>
    </row>
    <row r="1417" spans="3:4">
      <c r="C1417">
        <v>50.408000000000001</v>
      </c>
      <c r="D1417">
        <v>2.8572352586113247E-2</v>
      </c>
    </row>
    <row r="1418" spans="3:4">
      <c r="C1418">
        <v>50.420999999999999</v>
      </c>
      <c r="D1418">
        <v>2.8692923371070829E-2</v>
      </c>
    </row>
    <row r="1419" spans="3:4">
      <c r="C1419">
        <v>50.433999999999997</v>
      </c>
      <c r="D1419">
        <v>2.8808658911400064E-2</v>
      </c>
    </row>
    <row r="1420" spans="3:4">
      <c r="C1420">
        <v>50.446999999999996</v>
      </c>
      <c r="D1420">
        <v>2.8919442939196707E-2</v>
      </c>
    </row>
    <row r="1421" spans="3:4">
      <c r="C1421">
        <v>50.46</v>
      </c>
      <c r="D1421">
        <v>2.9025164527090024E-2</v>
      </c>
    </row>
    <row r="1422" spans="3:4">
      <c r="C1422">
        <v>50.472999999999999</v>
      </c>
      <c r="D1422">
        <v>2.9125717327343193E-2</v>
      </c>
    </row>
    <row r="1423" spans="3:4">
      <c r="C1423">
        <v>50.485999999999997</v>
      </c>
      <c r="D1423">
        <v>2.9220998774904777E-2</v>
      </c>
    </row>
    <row r="1424" spans="3:4">
      <c r="C1424">
        <v>50.499000000000002</v>
      </c>
      <c r="D1424">
        <v>2.9310909263094941E-2</v>
      </c>
    </row>
    <row r="1425" spans="3:4">
      <c r="C1425">
        <v>50.512</v>
      </c>
      <c r="D1425">
        <v>2.9395351301245081E-2</v>
      </c>
    </row>
    <row r="1426" spans="3:4">
      <c r="C1426">
        <v>50.524999999999999</v>
      </c>
      <c r="D1426">
        <v>2.9474228664162674E-2</v>
      </c>
    </row>
    <row r="1427" spans="3:4">
      <c r="C1427">
        <v>50.537999999999997</v>
      </c>
      <c r="D1427">
        <v>2.9547445543757277E-2</v>
      </c>
    </row>
    <row r="1428" spans="3:4">
      <c r="C1428">
        <v>50.551000000000002</v>
      </c>
      <c r="D1428">
        <v>2.9614905713530034E-2</v>
      </c>
    </row>
    <row r="1429" spans="3:4">
      <c r="C1429">
        <v>50.564</v>
      </c>
      <c r="D1429">
        <v>2.9676511716884676E-2</v>
      </c>
    </row>
    <row r="1430" spans="3:4">
      <c r="C1430">
        <v>50.576999999999998</v>
      </c>
      <c r="D1430">
        <v>2.973216409035909E-2</v>
      </c>
    </row>
    <row r="1431" spans="3:4">
      <c r="C1431">
        <v>50.589999999999996</v>
      </c>
      <c r="D1431">
        <v>2.9781750803478228E-2</v>
      </c>
    </row>
    <row r="1432" spans="3:4">
      <c r="C1432">
        <v>50.603000000000002</v>
      </c>
      <c r="D1432">
        <v>2.9825187430307824E-2</v>
      </c>
    </row>
    <row r="1433" spans="3:4">
      <c r="C1433">
        <v>50.616</v>
      </c>
      <c r="D1433">
        <v>2.9862347265706836E-2</v>
      </c>
    </row>
    <row r="1434" spans="3:4">
      <c r="C1434">
        <v>50.628999999999998</v>
      </c>
      <c r="D1434">
        <v>2.9893127869050445E-2</v>
      </c>
    </row>
    <row r="1435" spans="3:4">
      <c r="C1435">
        <v>50.641999999999996</v>
      </c>
      <c r="D1435">
        <v>2.9917403804820164E-2</v>
      </c>
    </row>
    <row r="1436" spans="3:4">
      <c r="C1436">
        <v>50.655000000000001</v>
      </c>
      <c r="D1436">
        <v>2.9935050622910294E-2</v>
      </c>
    </row>
    <row r="1437" spans="3:4">
      <c r="C1437">
        <v>50.667999999999999</v>
      </c>
      <c r="D1437">
        <v>2.9945938304024283E-2</v>
      </c>
    </row>
    <row r="1438" spans="3:4">
      <c r="C1438">
        <v>50.680999999999997</v>
      </c>
      <c r="D1438">
        <v>2.994993113642257E-2</v>
      </c>
    </row>
    <row r="1439" spans="3:4">
      <c r="C1439">
        <v>50.694000000000003</v>
      </c>
      <c r="D1439">
        <v>2.9946887712087731E-2</v>
      </c>
    </row>
    <row r="1440" spans="3:4">
      <c r="C1440">
        <v>50.707000000000001</v>
      </c>
      <c r="D1440">
        <v>2.9936661047592964E-2</v>
      </c>
    </row>
    <row r="1441" spans="3:4">
      <c r="C1441">
        <v>50.72</v>
      </c>
      <c r="D1441">
        <v>2.9919098833698709E-2</v>
      </c>
    </row>
    <row r="1442" spans="3:4">
      <c r="C1442">
        <v>50.732999999999997</v>
      </c>
      <c r="D1442">
        <v>2.9894043816349636E-2</v>
      </c>
    </row>
    <row r="1443" spans="3:4">
      <c r="C1443">
        <v>50.746000000000002</v>
      </c>
      <c r="D1443">
        <v>2.986133431031578E-2</v>
      </c>
    </row>
    <row r="1444" spans="3:4">
      <c r="C1444">
        <v>50.759</v>
      </c>
      <c r="D1444">
        <v>2.9820804845230704E-2</v>
      </c>
    </row>
    <row r="1445" spans="3:4">
      <c r="C1445">
        <v>50.771999999999998</v>
      </c>
      <c r="D1445">
        <v>2.9772286942244566E-2</v>
      </c>
    </row>
    <row r="1446" spans="3:4">
      <c r="C1446">
        <v>50.784999999999997</v>
      </c>
      <c r="D1446">
        <v>2.9715610017949118E-2</v>
      </c>
    </row>
    <row r="1447" spans="3:4">
      <c r="C1447">
        <v>50.798000000000002</v>
      </c>
      <c r="D1447">
        <v>2.9650602410661652E-2</v>
      </c>
    </row>
    <row r="1448" spans="3:4">
      <c r="C1448">
        <v>50.811</v>
      </c>
      <c r="D1448">
        <v>2.9577092522599456E-2</v>
      </c>
    </row>
    <row r="1449" spans="3:4">
      <c r="C1449">
        <v>50.823999999999998</v>
      </c>
      <c r="D1449">
        <v>2.9494910069950125E-2</v>
      </c>
    </row>
    <row r="1450" spans="3:4">
      <c r="C1450">
        <v>50.836999999999996</v>
      </c>
      <c r="D1450">
        <v>2.9403887431372674E-2</v>
      </c>
    </row>
    <row r="1451" spans="3:4">
      <c r="C1451">
        <v>50.85</v>
      </c>
      <c r="D1451">
        <v>2.9303861084063628E-2</v>
      </c>
    </row>
    <row r="1452" spans="3:4">
      <c r="C1452">
        <v>50.863</v>
      </c>
      <c r="D1452">
        <v>2.9194673115215643E-2</v>
      </c>
    </row>
    <row r="1453" spans="3:4">
      <c r="C1453">
        <v>50.875999999999998</v>
      </c>
      <c r="D1453">
        <v>2.9076172795498803E-2</v>
      </c>
    </row>
    <row r="1454" spans="3:4">
      <c r="C1454">
        <v>50.888999999999996</v>
      </c>
      <c r="D1454">
        <v>2.8948218200128585E-2</v>
      </c>
    </row>
    <row r="1455" spans="3:4">
      <c r="C1455">
        <v>50.902000000000001</v>
      </c>
      <c r="D1455">
        <v>2.881067786216062E-2</v>
      </c>
    </row>
    <row r="1456" spans="3:4">
      <c r="C1456">
        <v>50.914999999999999</v>
      </c>
      <c r="D1456">
        <v>2.866343244189078E-2</v>
      </c>
    </row>
    <row r="1457" spans="3:4">
      <c r="C1457">
        <v>50.927999999999997</v>
      </c>
      <c r="D1457">
        <v>2.85063763956485E-2</v>
      </c>
    </row>
    <row r="1458" spans="3:4">
      <c r="C1458">
        <v>50.941000000000003</v>
      </c>
      <c r="D1458">
        <v>2.8339419626867202E-2</v>
      </c>
    </row>
    <row r="1459" spans="3:4">
      <c r="C1459">
        <v>50.954000000000001</v>
      </c>
      <c r="D1459">
        <v>2.816248910210022E-2</v>
      </c>
    </row>
    <row r="1460" spans="3:4">
      <c r="C1460">
        <v>50.966999999999999</v>
      </c>
      <c r="D1460">
        <v>2.7975530414635248E-2</v>
      </c>
    </row>
    <row r="1461" spans="3:4">
      <c r="C1461">
        <v>50.98</v>
      </c>
      <c r="D1461">
        <v>2.7778509278548476E-2</v>
      </c>
    </row>
    <row r="1462" spans="3:4">
      <c r="C1462">
        <v>50.993000000000002</v>
      </c>
      <c r="D1462">
        <v>2.7571412936425232E-2</v>
      </c>
    </row>
    <row r="1463" spans="3:4">
      <c r="C1463">
        <v>51.006</v>
      </c>
      <c r="D1463">
        <v>2.7354251464565268E-2</v>
      </c>
    </row>
    <row r="1464" spans="3:4">
      <c r="C1464">
        <v>51.018999999999998</v>
      </c>
      <c r="D1464">
        <v>2.7127058960271788E-2</v>
      </c>
    </row>
    <row r="1465" spans="3:4">
      <c r="C1465">
        <v>51.031999999999996</v>
      </c>
      <c r="D1465">
        <v>2.6889894596799406E-2</v>
      </c>
    </row>
    <row r="1466" spans="3:4">
      <c r="C1466">
        <v>51.045000000000002</v>
      </c>
      <c r="D1466">
        <v>2.6642843532682023E-2</v>
      </c>
    </row>
    <row r="1467" spans="3:4">
      <c r="C1467">
        <v>51.058</v>
      </c>
      <c r="D1467">
        <v>2.6386017663479183E-2</v>
      </c>
    </row>
    <row r="1468" spans="3:4">
      <c r="C1468">
        <v>51.070999999999998</v>
      </c>
      <c r="D1468">
        <v>2.6119556205440826E-2</v>
      </c>
    </row>
    <row r="1469" spans="3:4">
      <c r="C1469">
        <v>51.083999999999996</v>
      </c>
      <c r="D1469">
        <v>2.5843626102192388E-2</v>
      </c>
    </row>
    <row r="1470" spans="3:4">
      <c r="C1470">
        <v>51.097000000000001</v>
      </c>
      <c r="D1470">
        <v>2.5558422247248212E-2</v>
      </c>
    </row>
    <row r="1471" spans="3:4">
      <c r="C1471">
        <v>51.11</v>
      </c>
      <c r="D1471">
        <v>2.5264167516969256E-2</v>
      </c>
    </row>
    <row r="1472" spans="3:4">
      <c r="C1472">
        <v>51.122999999999998</v>
      </c>
      <c r="D1472">
        <v>2.4961112610451267E-2</v>
      </c>
    </row>
    <row r="1473" spans="3:4">
      <c r="C1473">
        <v>51.135999999999996</v>
      </c>
      <c r="D1473">
        <v>2.4649535694757928E-2</v>
      </c>
    </row>
    <row r="1474" spans="3:4">
      <c r="C1474">
        <v>51.149000000000001</v>
      </c>
      <c r="D1474">
        <v>2.4329741855853945E-2</v>
      </c>
    </row>
    <row r="1475" spans="3:4">
      <c r="C1475">
        <v>51.161999999999999</v>
      </c>
      <c r="D1475">
        <v>2.400206235754412E-2</v>
      </c>
    </row>
    <row r="1476" spans="3:4">
      <c r="C1476">
        <v>51.174999999999997</v>
      </c>
      <c r="D1476">
        <v>2.3666853712641801E-2</v>
      </c>
    </row>
    <row r="1477" spans="3:4">
      <c r="C1477">
        <v>51.188000000000002</v>
      </c>
      <c r="D1477">
        <v>2.3324496572470373E-2</v>
      </c>
    </row>
    <row r="1478" spans="3:4">
      <c r="C1478">
        <v>51.201000000000001</v>
      </c>
      <c r="D1478">
        <v>2.2975394442600668E-2</v>
      </c>
    </row>
    <row r="1479" spans="3:4">
      <c r="C1479">
        <v>51.213999999999999</v>
      </c>
      <c r="D1479">
        <v>2.261997223443752E-2</v>
      </c>
    </row>
    <row r="1480" spans="3:4">
      <c r="C1480">
        <v>51.226999999999997</v>
      </c>
      <c r="D1480">
        <v>2.2258674663872446E-2</v>
      </c>
    </row>
    <row r="1481" spans="3:4">
      <c r="C1481">
        <v>51.24</v>
      </c>
      <c r="D1481">
        <v>2.1891964509678511E-2</v>
      </c>
    </row>
    <row r="1482" spans="3:4">
      <c r="C1482">
        <v>51.253</v>
      </c>
      <c r="D1482">
        <v>2.152032074564645E-2</v>
      </c>
    </row>
    <row r="1483" spans="3:4">
      <c r="C1483">
        <v>51.265999999999998</v>
      </c>
      <c r="D1483">
        <v>2.1144236561609103E-2</v>
      </c>
    </row>
    <row r="1484" spans="3:4">
      <c r="C1484">
        <v>51.278999999999996</v>
      </c>
      <c r="D1484">
        <v>2.0764217289486596E-2</v>
      </c>
    </row>
    <row r="1485" spans="3:4">
      <c r="C1485">
        <v>51.292000000000002</v>
      </c>
      <c r="D1485">
        <v>2.0380778251269681E-2</v>
      </c>
    </row>
    <row r="1486" spans="3:4">
      <c r="C1486">
        <v>51.305</v>
      </c>
      <c r="D1486">
        <v>1.999444254646331E-2</v>
      </c>
    </row>
    <row r="1487" spans="3:4">
      <c r="C1487">
        <v>51.317999999999998</v>
      </c>
      <c r="D1487">
        <v>1.9605733559934866E-2</v>
      </c>
    </row>
    <row r="1488" spans="3:4">
      <c r="C1488">
        <v>51.330999999999996</v>
      </c>
      <c r="D1488">
        <v>1.9215194383794192E-2</v>
      </c>
    </row>
    <row r="1489" spans="3:4">
      <c r="C1489">
        <v>51.344000000000001</v>
      </c>
      <c r="D1489">
        <v>1.8823351743418943E-2</v>
      </c>
    </row>
    <row r="1490" spans="3:4">
      <c r="C1490">
        <v>51.356999999999999</v>
      </c>
      <c r="D1490">
        <v>1.8430737156256542E-2</v>
      </c>
    </row>
    <row r="1491" spans="3:4">
      <c r="C1491">
        <v>51.37</v>
      </c>
      <c r="D1491">
        <v>1.8037878574725767E-2</v>
      </c>
    </row>
    <row r="1492" spans="3:4">
      <c r="C1492">
        <v>51.382999999999996</v>
      </c>
      <c r="D1492">
        <v>1.7645286936303264E-2</v>
      </c>
    </row>
    <row r="1493" spans="3:4">
      <c r="C1493">
        <v>51.396000000000001</v>
      </c>
      <c r="D1493">
        <v>1.7253500371244939E-2</v>
      </c>
    </row>
    <row r="1494" spans="3:4">
      <c r="C1494">
        <v>51.408999999999999</v>
      </c>
      <c r="D1494">
        <v>1.6863010461431727E-2</v>
      </c>
    </row>
    <row r="1495" spans="3:4">
      <c r="C1495">
        <v>51.421999999999997</v>
      </c>
      <c r="D1495">
        <v>1.6474309625738447E-2</v>
      </c>
    </row>
    <row r="1496" spans="3:4">
      <c r="C1496">
        <v>51.435000000000002</v>
      </c>
      <c r="D1496">
        <v>1.6087876493199864E-2</v>
      </c>
    </row>
    <row r="1497" spans="3:4">
      <c r="C1497">
        <v>51.448</v>
      </c>
      <c r="D1497">
        <v>1.5704174158796484E-2</v>
      </c>
    </row>
    <row r="1498" spans="3:4">
      <c r="C1498">
        <v>51.460999999999999</v>
      </c>
      <c r="D1498">
        <v>1.5323648566949514E-2</v>
      </c>
    </row>
    <row r="1499" spans="3:4">
      <c r="C1499">
        <v>51.473999999999997</v>
      </c>
      <c r="D1499">
        <v>1.4946727031848458E-2</v>
      </c>
    </row>
    <row r="1500" spans="3:4">
      <c r="C1500">
        <v>51.487000000000002</v>
      </c>
      <c r="D1500">
        <v>1.4573816902237767E-2</v>
      </c>
    </row>
    <row r="1501" spans="3:4">
      <c r="C1501">
        <v>51.5</v>
      </c>
      <c r="D1501">
        <v>1.4205304376770944E-2</v>
      </c>
    </row>
    <row r="1502" spans="3:4">
      <c r="C1502">
        <v>51.512999999999998</v>
      </c>
      <c r="D1502">
        <v>1.3841553474494773E-2</v>
      </c>
    </row>
    <row r="1503" spans="3:4">
      <c r="C1503">
        <v>51.525999999999996</v>
      </c>
      <c r="D1503">
        <v>1.3482905163497174E-2</v>
      </c>
    </row>
    <row r="1504" spans="3:4">
      <c r="C1504">
        <v>51.539000000000001</v>
      </c>
      <c r="D1504">
        <v>1.3129676649228742E-2</v>
      </c>
    </row>
    <row r="1505" spans="3:4">
      <c r="C1505">
        <v>51.552</v>
      </c>
      <c r="D1505">
        <v>1.2782160822536182E-2</v>
      </c>
    </row>
    <row r="1506" spans="3:4">
      <c r="C1506">
        <v>51.564999999999998</v>
      </c>
      <c r="D1506">
        <v>1.2440625866016028E-2</v>
      </c>
    </row>
    <row r="1507" spans="3:4">
      <c r="C1507">
        <v>51.577999999999996</v>
      </c>
      <c r="D1507">
        <v>1.2105315015948918E-2</v>
      </c>
    </row>
    <row r="1508" spans="3:4">
      <c r="C1508">
        <v>51.591000000000001</v>
      </c>
      <c r="D1508">
        <v>1.1776446475793232E-2</v>
      </c>
    </row>
    <row r="1509" spans="3:4">
      <c r="C1509">
        <v>51.603999999999999</v>
      </c>
      <c r="D1509">
        <v>1.1454213476041626E-2</v>
      </c>
    </row>
    <row r="1510" spans="3:4">
      <c r="C1510">
        <v>51.616999999999997</v>
      </c>
      <c r="D1510">
        <v>1.1138784474160335E-2</v>
      </c>
    </row>
    <row r="1511" spans="3:4">
      <c r="C1511">
        <v>51.63</v>
      </c>
      <c r="D1511">
        <v>1.0830303487369975E-2</v>
      </c>
    </row>
    <row r="1512" spans="3:4">
      <c r="C1512">
        <v>51.643000000000001</v>
      </c>
      <c r="D1512">
        <v>1.052889055017122E-2</v>
      </c>
    </row>
    <row r="1513" spans="3:4">
      <c r="C1513">
        <v>51.655999999999999</v>
      </c>
      <c r="D1513">
        <v>1.0234642287789629E-2</v>
      </c>
    </row>
    <row r="1514" spans="3:4">
      <c r="C1514">
        <v>51.668999999999997</v>
      </c>
      <c r="D1514">
        <v>9.947632596113927E-3</v>
      </c>
    </row>
    <row r="1515" spans="3:4">
      <c r="C1515">
        <v>51.682000000000002</v>
      </c>
      <c r="D1515">
        <v>9.6679134182160453E-3</v>
      </c>
    </row>
    <row r="1516" spans="3:4">
      <c r="C1516">
        <v>51.695</v>
      </c>
      <c r="D1516">
        <v>9.3955156071902999E-3</v>
      </c>
    </row>
    <row r="1517" spans="3:4">
      <c r="C1517">
        <v>51.707999999999998</v>
      </c>
      <c r="D1517">
        <v>9.1304498648110462E-3</v>
      </c>
    </row>
    <row r="1518" spans="3:4">
      <c r="C1518">
        <v>51.720999999999997</v>
      </c>
      <c r="D1518">
        <v>8.8727077453982211E-3</v>
      </c>
    </row>
    <row r="1519" spans="3:4">
      <c r="C1519">
        <v>51.734000000000002</v>
      </c>
      <c r="D1519">
        <v>8.622262714272565E-3</v>
      </c>
    </row>
    <row r="1520" spans="3:4">
      <c r="C1520">
        <v>51.747</v>
      </c>
      <c r="D1520">
        <v>8.3790712502911924E-3</v>
      </c>
    </row>
    <row r="1521" spans="3:4">
      <c r="C1521">
        <v>51.76</v>
      </c>
      <c r="D1521">
        <v>8.1430739821549032E-3</v>
      </c>
    </row>
    <row r="1522" spans="3:4">
      <c r="C1522">
        <v>51.772999999999996</v>
      </c>
      <c r="D1522">
        <v>7.9141968484796668E-3</v>
      </c>
    </row>
    <row r="1523" spans="3:4">
      <c r="C1523">
        <v>51.786000000000001</v>
      </c>
      <c r="D1523">
        <v>7.6923522719990148E-3</v>
      </c>
    </row>
    <row r="1524" spans="3:4">
      <c r="C1524">
        <v>51.798999999999999</v>
      </c>
      <c r="D1524">
        <v>7.477440338720432E-3</v>
      </c>
    </row>
    <row r="1525" spans="3:4">
      <c r="C1525">
        <v>51.811999999999998</v>
      </c>
      <c r="D1525">
        <v>7.2693499733720119E-3</v>
      </c>
    </row>
    <row r="1526" spans="3:4">
      <c r="C1526">
        <v>51.824999999999996</v>
      </c>
      <c r="D1526">
        <v>7.067960103050718E-3</v>
      </c>
    </row>
    <row r="1527" spans="3:4">
      <c r="C1527">
        <v>51.838000000000001</v>
      </c>
      <c r="D1527">
        <v>6.8731408015940288E-3</v>
      </c>
    </row>
    <row r="1528" spans="3:4">
      <c r="C1528">
        <v>51.850999999999999</v>
      </c>
      <c r="D1528">
        <v>6.6847544078491731E-3</v>
      </c>
    </row>
    <row r="1529" spans="3:4">
      <c r="C1529">
        <v>51.863999999999997</v>
      </c>
      <c r="D1529">
        <v>6.5026566116849283E-3</v>
      </c>
    </row>
    <row r="1530" spans="3:4">
      <c r="C1530">
        <v>51.877000000000002</v>
      </c>
      <c r="D1530">
        <v>6.3266975022838543E-3</v>
      </c>
    </row>
    <row r="1531" spans="3:4">
      <c r="C1531">
        <v>51.89</v>
      </c>
      <c r="D1531">
        <v>6.1567225739455923E-3</v>
      </c>
    </row>
    <row r="1532" spans="3:4">
      <c r="C1532">
        <v>51.902999999999999</v>
      </c>
      <c r="D1532">
        <v>5.9925736853262499E-3</v>
      </c>
    </row>
    <row r="1533" spans="3:4">
      <c r="C1533">
        <v>51.915999999999997</v>
      </c>
      <c r="D1533">
        <v>5.8340899687260063E-3</v>
      </c>
    </row>
    <row r="1534" spans="3:4">
      <c r="C1534">
        <v>51.929000000000002</v>
      </c>
      <c r="D1534">
        <v>5.6811086867022513E-3</v>
      </c>
    </row>
    <row r="1535" spans="3:4">
      <c r="C1535">
        <v>51.942</v>
      </c>
      <c r="D1535">
        <v>5.5334660339336145E-3</v>
      </c>
    </row>
    <row r="1536" spans="3:4">
      <c r="C1536">
        <v>51.954999999999998</v>
      </c>
      <c r="D1536">
        <v>5.3909978828753482E-3</v>
      </c>
    </row>
    <row r="1537" spans="3:4">
      <c r="C1537">
        <v>51.967999999999996</v>
      </c>
      <c r="D1537">
        <v>5.2535404723339863E-3</v>
      </c>
    </row>
    <row r="1538" spans="3:4">
      <c r="C1538">
        <v>51.981000000000002</v>
      </c>
      <c r="D1538">
        <v>5.1209310386338032E-3</v>
      </c>
    </row>
    <row r="1539" spans="3:4">
      <c r="C1539">
        <v>51.994</v>
      </c>
      <c r="D1539">
        <v>4.9930083895573041E-3</v>
      </c>
    </row>
    <row r="1540" spans="3:4">
      <c r="C1540">
        <v>52.006999999999998</v>
      </c>
      <c r="D1540">
        <v>4.869613421704856E-3</v>
      </c>
    </row>
    <row r="1541" spans="3:4">
      <c r="C1541">
        <v>52.019999999999996</v>
      </c>
      <c r="D1541">
        <v>4.7505895823418687E-3</v>
      </c>
    </row>
    <row r="1542" spans="3:4">
      <c r="C1542">
        <v>52.033000000000001</v>
      </c>
      <c r="D1542">
        <v>4.6357832771747641E-3</v>
      </c>
    </row>
    <row r="1543" spans="3:4">
      <c r="C1543">
        <v>52.045999999999999</v>
      </c>
      <c r="D1543">
        <v>4.5250442258287877E-3</v>
      </c>
    </row>
    <row r="1544" spans="3:4">
      <c r="C1544">
        <v>52.058999999999997</v>
      </c>
      <c r="D1544">
        <v>4.4182257670832992E-3</v>
      </c>
    </row>
    <row r="1545" spans="3:4">
      <c r="C1545">
        <v>52.071999999999996</v>
      </c>
      <c r="D1545">
        <v>4.3151851161622942E-3</v>
      </c>
    </row>
    <row r="1546" spans="3:4">
      <c r="C1546">
        <v>52.085000000000001</v>
      </c>
      <c r="D1546">
        <v>4.215783576572079E-3</v>
      </c>
    </row>
    <row r="1547" spans="3:4">
      <c r="C1547">
        <v>52.097999999999999</v>
      </c>
      <c r="D1547">
        <v>4.1198867091345676E-3</v>
      </c>
    </row>
    <row r="1548" spans="3:4">
      <c r="C1548">
        <v>52.110999999999997</v>
      </c>
      <c r="D1548">
        <v>4.0273644609782567E-3</v>
      </c>
    </row>
    <row r="1549" spans="3:4">
      <c r="C1549">
        <v>52.124000000000002</v>
      </c>
      <c r="D1549">
        <v>3.9380912573287515E-3</v>
      </c>
    </row>
    <row r="1550" spans="3:4">
      <c r="C1550">
        <v>52.137</v>
      </c>
      <c r="D1550">
        <v>3.8519460589824498E-3</v>
      </c>
    </row>
    <row r="1551" spans="3:4">
      <c r="C1551">
        <v>52.15</v>
      </c>
      <c r="D1551">
        <v>3.7688123883584386E-3</v>
      </c>
    </row>
    <row r="1552" spans="3:4">
      <c r="C1552">
        <v>52.162999999999997</v>
      </c>
      <c r="D1552">
        <v>3.688578327007465E-3</v>
      </c>
    </row>
    <row r="1553" spans="3:4">
      <c r="C1553">
        <v>52.176000000000002</v>
      </c>
      <c r="D1553">
        <v>3.6111364874114138E-3</v>
      </c>
    </row>
    <row r="1554" spans="3:4">
      <c r="C1554">
        <v>52.189</v>
      </c>
      <c r="D1554">
        <v>3.5363839618416399E-3</v>
      </c>
    </row>
    <row r="1555" spans="3:4">
      <c r="C1555">
        <v>52.201999999999998</v>
      </c>
      <c r="D1555">
        <v>3.464216702500592E-3</v>
      </c>
    </row>
    <row r="1556" spans="3:4">
      <c r="C1556">
        <v>52.214999999999996</v>
      </c>
      <c r="D1556">
        <v>3.394552039597504E-3</v>
      </c>
    </row>
    <row r="1557" spans="3:4">
      <c r="C1557">
        <v>52.228000000000002</v>
      </c>
      <c r="D1557">
        <v>3.3272940165898039E-3</v>
      </c>
    </row>
    <row r="1558" spans="3:4">
      <c r="C1558">
        <v>52.241</v>
      </c>
      <c r="D1558">
        <v>3.262356768280687E-3</v>
      </c>
    </row>
    <row r="1559" spans="3:4">
      <c r="C1559">
        <v>52.253999999999998</v>
      </c>
      <c r="D1559">
        <v>3.1996583992356525E-3</v>
      </c>
    </row>
    <row r="1560" spans="3:4">
      <c r="C1560">
        <v>52.266999999999996</v>
      </c>
      <c r="D1560">
        <v>3.1391208472419385E-3</v>
      </c>
    </row>
    <row r="1561" spans="3:4">
      <c r="C1561">
        <v>52.28</v>
      </c>
      <c r="D1561">
        <v>3.080669740016354E-3</v>
      </c>
    </row>
    <row r="1562" spans="3:4">
      <c r="C1562">
        <v>52.292999999999999</v>
      </c>
      <c r="D1562">
        <v>3.024234246911151E-3</v>
      </c>
    </row>
    <row r="1563" spans="3:4">
      <c r="C1563">
        <v>52.305999999999997</v>
      </c>
      <c r="D1563">
        <v>2.9697469272158277E-3</v>
      </c>
    </row>
    <row r="1564" spans="3:4">
      <c r="C1564">
        <v>52.319000000000003</v>
      </c>
      <c r="D1564">
        <v>2.9171435765044606E-3</v>
      </c>
    </row>
    <row r="1565" spans="3:4">
      <c r="C1565">
        <v>52.332000000000001</v>
      </c>
      <c r="D1565">
        <v>2.8663630723307037E-3</v>
      </c>
    </row>
    <row r="1566" spans="3:4">
      <c r="C1566">
        <v>52.344999999999999</v>
      </c>
      <c r="D1566">
        <v>2.8173472204303276E-3</v>
      </c>
    </row>
    <row r="1567" spans="3:4">
      <c r="C1567">
        <v>52.357999999999997</v>
      </c>
      <c r="D1567">
        <v>2.7700406024547867E-3</v>
      </c>
    </row>
    <row r="1568" spans="3:4">
      <c r="C1568">
        <v>52.371000000000002</v>
      </c>
      <c r="D1568">
        <v>2.7243904261273154E-3</v>
      </c>
    </row>
    <row r="1569" spans="3:4">
      <c r="C1569">
        <v>52.384</v>
      </c>
      <c r="D1569">
        <v>2.6803463785895509E-3</v>
      </c>
    </row>
    <row r="1570" spans="3:4">
      <c r="C1570">
        <v>52.396999999999998</v>
      </c>
      <c r="D1570">
        <v>2.6378604835891515E-3</v>
      </c>
    </row>
    <row r="1571" spans="3:4">
      <c r="C1571">
        <v>52.41</v>
      </c>
      <c r="D1571">
        <v>2.5968869630506098E-3</v>
      </c>
    </row>
    <row r="1572" spans="3:4">
      <c r="C1572">
        <v>52.423000000000002</v>
      </c>
      <c r="D1572">
        <v>2.5573821034694656E-3</v>
      </c>
    </row>
    <row r="1573" spans="3:4">
      <c r="C1573">
        <v>52.436</v>
      </c>
      <c r="D1573">
        <v>2.5193103756940239E-3</v>
      </c>
    </row>
    <row r="1574" spans="3:4">
      <c r="C1574">
        <v>52.448999999999998</v>
      </c>
      <c r="D1574">
        <v>2.4826201260708231E-3</v>
      </c>
    </row>
    <row r="1575" spans="3:4">
      <c r="C1575">
        <v>52.461999999999996</v>
      </c>
      <c r="D1575">
        <v>2.4472730144024964E-3</v>
      </c>
    </row>
    <row r="1576" spans="3:4">
      <c r="C1576">
        <v>52.475000000000001</v>
      </c>
      <c r="D1576">
        <v>2.4132439547066937E-3</v>
      </c>
    </row>
    <row r="1577" spans="3:4">
      <c r="C1577">
        <v>52.488</v>
      </c>
      <c r="D1577">
        <v>2.3804917576827592E-3</v>
      </c>
    </row>
    <row r="1578" spans="3:4">
      <c r="C1578">
        <v>52.500999999999998</v>
      </c>
      <c r="D1578">
        <v>2.3489826112679199E-3</v>
      </c>
    </row>
    <row r="1579" spans="3:4">
      <c r="C1579">
        <v>52.513999999999996</v>
      </c>
      <c r="D1579">
        <v>2.3186839888018917E-3</v>
      </c>
    </row>
    <row r="1580" spans="3:4">
      <c r="C1580">
        <v>52.527000000000001</v>
      </c>
      <c r="D1580">
        <v>2.2895645605406868E-3</v>
      </c>
    </row>
    <row r="1581" spans="3:4">
      <c r="C1581">
        <v>52.54</v>
      </c>
      <c r="D1581">
        <v>2.2615941107244765E-3</v>
      </c>
    </row>
    <row r="1582" spans="3:4">
      <c r="C1582">
        <v>52.552999999999997</v>
      </c>
      <c r="D1582">
        <v>2.2347434600504322E-3</v>
      </c>
    </row>
    <row r="1583" spans="3:4">
      <c r="C1583">
        <v>52.566000000000003</v>
      </c>
      <c r="D1583">
        <v>2.2089843933785405E-3</v>
      </c>
    </row>
    <row r="1584" spans="3:4">
      <c r="C1584">
        <v>52.579000000000001</v>
      </c>
      <c r="D1584">
        <v>2.1842895924791442E-3</v>
      </c>
    </row>
    <row r="1585" spans="3:4">
      <c r="C1585">
        <v>52.591999999999999</v>
      </c>
      <c r="D1585">
        <v>2.1606325736166164E-3</v>
      </c>
    </row>
    <row r="1586" spans="3:4">
      <c r="C1586">
        <v>52.604999999999997</v>
      </c>
      <c r="D1586">
        <v>2.1379876297534387E-3</v>
      </c>
    </row>
    <row r="1587" spans="3:4">
      <c r="C1587">
        <v>52.618000000000002</v>
      </c>
      <c r="D1587">
        <v>2.116329777151434E-3</v>
      </c>
    </row>
    <row r="1588" spans="3:4">
      <c r="C1588">
        <v>52.631</v>
      </c>
      <c r="D1588">
        <v>2.0956347061433312E-3</v>
      </c>
    </row>
    <row r="1589" spans="3:4">
      <c r="C1589">
        <v>52.643999999999998</v>
      </c>
      <c r="D1589">
        <v>2.0758787358462049E-3</v>
      </c>
    </row>
    <row r="1590" spans="3:4">
      <c r="C1590">
        <v>52.656999999999996</v>
      </c>
      <c r="D1590">
        <v>2.0570387725898191E-3</v>
      </c>
    </row>
    <row r="1591" spans="3:4">
      <c r="C1591">
        <v>52.67</v>
      </c>
      <c r="D1591">
        <v>2.039092271835487E-3</v>
      </c>
    </row>
    <row r="1592" spans="3:4">
      <c r="C1592">
        <v>52.683</v>
      </c>
      <c r="D1592">
        <v>2.0220172033660892E-3</v>
      </c>
    </row>
    <row r="1593" spans="3:4">
      <c r="C1593">
        <v>52.695999999999998</v>
      </c>
      <c r="D1593">
        <v>2.005792019533657E-3</v>
      </c>
    </row>
    <row r="1594" spans="3:4">
      <c r="C1594">
        <v>52.708999999999996</v>
      </c>
      <c r="D1594">
        <v>1.9903956263585022E-3</v>
      </c>
    </row>
    <row r="1595" spans="3:4">
      <c r="C1595">
        <v>52.722000000000001</v>
      </c>
      <c r="D1595">
        <v>1.975807357281549E-3</v>
      </c>
    </row>
    <row r="1596" spans="3:4">
      <c r="C1596">
        <v>52.734999999999999</v>
      </c>
      <c r="D1596">
        <v>1.9620069493805799E-3</v>
      </c>
    </row>
    <row r="1597" spans="3:4">
      <c r="C1597">
        <v>52.747999999999998</v>
      </c>
      <c r="D1597">
        <v>1.9489745218700429E-3</v>
      </c>
    </row>
    <row r="1598" spans="3:4">
      <c r="C1598">
        <v>52.760999999999996</v>
      </c>
      <c r="D1598">
        <v>1.9366905567139326E-3</v>
      </c>
    </row>
    <row r="1599" spans="3:4">
      <c r="C1599">
        <v>52.774000000000001</v>
      </c>
      <c r="D1599">
        <v>1.9251305727320646E-3</v>
      </c>
    </row>
    <row r="1600" spans="3:4">
      <c r="C1600">
        <v>52.786999999999999</v>
      </c>
      <c r="D1600">
        <v>1.9142870912569054E-3</v>
      </c>
    </row>
    <row r="1601" spans="3:4">
      <c r="C1601">
        <v>52.8</v>
      </c>
      <c r="D1601">
        <v>1.9041354270472252E-3</v>
      </c>
    </row>
    <row r="1602" spans="3:4">
      <c r="C1602">
        <v>52.813000000000002</v>
      </c>
      <c r="D1602">
        <v>1.8946573694610788E-3</v>
      </c>
    </row>
    <row r="1603" spans="3:4">
      <c r="C1603">
        <v>52.826000000000001</v>
      </c>
      <c r="D1603">
        <v>1.8858295298449092E-3</v>
      </c>
    </row>
    <row r="1604" spans="3:4">
      <c r="C1604">
        <v>52.838999999999999</v>
      </c>
      <c r="D1604">
        <v>1.8776455158948189E-3</v>
      </c>
    </row>
    <row r="1605" spans="3:4">
      <c r="C1605">
        <v>52.851999999999997</v>
      </c>
      <c r="D1605">
        <v>1.8700821657952993E-3</v>
      </c>
    </row>
    <row r="1606" spans="3:4">
      <c r="C1606">
        <v>52.865000000000002</v>
      </c>
      <c r="D1606">
        <v>1.8631223791258119E-3</v>
      </c>
    </row>
    <row r="1607" spans="3:4">
      <c r="C1607">
        <v>52.878</v>
      </c>
      <c r="D1607">
        <v>1.8567493143612104E-3</v>
      </c>
    </row>
    <row r="1608" spans="3:4">
      <c r="C1608">
        <v>52.890999999999998</v>
      </c>
      <c r="D1608">
        <v>1.8509463834464907E-3</v>
      </c>
    </row>
    <row r="1609" spans="3:4">
      <c r="C1609">
        <v>52.903999999999996</v>
      </c>
      <c r="D1609">
        <v>1.8456972472036131E-3</v>
      </c>
    </row>
    <row r="1610" spans="3:4">
      <c r="C1610">
        <v>52.917000000000002</v>
      </c>
      <c r="D1610">
        <v>1.8409858115050661E-3</v>
      </c>
    </row>
    <row r="1611" spans="3:4">
      <c r="C1611">
        <v>52.93</v>
      </c>
      <c r="D1611">
        <v>1.8367962241551158E-3</v>
      </c>
    </row>
    <row r="1612" spans="3:4">
      <c r="C1612">
        <v>52.942999999999998</v>
      </c>
      <c r="D1612">
        <v>1.8331128724254013E-3</v>
      </c>
    </row>
    <row r="1613" spans="3:4">
      <c r="C1613">
        <v>52.955999999999996</v>
      </c>
      <c r="D1613">
        <v>1.8299203811969933E-3</v>
      </c>
    </row>
    <row r="1614" spans="3:4">
      <c r="C1614">
        <v>52.969000000000001</v>
      </c>
      <c r="D1614">
        <v>1.8272036116659665E-3</v>
      </c>
    </row>
    <row r="1615" spans="3:4">
      <c r="C1615">
        <v>52.981999999999999</v>
      </c>
      <c r="D1615">
        <v>1.8249476605742528E-3</v>
      </c>
    </row>
    <row r="1616" spans="3:4">
      <c r="C1616">
        <v>52.994999999999997</v>
      </c>
      <c r="D1616">
        <v>1.8231326732157211E-3</v>
      </c>
    </row>
    <row r="1617" spans="3:4">
      <c r="C1617">
        <v>53.007999999999996</v>
      </c>
      <c r="D1617">
        <v>1.8217555016909726E-3</v>
      </c>
    </row>
    <row r="1618" spans="3:4">
      <c r="C1618">
        <v>53.021000000000001</v>
      </c>
      <c r="D1618">
        <v>1.8207956961779727E-3</v>
      </c>
    </row>
    <row r="1619" spans="3:4">
      <c r="C1619">
        <v>53.033999999999999</v>
      </c>
      <c r="D1619">
        <v>1.8202393229636402E-3</v>
      </c>
    </row>
    <row r="1620" spans="3:4">
      <c r="C1620">
        <v>53.046999999999997</v>
      </c>
      <c r="D1620">
        <v>1.8200726827753311E-3</v>
      </c>
    </row>
    <row r="1621" spans="3:4">
      <c r="C1621">
        <v>53.06</v>
      </c>
      <c r="D1621">
        <v>1.8202823131991226E-3</v>
      </c>
    </row>
    <row r="1622" spans="3:4">
      <c r="C1622">
        <v>53.073</v>
      </c>
      <c r="D1622">
        <v>1.8208549913674339E-3</v>
      </c>
    </row>
    <row r="1623" spans="3:4">
      <c r="C1623">
        <v>53.085999999999999</v>
      </c>
      <c r="D1623">
        <v>1.8217777369156595E-3</v>
      </c>
    </row>
    <row r="1624" spans="3:4">
      <c r="C1624">
        <v>53.098999999999997</v>
      </c>
      <c r="D1624">
        <v>1.8230378152079231E-3</v>
      </c>
    </row>
    <row r="1625" spans="3:4">
      <c r="C1625">
        <v>53.112000000000002</v>
      </c>
      <c r="D1625">
        <v>1.8246227408324203E-3</v>
      </c>
    </row>
    <row r="1626" spans="3:4">
      <c r="C1626">
        <v>53.125</v>
      </c>
      <c r="D1626">
        <v>1.8265202813671265E-3</v>
      </c>
    </row>
    <row r="1627" spans="3:4">
      <c r="C1627">
        <v>53.137999999999998</v>
      </c>
      <c r="D1627">
        <v>1.8287184614168906E-3</v>
      </c>
    </row>
    <row r="1628" spans="3:4">
      <c r="C1628">
        <v>53.150999999999996</v>
      </c>
      <c r="D1628">
        <v>1.8312055669231083E-3</v>
      </c>
    </row>
    <row r="1629" spans="3:4">
      <c r="C1629">
        <v>53.164000000000001</v>
      </c>
      <c r="D1629">
        <v>1.833970149747252E-3</v>
      </c>
    </row>
    <row r="1630" spans="3:4">
      <c r="C1630">
        <v>53.177</v>
      </c>
      <c r="D1630">
        <v>1.8370010325295674E-3</v>
      </c>
    </row>
    <row r="1631" spans="3:4">
      <c r="C1631">
        <v>53.19</v>
      </c>
      <c r="D1631">
        <v>1.8402873138241463E-3</v>
      </c>
    </row>
    <row r="1632" spans="3:4">
      <c r="C1632">
        <v>53.202999999999996</v>
      </c>
      <c r="D1632">
        <v>1.843818373511438E-3</v>
      </c>
    </row>
    <row r="1633" spans="3:4">
      <c r="C1633">
        <v>53.216000000000001</v>
      </c>
      <c r="D1633">
        <v>1.8475838784889761E-3</v>
      </c>
    </row>
    <row r="1634" spans="3:4">
      <c r="C1634">
        <v>53.228999999999999</v>
      </c>
      <c r="D1634">
        <v>1.8515737886407536E-3</v>
      </c>
    </row>
    <row r="1635" spans="3:4">
      <c r="C1635">
        <v>53.241999999999997</v>
      </c>
      <c r="D1635">
        <v>1.8557783630852101E-3</v>
      </c>
    </row>
    <row r="1636" spans="3:4">
      <c r="C1636">
        <v>53.255000000000003</v>
      </c>
      <c r="D1636">
        <v>1.8601881667011809E-3</v>
      </c>
    </row>
    <row r="1637" spans="3:4">
      <c r="C1637">
        <v>53.268000000000001</v>
      </c>
      <c r="D1637">
        <v>1.8647940769305094E-3</v>
      </c>
    </row>
    <row r="1638" spans="3:4">
      <c r="C1638">
        <v>53.280999999999999</v>
      </c>
      <c r="D1638">
        <v>1.8695872908552232E-3</v>
      </c>
    </row>
    <row r="1639" spans="3:4">
      <c r="C1639">
        <v>53.293999999999997</v>
      </c>
      <c r="D1639">
        <v>1.8745593325461972E-3</v>
      </c>
    </row>
    <row r="1640" spans="3:4">
      <c r="C1640">
        <v>53.307000000000002</v>
      </c>
      <c r="D1640">
        <v>1.8797020606792685E-3</v>
      </c>
    </row>
    <row r="1641" spans="3:4">
      <c r="C1641">
        <v>53.32</v>
      </c>
      <c r="D1641">
        <v>1.8850076764135185E-3</v>
      </c>
    </row>
    <row r="1642" spans="3:4">
      <c r="C1642">
        <v>53.332999999999998</v>
      </c>
      <c r="D1642">
        <v>1.8904687315252767E-3</v>
      </c>
    </row>
    <row r="1643" spans="3:4">
      <c r="C1643">
        <v>53.345999999999997</v>
      </c>
      <c r="D1643">
        <v>1.8960725987286484E-3</v>
      </c>
    </row>
    <row r="1644" spans="3:4">
      <c r="C1644">
        <v>53.359000000000002</v>
      </c>
      <c r="D1644">
        <v>1.901824327782981E-3</v>
      </c>
    </row>
    <row r="1645" spans="3:4">
      <c r="C1645">
        <v>53.372</v>
      </c>
      <c r="D1645">
        <v>1.9077112557483332E-3</v>
      </c>
    </row>
    <row r="1646" spans="3:4">
      <c r="C1646">
        <v>53.384999999999998</v>
      </c>
      <c r="D1646">
        <v>1.9137274329172108E-3</v>
      </c>
    </row>
    <row r="1647" spans="3:4">
      <c r="C1647">
        <v>53.397999999999996</v>
      </c>
      <c r="D1647">
        <v>1.919867303257097E-3</v>
      </c>
    </row>
    <row r="1648" spans="3:4">
      <c r="C1648">
        <v>53.411000000000001</v>
      </c>
      <c r="D1648">
        <v>1.9261257139740102E-3</v>
      </c>
    </row>
    <row r="1649" spans="3:4">
      <c r="C1649">
        <v>53.423999999999999</v>
      </c>
      <c r="D1649">
        <v>1.9324979252278694E-3</v>
      </c>
    </row>
    <row r="1650" spans="3:4">
      <c r="C1650">
        <v>53.436999999999998</v>
      </c>
      <c r="D1650">
        <v>1.9389796199797619E-3</v>
      </c>
    </row>
    <row r="1651" spans="3:4">
      <c r="C1651">
        <v>53.449999999999996</v>
      </c>
      <c r="D1651">
        <v>1.9455669139486443E-3</v>
      </c>
    </row>
    <row r="1652" spans="3:4">
      <c r="C1652">
        <v>53.463000000000001</v>
      </c>
      <c r="D1652">
        <v>1.9522563656525903E-3</v>
      </c>
    </row>
    <row r="1653" spans="3:4">
      <c r="C1653">
        <v>53.475999999999999</v>
      </c>
      <c r="D1653">
        <v>1.9590449865069964E-3</v>
      </c>
    </row>
    <row r="1654" spans="3:4">
      <c r="C1654">
        <v>53.488999999999997</v>
      </c>
      <c r="D1654">
        <v>1.9659302509495518E-3</v>
      </c>
    </row>
    <row r="1655" spans="3:4">
      <c r="C1655">
        <v>53.502000000000002</v>
      </c>
      <c r="D1655">
        <v>1.9729101065588932E-3</v>
      </c>
    </row>
    <row r="1656" spans="3:4">
      <c r="C1656">
        <v>53.515000000000001</v>
      </c>
      <c r="D1656">
        <v>1.9799829841311029E-3</v>
      </c>
    </row>
    <row r="1657" spans="3:4">
      <c r="C1657">
        <v>53.527999999999999</v>
      </c>
      <c r="D1657">
        <v>1.9871478076753692E-3</v>
      </c>
    </row>
    <row r="1658" spans="3:4">
      <c r="C1658">
        <v>53.540999999999997</v>
      </c>
      <c r="D1658">
        <v>1.9944040042870269E-3</v>
      </c>
    </row>
    <row r="1659" spans="3:4">
      <c r="C1659">
        <v>53.554000000000002</v>
      </c>
      <c r="D1659">
        <v>2.0017515138534277E-3</v>
      </c>
    </row>
    <row r="1660" spans="3:4">
      <c r="C1660">
        <v>53.567</v>
      </c>
      <c r="D1660">
        <v>2.0091907985449256E-3</v>
      </c>
    </row>
    <row r="1661" spans="3:4">
      <c r="C1661">
        <v>53.58</v>
      </c>
      <c r="D1661">
        <v>2.0167228520404611E-3</v>
      </c>
    </row>
    <row r="1662" spans="3:4">
      <c r="C1662">
        <v>53.592999999999996</v>
      </c>
      <c r="D1662">
        <v>2.0243492084340156E-3</v>
      </c>
    </row>
    <row r="1663" spans="3:4">
      <c r="C1663">
        <v>53.606000000000002</v>
      </c>
      <c r="D1663">
        <v>2.0320666948883633E-3</v>
      </c>
    </row>
    <row r="1664" spans="3:4">
      <c r="C1664">
        <v>53.619</v>
      </c>
      <c r="D1664">
        <v>2.0398890656425557E-3</v>
      </c>
    </row>
    <row r="1665" spans="3:4">
      <c r="C1665">
        <v>53.631999999999998</v>
      </c>
      <c r="D1665">
        <v>2.0478136003311241E-3</v>
      </c>
    </row>
    <row r="1666" spans="3:4">
      <c r="C1666">
        <v>53.644999999999996</v>
      </c>
      <c r="D1666">
        <v>2.0558440824919428E-3</v>
      </c>
    </row>
    <row r="1667" spans="3:4">
      <c r="C1667">
        <v>53.658000000000001</v>
      </c>
      <c r="D1667">
        <v>2.0639848730119722E-3</v>
      </c>
    </row>
    <row r="1668" spans="3:4">
      <c r="C1668">
        <v>53.670999999999999</v>
      </c>
      <c r="D1668">
        <v>2.0722409159034168E-3</v>
      </c>
    </row>
    <row r="1669" spans="3:4">
      <c r="C1669">
        <v>53.683999999999997</v>
      </c>
      <c r="D1669">
        <v>2.0806177432998929E-3</v>
      </c>
    </row>
    <row r="1670" spans="3:4">
      <c r="C1670">
        <v>53.696999999999996</v>
      </c>
      <c r="D1670">
        <v>2.0891158086774973E-3</v>
      </c>
    </row>
    <row r="1671" spans="3:4">
      <c r="C1671">
        <v>53.71</v>
      </c>
      <c r="D1671">
        <v>2.0977536062171897E-3</v>
      </c>
    </row>
    <row r="1672" spans="3:4">
      <c r="C1672">
        <v>53.722999999999999</v>
      </c>
      <c r="D1672">
        <v>2.106532318252796E-3</v>
      </c>
    </row>
    <row r="1673" spans="3:4">
      <c r="C1673">
        <v>53.735999999999997</v>
      </c>
      <c r="D1673">
        <v>2.1154598633646559E-3</v>
      </c>
    </row>
    <row r="1674" spans="3:4">
      <c r="C1674">
        <v>53.749000000000002</v>
      </c>
      <c r="D1674">
        <v>2.1245447587078274E-3</v>
      </c>
    </row>
    <row r="1675" spans="3:4">
      <c r="C1675">
        <v>53.762</v>
      </c>
      <c r="D1675">
        <v>2.1337961187083711E-3</v>
      </c>
    </row>
    <row r="1676" spans="3:4">
      <c r="C1676">
        <v>53.774999999999999</v>
      </c>
      <c r="D1676">
        <v>2.1432236524219443E-3</v>
      </c>
    </row>
    <row r="1677" spans="3:4">
      <c r="C1677">
        <v>53.787999999999997</v>
      </c>
      <c r="D1677">
        <v>2.1528376594707531E-3</v>
      </c>
    </row>
    <row r="1678" spans="3:4">
      <c r="C1678">
        <v>53.801000000000002</v>
      </c>
      <c r="D1678">
        <v>2.162649024474988E-3</v>
      </c>
    </row>
    <row r="1679" spans="3:4">
      <c r="C1679">
        <v>53.814</v>
      </c>
      <c r="D1679">
        <v>2.1726692098950392E-3</v>
      </c>
    </row>
    <row r="1680" spans="3:4">
      <c r="C1680">
        <v>53.826999999999998</v>
      </c>
      <c r="D1680">
        <v>2.1829102472015771E-3</v>
      </c>
    </row>
    <row r="1681" spans="3:4">
      <c r="C1681">
        <v>53.839999999999996</v>
      </c>
      <c r="D1681">
        <v>2.1933847262915565E-3</v>
      </c>
    </row>
    <row r="1682" spans="3:4">
      <c r="C1682">
        <v>53.853000000000002</v>
      </c>
      <c r="D1682">
        <v>2.2041057830699531E-3</v>
      </c>
    </row>
    <row r="1683" spans="3:4">
      <c r="C1683">
        <v>53.866</v>
      </c>
      <c r="D1683">
        <v>2.2150870851189389E-3</v>
      </c>
    </row>
    <row r="1684" spans="3:4">
      <c r="C1684">
        <v>53.878999999999998</v>
      </c>
      <c r="D1684">
        <v>2.2263428153789164E-3</v>
      </c>
    </row>
    <row r="1685" spans="3:4">
      <c r="C1685">
        <v>53.891999999999996</v>
      </c>
      <c r="D1685">
        <v>2.2378876537686638E-3</v>
      </c>
    </row>
    <row r="1686" spans="3:4">
      <c r="C1686">
        <v>53.905000000000001</v>
      </c>
      <c r="D1686">
        <v>2.2497367566756653E-3</v>
      </c>
    </row>
    <row r="1687" spans="3:4">
      <c r="C1687">
        <v>53.917999999999999</v>
      </c>
      <c r="D1687">
        <v>2.2619057342516402E-3</v>
      </c>
    </row>
    <row r="1688" spans="3:4">
      <c r="C1688">
        <v>53.930999999999997</v>
      </c>
      <c r="D1688">
        <v>2.2744106254531465E-3</v>
      </c>
    </row>
    <row r="1689" spans="3:4">
      <c r="C1689">
        <v>53.943999999999996</v>
      </c>
      <c r="D1689">
        <v>2.28726787077218E-3</v>
      </c>
    </row>
    <row r="1690" spans="3:4">
      <c r="C1690">
        <v>53.957000000000001</v>
      </c>
      <c r="D1690">
        <v>2.3004942826077021E-3</v>
      </c>
    </row>
    <row r="1691" spans="3:4">
      <c r="C1691">
        <v>53.97</v>
      </c>
      <c r="D1691">
        <v>2.3141070132352902E-3</v>
      </c>
    </row>
    <row r="1692" spans="3:4">
      <c r="C1692">
        <v>53.982999999999997</v>
      </c>
      <c r="D1692">
        <v>2.3281177990864847E-3</v>
      </c>
    </row>
    <row r="1693" spans="3:4">
      <c r="C1693">
        <v>53.996000000000002</v>
      </c>
      <c r="D1693">
        <v>2.3425561824685364E-3</v>
      </c>
    </row>
    <row r="1694" spans="3:4">
      <c r="C1694">
        <v>54.009</v>
      </c>
      <c r="D1694">
        <v>2.3574340001785155E-3</v>
      </c>
    </row>
    <row r="1695" spans="3:4">
      <c r="C1695">
        <v>54.021999999999998</v>
      </c>
      <c r="D1695">
        <v>2.3727693959903293E-3</v>
      </c>
    </row>
    <row r="1696" spans="3:4">
      <c r="C1696">
        <v>54.034999999999997</v>
      </c>
      <c r="D1696">
        <v>2.3885806563181448E-3</v>
      </c>
    </row>
    <row r="1697" spans="3:4">
      <c r="C1697">
        <v>54.048000000000002</v>
      </c>
      <c r="D1697">
        <v>2.4048861633128252E-3</v>
      </c>
    </row>
    <row r="1698" spans="3:4">
      <c r="C1698">
        <v>54.061</v>
      </c>
      <c r="D1698">
        <v>2.421704345484302E-3</v>
      </c>
    </row>
    <row r="1699" spans="3:4">
      <c r="C1699">
        <v>54.073999999999998</v>
      </c>
      <c r="D1699">
        <v>2.4390536258787864E-3</v>
      </c>
    </row>
    <row r="1700" spans="3:4">
      <c r="C1700">
        <v>54.086999999999996</v>
      </c>
      <c r="D1700">
        <v>2.4569523678506871E-3</v>
      </c>
    </row>
    <row r="1701" spans="3:4">
      <c r="C1701">
        <v>54.1</v>
      </c>
      <c r="D1701">
        <v>2.475418818481069E-3</v>
      </c>
    </row>
    <row r="1702" spans="3:4">
      <c r="C1702">
        <v>54.113</v>
      </c>
      <c r="D1702">
        <v>2.4944710497063955E-3</v>
      </c>
    </row>
    <row r="1703" spans="3:4">
      <c r="C1703">
        <v>54.125999999999998</v>
      </c>
      <c r="D1703">
        <v>2.5141268972339453E-3</v>
      </c>
    </row>
    <row r="1704" spans="3:4">
      <c r="C1704">
        <v>54.138999999999996</v>
      </c>
      <c r="D1704">
        <v>2.5344038973327651E-3</v>
      </c>
    </row>
    <row r="1705" spans="3:4">
      <c r="C1705">
        <v>54.152000000000001</v>
      </c>
      <c r="D1705">
        <v>2.5553192216023605E-3</v>
      </c>
    </row>
    <row r="1706" spans="3:4">
      <c r="C1706">
        <v>54.164999999999999</v>
      </c>
      <c r="D1706">
        <v>2.5768896098343065E-3</v>
      </c>
    </row>
    <row r="1707" spans="3:4">
      <c r="C1707">
        <v>54.177999999999997</v>
      </c>
      <c r="D1707">
        <v>2.5991313010956477E-3</v>
      </c>
    </row>
    <row r="1708" spans="3:4">
      <c r="C1708">
        <v>54.191000000000003</v>
      </c>
      <c r="D1708">
        <v>2.6220599631760623E-3</v>
      </c>
    </row>
    <row r="1709" spans="3:4">
      <c r="C1709">
        <v>54.204000000000001</v>
      </c>
      <c r="D1709">
        <v>2.6456906205545852E-3</v>
      </c>
    </row>
    <row r="1710" spans="3:4">
      <c r="C1710">
        <v>54.216999999999999</v>
      </c>
      <c r="D1710">
        <v>2.6700375810552028E-3</v>
      </c>
    </row>
    <row r="1711" spans="3:4">
      <c r="C1711">
        <v>54.23</v>
      </c>
      <c r="D1711">
        <v>2.6951143613736404E-3</v>
      </c>
    </row>
    <row r="1712" spans="3:4">
      <c r="C1712">
        <v>54.243000000000002</v>
      </c>
      <c r="D1712">
        <v>2.7209336116713161E-3</v>
      </c>
    </row>
    <row r="1713" spans="3:4">
      <c r="C1713">
        <v>54.256</v>
      </c>
      <c r="D1713">
        <v>2.7475070394449921E-3</v>
      </c>
    </row>
    <row r="1714" spans="3:4">
      <c r="C1714">
        <v>54.268999999999998</v>
      </c>
      <c r="D1714">
        <v>2.7748453328936737E-3</v>
      </c>
    </row>
    <row r="1715" spans="3:4">
      <c r="C1715">
        <v>54.281999999999996</v>
      </c>
      <c r="D1715">
        <v>2.8029580840159677E-3</v>
      </c>
    </row>
    <row r="1716" spans="3:4">
      <c r="C1716">
        <v>54.295000000000002</v>
      </c>
      <c r="D1716">
        <v>2.8318537116833408E-3</v>
      </c>
    </row>
    <row r="1717" spans="3:4">
      <c r="C1717">
        <v>54.308</v>
      </c>
      <c r="D1717">
        <v>2.8615393849454303E-3</v>
      </c>
    </row>
    <row r="1718" spans="3:4">
      <c r="C1718">
        <v>54.320999999999998</v>
      </c>
      <c r="D1718">
        <v>2.8920209468344359E-3</v>
      </c>
    </row>
    <row r="1719" spans="3:4">
      <c r="C1719">
        <v>54.333999999999996</v>
      </c>
      <c r="D1719">
        <v>2.9233028389448177E-3</v>
      </c>
    </row>
    <row r="1720" spans="3:4">
      <c r="C1720">
        <v>54.347000000000001</v>
      </c>
      <c r="D1720">
        <v>2.9553880270739531E-3</v>
      </c>
    </row>
    <row r="1721" spans="3:4">
      <c r="C1721">
        <v>54.36</v>
      </c>
      <c r="D1721">
        <v>2.988277928216963E-3</v>
      </c>
    </row>
    <row r="1722" spans="3:4">
      <c r="C1722">
        <v>54.372999999999998</v>
      </c>
      <c r="D1722">
        <v>3.0219723392164288E-3</v>
      </c>
    </row>
    <row r="1723" spans="3:4">
      <c r="C1723">
        <v>54.385999999999996</v>
      </c>
      <c r="D1723">
        <v>3.0564693673730023E-3</v>
      </c>
    </row>
    <row r="1724" spans="3:4">
      <c r="C1724">
        <v>54.399000000000001</v>
      </c>
      <c r="D1724">
        <v>3.0917653633283941E-3</v>
      </c>
    </row>
    <row r="1725" spans="3:4">
      <c r="C1725">
        <v>54.411999999999999</v>
      </c>
      <c r="D1725">
        <v>3.1278548565353199E-3</v>
      </c>
    </row>
    <row r="1726" spans="3:4">
      <c r="C1726">
        <v>54.424999999999997</v>
      </c>
      <c r="D1726">
        <v>3.1647304936318335E-3</v>
      </c>
    </row>
    <row r="1727" spans="3:4">
      <c r="C1727">
        <v>54.438000000000002</v>
      </c>
      <c r="D1727">
        <v>3.2023829800378423E-3</v>
      </c>
    </row>
    <row r="1728" spans="3:4">
      <c r="C1728">
        <v>54.451000000000001</v>
      </c>
      <c r="D1728">
        <v>3.240801025091688E-3</v>
      </c>
    </row>
    <row r="1729" spans="3:4">
      <c r="C1729">
        <v>54.463999999999999</v>
      </c>
      <c r="D1729">
        <v>3.2799712910429094E-3</v>
      </c>
    </row>
    <row r="1730" spans="3:4">
      <c r="C1730">
        <v>54.476999999999997</v>
      </c>
      <c r="D1730">
        <v>3.3198783462133597E-3</v>
      </c>
    </row>
    <row r="1731" spans="3:4">
      <c r="C1731">
        <v>54.49</v>
      </c>
      <c r="D1731">
        <v>3.3604991419664007E-3</v>
      </c>
    </row>
    <row r="1732" spans="3:4">
      <c r="C1732">
        <v>54.503</v>
      </c>
      <c r="D1732">
        <v>3.401825289062581E-3</v>
      </c>
    </row>
    <row r="1733" spans="3:4">
      <c r="C1733">
        <v>54.515999999999998</v>
      </c>
      <c r="D1733">
        <v>3.4438289403901962E-3</v>
      </c>
    </row>
    <row r="1734" spans="3:4">
      <c r="C1734">
        <v>54.528999999999996</v>
      </c>
      <c r="D1734">
        <v>3.4864859159486764E-3</v>
      </c>
    </row>
    <row r="1735" spans="3:4">
      <c r="C1735">
        <v>54.542000000000002</v>
      </c>
      <c r="D1735">
        <v>3.5297697805429834E-3</v>
      </c>
    </row>
    <row r="1736" spans="3:4">
      <c r="C1736">
        <v>54.555</v>
      </c>
      <c r="D1736">
        <v>3.5736518281437829E-3</v>
      </c>
    </row>
    <row r="1737" spans="3:4">
      <c r="C1737">
        <v>54.567999999999998</v>
      </c>
      <c r="D1737">
        <v>3.6181010723789933E-3</v>
      </c>
    </row>
    <row r="1738" spans="3:4">
      <c r="C1738">
        <v>54.580999999999996</v>
      </c>
      <c r="D1738">
        <v>3.6630842433853545E-3</v>
      </c>
    </row>
    <row r="1739" spans="3:4">
      <c r="C1739">
        <v>54.594000000000001</v>
      </c>
      <c r="D1739">
        <v>3.7085657912318791E-3</v>
      </c>
    </row>
    <row r="1740" spans="3:4">
      <c r="C1740">
        <v>54.606999999999999</v>
      </c>
      <c r="D1740">
        <v>3.7545078961073136E-3</v>
      </c>
    </row>
    <row r="1741" spans="3:4">
      <c r="C1741">
        <v>54.62</v>
      </c>
      <c r="D1741">
        <v>3.8008704854437963E-3</v>
      </c>
    </row>
    <row r="1742" spans="3:4">
      <c r="C1742">
        <v>54.632999999999996</v>
      </c>
      <c r="D1742">
        <v>3.8476112581260582E-3</v>
      </c>
    </row>
    <row r="1743" spans="3:4">
      <c r="C1743">
        <v>54.646000000000001</v>
      </c>
      <c r="D1743">
        <v>3.8946857159130469E-3</v>
      </c>
    </row>
    <row r="1744" spans="3:4">
      <c r="C1744">
        <v>54.658999999999999</v>
      </c>
      <c r="D1744">
        <v>3.9420472021735441E-3</v>
      </c>
    </row>
    <row r="1745" spans="3:4">
      <c r="C1745">
        <v>54.671999999999997</v>
      </c>
      <c r="D1745">
        <v>3.9896469480123226E-3</v>
      </c>
    </row>
    <row r="1746" spans="3:4">
      <c r="C1746">
        <v>54.685000000000002</v>
      </c>
      <c r="D1746">
        <v>4.037434125835535E-3</v>
      </c>
    </row>
    <row r="1747" spans="3:4">
      <c r="C1747">
        <v>54.698</v>
      </c>
      <c r="D1747">
        <v>4.0853559103769766E-3</v>
      </c>
    </row>
    <row r="1748" spans="3:4">
      <c r="C1748">
        <v>54.710999999999999</v>
      </c>
      <c r="D1748">
        <v>4.1333575471781065E-3</v>
      </c>
    </row>
    <row r="1749" spans="3:4">
      <c r="C1749">
        <v>54.723999999999997</v>
      </c>
      <c r="D1749">
        <v>4.1813824284845109E-3</v>
      </c>
    </row>
    <row r="1750" spans="3:4">
      <c r="C1750">
        <v>54.737000000000002</v>
      </c>
      <c r="D1750">
        <v>4.2293721764923341E-3</v>
      </c>
    </row>
    <row r="1751" spans="3:4">
      <c r="C1751">
        <v>54.75</v>
      </c>
      <c r="D1751">
        <v>4.2772667338468748E-3</v>
      </c>
    </row>
    <row r="1752" spans="3:4">
      <c r="C1752">
        <v>54.762999999999998</v>
      </c>
      <c r="D1752">
        <v>4.3250044612654064E-3</v>
      </c>
    </row>
    <row r="1753" spans="3:4">
      <c r="C1753">
        <v>54.775999999999996</v>
      </c>
      <c r="D1753">
        <v>4.3725222421241595E-3</v>
      </c>
    </row>
    <row r="1754" spans="3:4">
      <c r="C1754">
        <v>54.789000000000001</v>
      </c>
      <c r="D1754">
        <v>4.4197555938192646E-3</v>
      </c>
    </row>
    <row r="1755" spans="3:4">
      <c r="C1755">
        <v>54.802</v>
      </c>
      <c r="D1755">
        <v>4.4666387856796231E-3</v>
      </c>
    </row>
    <row r="1756" spans="3:4">
      <c r="C1756">
        <v>54.814999999999998</v>
      </c>
      <c r="D1756">
        <v>4.5131049631796562E-3</v>
      </c>
    </row>
    <row r="1757" spans="3:4">
      <c r="C1757">
        <v>54.827999999999996</v>
      </c>
      <c r="D1757">
        <v>4.5590862781685979E-3</v>
      </c>
    </row>
    <row r="1758" spans="3:4">
      <c r="C1758">
        <v>54.841000000000001</v>
      </c>
      <c r="D1758">
        <v>4.6045140248041957E-3</v>
      </c>
    </row>
    <row r="1759" spans="3:4">
      <c r="C1759">
        <v>54.853999999999999</v>
      </c>
      <c r="D1759">
        <v>4.6493187808489432E-3</v>
      </c>
    </row>
    <row r="1760" spans="3:4">
      <c r="C1760">
        <v>54.866999999999997</v>
      </c>
      <c r="D1760">
        <v>4.693430553959637E-3</v>
      </c>
    </row>
    <row r="1761" spans="3:4">
      <c r="C1761">
        <v>54.879999999999995</v>
      </c>
      <c r="D1761">
        <v>4.7367789325731269E-3</v>
      </c>
    </row>
    <row r="1762" spans="3:4">
      <c r="C1762">
        <v>54.893000000000001</v>
      </c>
      <c r="D1762">
        <v>4.7792877040689413E-3</v>
      </c>
    </row>
    <row r="1763" spans="3:4">
      <c r="C1763">
        <v>54.905999999999999</v>
      </c>
      <c r="D1763">
        <v>4.8208975745650876E-3</v>
      </c>
    </row>
    <row r="1764" spans="3:4">
      <c r="C1764">
        <v>54.918999999999997</v>
      </c>
      <c r="D1764">
        <v>4.8615318395397907E-3</v>
      </c>
    </row>
    <row r="1765" spans="3:4">
      <c r="C1765">
        <v>54.932000000000002</v>
      </c>
      <c r="D1765">
        <v>4.9011144703007921E-3</v>
      </c>
    </row>
    <row r="1766" spans="3:4">
      <c r="C1766">
        <v>54.945</v>
      </c>
      <c r="D1766">
        <v>4.9395868730815612E-3</v>
      </c>
    </row>
    <row r="1767" spans="3:4">
      <c r="C1767">
        <v>54.957999999999998</v>
      </c>
      <c r="D1767">
        <v>4.9768734643103798E-3</v>
      </c>
    </row>
    <row r="1768" spans="3:4">
      <c r="C1768">
        <v>54.970999999999997</v>
      </c>
      <c r="D1768">
        <v>5.0129054188779807E-3</v>
      </c>
    </row>
    <row r="1769" spans="3:4">
      <c r="C1769">
        <v>54.984000000000002</v>
      </c>
      <c r="D1769">
        <v>5.0476148092991344E-3</v>
      </c>
    </row>
    <row r="1770" spans="3:4">
      <c r="C1770">
        <v>54.997</v>
      </c>
      <c r="D1770">
        <v>5.0809347764148097E-3</v>
      </c>
    </row>
    <row r="1771" spans="3:4">
      <c r="C1771">
        <v>55.01</v>
      </c>
      <c r="D1771">
        <v>5.1127996995818312E-3</v>
      </c>
    </row>
    <row r="1772" spans="3:4">
      <c r="C1772">
        <v>55.022999999999996</v>
      </c>
      <c r="D1772">
        <v>5.1431453657683314E-3</v>
      </c>
    </row>
    <row r="1773" spans="3:4">
      <c r="C1773">
        <v>55.036000000000001</v>
      </c>
      <c r="D1773">
        <v>5.1719091369705041E-3</v>
      </c>
    </row>
    <row r="1774" spans="3:4">
      <c r="C1774">
        <v>55.048999999999999</v>
      </c>
      <c r="D1774">
        <v>5.1990301153646218E-3</v>
      </c>
    </row>
    <row r="1775" spans="3:4">
      <c r="C1775">
        <v>55.061999999999998</v>
      </c>
      <c r="D1775">
        <v>5.2244493056103356E-3</v>
      </c>
    </row>
    <row r="1776" spans="3:4">
      <c r="C1776">
        <v>55.074999999999996</v>
      </c>
      <c r="D1776">
        <v>5.2481097737249686E-3</v>
      </c>
    </row>
    <row r="1777" spans="3:4">
      <c r="C1777">
        <v>55.088000000000001</v>
      </c>
      <c r="D1777">
        <v>5.2699568019558577E-3</v>
      </c>
    </row>
    <row r="1778" spans="3:4">
      <c r="C1778">
        <v>55.100999999999999</v>
      </c>
      <c r="D1778">
        <v>5.2899380390869551E-3</v>
      </c>
    </row>
    <row r="1779" spans="3:4">
      <c r="C1779">
        <v>55.113999999999997</v>
      </c>
      <c r="D1779">
        <v>5.3080036456282266E-3</v>
      </c>
    </row>
    <row r="1780" spans="3:4">
      <c r="C1780">
        <v>55.127000000000002</v>
      </c>
      <c r="D1780">
        <v>5.3241064333507549E-3</v>
      </c>
    </row>
    <row r="1781" spans="3:4">
      <c r="C1781">
        <v>55.14</v>
      </c>
      <c r="D1781">
        <v>5.3382019986478787E-3</v>
      </c>
    </row>
    <row r="1782" spans="3:4">
      <c r="C1782">
        <v>55.152999999999999</v>
      </c>
      <c r="D1782">
        <v>5.3502488492223315E-3</v>
      </c>
    </row>
    <row r="1783" spans="3:4">
      <c r="C1783">
        <v>55.165999999999997</v>
      </c>
      <c r="D1783">
        <v>5.3602085236211404E-3</v>
      </c>
    </row>
    <row r="1784" spans="3:4">
      <c r="C1784">
        <v>55.179000000000002</v>
      </c>
      <c r="D1784">
        <v>5.3680457031646603E-3</v>
      </c>
    </row>
    <row r="1785" spans="3:4">
      <c r="C1785">
        <v>55.192</v>
      </c>
      <c r="D1785">
        <v>5.3737283158424238E-3</v>
      </c>
    </row>
    <row r="1786" spans="3:4">
      <c r="C1786">
        <v>55.204999999999998</v>
      </c>
      <c r="D1786">
        <v>5.3772276317771879E-3</v>
      </c>
    </row>
    <row r="1787" spans="3:4">
      <c r="C1787">
        <v>55.217999999999996</v>
      </c>
      <c r="D1787">
        <v>5.3785183498889699E-3</v>
      </c>
    </row>
    <row r="1788" spans="3:4">
      <c r="C1788">
        <v>55.231000000000002</v>
      </c>
      <c r="D1788">
        <v>5.3775786754232894E-3</v>
      </c>
    </row>
    <row r="1789" spans="3:4">
      <c r="C1789">
        <v>55.244</v>
      </c>
      <c r="D1789">
        <v>5.3743903880417434E-3</v>
      </c>
    </row>
    <row r="1790" spans="3:4">
      <c r="C1790">
        <v>55.256999999999998</v>
      </c>
      <c r="D1790">
        <v>5.3689389002085277E-3</v>
      </c>
    </row>
    <row r="1791" spans="3:4">
      <c r="C1791">
        <v>55.269999999999996</v>
      </c>
      <c r="D1791">
        <v>5.3612133056432374E-3</v>
      </c>
    </row>
    <row r="1792" spans="3:4">
      <c r="C1792">
        <v>55.283000000000001</v>
      </c>
      <c r="D1792">
        <v>5.3512064176482743E-3</v>
      </c>
    </row>
    <row r="1793" spans="3:4">
      <c r="C1793">
        <v>55.295999999999999</v>
      </c>
      <c r="D1793">
        <v>5.3389147971579882E-3</v>
      </c>
    </row>
    <row r="1794" spans="3:4">
      <c r="C1794">
        <v>55.308999999999997</v>
      </c>
      <c r="D1794">
        <v>5.3243387703962664E-3</v>
      </c>
    </row>
    <row r="1795" spans="3:4">
      <c r="C1795">
        <v>55.321999999999996</v>
      </c>
      <c r="D1795">
        <v>5.3074824360695915E-3</v>
      </c>
    </row>
    <row r="1796" spans="3:4">
      <c r="C1796">
        <v>55.335000000000001</v>
      </c>
      <c r="D1796">
        <v>5.2883536620630129E-3</v>
      </c>
    </row>
    <row r="1797" spans="3:4">
      <c r="C1797">
        <v>55.347999999999999</v>
      </c>
      <c r="D1797">
        <v>5.2669640716473025E-3</v>
      </c>
    </row>
    <row r="1798" spans="3:4">
      <c r="C1798">
        <v>55.360999999999997</v>
      </c>
      <c r="D1798">
        <v>5.2433290192460506E-3</v>
      </c>
    </row>
    <row r="1799" spans="3:4">
      <c r="C1799">
        <v>55.374000000000002</v>
      </c>
      <c r="D1799">
        <v>5.2174675558521828E-3</v>
      </c>
    </row>
    <row r="1800" spans="3:4">
      <c r="C1800">
        <v>55.387</v>
      </c>
      <c r="D1800">
        <v>5.1894023842231933E-3</v>
      </c>
    </row>
    <row r="1801" spans="3:4">
      <c r="C1801">
        <v>55.4</v>
      </c>
      <c r="D1801">
        <v>5.159159804023543E-3</v>
      </c>
    </row>
    <row r="1802" spans="3:4">
      <c r="C1802">
        <v>55.412999999999997</v>
      </c>
      <c r="D1802">
        <v>5.1267696471217475E-3</v>
      </c>
    </row>
    <row r="1803" spans="3:4">
      <c r="C1803">
        <v>55.426000000000002</v>
      </c>
      <c r="D1803">
        <v>5.0922652032865546E-3</v>
      </c>
    </row>
    <row r="1804" spans="3:4">
      <c r="C1804">
        <v>55.439</v>
      </c>
      <c r="D1804">
        <v>5.0556831365634151E-3</v>
      </c>
    </row>
    <row r="1805" spans="3:4">
      <c r="C1805">
        <v>55.451999999999998</v>
      </c>
      <c r="D1805">
        <v>5.0170633926467948E-3</v>
      </c>
    </row>
    <row r="1806" spans="3:4">
      <c r="C1806">
        <v>55.464999999999996</v>
      </c>
      <c r="D1806">
        <v>4.976449097597954E-3</v>
      </c>
    </row>
    <row r="1807" spans="3:4">
      <c r="C1807">
        <v>55.478000000000002</v>
      </c>
      <c r="D1807">
        <v>4.9338864482887804E-3</v>
      </c>
    </row>
    <row r="1808" spans="3:4">
      <c r="C1808">
        <v>55.491</v>
      </c>
      <c r="D1808">
        <v>4.8894245949825743E-3</v>
      </c>
    </row>
    <row r="1809" spans="3:4">
      <c r="C1809">
        <v>55.503999999999998</v>
      </c>
      <c r="D1809">
        <v>4.8431155164899318E-3</v>
      </c>
    </row>
    <row r="1810" spans="3:4">
      <c r="C1810">
        <v>55.516999999999996</v>
      </c>
      <c r="D1810">
        <v>4.795013888364323E-3</v>
      </c>
    </row>
    <row r="1811" spans="3:4">
      <c r="C1811">
        <v>55.53</v>
      </c>
      <c r="D1811">
        <v>4.7451769446246201E-3</v>
      </c>
    </row>
    <row r="1812" spans="3:4">
      <c r="C1812">
        <v>55.542999999999999</v>
      </c>
      <c r="D1812">
        <v>4.6936643335136249E-3</v>
      </c>
    </row>
    <row r="1813" spans="3:4">
      <c r="C1813">
        <v>55.555999999999997</v>
      </c>
      <c r="D1813">
        <v>4.6405379678195894E-3</v>
      </c>
    </row>
    <row r="1814" spans="3:4">
      <c r="C1814">
        <v>55.568999999999996</v>
      </c>
      <c r="D1814">
        <v>4.5858618703049836E-3</v>
      </c>
    </row>
    <row r="1815" spans="3:4">
      <c r="C1815">
        <v>55.582000000000001</v>
      </c>
      <c r="D1815">
        <v>4.5297020147993718E-3</v>
      </c>
    </row>
    <row r="1816" spans="3:4">
      <c r="C1816">
        <v>55.594999999999999</v>
      </c>
      <c r="D1816">
        <v>4.4721261635252366E-3</v>
      </c>
    </row>
    <row r="1817" spans="3:4">
      <c r="C1817">
        <v>55.607999999999997</v>
      </c>
      <c r="D1817">
        <v>4.4132037012331324E-3</v>
      </c>
    </row>
    <row r="1818" spans="3:4">
      <c r="C1818">
        <v>55.621000000000002</v>
      </c>
      <c r="D1818">
        <v>4.3530054667295344E-3</v>
      </c>
    </row>
    <row r="1819" spans="3:4">
      <c r="C1819">
        <v>55.634</v>
      </c>
      <c r="D1819">
        <v>4.2916035823830625E-3</v>
      </c>
    </row>
    <row r="1820" spans="3:4">
      <c r="C1820">
        <v>55.646999999999998</v>
      </c>
      <c r="D1820">
        <v>4.2290712821953669E-3</v>
      </c>
    </row>
    <row r="1821" spans="3:4">
      <c r="C1821">
        <v>55.66</v>
      </c>
      <c r="D1821">
        <v>4.1654827390218852E-3</v>
      </c>
    </row>
    <row r="1822" spans="3:4">
      <c r="C1822">
        <v>55.673000000000002</v>
      </c>
      <c r="D1822">
        <v>4.1009128915219717E-3</v>
      </c>
    </row>
    <row r="1823" spans="3:4">
      <c r="C1823">
        <v>55.686</v>
      </c>
      <c r="D1823">
        <v>4.0354317358721747E-3</v>
      </c>
    </row>
    <row r="1824" spans="3:4">
      <c r="C1824">
        <v>55.698999999999998</v>
      </c>
      <c r="D1824">
        <v>3.9691266176012721E-3</v>
      </c>
    </row>
    <row r="1825" spans="3:4">
      <c r="C1825">
        <v>55.711999999999996</v>
      </c>
      <c r="D1825">
        <v>3.9020678652219292E-3</v>
      </c>
    </row>
    <row r="1826" spans="3:4">
      <c r="C1826">
        <v>55.725000000000001</v>
      </c>
      <c r="D1826">
        <v>3.8343317655119701E-3</v>
      </c>
    </row>
    <row r="1827" spans="3:4">
      <c r="C1827">
        <v>55.738</v>
      </c>
      <c r="D1827">
        <v>3.7659945213776771E-3</v>
      </c>
    </row>
    <row r="1828" spans="3:4">
      <c r="C1828">
        <v>55.750999999999998</v>
      </c>
      <c r="D1828">
        <v>3.6971320888084416E-3</v>
      </c>
    </row>
    <row r="1829" spans="3:4">
      <c r="C1829">
        <v>55.763999999999996</v>
      </c>
      <c r="D1829">
        <v>3.6278200172965799E-3</v>
      </c>
    </row>
    <row r="1830" spans="3:4">
      <c r="C1830">
        <v>55.777000000000001</v>
      </c>
      <c r="D1830">
        <v>3.5581332941834482E-3</v>
      </c>
    </row>
    <row r="1831" spans="3:4">
      <c r="C1831">
        <v>55.79</v>
      </c>
      <c r="D1831">
        <v>3.4881461933705862E-3</v>
      </c>
    </row>
    <row r="1832" spans="3:4">
      <c r="C1832">
        <v>55.802999999999997</v>
      </c>
      <c r="D1832">
        <v>3.4179321288086342E-3</v>
      </c>
    </row>
    <row r="1833" spans="3:4">
      <c r="C1833">
        <v>55.815999999999995</v>
      </c>
      <c r="D1833">
        <v>3.3475579136611039E-3</v>
      </c>
    </row>
    <row r="1834" spans="3:4">
      <c r="C1834">
        <v>55.829000000000001</v>
      </c>
      <c r="D1834">
        <v>3.2771063339313089E-3</v>
      </c>
    </row>
    <row r="1835" spans="3:4">
      <c r="C1835">
        <v>55.841999999999999</v>
      </c>
      <c r="D1835">
        <v>3.2066414704103527E-3</v>
      </c>
    </row>
    <row r="1836" spans="3:4">
      <c r="C1836">
        <v>55.854999999999997</v>
      </c>
      <c r="D1836">
        <v>3.1362319415223572E-3</v>
      </c>
    </row>
    <row r="1837" spans="3:4">
      <c r="C1837">
        <v>55.868000000000002</v>
      </c>
      <c r="D1837">
        <v>3.0659448573843646E-3</v>
      </c>
    </row>
    <row r="1838" spans="3:4">
      <c r="C1838">
        <v>55.881</v>
      </c>
      <c r="D1838">
        <v>2.9958457091028342E-3</v>
      </c>
    </row>
    <row r="1839" spans="3:4">
      <c r="C1839">
        <v>55.893999999999998</v>
      </c>
      <c r="D1839">
        <v>2.9259982649513846E-3</v>
      </c>
    </row>
    <row r="1840" spans="3:4">
      <c r="C1840">
        <v>55.906999999999996</v>
      </c>
      <c r="D1840">
        <v>2.856464473609808E-3</v>
      </c>
    </row>
    <row r="1841" spans="3:4">
      <c r="C1841">
        <v>55.92</v>
      </c>
      <c r="D1841">
        <v>2.7873043746119114E-3</v>
      </c>
    </row>
    <row r="1842" spans="3:4">
      <c r="C1842">
        <v>55.933</v>
      </c>
      <c r="D1842">
        <v>2.7185760161197218E-3</v>
      </c>
    </row>
    <row r="1843" spans="3:4">
      <c r="C1843">
        <v>55.945999999999998</v>
      </c>
      <c r="D1843">
        <v>2.6503353801097269E-3</v>
      </c>
    </row>
    <row r="1844" spans="3:4">
      <c r="C1844">
        <v>55.958999999999996</v>
      </c>
      <c r="D1844">
        <v>2.5826363150277484E-3</v>
      </c>
    </row>
    <row r="1845" spans="3:4">
      <c r="C1845">
        <v>55.972000000000001</v>
      </c>
      <c r="D1845">
        <v>2.515530475937805E-3</v>
      </c>
    </row>
    <row r="1846" spans="3:4">
      <c r="C1846">
        <v>55.984999999999999</v>
      </c>
      <c r="D1846">
        <v>2.4490672721621852E-3</v>
      </c>
    </row>
    <row r="1847" spans="3:4">
      <c r="C1847">
        <v>55.997999999999998</v>
      </c>
      <c r="D1847">
        <v>2.3832938223804349E-3</v>
      </c>
    </row>
    <row r="1848" spans="3:4">
      <c r="C1848">
        <v>56.010999999999996</v>
      </c>
      <c r="D1848">
        <v>2.3182549171288473E-3</v>
      </c>
    </row>
    <row r="1849" spans="3:4">
      <c r="C1849">
        <v>56.024000000000001</v>
      </c>
      <c r="D1849">
        <v>2.2539929886141743E-3</v>
      </c>
    </row>
    <row r="1850" spans="3:4">
      <c r="C1850">
        <v>56.036999999999999</v>
      </c>
      <c r="D1850">
        <v>2.1905480877309719E-3</v>
      </c>
    </row>
    <row r="1851" spans="3:4">
      <c r="C1851">
        <v>56.05</v>
      </c>
      <c r="D1851">
        <v>2.1279578681468233E-3</v>
      </c>
    </row>
    <row r="1852" spans="3:4">
      <c r="C1852">
        <v>56.063000000000002</v>
      </c>
      <c r="D1852">
        <v>2.0662575772980676E-3</v>
      </c>
    </row>
    <row r="1853" spans="3:4">
      <c r="C1853">
        <v>56.076000000000001</v>
      </c>
      <c r="D1853">
        <v>2.0054800541161994E-3</v>
      </c>
    </row>
    <row r="1854" spans="3:4">
      <c r="C1854">
        <v>56.088999999999999</v>
      </c>
      <c r="D1854">
        <v>1.9456557332850556E-3</v>
      </c>
    </row>
    <row r="1855" spans="3:4">
      <c r="C1855">
        <v>56.101999999999997</v>
      </c>
      <c r="D1855">
        <v>1.8868126558113166E-3</v>
      </c>
    </row>
    <row r="1856" spans="3:4">
      <c r="C1856">
        <v>56.115000000000002</v>
      </c>
      <c r="D1856">
        <v>1.828976485672611E-3</v>
      </c>
    </row>
    <row r="1857" spans="3:4">
      <c r="C1857">
        <v>56.128</v>
      </c>
      <c r="D1857">
        <v>1.7721705322930024E-3</v>
      </c>
    </row>
    <row r="1858" spans="3:4">
      <c r="C1858">
        <v>56.140999999999998</v>
      </c>
      <c r="D1858">
        <v>1.7164157785808625E-3</v>
      </c>
    </row>
    <row r="1859" spans="3:4">
      <c r="C1859">
        <v>56.153999999999996</v>
      </c>
      <c r="D1859">
        <v>1.6617309142529992E-3</v>
      </c>
    </row>
    <row r="1860" spans="3:4">
      <c r="C1860">
        <v>56.167000000000002</v>
      </c>
      <c r="D1860">
        <v>1.6081323741571443E-3</v>
      </c>
    </row>
    <row r="1861" spans="3:4">
      <c r="C1861">
        <v>56.18</v>
      </c>
      <c r="D1861">
        <v>1.5556343812967192E-3</v>
      </c>
    </row>
    <row r="1862" spans="3:4">
      <c r="C1862">
        <v>56.192999999999998</v>
      </c>
      <c r="D1862">
        <v>1.5042489942535184E-3</v>
      </c>
    </row>
    <row r="1863" spans="3:4">
      <c r="C1863">
        <v>56.205999999999996</v>
      </c>
      <c r="D1863">
        <v>1.4539861586991558E-3</v>
      </c>
    </row>
    <row r="1864" spans="3:4">
      <c r="C1864">
        <v>56.219000000000001</v>
      </c>
      <c r="D1864">
        <v>1.4048537626807527E-3</v>
      </c>
    </row>
    <row r="1865" spans="3:4">
      <c r="C1865">
        <v>56.231999999999999</v>
      </c>
      <c r="D1865">
        <v>1.3568576953643457E-3</v>
      </c>
    </row>
    <row r="1866" spans="3:4">
      <c r="C1866">
        <v>56.244999999999997</v>
      </c>
      <c r="D1866">
        <v>1.3100019089174102E-3</v>
      </c>
    </row>
    <row r="1867" spans="3:4">
      <c r="C1867">
        <v>56.257999999999996</v>
      </c>
      <c r="D1867">
        <v>1.2642884832129839E-3</v>
      </c>
    </row>
    <row r="1868" spans="3:4">
      <c r="C1868">
        <v>56.271000000000001</v>
      </c>
      <c r="D1868">
        <v>1.2197176930383582E-3</v>
      </c>
    </row>
    <row r="1869" spans="3:4">
      <c r="C1869">
        <v>56.283999999999999</v>
      </c>
      <c r="D1869">
        <v>1.1762880774948512E-3</v>
      </c>
    </row>
    <row r="1870" spans="3:4">
      <c r="C1870">
        <v>56.296999999999997</v>
      </c>
      <c r="D1870">
        <v>1.1339965112785167E-3</v>
      </c>
    </row>
    <row r="1871" spans="3:4">
      <c r="C1871">
        <v>56.31</v>
      </c>
      <c r="D1871">
        <v>1.0928382775376958E-3</v>
      </c>
    </row>
    <row r="1872" spans="3:4">
      <c r="C1872">
        <v>56.323</v>
      </c>
      <c r="D1872">
        <v>1.0528071420089634E-3</v>
      </c>
    </row>
    <row r="1873" spans="3:4">
      <c r="C1873">
        <v>56.335999999999999</v>
      </c>
      <c r="D1873">
        <v>1.0138954281404093E-3</v>
      </c>
    </row>
    <row r="1874" spans="3:4">
      <c r="C1874">
        <v>56.348999999999997</v>
      </c>
      <c r="D1874">
        <v>9.7609409292011414E-4</v>
      </c>
    </row>
    <row r="1875" spans="3:4">
      <c r="C1875">
        <v>56.362000000000002</v>
      </c>
      <c r="D1875">
        <v>9.3939280313607636E-4</v>
      </c>
    </row>
    <row r="1876" spans="3:4">
      <c r="C1876">
        <v>56.375</v>
      </c>
      <c r="D1876">
        <v>9.037800118044414E-4</v>
      </c>
    </row>
    <row r="1877" spans="3:4">
      <c r="C1877">
        <v>56.387999999999998</v>
      </c>
      <c r="D1877">
        <v>8.6924303451297051E-4</v>
      </c>
    </row>
    <row r="1878" spans="3:4">
      <c r="C1878">
        <v>56.400999999999996</v>
      </c>
      <c r="D1878">
        <v>8.3576812543873869E-4</v>
      </c>
    </row>
    <row r="1879" spans="3:4">
      <c r="C1879">
        <v>56.414000000000001</v>
      </c>
      <c r="D1879">
        <v>8.0334055281017355E-4</v>
      </c>
    </row>
    <row r="1880" spans="3:4">
      <c r="C1880">
        <v>56.427</v>
      </c>
      <c r="D1880">
        <v>7.7194467359640499E-4</v>
      </c>
    </row>
    <row r="1881" spans="3:4">
      <c r="C1881">
        <v>56.44</v>
      </c>
      <c r="D1881">
        <v>7.4156400721911073E-4</v>
      </c>
    </row>
    <row r="1882" spans="3:4">
      <c r="C1882">
        <v>56.452999999999996</v>
      </c>
      <c r="D1882">
        <v>7.1218130809565705E-4</v>
      </c>
    </row>
    <row r="1883" spans="3:4">
      <c r="C1883">
        <v>56.466000000000001</v>
      </c>
      <c r="D1883">
        <v>6.8377863683494362E-4</v>
      </c>
    </row>
    <row r="1884" spans="3:4">
      <c r="C1884">
        <v>56.478999999999999</v>
      </c>
      <c r="D1884">
        <v>6.5633742992124336E-4</v>
      </c>
    </row>
    <row r="1885" spans="3:4">
      <c r="C1885">
        <v>56.491999999999997</v>
      </c>
      <c r="D1885">
        <v>6.2983856773431298E-4</v>
      </c>
    </row>
    <row r="1886" spans="3:4">
      <c r="C1886">
        <v>56.504999999999995</v>
      </c>
      <c r="D1886">
        <v>6.0426244076811368E-4</v>
      </c>
    </row>
    <row r="1887" spans="3:4">
      <c r="C1887">
        <v>56.518000000000001</v>
      </c>
      <c r="D1887">
        <v>5.7958901392334407E-4</v>
      </c>
    </row>
    <row r="1888" spans="3:4">
      <c r="C1888">
        <v>56.530999999999999</v>
      </c>
      <c r="D1888">
        <v>5.557978887626967E-4</v>
      </c>
    </row>
    <row r="1889" spans="3:4">
      <c r="C1889">
        <v>56.543999999999997</v>
      </c>
      <c r="D1889">
        <v>5.3286836363051842E-4</v>
      </c>
    </row>
    <row r="1890" spans="3:4">
      <c r="C1890">
        <v>56.557000000000002</v>
      </c>
      <c r="D1890">
        <v>5.10779491551906E-4</v>
      </c>
    </row>
    <row r="1891" spans="3:4">
      <c r="C1891">
        <v>56.57</v>
      </c>
      <c r="D1891">
        <v>4.8951013583850859E-4</v>
      </c>
    </row>
    <row r="1892" spans="3:4">
      <c r="C1892">
        <v>56.582999999999998</v>
      </c>
      <c r="D1892">
        <v>4.6903902334064412E-4</v>
      </c>
    </row>
    <row r="1893" spans="3:4">
      <c r="C1893">
        <v>56.595999999999997</v>
      </c>
      <c r="D1893">
        <v>4.4934479529756247E-4</v>
      </c>
    </row>
    <row r="1894" spans="3:4">
      <c r="C1894">
        <v>56.609000000000002</v>
      </c>
      <c r="D1894">
        <v>4.3040605574879505E-4</v>
      </c>
    </row>
    <row r="1895" spans="3:4">
      <c r="C1895">
        <v>56.622</v>
      </c>
      <c r="D1895">
        <v>4.1220141748092706E-4</v>
      </c>
    </row>
    <row r="1896" spans="3:4">
      <c r="C1896">
        <v>56.634999999999998</v>
      </c>
      <c r="D1896">
        <v>3.9470954549441009E-4</v>
      </c>
    </row>
    <row r="1897" spans="3:4">
      <c r="C1897">
        <v>56.647999999999996</v>
      </c>
      <c r="D1897">
        <v>3.7790919798550852E-4</v>
      </c>
    </row>
    <row r="1898" spans="3:4">
      <c r="C1898">
        <v>56.661000000000001</v>
      </c>
      <c r="D1898">
        <v>3.6177926484767949E-4</v>
      </c>
    </row>
    <row r="1899" spans="3:4">
      <c r="C1899">
        <v>56.673999999999999</v>
      </c>
      <c r="D1899">
        <v>3.4629880370598245E-4</v>
      </c>
    </row>
    <row r="1900" spans="3:4">
      <c r="C1900">
        <v>56.686999999999998</v>
      </c>
      <c r="D1900">
        <v>3.314470735063526E-4</v>
      </c>
    </row>
    <row r="1901" spans="3:4">
      <c r="C1901">
        <v>56.699999999999996</v>
      </c>
      <c r="D1901">
        <v>3.1720356568980165E-4</v>
      </c>
    </row>
    <row r="1902" spans="3:4">
      <c r="C1902">
        <v>56.713000000000001</v>
      </c>
      <c r="D1902">
        <v>3.0354803298862507E-4</v>
      </c>
    </row>
    <row r="1903" spans="3:4">
      <c r="C1903">
        <v>56.725999999999999</v>
      </c>
      <c r="D1903">
        <v>2.904605158887218E-4</v>
      </c>
    </row>
    <row r="1904" spans="3:4">
      <c r="C1904">
        <v>56.738999999999997</v>
      </c>
      <c r="D1904">
        <v>2.7792136680809105E-4</v>
      </c>
    </row>
    <row r="1905" spans="3:4">
      <c r="C1905">
        <v>56.751999999999995</v>
      </c>
      <c r="D1905">
        <v>2.6591127204747707E-4</v>
      </c>
    </row>
    <row r="1906" spans="3:4">
      <c r="C1906">
        <v>56.765000000000001</v>
      </c>
      <c r="D1906">
        <v>2.5441127157391777E-4</v>
      </c>
    </row>
    <row r="1907" spans="3:4">
      <c r="C1907">
        <v>56.777999999999999</v>
      </c>
      <c r="D1907">
        <v>2.4340277670265405E-4</v>
      </c>
    </row>
    <row r="1908" spans="3:4">
      <c r="C1908">
        <v>56.790999999999997</v>
      </c>
      <c r="D1908">
        <v>2.3286758574663248E-4</v>
      </c>
    </row>
    <row r="1909" spans="3:4">
      <c r="C1909">
        <v>56.804000000000002</v>
      </c>
      <c r="D1909">
        <v>2.227878977064789E-4</v>
      </c>
    </row>
    <row r="1910" spans="3:4">
      <c r="C1910">
        <v>56.817</v>
      </c>
      <c r="D1910">
        <v>2.1314632407654066E-4</v>
      </c>
    </row>
    <row r="1911" spans="3:4">
      <c r="C1911">
        <v>56.83</v>
      </c>
      <c r="D1911">
        <v>2.0392589884502378E-4</v>
      </c>
    </row>
    <row r="1912" spans="3:4">
      <c r="C1912">
        <v>56.842999999999996</v>
      </c>
      <c r="D1912">
        <v>1.9511008676832399E-4</v>
      </c>
    </row>
    <row r="1913" spans="3:4">
      <c r="C1913">
        <v>56.856000000000002</v>
      </c>
      <c r="D1913">
        <v>1.8668279000092367E-4</v>
      </c>
    </row>
    <row r="1914" spans="3:4">
      <c r="C1914">
        <v>56.869</v>
      </c>
      <c r="D1914">
        <v>1.7862835316340088E-4</v>
      </c>
    </row>
    <row r="1915" spans="3:4">
      <c r="C1915">
        <v>56.881999999999998</v>
      </c>
      <c r="D1915">
        <v>1.7093156693157529E-4</v>
      </c>
    </row>
    <row r="1916" spans="3:4">
      <c r="C1916">
        <v>56.894999999999996</v>
      </c>
      <c r="D1916">
        <v>1.6357767023019061E-4</v>
      </c>
    </row>
    <row r="1917" spans="3:4">
      <c r="C1917">
        <v>56.908000000000001</v>
      </c>
      <c r="D1917">
        <v>1.5655235111422479E-4</v>
      </c>
    </row>
    <row r="1918" spans="3:4">
      <c r="C1918">
        <v>56.920999999999999</v>
      </c>
      <c r="D1918">
        <v>1.498417464205359E-4</v>
      </c>
    </row>
    <row r="1919" spans="3:4">
      <c r="C1919">
        <v>56.933999999999997</v>
      </c>
      <c r="D1919">
        <v>1.4343244027162751E-4</v>
      </c>
    </row>
    <row r="1920" spans="3:4">
      <c r="C1920">
        <v>56.946999999999996</v>
      </c>
      <c r="D1920">
        <v>1.3731146151234078E-4</v>
      </c>
    </row>
    <row r="1921" spans="3:4">
      <c r="C1921">
        <v>56.96</v>
      </c>
      <c r="D1921">
        <v>1.3146628015875549E-4</v>
      </c>
    </row>
    <row r="1922" spans="3:4">
      <c r="C1922">
        <v>56.972999999999999</v>
      </c>
      <c r="D1922">
        <v>1.258848029370592E-4</v>
      </c>
    </row>
    <row r="1923" spans="3:4">
      <c r="C1923">
        <v>56.985999999999997</v>
      </c>
      <c r="D1923">
        <v>1.2055536798819551E-4</v>
      </c>
    </row>
    <row r="1924" spans="3:4">
      <c r="C1924">
        <v>56.999000000000002</v>
      </c>
      <c r="D1924">
        <v>1.1546673881216518E-4</v>
      </c>
    </row>
    <row r="1925" spans="3:4">
      <c r="C1925">
        <v>57.012</v>
      </c>
      <c r="D1925">
        <v>1.1060809752353362E-4</v>
      </c>
    </row>
    <row r="1926" spans="3:4">
      <c r="C1926">
        <v>57.024999999999999</v>
      </c>
      <c r="D1926">
        <v>1.0596903748733438E-4</v>
      </c>
    </row>
    <row r="1927" spans="3:4">
      <c r="C1927">
        <v>57.037999999999997</v>
      </c>
      <c r="D1927">
        <v>1.0153955540212024E-4</v>
      </c>
    </row>
    <row r="1928" spans="3:4">
      <c r="C1928">
        <v>57.051000000000002</v>
      </c>
      <c r="D1928">
        <v>9.7310042894202379E-5</v>
      </c>
    </row>
    <row r="1929" spans="3:4">
      <c r="C1929">
        <v>57.064</v>
      </c>
      <c r="D1929">
        <v>9.3271277684484776E-5</v>
      </c>
    </row>
    <row r="1930" spans="3:4">
      <c r="C1930">
        <v>57.076999999999998</v>
      </c>
      <c r="D1930">
        <v>8.9414414386457638E-5</v>
      </c>
    </row>
    <row r="1931" spans="3:4">
      <c r="C1931">
        <v>57.089999999999996</v>
      </c>
      <c r="D1931">
        <v>8.5730974991167941E-5</v>
      </c>
    </row>
    <row r="1932" spans="3:4">
      <c r="C1932">
        <v>57.103000000000002</v>
      </c>
      <c r="D1932">
        <v>8.2212839092039955E-5</v>
      </c>
    </row>
    <row r="1933" spans="3:4">
      <c r="C1933">
        <v>57.116</v>
      </c>
      <c r="D1933">
        <v>7.8852233899600653E-5</v>
      </c>
    </row>
    <row r="1934" spans="3:4">
      <c r="C1934">
        <v>57.128999999999998</v>
      </c>
      <c r="D1934">
        <v>7.5641724093222668E-5</v>
      </c>
    </row>
    <row r="1935" spans="3:4">
      <c r="C1935">
        <v>57.141999999999996</v>
      </c>
      <c r="D1935">
        <v>7.2574201554195277E-5</v>
      </c>
    </row>
    <row r="1936" spans="3:4">
      <c r="C1936">
        <v>57.155000000000001</v>
      </c>
      <c r="D1936">
        <v>6.9642875021514659E-5</v>
      </c>
    </row>
    <row r="1937" spans="3:4">
      <c r="C1937">
        <v>57.167999999999999</v>
      </c>
      <c r="D1937">
        <v>6.6841259709023092E-5</v>
      </c>
    </row>
    <row r="1938" spans="3:4">
      <c r="C1938">
        <v>57.180999999999997</v>
      </c>
      <c r="D1938">
        <v>6.4163166919713066E-5</v>
      </c>
    </row>
    <row r="1939" spans="3:4">
      <c r="C1939">
        <v>57.193999999999996</v>
      </c>
      <c r="D1939">
        <v>6.1602693690357974E-5</v>
      </c>
    </row>
    <row r="1940" spans="3:4">
      <c r="C1940">
        <v>57.207000000000001</v>
      </c>
      <c r="D1940">
        <v>5.915421249692887E-5</v>
      </c>
    </row>
    <row r="1941" spans="3:4">
      <c r="C1941">
        <v>57.22</v>
      </c>
      <c r="D1941">
        <v>5.681236104872668E-5</v>
      </c>
    </row>
    <row r="1942" spans="3:4">
      <c r="C1942">
        <v>57.232999999999997</v>
      </c>
      <c r="D1942">
        <v>5.4566356540380423E-5</v>
      </c>
    </row>
    <row r="1943" spans="3:4">
      <c r="C1943">
        <v>57.246000000000002</v>
      </c>
      <c r="D1943">
        <v>5.2422954401173869E-5</v>
      </c>
    </row>
    <row r="1944" spans="3:4">
      <c r="C1944">
        <v>57.259</v>
      </c>
      <c r="D1944">
        <v>5.0371574320470422E-5</v>
      </c>
    </row>
    <row r="1945" spans="3:4">
      <c r="C1945">
        <v>57.271999999999998</v>
      </c>
      <c r="D1945">
        <v>4.8407816014441246E-5</v>
      </c>
    </row>
    <row r="1946" spans="3:4">
      <c r="C1946">
        <v>57.284999999999997</v>
      </c>
      <c r="D1946">
        <v>4.6527495519758462E-5</v>
      </c>
    </row>
    <row r="1947" spans="3:4">
      <c r="C1947">
        <v>57.298000000000002</v>
      </c>
      <c r="D1947">
        <v>4.4726635973494054E-5</v>
      </c>
    </row>
    <row r="1948" spans="3:4">
      <c r="C1948">
        <v>57.311</v>
      </c>
      <c r="D1948">
        <v>4.3001458612325894E-5</v>
      </c>
    </row>
    <row r="1949" spans="3:4">
      <c r="C1949">
        <v>57.323999999999998</v>
      </c>
      <c r="D1949">
        <v>4.1348374001601693E-5</v>
      </c>
    </row>
    <row r="1950" spans="3:4">
      <c r="C1950">
        <v>57.336999999999996</v>
      </c>
      <c r="D1950">
        <v>3.9763973503126255E-5</v>
      </c>
    </row>
    <row r="1951" spans="3:4">
      <c r="C1951">
        <v>57.35</v>
      </c>
      <c r="D1951">
        <v>3.8245020988885682E-5</v>
      </c>
    </row>
    <row r="1952" spans="3:4">
      <c r="C1952">
        <v>57.363</v>
      </c>
      <c r="D1952">
        <v>3.6788444806434931E-5</v>
      </c>
    </row>
    <row r="1953" spans="3:4">
      <c r="C1953">
        <v>57.375999999999998</v>
      </c>
      <c r="D1953">
        <v>3.5391330000236054E-5</v>
      </c>
    </row>
    <row r="1954" spans="3:4">
      <c r="C1954">
        <v>57.388999999999996</v>
      </c>
      <c r="D1954">
        <v>3.405091079195132E-5</v>
      </c>
    </row>
    <row r="1955" spans="3:4">
      <c r="C1955">
        <v>57.402000000000001</v>
      </c>
      <c r="D1955">
        <v>3.2764563321448997E-5</v>
      </c>
    </row>
    <row r="1956" spans="3:4">
      <c r="C1956">
        <v>57.414999999999999</v>
      </c>
      <c r="D1956">
        <v>3.1529798649179866E-5</v>
      </c>
    </row>
    <row r="1957" spans="3:4">
      <c r="C1957">
        <v>57.427999999999997</v>
      </c>
      <c r="D1957">
        <v>3.0344256019533769E-5</v>
      </c>
    </row>
    <row r="1958" spans="3:4">
      <c r="C1958">
        <v>57.440999999999995</v>
      </c>
      <c r="D1958">
        <v>2.9205696383870225E-5</v>
      </c>
    </row>
    <row r="1959" spans="3:4">
      <c r="C1959">
        <v>57.454000000000001</v>
      </c>
      <c r="D1959">
        <v>2.811199618103951E-5</v>
      </c>
    </row>
    <row r="1960" spans="3:4">
      <c r="C1960">
        <v>57.466999999999999</v>
      </c>
      <c r="D1960">
        <v>2.706114137245871E-5</v>
      </c>
    </row>
    <row r="1961" spans="3:4">
      <c r="C1961">
        <v>57.48</v>
      </c>
      <c r="D1961">
        <v>2.6051221728099841E-5</v>
      </c>
    </row>
    <row r="1962" spans="3:4">
      <c r="C1962">
        <v>57.493000000000002</v>
      </c>
      <c r="D1962">
        <v>2.5080425359151954E-5</v>
      </c>
    </row>
    <row r="1963" spans="3:4">
      <c r="C1963">
        <v>57.506</v>
      </c>
      <c r="D1963">
        <v>2.4147033492560689E-5</v>
      </c>
    </row>
    <row r="1964" spans="3:4">
      <c r="C1964">
        <v>57.518999999999998</v>
      </c>
      <c r="D1964">
        <v>2.3249415482174992E-5</v>
      </c>
    </row>
    <row r="1965" spans="3:4">
      <c r="C1965">
        <v>57.531999999999996</v>
      </c>
      <c r="D1965">
        <v>2.2386024050835985E-5</v>
      </c>
    </row>
    <row r="1966" spans="3:4">
      <c r="C1966">
        <v>57.545000000000002</v>
      </c>
      <c r="D1966">
        <v>2.15553907573758E-5</v>
      </c>
    </row>
    <row r="1967" spans="3:4">
      <c r="C1967">
        <v>57.558</v>
      </c>
      <c r="D1967">
        <v>2.0756121682216243E-5</v>
      </c>
    </row>
    <row r="1968" spans="3:4">
      <c r="C1968">
        <v>57.570999999999998</v>
      </c>
      <c r="D1968">
        <v>1.9986893325006719E-5</v>
      </c>
    </row>
    <row r="1969" spans="3:4">
      <c r="C1969">
        <v>57.583999999999996</v>
      </c>
      <c r="D1969">
        <v>1.9246448707567709E-5</v>
      </c>
    </row>
    <row r="1970" spans="3:4">
      <c r="C1970">
        <v>57.597000000000001</v>
      </c>
      <c r="D1970">
        <v>1.8533593675247275E-5</v>
      </c>
    </row>
    <row r="1971" spans="3:4">
      <c r="C1971">
        <v>57.61</v>
      </c>
      <c r="D1971">
        <v>1.7847193389710967E-5</v>
      </c>
    </row>
    <row r="1972" spans="3:4">
      <c r="C1972">
        <v>57.622999999999998</v>
      </c>
      <c r="D1972">
        <v>1.7186169006111848E-5</v>
      </c>
    </row>
    <row r="1973" spans="3:4">
      <c r="C1973">
        <v>57.635999999999996</v>
      </c>
      <c r="D1973">
        <v>1.6549494527577421E-5</v>
      </c>
    </row>
    <row r="1974" spans="3:4">
      <c r="C1974">
        <v>57.649000000000001</v>
      </c>
      <c r="D1974">
        <v>1.5936193829942136E-5</v>
      </c>
    </row>
    <row r="1975" spans="3:4">
      <c r="C1975">
        <v>57.661999999999999</v>
      </c>
      <c r="D1975">
        <v>1.5345337849703007E-5</v>
      </c>
    </row>
    <row r="1976" spans="3:4">
      <c r="C1976">
        <v>57.674999999999997</v>
      </c>
      <c r="D1976">
        <v>1.4776041928227431E-5</v>
      </c>
    </row>
    <row r="1977" spans="3:4">
      <c r="C1977">
        <v>57.687999999999995</v>
      </c>
      <c r="D1977">
        <v>1.4227463305342812E-5</v>
      </c>
    </row>
    <row r="1978" spans="3:4">
      <c r="C1978">
        <v>57.701000000000001</v>
      </c>
      <c r="D1978">
        <v>1.3698798755532862E-5</v>
      </c>
    </row>
    <row r="1979" spans="3:4">
      <c r="C1979">
        <v>57.713999999999999</v>
      </c>
      <c r="D1979">
        <v>1.318928236010063E-5</v>
      </c>
    </row>
    <row r="1980" spans="3:4">
      <c r="C1980">
        <v>57.726999999999997</v>
      </c>
      <c r="D1980">
        <v>1.2698183408793425E-5</v>
      </c>
    </row>
    <row r="1981" spans="3:4">
      <c r="C1981">
        <v>57.74</v>
      </c>
      <c r="D1981">
        <v>1.2224804424550267E-5</v>
      </c>
    </row>
    <row r="1982" spans="3:4">
      <c r="C1982">
        <v>57.753</v>
      </c>
      <c r="D1982">
        <v>1.1768479305193264E-5</v>
      </c>
    </row>
    <row r="1983" spans="3:4">
      <c r="C1983">
        <v>57.765999999999998</v>
      </c>
      <c r="D1983">
        <v>1.1328571576062728E-5</v>
      </c>
    </row>
    <row r="1984" spans="3:4">
      <c r="C1984">
        <v>57.778999999999996</v>
      </c>
      <c r="D1984">
        <v>1.0904472747788716E-5</v>
      </c>
    </row>
    <row r="1985" spans="3:4">
      <c r="C1985">
        <v>57.792000000000002</v>
      </c>
      <c r="D1985">
        <v>1.049560077357575E-5</v>
      </c>
    </row>
    <row r="1986" spans="3:4">
      <c r="C1986">
        <v>57.805</v>
      </c>
      <c r="D1986">
        <v>1.0101398600580769E-5</v>
      </c>
    </row>
    <row r="1987" spans="3:4">
      <c r="C1987">
        <v>57.817999999999998</v>
      </c>
      <c r="D1987">
        <v>9.7213328101592691E-6</v>
      </c>
    </row>
    <row r="1988" spans="3:4">
      <c r="C1988">
        <v>57.830999999999996</v>
      </c>
      <c r="D1988">
        <v>9.354892341964796E-6</v>
      </c>
    </row>
    <row r="1989" spans="3:4">
      <c r="C1989">
        <v>57.844000000000001</v>
      </c>
      <c r="D1989">
        <v>9.0015872970827334E-6</v>
      </c>
    </row>
    <row r="1990" spans="3:4">
      <c r="C1990">
        <v>57.856999999999999</v>
      </c>
      <c r="D1990">
        <v>8.6609478155884353E-6</v>
      </c>
    </row>
    <row r="1991" spans="3:4">
      <c r="C1991">
        <v>57.87</v>
      </c>
      <c r="D1991">
        <v>8.3325230241168744E-6</v>
      </c>
    </row>
    <row r="1992" spans="3:4">
      <c r="C1992">
        <v>57.882999999999996</v>
      </c>
      <c r="D1992">
        <v>8.0158800492375975E-6</v>
      </c>
    </row>
    <row r="1993" spans="3:4">
      <c r="C1993">
        <v>57.896000000000001</v>
      </c>
      <c r="D1993">
        <v>7.7106030926198919E-6</v>
      </c>
    </row>
    <row r="1994" spans="3:4">
      <c r="C1994">
        <v>57.908999999999999</v>
      </c>
      <c r="D1994">
        <v>7.4162925641721698E-6</v>
      </c>
    </row>
    <row r="1995" spans="3:4">
      <c r="C1995">
        <v>57.921999999999997</v>
      </c>
      <c r="D1995">
        <v>7.1325642695248673E-6</v>
      </c>
    </row>
    <row r="1996" spans="3:4">
      <c r="C1996">
        <v>57.935000000000002</v>
      </c>
      <c r="D1996">
        <v>6.8590486484178068E-6</v>
      </c>
    </row>
    <row r="1997" spans="3:4">
      <c r="C1997">
        <v>57.948</v>
      </c>
      <c r="D1997">
        <v>6.5953900607289256E-6</v>
      </c>
    </row>
    <row r="1998" spans="3:4">
      <c r="C1998">
        <v>57.960999999999999</v>
      </c>
      <c r="D1998">
        <v>6.3412461170571432E-6</v>
      </c>
    </row>
    <row r="1999" spans="3:4">
      <c r="C1999">
        <v>57.973999999999997</v>
      </c>
      <c r="D1999">
        <v>6.0962870509464067E-6</v>
      </c>
    </row>
    <row r="2000" spans="3:4">
      <c r="C2000">
        <v>57.987000000000002</v>
      </c>
      <c r="D2000">
        <v>5.8601951299966264E-6</v>
      </c>
    </row>
    <row r="2001" spans="3:4">
      <c r="C2001" t="s">
        <v>1294</v>
      </c>
      <c r="D2001" t="s">
        <v>1294</v>
      </c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06E5D-CE58-4857-AB39-ADD2FDC3705A}">
  <dimension ref="A1:H2001"/>
  <sheetViews>
    <sheetView workbookViewId="0"/>
  </sheetViews>
  <sheetFormatPr defaultRowHeight="12.75"/>
  <cols>
    <col min="1" max="1" width="14" style="119" bestFit="1" customWidth="1"/>
    <col min="2" max="2" width="11.1640625" bestFit="1" customWidth="1"/>
  </cols>
  <sheetData>
    <row r="1" spans="1:8">
      <c r="A1" s="119" t="s">
        <v>1297</v>
      </c>
      <c r="B1" t="s">
        <v>1313</v>
      </c>
      <c r="C1">
        <v>0</v>
      </c>
      <c r="D1">
        <v>5.7028995949322539E-6</v>
      </c>
      <c r="E1">
        <v>33</v>
      </c>
      <c r="F1">
        <v>0</v>
      </c>
      <c r="G1">
        <v>0</v>
      </c>
      <c r="H1">
        <v>0</v>
      </c>
    </row>
    <row r="2" spans="1:8">
      <c r="A2" s="119" t="s">
        <v>1298</v>
      </c>
      <c r="B2" t="s">
        <v>1321</v>
      </c>
      <c r="C2">
        <v>5.5E-2</v>
      </c>
      <c r="D2">
        <v>5.7477783314487798E-6</v>
      </c>
      <c r="E2">
        <v>35.75</v>
      </c>
      <c r="F2">
        <v>0</v>
      </c>
      <c r="G2">
        <v>109.94500000000001</v>
      </c>
      <c r="H2">
        <v>0</v>
      </c>
    </row>
    <row r="3" spans="1:8">
      <c r="A3" s="119" t="s">
        <v>1299</v>
      </c>
      <c r="B3" s="120">
        <v>16</v>
      </c>
      <c r="C3">
        <v>0.11</v>
      </c>
      <c r="D3">
        <v>5.7929584918159508E-6</v>
      </c>
      <c r="E3">
        <v>35.75</v>
      </c>
      <c r="F3">
        <v>17</v>
      </c>
    </row>
    <row r="4" spans="1:8">
      <c r="A4" s="119" t="s">
        <v>1300</v>
      </c>
      <c r="B4" s="120">
        <v>9</v>
      </c>
      <c r="C4">
        <v>0.16500000000000001</v>
      </c>
      <c r="D4">
        <v>5.8384416313236765E-6</v>
      </c>
      <c r="E4">
        <v>33</v>
      </c>
      <c r="F4">
        <v>17</v>
      </c>
    </row>
    <row r="5" spans="1:8">
      <c r="A5" s="119" t="s">
        <v>1301</v>
      </c>
      <c r="B5" s="120">
        <v>1</v>
      </c>
      <c r="C5">
        <v>0.22</v>
      </c>
      <c r="D5">
        <v>5.8842293093699813E-6</v>
      </c>
      <c r="E5">
        <v>33</v>
      </c>
      <c r="F5">
        <v>0</v>
      </c>
    </row>
    <row r="6" spans="1:8">
      <c r="A6" s="119" t="s">
        <v>1302</v>
      </c>
      <c r="B6" s="120" t="b">
        <v>1</v>
      </c>
      <c r="C6">
        <v>0.27500000000000002</v>
      </c>
      <c r="D6">
        <v>5.9303230894422579E-6</v>
      </c>
      <c r="E6" t="s">
        <v>1295</v>
      </c>
      <c r="F6" t="s">
        <v>1295</v>
      </c>
    </row>
    <row r="7" spans="1:8">
      <c r="A7" s="119" t="s">
        <v>1303</v>
      </c>
      <c r="B7" s="120">
        <v>1</v>
      </c>
      <c r="C7">
        <v>0.33</v>
      </c>
      <c r="D7">
        <v>5.9767245390984473E-6</v>
      </c>
      <c r="E7">
        <v>35.75</v>
      </c>
      <c r="F7">
        <v>0</v>
      </c>
    </row>
    <row r="8" spans="1:8">
      <c r="A8" s="119" t="s">
        <v>1304</v>
      </c>
      <c r="B8" s="120" t="b">
        <v>0</v>
      </c>
      <c r="C8">
        <v>0.38500000000000001</v>
      </c>
      <c r="D8">
        <v>6.0234352299479396E-6</v>
      </c>
      <c r="E8">
        <v>38.5</v>
      </c>
      <c r="F8">
        <v>0</v>
      </c>
    </row>
    <row r="9" spans="1:8">
      <c r="A9" s="119" t="s">
        <v>1305</v>
      </c>
      <c r="B9" s="120" t="b">
        <v>1</v>
      </c>
      <c r="C9">
        <v>0.44</v>
      </c>
      <c r="D9">
        <v>6.0704567376323929E-6</v>
      </c>
      <c r="E9">
        <v>38.5</v>
      </c>
      <c r="F9">
        <v>22</v>
      </c>
    </row>
    <row r="10" spans="1:8">
      <c r="A10" s="119" t="s">
        <v>1306</v>
      </c>
      <c r="B10" s="120" t="b">
        <v>0</v>
      </c>
      <c r="C10">
        <v>0.495</v>
      </c>
      <c r="D10">
        <v>6.1177906418063071E-6</v>
      </c>
      <c r="E10">
        <v>35.75</v>
      </c>
      <c r="F10">
        <v>22</v>
      </c>
    </row>
    <row r="11" spans="1:8">
      <c r="A11" s="119" t="s">
        <v>1307</v>
      </c>
      <c r="B11" s="120" t="b">
        <v>0</v>
      </c>
      <c r="C11">
        <v>0.55000000000000004</v>
      </c>
      <c r="D11">
        <v>6.1654385261174924E-6</v>
      </c>
      <c r="E11">
        <v>35.75</v>
      </c>
      <c r="F11">
        <v>0</v>
      </c>
    </row>
    <row r="12" spans="1:8">
      <c r="A12" s="119" t="s">
        <v>1308</v>
      </c>
      <c r="B12" s="120" t="s">
        <v>1320</v>
      </c>
      <c r="C12">
        <v>0.60499999999999998</v>
      </c>
      <c r="D12">
        <v>6.2134019781873178E-6</v>
      </c>
      <c r="E12" t="s">
        <v>1295</v>
      </c>
      <c r="F12" t="s">
        <v>1295</v>
      </c>
    </row>
    <row r="13" spans="1:8">
      <c r="A13" s="119" t="s">
        <v>1309</v>
      </c>
      <c r="B13" s="120" t="b">
        <v>1</v>
      </c>
      <c r="C13">
        <v>0.66</v>
      </c>
      <c r="D13">
        <v>6.2616825895908486E-6</v>
      </c>
      <c r="E13">
        <v>38.5</v>
      </c>
      <c r="F13">
        <v>0</v>
      </c>
    </row>
    <row r="14" spans="1:8">
      <c r="A14" s="119" t="s">
        <v>1310</v>
      </c>
      <c r="B14" s="120" t="b">
        <v>0</v>
      </c>
      <c r="C14">
        <v>0.71499999999999997</v>
      </c>
      <c r="D14">
        <v>6.3102819558367756E-6</v>
      </c>
      <c r="E14">
        <v>41.25</v>
      </c>
      <c r="F14">
        <v>0</v>
      </c>
    </row>
    <row r="15" spans="1:8">
      <c r="A15" s="119" t="s">
        <v>1311</v>
      </c>
      <c r="B15" s="120" t="b">
        <v>0</v>
      </c>
      <c r="C15">
        <v>0.77</v>
      </c>
      <c r="D15">
        <v>6.359201676347218E-6</v>
      </c>
      <c r="E15">
        <v>41.25</v>
      </c>
      <c r="F15">
        <v>68</v>
      </c>
    </row>
    <row r="16" spans="1:8">
      <c r="A16" s="119" t="s">
        <v>1312</v>
      </c>
      <c r="B16" s="120">
        <v>1</v>
      </c>
      <c r="C16">
        <v>0.82499999999999996</v>
      </c>
      <c r="D16">
        <v>6.4084433544373933E-6</v>
      </c>
      <c r="E16">
        <v>38.5</v>
      </c>
      <c r="F16">
        <v>68</v>
      </c>
    </row>
    <row r="17" spans="3:6">
      <c r="C17">
        <v>0.88</v>
      </c>
      <c r="D17">
        <v>6.4580085972950618E-6</v>
      </c>
      <c r="E17">
        <v>38.5</v>
      </c>
      <c r="F17">
        <v>0</v>
      </c>
    </row>
    <row r="18" spans="3:6">
      <c r="C18">
        <v>0.93500000000000005</v>
      </c>
      <c r="D18">
        <v>6.5078990159599038E-6</v>
      </c>
      <c r="E18" t="s">
        <v>1295</v>
      </c>
      <c r="F18" t="s">
        <v>1295</v>
      </c>
    </row>
    <row r="19" spans="3:6">
      <c r="C19">
        <v>0.99</v>
      </c>
      <c r="D19">
        <v>6.5581162253027065E-6</v>
      </c>
      <c r="E19">
        <v>41.25</v>
      </c>
      <c r="F19">
        <v>0</v>
      </c>
    </row>
    <row r="20" spans="3:6">
      <c r="C20">
        <v>1.0449999999999999</v>
      </c>
      <c r="D20">
        <v>6.6086618440044275E-6</v>
      </c>
      <c r="E20">
        <v>44</v>
      </c>
      <c r="F20">
        <v>0</v>
      </c>
    </row>
    <row r="21" spans="3:6">
      <c r="C21">
        <v>1.1000000000000001</v>
      </c>
      <c r="D21">
        <v>6.6595374945351065E-6</v>
      </c>
      <c r="E21">
        <v>44</v>
      </c>
      <c r="F21">
        <v>263</v>
      </c>
    </row>
    <row r="22" spans="3:6">
      <c r="C22">
        <v>1.155</v>
      </c>
      <c r="D22">
        <v>6.7107448031326606E-6</v>
      </c>
      <c r="E22">
        <v>41.25</v>
      </c>
      <c r="F22">
        <v>263</v>
      </c>
    </row>
    <row r="23" spans="3:6">
      <c r="C23">
        <v>1.21</v>
      </c>
      <c r="D23">
        <v>6.7622853997815155E-6</v>
      </c>
      <c r="E23">
        <v>41.25</v>
      </c>
      <c r="F23">
        <v>0</v>
      </c>
    </row>
    <row r="24" spans="3:6">
      <c r="C24">
        <v>1.2649999999999999</v>
      </c>
      <c r="D24">
        <v>6.8141609181911641E-6</v>
      </c>
      <c r="E24" t="s">
        <v>1295</v>
      </c>
      <c r="F24" t="s">
        <v>1295</v>
      </c>
    </row>
    <row r="25" spans="3:6">
      <c r="C25">
        <v>1.32</v>
      </c>
      <c r="D25">
        <v>6.8663729957745248E-6</v>
      </c>
      <c r="E25">
        <v>44</v>
      </c>
      <c r="F25">
        <v>0</v>
      </c>
    </row>
    <row r="26" spans="3:6">
      <c r="C26">
        <v>1.375</v>
      </c>
      <c r="D26">
        <v>6.9189232736262538E-6</v>
      </c>
      <c r="E26">
        <v>46.75</v>
      </c>
      <c r="F26">
        <v>0</v>
      </c>
    </row>
    <row r="27" spans="3:6">
      <c r="C27">
        <v>1.43</v>
      </c>
      <c r="D27">
        <v>6.9718133965008885E-6</v>
      </c>
      <c r="E27">
        <v>46.75</v>
      </c>
      <c r="F27">
        <v>233</v>
      </c>
    </row>
    <row r="28" spans="3:6">
      <c r="C28">
        <v>1.4850000000000001</v>
      </c>
      <c r="D28">
        <v>7.0250450127908957E-6</v>
      </c>
      <c r="E28">
        <v>44</v>
      </c>
      <c r="F28">
        <v>233</v>
      </c>
    </row>
    <row r="29" spans="3:6">
      <c r="C29">
        <v>1.54</v>
      </c>
      <c r="D29">
        <v>7.07861977450461E-6</v>
      </c>
      <c r="E29">
        <v>44</v>
      </c>
      <c r="F29">
        <v>0</v>
      </c>
    </row>
    <row r="30" spans="3:6">
      <c r="C30">
        <v>1.595</v>
      </c>
      <c r="D30">
        <v>7.1325393372440528E-6</v>
      </c>
      <c r="E30" t="s">
        <v>1295</v>
      </c>
      <c r="F30" t="s">
        <v>1295</v>
      </c>
    </row>
    <row r="31" spans="3:6">
      <c r="C31">
        <v>1.65</v>
      </c>
      <c r="D31">
        <v>7.186805360182674E-6</v>
      </c>
      <c r="E31">
        <v>46.75</v>
      </c>
      <c r="F31">
        <v>0</v>
      </c>
    </row>
    <row r="32" spans="3:6">
      <c r="C32">
        <v>1.7050000000000001</v>
      </c>
      <c r="D32">
        <v>7.2414195060429607E-6</v>
      </c>
      <c r="E32">
        <v>49.5</v>
      </c>
      <c r="F32">
        <v>0</v>
      </c>
    </row>
    <row r="33" spans="3:6">
      <c r="C33">
        <v>1.76</v>
      </c>
      <c r="D33">
        <v>7.2963834410739982E-6</v>
      </c>
      <c r="E33">
        <v>49.5</v>
      </c>
      <c r="F33">
        <v>50</v>
      </c>
    </row>
    <row r="34" spans="3:6">
      <c r="C34">
        <v>1.8149999999999999</v>
      </c>
      <c r="D34">
        <v>7.3516988350288664E-6</v>
      </c>
      <c r="E34">
        <v>46.75</v>
      </c>
      <c r="F34">
        <v>50</v>
      </c>
    </row>
    <row r="35" spans="3:6">
      <c r="C35">
        <v>1.87</v>
      </c>
      <c r="D35">
        <v>7.4073673611420374E-6</v>
      </c>
      <c r="E35">
        <v>46.75</v>
      </c>
      <c r="F35">
        <v>0</v>
      </c>
    </row>
    <row r="36" spans="3:6">
      <c r="C36">
        <v>1.925</v>
      </c>
      <c r="D36">
        <v>7.46339069610662E-6</v>
      </c>
      <c r="E36" t="s">
        <v>1296</v>
      </c>
      <c r="F36" t="s">
        <v>1296</v>
      </c>
    </row>
    <row r="37" spans="3:6">
      <c r="C37">
        <v>1.98</v>
      </c>
      <c r="D37">
        <v>7.5197705200515582E-6</v>
      </c>
      <c r="E37">
        <v>49.5</v>
      </c>
      <c r="F37">
        <v>0</v>
      </c>
    </row>
    <row r="38" spans="3:6">
      <c r="C38">
        <v>2.0350000000000001</v>
      </c>
      <c r="D38">
        <v>7.5765085165187545E-6</v>
      </c>
      <c r="E38">
        <v>52.25</v>
      </c>
      <c r="F38">
        <v>0</v>
      </c>
    </row>
    <row r="39" spans="3:6">
      <c r="C39">
        <v>2.09</v>
      </c>
      <c r="D39">
        <v>7.6336063724401165E-6</v>
      </c>
      <c r="E39">
        <v>52.25</v>
      </c>
      <c r="F39">
        <v>21</v>
      </c>
    </row>
    <row r="40" spans="3:6">
      <c r="C40">
        <v>2.145</v>
      </c>
      <c r="D40">
        <v>7.6910657781145274E-6</v>
      </c>
      <c r="E40">
        <v>49.5</v>
      </c>
      <c r="F40">
        <v>21</v>
      </c>
    </row>
    <row r="41" spans="3:6">
      <c r="C41">
        <v>2.2000000000000002</v>
      </c>
      <c r="D41">
        <v>7.7488884271847786E-6</v>
      </c>
      <c r="E41">
        <v>49.5</v>
      </c>
      <c r="F41">
        <v>0</v>
      </c>
    </row>
    <row r="42" spans="3:6">
      <c r="C42">
        <v>2.2549999999999999</v>
      </c>
      <c r="D42">
        <v>7.8070760166144356E-6</v>
      </c>
      <c r="E42" t="s">
        <v>1296</v>
      </c>
      <c r="F42" t="s">
        <v>1296</v>
      </c>
    </row>
    <row r="43" spans="3:6">
      <c r="C43">
        <v>2.31</v>
      </c>
      <c r="D43">
        <v>7.8656302466646273E-6</v>
      </c>
      <c r="E43">
        <v>52.25</v>
      </c>
      <c r="F43">
        <v>0</v>
      </c>
    </row>
    <row r="44" spans="3:6">
      <c r="C44">
        <v>2.3650000000000002</v>
      </c>
      <c r="D44">
        <v>7.924552820870848E-6</v>
      </c>
      <c r="E44">
        <v>55</v>
      </c>
      <c r="F44">
        <v>0</v>
      </c>
    </row>
    <row r="45" spans="3:6">
      <c r="C45">
        <v>2.42</v>
      </c>
      <c r="D45">
        <v>7.983845446019633E-6</v>
      </c>
      <c r="E45">
        <v>55</v>
      </c>
      <c r="F45">
        <v>5</v>
      </c>
    </row>
    <row r="46" spans="3:6">
      <c r="C46">
        <v>2.4750000000000001</v>
      </c>
      <c r="D46">
        <v>8.043509832125284E-6</v>
      </c>
      <c r="E46">
        <v>52.25</v>
      </c>
      <c r="F46">
        <v>5</v>
      </c>
    </row>
    <row r="47" spans="3:6">
      <c r="C47">
        <v>2.5299999999999998</v>
      </c>
      <c r="D47">
        <v>8.1035476924064744E-6</v>
      </c>
      <c r="E47">
        <v>52.25</v>
      </c>
      <c r="F47">
        <v>0</v>
      </c>
    </row>
    <row r="48" spans="3:6">
      <c r="C48">
        <v>2.585</v>
      </c>
      <c r="D48">
        <v>8.1639607432629094E-6</v>
      </c>
      <c r="E48" t="s">
        <v>1296</v>
      </c>
      <c r="F48" t="s">
        <v>1296</v>
      </c>
    </row>
    <row r="49" spans="3:6">
      <c r="C49">
        <v>2.64</v>
      </c>
      <c r="D49">
        <v>8.2247507042518961E-6</v>
      </c>
      <c r="E49">
        <v>55</v>
      </c>
      <c r="F49">
        <v>0</v>
      </c>
    </row>
    <row r="50" spans="3:6">
      <c r="C50">
        <v>2.6949999999999998</v>
      </c>
      <c r="D50">
        <v>8.285919298064926E-6</v>
      </c>
      <c r="E50">
        <v>57.75</v>
      </c>
      <c r="F50">
        <v>0</v>
      </c>
    </row>
    <row r="51" spans="3:6">
      <c r="C51">
        <v>2.75</v>
      </c>
      <c r="D51">
        <v>8.3474682505042327E-6</v>
      </c>
      <c r="E51">
        <v>57.75</v>
      </c>
      <c r="F51">
        <v>5</v>
      </c>
    </row>
    <row r="52" spans="3:6">
      <c r="C52">
        <v>2.8050000000000002</v>
      </c>
      <c r="D52">
        <v>8.4093992904593596E-6</v>
      </c>
      <c r="E52">
        <v>55</v>
      </c>
      <c r="F52">
        <v>5</v>
      </c>
    </row>
    <row r="53" spans="3:6">
      <c r="C53">
        <v>2.86</v>
      </c>
      <c r="D53">
        <v>8.4717141498836969E-6</v>
      </c>
      <c r="E53">
        <v>55</v>
      </c>
      <c r="F53">
        <v>0</v>
      </c>
    </row>
    <row r="54" spans="3:6">
      <c r="C54">
        <v>2.915</v>
      </c>
      <c r="D54">
        <v>8.5344145637710342E-6</v>
      </c>
      <c r="E54" t="s">
        <v>1296</v>
      </c>
      <c r="F54" t="s">
        <v>1296</v>
      </c>
    </row>
    <row r="55" spans="3:6">
      <c r="C55">
        <v>2.97</v>
      </c>
      <c r="D55">
        <v>8.5975022701321179E-6</v>
      </c>
    </row>
    <row r="56" spans="3:6">
      <c r="C56">
        <v>3.0249999999999999</v>
      </c>
      <c r="D56">
        <v>8.6609790099712174E-6</v>
      </c>
    </row>
    <row r="57" spans="3:6">
      <c r="C57">
        <v>3.08</v>
      </c>
      <c r="D57">
        <v>8.7248465272627265E-6</v>
      </c>
    </row>
    <row r="58" spans="3:6">
      <c r="C58">
        <v>3.1350000000000002</v>
      </c>
      <c r="D58">
        <v>8.7891065689277344E-6</v>
      </c>
    </row>
    <row r="59" spans="3:6">
      <c r="C59">
        <v>3.19</v>
      </c>
      <c r="D59">
        <v>8.8537608848107103E-6</v>
      </c>
    </row>
    <row r="60" spans="3:6">
      <c r="C60">
        <v>3.2450000000000001</v>
      </c>
      <c r="D60">
        <v>8.918811227656117E-6</v>
      </c>
    </row>
    <row r="61" spans="3:6">
      <c r="C61">
        <v>3.3</v>
      </c>
      <c r="D61">
        <v>8.9842593530851666E-6</v>
      </c>
    </row>
    <row r="62" spans="3:6">
      <c r="C62">
        <v>3.355</v>
      </c>
      <c r="D62">
        <v>9.0501070195725283E-6</v>
      </c>
    </row>
    <row r="63" spans="3:6">
      <c r="C63">
        <v>3.41</v>
      </c>
      <c r="D63">
        <v>9.1163559884231782E-6</v>
      </c>
    </row>
    <row r="64" spans="3:6">
      <c r="C64">
        <v>3.4649999999999999</v>
      </c>
      <c r="D64">
        <v>9.1830080237491964E-6</v>
      </c>
    </row>
    <row r="65" spans="3:4">
      <c r="C65">
        <v>3.52</v>
      </c>
      <c r="D65">
        <v>9.2500648924467166E-6</v>
      </c>
    </row>
    <row r="66" spans="3:4">
      <c r="C66">
        <v>3.5750000000000002</v>
      </c>
      <c r="D66">
        <v>9.3175283641729168E-6</v>
      </c>
    </row>
    <row r="67" spans="3:4">
      <c r="C67">
        <v>3.63</v>
      </c>
      <c r="D67">
        <v>9.385400211323038E-6</v>
      </c>
    </row>
    <row r="68" spans="3:4">
      <c r="C68">
        <v>3.6850000000000001</v>
      </c>
      <c r="D68">
        <v>9.4536822090075546E-6</v>
      </c>
    </row>
    <row r="69" spans="3:4">
      <c r="C69">
        <v>3.74</v>
      </c>
      <c r="D69">
        <v>9.522376135029359E-6</v>
      </c>
    </row>
    <row r="70" spans="3:4">
      <c r="C70">
        <v>3.7949999999999999</v>
      </c>
      <c r="D70">
        <v>9.5914837698610881E-6</v>
      </c>
    </row>
    <row r="71" spans="3:4">
      <c r="C71">
        <v>3.85</v>
      </c>
      <c r="D71">
        <v>9.661006896622509E-6</v>
      </c>
    </row>
    <row r="72" spans="3:4">
      <c r="C72">
        <v>3.9049999999999998</v>
      </c>
      <c r="D72">
        <v>9.7309473010580326E-6</v>
      </c>
    </row>
    <row r="73" spans="3:4">
      <c r="C73">
        <v>3.96</v>
      </c>
      <c r="D73">
        <v>9.8013067715143055E-6</v>
      </c>
    </row>
    <row r="74" spans="3:4">
      <c r="C74">
        <v>4.0149999999999997</v>
      </c>
      <c r="D74">
        <v>9.872087098917957E-6</v>
      </c>
    </row>
    <row r="75" spans="3:4">
      <c r="C75">
        <v>4.07</v>
      </c>
      <c r="D75">
        <v>9.9432900767534156E-6</v>
      </c>
    </row>
    <row r="76" spans="3:4">
      <c r="C76">
        <v>4.125</v>
      </c>
      <c r="D76">
        <v>1.0014917501040889E-5</v>
      </c>
    </row>
    <row r="77" spans="3:4">
      <c r="C77">
        <v>4.18</v>
      </c>
      <c r="D77">
        <v>1.0086971170314452E-5</v>
      </c>
    </row>
    <row r="78" spans="3:4">
      <c r="C78">
        <v>4.2350000000000003</v>
      </c>
      <c r="D78">
        <v>1.0159452885600285E-5</v>
      </c>
    </row>
    <row r="79" spans="3:4">
      <c r="C79">
        <v>4.29</v>
      </c>
      <c r="D79">
        <v>1.0232364450395059E-5</v>
      </c>
    </row>
    <row r="80" spans="3:4">
      <c r="C80">
        <v>4.3449999999999998</v>
      </c>
      <c r="D80">
        <v>1.0305707670644446E-5</v>
      </c>
    </row>
    <row r="81" spans="3:4">
      <c r="C81">
        <v>4.4000000000000004</v>
      </c>
      <c r="D81">
        <v>1.0379484354721815E-5</v>
      </c>
    </row>
    <row r="82" spans="3:4">
      <c r="C82">
        <v>4.4550000000000001</v>
      </c>
      <c r="D82">
        <v>1.045369631340706E-5</v>
      </c>
    </row>
    <row r="83" spans="3:4">
      <c r="C83">
        <v>4.51</v>
      </c>
      <c r="D83">
        <v>1.0528345359865638E-5</v>
      </c>
    </row>
    <row r="84" spans="3:4">
      <c r="C84">
        <v>4.5650000000000004</v>
      </c>
      <c r="D84">
        <v>1.0603433309627715E-5</v>
      </c>
    </row>
    <row r="85" spans="3:4">
      <c r="C85">
        <v>4.62</v>
      </c>
      <c r="D85">
        <v>1.0678961980567578E-5</v>
      </c>
    </row>
    <row r="86" spans="3:4">
      <c r="C86">
        <v>4.6749999999999998</v>
      </c>
      <c r="D86">
        <v>1.0754933192883137E-5</v>
      </c>
    </row>
    <row r="87" spans="3:4">
      <c r="C87">
        <v>4.7300000000000004</v>
      </c>
      <c r="D87">
        <v>1.0831348769075716E-5</v>
      </c>
    </row>
    <row r="88" spans="3:4">
      <c r="C88">
        <v>4.7850000000000001</v>
      </c>
      <c r="D88">
        <v>1.0908210533929943E-5</v>
      </c>
    </row>
    <row r="89" spans="3:4">
      <c r="C89">
        <v>4.84</v>
      </c>
      <c r="D89">
        <v>1.0985520314493951E-5</v>
      </c>
    </row>
    <row r="90" spans="3:4">
      <c r="C90">
        <v>4.8950000000000005</v>
      </c>
      <c r="D90">
        <v>1.1063279940059703E-5</v>
      </c>
    </row>
    <row r="91" spans="3:4">
      <c r="C91">
        <v>4.95</v>
      </c>
      <c r="D91">
        <v>1.1141491242143564E-5</v>
      </c>
    </row>
    <row r="92" spans="3:4">
      <c r="C92">
        <v>5.0049999999999999</v>
      </c>
      <c r="D92">
        <v>1.1220156054467127E-5</v>
      </c>
    </row>
    <row r="93" spans="3:4">
      <c r="C93">
        <v>5.0599999999999996</v>
      </c>
      <c r="D93">
        <v>1.1299276212938199E-5</v>
      </c>
    </row>
    <row r="94" spans="3:4">
      <c r="C94">
        <v>5.1150000000000002</v>
      </c>
      <c r="D94">
        <v>1.1378853555632114E-5</v>
      </c>
    </row>
    <row r="95" spans="3:4">
      <c r="C95">
        <v>5.17</v>
      </c>
      <c r="D95">
        <v>1.1458889922773186E-5</v>
      </c>
    </row>
    <row r="96" spans="3:4">
      <c r="C96">
        <v>5.2249999999999996</v>
      </c>
      <c r="D96">
        <v>1.1539387156716526E-5</v>
      </c>
    </row>
    <row r="97" spans="3:4">
      <c r="C97">
        <v>5.28</v>
      </c>
      <c r="D97">
        <v>1.1620347101929961E-5</v>
      </c>
    </row>
    <row r="98" spans="3:4">
      <c r="C98">
        <v>5.335</v>
      </c>
      <c r="D98">
        <v>1.1701771604976399E-5</v>
      </c>
    </row>
    <row r="99" spans="3:4">
      <c r="C99">
        <v>5.39</v>
      </c>
      <c r="D99">
        <v>1.1783662514496287E-5</v>
      </c>
    </row>
    <row r="100" spans="3:4">
      <c r="C100">
        <v>5.4450000000000003</v>
      </c>
      <c r="D100">
        <v>1.1866021681190461E-5</v>
      </c>
    </row>
    <row r="101" spans="3:4">
      <c r="C101">
        <v>5.5</v>
      </c>
      <c r="D101">
        <v>1.1948850957803207E-5</v>
      </c>
    </row>
    <row r="102" spans="3:4">
      <c r="C102">
        <v>5.5549999999999997</v>
      </c>
      <c r="D102">
        <v>1.2032152199105647E-5</v>
      </c>
    </row>
    <row r="103" spans="3:4">
      <c r="C103">
        <v>5.61</v>
      </c>
      <c r="D103">
        <v>1.2115927261879391E-5</v>
      </c>
    </row>
    <row r="104" spans="3:4">
      <c r="C104">
        <v>5.665</v>
      </c>
      <c r="D104">
        <v>1.2200178004900479E-5</v>
      </c>
    </row>
    <row r="105" spans="3:4">
      <c r="C105">
        <v>5.72</v>
      </c>
      <c r="D105">
        <v>1.2284906288923677E-5</v>
      </c>
    </row>
    <row r="106" spans="3:4">
      <c r="C106">
        <v>5.7750000000000004</v>
      </c>
      <c r="D106">
        <v>1.2370113976667004E-5</v>
      </c>
    </row>
    <row r="107" spans="3:4">
      <c r="C107">
        <v>5.83</v>
      </c>
      <c r="D107">
        <v>1.2455802932796647E-5</v>
      </c>
    </row>
    <row r="108" spans="3:4">
      <c r="C108">
        <v>5.8849999999999998</v>
      </c>
      <c r="D108">
        <v>1.2541975023912117E-5</v>
      </c>
    </row>
    <row r="109" spans="3:4">
      <c r="C109">
        <v>5.94</v>
      </c>
      <c r="D109">
        <v>1.2628632118531841E-5</v>
      </c>
    </row>
    <row r="110" spans="3:4">
      <c r="C110">
        <v>5.9950000000000001</v>
      </c>
      <c r="D110">
        <v>1.2715776087078945E-5</v>
      </c>
    </row>
    <row r="111" spans="3:4">
      <c r="C111">
        <v>6.05</v>
      </c>
      <c r="D111">
        <v>1.2803408801867523E-5</v>
      </c>
    </row>
    <row r="112" spans="3:4">
      <c r="C112">
        <v>6.1050000000000004</v>
      </c>
      <c r="D112">
        <v>1.2891532137089116E-5</v>
      </c>
    </row>
    <row r="113" spans="3:4">
      <c r="C113">
        <v>6.16</v>
      </c>
      <c r="D113">
        <v>1.2980147968799632E-5</v>
      </c>
    </row>
    <row r="114" spans="3:4">
      <c r="C114">
        <v>6.2149999999999999</v>
      </c>
      <c r="D114">
        <v>1.3069258174906571E-5</v>
      </c>
    </row>
    <row r="115" spans="3:4">
      <c r="C115">
        <v>6.2700000000000005</v>
      </c>
      <c r="D115">
        <v>1.3158864635156633E-5</v>
      </c>
    </row>
    <row r="116" spans="3:4">
      <c r="C116">
        <v>6.3250000000000002</v>
      </c>
      <c r="D116">
        <v>1.324896923112367E-5</v>
      </c>
    </row>
    <row r="117" spans="3:4">
      <c r="C117">
        <v>6.38</v>
      </c>
      <c r="D117">
        <v>1.3339573846197029E-5</v>
      </c>
    </row>
    <row r="118" spans="3:4">
      <c r="C118">
        <v>6.4349999999999996</v>
      </c>
      <c r="D118">
        <v>1.3430680365570261E-5</v>
      </c>
    </row>
    <row r="119" spans="3:4">
      <c r="C119">
        <v>6.49</v>
      </c>
      <c r="D119">
        <v>1.3522290676230197E-5</v>
      </c>
    </row>
    <row r="120" spans="3:4">
      <c r="C120">
        <v>6.5449999999999999</v>
      </c>
      <c r="D120">
        <v>1.3614406666946444E-5</v>
      </c>
    </row>
    <row r="121" spans="3:4">
      <c r="C121">
        <v>6.6</v>
      </c>
      <c r="D121">
        <v>1.3707030228261208E-5</v>
      </c>
    </row>
    <row r="122" spans="3:4">
      <c r="C122">
        <v>6.6550000000000002</v>
      </c>
      <c r="D122">
        <v>1.3800163252479609E-5</v>
      </c>
    </row>
    <row r="123" spans="3:4">
      <c r="C123">
        <v>6.71</v>
      </c>
      <c r="D123">
        <v>1.3893807633660274E-5</v>
      </c>
    </row>
    <row r="124" spans="3:4">
      <c r="C124">
        <v>6.7649999999999997</v>
      </c>
      <c r="D124">
        <v>1.3987965267606458E-5</v>
      </c>
    </row>
    <row r="125" spans="3:4">
      <c r="C125">
        <v>6.82</v>
      </c>
      <c r="D125">
        <v>1.4082638051857482E-5</v>
      </c>
    </row>
    <row r="126" spans="3:4">
      <c r="C126">
        <v>6.875</v>
      </c>
      <c r="D126">
        <v>1.4177827885680615E-5</v>
      </c>
    </row>
    <row r="127" spans="3:4">
      <c r="C127">
        <v>6.93</v>
      </c>
      <c r="D127">
        <v>1.4273536670063392E-5</v>
      </c>
    </row>
    <row r="128" spans="3:4">
      <c r="C128">
        <v>6.9850000000000003</v>
      </c>
      <c r="D128">
        <v>1.4369766307706337E-5</v>
      </c>
    </row>
    <row r="129" spans="3:4">
      <c r="C129">
        <v>7.04</v>
      </c>
      <c r="D129">
        <v>1.4466518703016095E-5</v>
      </c>
    </row>
    <row r="130" spans="3:4">
      <c r="C130">
        <v>7.0949999999999998</v>
      </c>
      <c r="D130">
        <v>1.4563795762099032E-5</v>
      </c>
    </row>
    <row r="131" spans="3:4">
      <c r="C131">
        <v>7.15</v>
      </c>
      <c r="D131">
        <v>1.4661599392755252E-5</v>
      </c>
    </row>
    <row r="132" spans="3:4">
      <c r="C132">
        <v>7.2050000000000001</v>
      </c>
      <c r="D132">
        <v>1.4759931504473002E-5</v>
      </c>
    </row>
    <row r="133" spans="3:4">
      <c r="C133">
        <v>7.26</v>
      </c>
      <c r="D133">
        <v>1.4858794008423654E-5</v>
      </c>
    </row>
    <row r="134" spans="3:4">
      <c r="C134">
        <v>7.3150000000000004</v>
      </c>
      <c r="D134">
        <v>1.4958188817456951E-5</v>
      </c>
    </row>
    <row r="135" spans="3:4">
      <c r="C135">
        <v>7.37</v>
      </c>
      <c r="D135">
        <v>1.5058117846096851E-5</v>
      </c>
    </row>
    <row r="136" spans="3:4">
      <c r="C136">
        <v>7.4249999999999998</v>
      </c>
      <c r="D136">
        <v>1.515858301053776E-5</v>
      </c>
    </row>
    <row r="137" spans="3:4">
      <c r="C137">
        <v>7.48</v>
      </c>
      <c r="D137">
        <v>1.5259586228641183E-5</v>
      </c>
    </row>
    <row r="138" spans="3:4">
      <c r="C138">
        <v>7.5350000000000001</v>
      </c>
      <c r="D138">
        <v>1.5361129419932938E-5</v>
      </c>
    </row>
    <row r="139" spans="3:4">
      <c r="C139">
        <v>7.59</v>
      </c>
      <c r="D139">
        <v>1.5463214505600698E-5</v>
      </c>
    </row>
    <row r="140" spans="3:4">
      <c r="C140">
        <v>7.6450000000000005</v>
      </c>
      <c r="D140">
        <v>1.5565843408492142E-5</v>
      </c>
    </row>
    <row r="141" spans="3:4">
      <c r="C141">
        <v>7.7</v>
      </c>
      <c r="D141">
        <v>1.5669018053113412E-5</v>
      </c>
    </row>
    <row r="142" spans="3:4">
      <c r="C142">
        <v>7.7549999999999999</v>
      </c>
      <c r="D142">
        <v>1.5772740365628197E-5</v>
      </c>
    </row>
    <row r="143" spans="3:4">
      <c r="C143">
        <v>7.81</v>
      </c>
      <c r="D143">
        <v>1.5877012273857123E-5</v>
      </c>
    </row>
    <row r="144" spans="3:4">
      <c r="C144">
        <v>7.8650000000000002</v>
      </c>
      <c r="D144">
        <v>1.5981835707277809E-5</v>
      </c>
    </row>
    <row r="145" spans="3:4">
      <c r="C145">
        <v>7.92</v>
      </c>
      <c r="D145">
        <v>1.6087212597025176E-5</v>
      </c>
    </row>
    <row r="146" spans="3:4">
      <c r="C146">
        <v>7.9749999999999996</v>
      </c>
      <c r="D146">
        <v>1.6193144875892427E-5</v>
      </c>
    </row>
    <row r="147" spans="3:4">
      <c r="C147">
        <v>8.0299999999999994</v>
      </c>
      <c r="D147">
        <v>1.6299634478332389E-5</v>
      </c>
    </row>
    <row r="148" spans="3:4">
      <c r="C148">
        <v>8.0850000000000009</v>
      </c>
      <c r="D148">
        <v>1.640668334045934E-5</v>
      </c>
    </row>
    <row r="149" spans="3:4">
      <c r="C149">
        <v>8.14</v>
      </c>
      <c r="D149">
        <v>1.651429340005138E-5</v>
      </c>
    </row>
    <row r="150" spans="3:4">
      <c r="C150">
        <v>8.1950000000000003</v>
      </c>
      <c r="D150">
        <v>1.6622466596553215E-5</v>
      </c>
    </row>
    <row r="151" spans="3:4">
      <c r="C151">
        <v>8.25</v>
      </c>
      <c r="D151">
        <v>1.6731204871079441E-5</v>
      </c>
    </row>
    <row r="152" spans="3:4">
      <c r="C152">
        <v>8.3049999999999997</v>
      </c>
      <c r="D152">
        <v>1.6840510166418345E-5</v>
      </c>
    </row>
    <row r="153" spans="3:4">
      <c r="C153">
        <v>8.36</v>
      </c>
      <c r="D153">
        <v>1.6950384427036088E-5</v>
      </c>
    </row>
    <row r="154" spans="3:4">
      <c r="C154">
        <v>8.4150000000000009</v>
      </c>
      <c r="D154">
        <v>1.7060829599081515E-5</v>
      </c>
    </row>
    <row r="155" spans="3:4">
      <c r="C155">
        <v>8.4700000000000006</v>
      </c>
      <c r="D155">
        <v>1.7171847630391297E-5</v>
      </c>
    </row>
    <row r="156" spans="3:4">
      <c r="C156">
        <v>8.5250000000000004</v>
      </c>
      <c r="D156">
        <v>1.7283440470495646E-5</v>
      </c>
    </row>
    <row r="157" spans="3:4">
      <c r="C157">
        <v>8.58</v>
      </c>
      <c r="D157">
        <v>1.7395610070624503E-5</v>
      </c>
    </row>
    <row r="158" spans="3:4">
      <c r="C158">
        <v>8.6349999999999998</v>
      </c>
      <c r="D158">
        <v>1.7508358383714133E-5</v>
      </c>
    </row>
    <row r="159" spans="3:4">
      <c r="C159">
        <v>8.69</v>
      </c>
      <c r="D159">
        <v>1.7621687364414284E-5</v>
      </c>
    </row>
    <row r="160" spans="3:4">
      <c r="C160">
        <v>8.7449999999999992</v>
      </c>
      <c r="D160">
        <v>1.7735598969095783E-5</v>
      </c>
    </row>
    <row r="161" spans="3:4">
      <c r="C161">
        <v>8.8000000000000007</v>
      </c>
      <c r="D161">
        <v>1.7850095155858575E-5</v>
      </c>
    </row>
    <row r="162" spans="3:4">
      <c r="C162">
        <v>8.8550000000000004</v>
      </c>
      <c r="D162">
        <v>1.7965177884540287E-5</v>
      </c>
    </row>
    <row r="163" spans="3:4">
      <c r="C163">
        <v>8.91</v>
      </c>
      <c r="D163">
        <v>1.8080849116725242E-5</v>
      </c>
    </row>
    <row r="164" spans="3:4">
      <c r="C164">
        <v>8.9649999999999999</v>
      </c>
      <c r="D164">
        <v>1.8197110815753907E-5</v>
      </c>
    </row>
    <row r="165" spans="3:4">
      <c r="C165">
        <v>9.02</v>
      </c>
      <c r="D165">
        <v>1.8313964946732855E-5</v>
      </c>
    </row>
    <row r="166" spans="3:4">
      <c r="C166">
        <v>9.0749999999999993</v>
      </c>
      <c r="D166">
        <v>1.8431413476545161E-5</v>
      </c>
    </row>
    <row r="167" spans="3:4">
      <c r="C167">
        <v>9.1300000000000008</v>
      </c>
      <c r="D167">
        <v>1.8549458373861255E-5</v>
      </c>
    </row>
    <row r="168" spans="3:4">
      <c r="C168">
        <v>9.1850000000000005</v>
      </c>
      <c r="D168">
        <v>1.8668101609150213E-5</v>
      </c>
    </row>
    <row r="169" spans="3:4">
      <c r="C169">
        <v>9.24</v>
      </c>
      <c r="D169">
        <v>1.8787345154691556E-5</v>
      </c>
    </row>
    <row r="170" spans="3:4">
      <c r="C170">
        <v>9.2949999999999999</v>
      </c>
      <c r="D170">
        <v>1.8907190984587425E-5</v>
      </c>
    </row>
    <row r="171" spans="3:4">
      <c r="C171">
        <v>9.35</v>
      </c>
      <c r="D171">
        <v>1.9027641074775214E-5</v>
      </c>
    </row>
    <row r="172" spans="3:4">
      <c r="C172">
        <v>9.4049999999999994</v>
      </c>
      <c r="D172">
        <v>1.9148697403040682E-5</v>
      </c>
    </row>
    <row r="173" spans="3:4">
      <c r="C173">
        <v>9.4600000000000009</v>
      </c>
      <c r="D173">
        <v>1.927036194903145E-5</v>
      </c>
    </row>
    <row r="174" spans="3:4">
      <c r="C174">
        <v>9.5150000000000006</v>
      </c>
      <c r="D174">
        <v>1.9392636694270921E-5</v>
      </c>
    </row>
    <row r="175" spans="3:4">
      <c r="C175">
        <v>9.57</v>
      </c>
      <c r="D175">
        <v>1.9515523622172665E-5</v>
      </c>
    </row>
    <row r="176" spans="3:4">
      <c r="C176">
        <v>9.625</v>
      </c>
      <c r="D176">
        <v>1.9639024718055158E-5</v>
      </c>
    </row>
    <row r="177" spans="3:4">
      <c r="C177">
        <v>9.68</v>
      </c>
      <c r="D177">
        <v>1.9763141969156978E-5</v>
      </c>
    </row>
    <row r="178" spans="3:4">
      <c r="C178">
        <v>9.7349999999999994</v>
      </c>
      <c r="D178">
        <v>1.988787736465236E-5</v>
      </c>
    </row>
    <row r="179" spans="3:4">
      <c r="C179">
        <v>9.7900000000000009</v>
      </c>
      <c r="D179">
        <v>2.0013232895667185E-5</v>
      </c>
    </row>
    <row r="180" spans="3:4">
      <c r="C180">
        <v>9.8450000000000006</v>
      </c>
      <c r="D180">
        <v>2.0139210555295297E-5</v>
      </c>
    </row>
    <row r="181" spans="3:4">
      <c r="C181">
        <v>9.9</v>
      </c>
      <c r="D181">
        <v>2.0265812338615276E-5</v>
      </c>
    </row>
    <row r="182" spans="3:4">
      <c r="C182">
        <v>9.9550000000000001</v>
      </c>
      <c r="D182">
        <v>2.0393040242707502E-5</v>
      </c>
    </row>
    <row r="183" spans="3:4">
      <c r="C183">
        <v>10.01</v>
      </c>
      <c r="D183">
        <v>2.0520896266671631E-5</v>
      </c>
    </row>
    <row r="184" spans="3:4">
      <c r="C184">
        <v>10.065</v>
      </c>
      <c r="D184">
        <v>2.0649382411644402E-5</v>
      </c>
    </row>
    <row r="185" spans="3:4">
      <c r="C185">
        <v>10.119999999999999</v>
      </c>
      <c r="D185">
        <v>2.0778500680817793E-5</v>
      </c>
    </row>
    <row r="186" spans="3:4">
      <c r="C186">
        <v>10.175000000000001</v>
      </c>
      <c r="D186">
        <v>2.0908253079457487E-5</v>
      </c>
    </row>
    <row r="187" spans="3:4">
      <c r="C187">
        <v>10.23</v>
      </c>
      <c r="D187">
        <v>2.1038641614921716E-5</v>
      </c>
    </row>
    <row r="188" spans="3:4">
      <c r="C188">
        <v>10.285</v>
      </c>
      <c r="D188">
        <v>2.1169668296680341E-5</v>
      </c>
    </row>
    <row r="189" spans="3:4">
      <c r="C189">
        <v>10.34</v>
      </c>
      <c r="D189">
        <v>2.1301335136334315E-5</v>
      </c>
    </row>
    <row r="190" spans="3:4">
      <c r="C190">
        <v>10.395</v>
      </c>
      <c r="D190">
        <v>2.1433644147635364E-5</v>
      </c>
    </row>
    <row r="191" spans="3:4">
      <c r="C191">
        <v>10.45</v>
      </c>
      <c r="D191">
        <v>2.1566597346505996E-5</v>
      </c>
    </row>
    <row r="192" spans="3:4">
      <c r="C192">
        <v>10.505000000000001</v>
      </c>
      <c r="D192">
        <v>2.1700196751059742E-5</v>
      </c>
    </row>
    <row r="193" spans="3:4">
      <c r="C193">
        <v>10.56</v>
      </c>
      <c r="D193">
        <v>2.1834444381621691E-5</v>
      </c>
    </row>
    <row r="194" spans="3:4">
      <c r="C194">
        <v>10.615</v>
      </c>
      <c r="D194">
        <v>2.1969342260749228E-5</v>
      </c>
    </row>
    <row r="195" spans="3:4">
      <c r="C195">
        <v>10.67</v>
      </c>
      <c r="D195">
        <v>2.210489241325303E-5</v>
      </c>
    </row>
    <row r="196" spans="3:4">
      <c r="C196">
        <v>10.725</v>
      </c>
      <c r="D196">
        <v>2.2241096866218245E-5</v>
      </c>
    </row>
    <row r="197" spans="3:4">
      <c r="C197">
        <v>10.78</v>
      </c>
      <c r="D197">
        <v>2.2377957649025911E-5</v>
      </c>
    </row>
    <row r="198" spans="3:4">
      <c r="C198">
        <v>10.835000000000001</v>
      </c>
      <c r="D198">
        <v>2.2515476793374517E-5</v>
      </c>
    </row>
    <row r="199" spans="3:4">
      <c r="C199">
        <v>10.89</v>
      </c>
      <c r="D199">
        <v>2.2653656333301789E-5</v>
      </c>
    </row>
    <row r="200" spans="3:4">
      <c r="C200">
        <v>10.945</v>
      </c>
      <c r="D200">
        <v>2.2792498305206574E-5</v>
      </c>
    </row>
    <row r="201" spans="3:4">
      <c r="C201">
        <v>11</v>
      </c>
      <c r="D201">
        <v>2.293200474787092E-5</v>
      </c>
    </row>
    <row r="202" spans="3:4">
      <c r="C202">
        <v>11.055</v>
      </c>
      <c r="D202">
        <v>2.3073660416794386E-5</v>
      </c>
    </row>
    <row r="203" spans="3:4">
      <c r="C203">
        <v>11.11</v>
      </c>
      <c r="D203">
        <v>2.3214541574364258E-5</v>
      </c>
    </row>
    <row r="204" spans="3:4">
      <c r="C204">
        <v>11.165000000000001</v>
      </c>
      <c r="D204">
        <v>2.3356094342418021E-5</v>
      </c>
    </row>
    <row r="205" spans="3:4">
      <c r="C205">
        <v>11.22</v>
      </c>
      <c r="D205">
        <v>2.3498320793731244E-5</v>
      </c>
    </row>
    <row r="206" spans="3:4">
      <c r="C206">
        <v>11.275</v>
      </c>
      <c r="D206">
        <v>2.3641223004118314E-5</v>
      </c>
    </row>
    <row r="207" spans="3:4">
      <c r="C207">
        <v>11.33</v>
      </c>
      <c r="D207">
        <v>2.378480305246614E-5</v>
      </c>
    </row>
    <row r="208" spans="3:4">
      <c r="C208">
        <v>11.385</v>
      </c>
      <c r="D208">
        <v>2.3929063020768146E-5</v>
      </c>
    </row>
    <row r="209" spans="3:4">
      <c r="C209">
        <v>11.44</v>
      </c>
      <c r="D209">
        <v>2.4074004994158438E-5</v>
      </c>
    </row>
    <row r="210" spans="3:4">
      <c r="C210">
        <v>11.494999999999999</v>
      </c>
      <c r="D210">
        <v>2.4219631060946208E-5</v>
      </c>
    </row>
    <row r="211" spans="3:4">
      <c r="C211">
        <v>11.55</v>
      </c>
      <c r="D211">
        <v>2.436594331265026E-5</v>
      </c>
    </row>
    <row r="212" spans="3:4">
      <c r="C212">
        <v>11.605</v>
      </c>
      <c r="D212">
        <v>2.4512943844033686E-5</v>
      </c>
    </row>
    <row r="213" spans="3:4">
      <c r="C213">
        <v>11.66</v>
      </c>
      <c r="D213">
        <v>2.4660634753138775E-5</v>
      </c>
    </row>
    <row r="214" spans="3:4">
      <c r="C214">
        <v>11.715</v>
      </c>
      <c r="D214">
        <v>2.4809018141321937E-5</v>
      </c>
    </row>
    <row r="215" spans="3:4">
      <c r="C215">
        <v>11.77</v>
      </c>
      <c r="D215">
        <v>2.4958096113288766E-5</v>
      </c>
    </row>
    <row r="216" spans="3:4">
      <c r="C216">
        <v>11.824999999999999</v>
      </c>
      <c r="D216">
        <v>2.5107870777129231E-5</v>
      </c>
    </row>
    <row r="217" spans="3:4">
      <c r="C217">
        <v>11.88</v>
      </c>
      <c r="D217">
        <v>2.525834424435286E-5</v>
      </c>
    </row>
    <row r="218" spans="3:4">
      <c r="C218">
        <v>11.935</v>
      </c>
      <c r="D218">
        <v>2.5409518629923983E-5</v>
      </c>
    </row>
    <row r="219" spans="3:4">
      <c r="C219">
        <v>11.99</v>
      </c>
      <c r="D219">
        <v>2.5561396052297076E-5</v>
      </c>
    </row>
    <row r="220" spans="3:4">
      <c r="C220">
        <v>12.045</v>
      </c>
      <c r="D220">
        <v>2.5713978633451982E-5</v>
      </c>
    </row>
    <row r="221" spans="3:4">
      <c r="C221">
        <v>12.1</v>
      </c>
      <c r="D221">
        <v>2.5867268498929211E-5</v>
      </c>
    </row>
    <row r="222" spans="3:4">
      <c r="C222">
        <v>12.154999999999999</v>
      </c>
      <c r="D222">
        <v>2.6021267777865152E-5</v>
      </c>
    </row>
    <row r="223" spans="3:4">
      <c r="C223">
        <v>12.21</v>
      </c>
      <c r="D223">
        <v>2.6175978603027263E-5</v>
      </c>
    </row>
    <row r="224" spans="3:4">
      <c r="C224">
        <v>12.265000000000001</v>
      </c>
      <c r="D224">
        <v>2.6331403110849096E-5</v>
      </c>
    </row>
    <row r="225" spans="3:4">
      <c r="C225">
        <v>12.32</v>
      </c>
      <c r="D225">
        <v>2.6487543441465296E-5</v>
      </c>
    </row>
    <row r="226" spans="3:4">
      <c r="C226">
        <v>12.375</v>
      </c>
      <c r="D226">
        <v>2.6644401738746441E-5</v>
      </c>
    </row>
    <row r="227" spans="3:4">
      <c r="C227">
        <v>12.43</v>
      </c>
      <c r="D227">
        <v>2.6801980150333692E-5</v>
      </c>
    </row>
    <row r="228" spans="3:4">
      <c r="C228">
        <v>12.484999999999999</v>
      </c>
      <c r="D228">
        <v>2.6960280827673307E-5</v>
      </c>
    </row>
    <row r="229" spans="3:4">
      <c r="C229">
        <v>12.540000000000001</v>
      </c>
      <c r="D229">
        <v>2.7119305926050933E-5</v>
      </c>
    </row>
    <row r="230" spans="3:4">
      <c r="C230">
        <v>12.595000000000001</v>
      </c>
      <c r="D230">
        <v>2.727905760462562E-5</v>
      </c>
    </row>
    <row r="231" spans="3:4">
      <c r="C231">
        <v>12.65</v>
      </c>
      <c r="D231">
        <v>2.7439538026463672E-5</v>
      </c>
    </row>
    <row r="232" spans="3:4">
      <c r="C232">
        <v>12.705</v>
      </c>
      <c r="D232">
        <v>2.7600749358572115E-5</v>
      </c>
    </row>
    <row r="233" spans="3:4">
      <c r="C233">
        <v>12.76</v>
      </c>
      <c r="D233">
        <v>2.7762693771931925E-5</v>
      </c>
    </row>
    <row r="234" spans="3:4">
      <c r="C234">
        <v>12.815</v>
      </c>
      <c r="D234">
        <v>2.792537344153088E-5</v>
      </c>
    </row>
    <row r="235" spans="3:4">
      <c r="C235">
        <v>12.87</v>
      </c>
      <c r="D235">
        <v>2.8088790546396049E-5</v>
      </c>
    </row>
    <row r="236" spans="3:4">
      <c r="C236">
        <v>12.925000000000001</v>
      </c>
      <c r="D236">
        <v>2.8252947269625882E-5</v>
      </c>
    </row>
    <row r="237" spans="3:4">
      <c r="C237">
        <v>12.98</v>
      </c>
      <c r="D237">
        <v>2.8417845798421876E-5</v>
      </c>
    </row>
    <row r="238" spans="3:4">
      <c r="C238">
        <v>13.035</v>
      </c>
      <c r="D238">
        <v>2.8583488324119846E-5</v>
      </c>
    </row>
    <row r="239" spans="3:4">
      <c r="C239">
        <v>13.09</v>
      </c>
      <c r="D239">
        <v>2.8749877042220592E-5</v>
      </c>
    </row>
    <row r="240" spans="3:4">
      <c r="C240">
        <v>13.145</v>
      </c>
      <c r="D240">
        <v>2.891701415242016E-5</v>
      </c>
    </row>
    <row r="241" spans="3:4">
      <c r="C241">
        <v>13.2</v>
      </c>
      <c r="D241">
        <v>2.9084901858639534E-5</v>
      </c>
    </row>
    <row r="242" spans="3:4">
      <c r="C242">
        <v>13.255000000000001</v>
      </c>
      <c r="D242">
        <v>2.9253542369053677E-5</v>
      </c>
    </row>
    <row r="243" spans="3:4">
      <c r="C243">
        <v>13.31</v>
      </c>
      <c r="D243">
        <v>2.9422937896120086E-5</v>
      </c>
    </row>
    <row r="244" spans="3:4">
      <c r="C244">
        <v>13.365</v>
      </c>
      <c r="D244">
        <v>2.9593090656606628E-5</v>
      </c>
    </row>
    <row r="245" spans="3:4">
      <c r="C245">
        <v>13.42</v>
      </c>
      <c r="D245">
        <v>2.9764002871618716E-5</v>
      </c>
    </row>
    <row r="246" spans="3:4">
      <c r="C246">
        <v>13.475</v>
      </c>
      <c r="D246">
        <v>2.9935676766625807E-5</v>
      </c>
    </row>
    <row r="247" spans="3:4">
      <c r="C247">
        <v>13.53</v>
      </c>
      <c r="D247">
        <v>3.0108114571487108E-5</v>
      </c>
    </row>
    <row r="248" spans="3:4">
      <c r="C248">
        <v>13.585000000000001</v>
      </c>
      <c r="D248">
        <v>3.0281318520476589E-5</v>
      </c>
    </row>
    <row r="249" spans="3:4">
      <c r="C249">
        <v>13.64</v>
      </c>
      <c r="D249">
        <v>3.0455290852307126E-5</v>
      </c>
    </row>
    <row r="250" spans="3:4">
      <c r="C250">
        <v>13.695</v>
      </c>
      <c r="D250">
        <v>3.0630033810153804E-5</v>
      </c>
    </row>
    <row r="251" spans="3:4">
      <c r="C251">
        <v>13.75</v>
      </c>
      <c r="D251">
        <v>3.0805549641676412E-5</v>
      </c>
    </row>
    <row r="252" spans="3:4">
      <c r="C252">
        <v>13.805</v>
      </c>
      <c r="D252">
        <v>3.0981840599040916E-5</v>
      </c>
    </row>
    <row r="253" spans="3:4">
      <c r="C253">
        <v>13.86</v>
      </c>
      <c r="D253">
        <v>3.1158908938940101E-5</v>
      </c>
    </row>
    <row r="254" spans="3:4">
      <c r="C254">
        <v>13.915000000000001</v>
      </c>
      <c r="D254">
        <v>3.1336756922613122E-5</v>
      </c>
    </row>
    <row r="255" spans="3:4">
      <c r="C255">
        <v>13.97</v>
      </c>
      <c r="D255">
        <v>3.1515386815864115E-5</v>
      </c>
    </row>
    <row r="256" spans="3:4">
      <c r="C256">
        <v>14.025</v>
      </c>
      <c r="D256">
        <v>3.1694800889079717E-5</v>
      </c>
    </row>
    <row r="257" spans="3:4">
      <c r="C257">
        <v>14.08</v>
      </c>
      <c r="D257">
        <v>3.1875001417245487E-5</v>
      </c>
    </row>
    <row r="258" spans="3:4">
      <c r="C258">
        <v>14.135</v>
      </c>
      <c r="D258">
        <v>3.2055990679961152E-5</v>
      </c>
    </row>
    <row r="259" spans="3:4">
      <c r="C259">
        <v>14.19</v>
      </c>
      <c r="D259">
        <v>3.2237770961454789E-5</v>
      </c>
    </row>
    <row r="260" spans="3:4">
      <c r="C260">
        <v>14.244999999999999</v>
      </c>
      <c r="D260">
        <v>3.2420344550595687E-5</v>
      </c>
    </row>
    <row r="261" spans="3:4">
      <c r="C261">
        <v>14.3</v>
      </c>
      <c r="D261">
        <v>3.2603713740906004E-5</v>
      </c>
    </row>
    <row r="262" spans="3:4">
      <c r="C262">
        <v>14.355</v>
      </c>
      <c r="D262">
        <v>3.2787880830571096E-5</v>
      </c>
    </row>
    <row r="263" spans="3:4">
      <c r="C263">
        <v>14.41</v>
      </c>
      <c r="D263">
        <v>3.2972848122448589E-5</v>
      </c>
    </row>
    <row r="264" spans="3:4">
      <c r="C264">
        <v>14.465</v>
      </c>
      <c r="D264">
        <v>3.3158617924076013E-5</v>
      </c>
    </row>
    <row r="265" spans="3:4">
      <c r="C265">
        <v>14.52</v>
      </c>
      <c r="D265">
        <v>3.3345192547677001E-5</v>
      </c>
    </row>
    <row r="266" spans="3:4">
      <c r="C266">
        <v>14.574999999999999</v>
      </c>
      <c r="D266">
        <v>3.3532574310166112E-5</v>
      </c>
    </row>
    <row r="267" spans="3:4">
      <c r="C267">
        <v>14.63</v>
      </c>
      <c r="D267">
        <v>3.3720765533152104E-5</v>
      </c>
    </row>
    <row r="268" spans="3:4">
      <c r="C268">
        <v>14.685</v>
      </c>
      <c r="D268">
        <v>3.390976854293964E-5</v>
      </c>
    </row>
    <row r="269" spans="3:4">
      <c r="C269">
        <v>14.74</v>
      </c>
      <c r="D269">
        <v>3.4099585670529516E-5</v>
      </c>
    </row>
    <row r="270" spans="3:4">
      <c r="C270">
        <v>14.795</v>
      </c>
      <c r="D270">
        <v>3.4290219251617118E-5</v>
      </c>
    </row>
    <row r="271" spans="3:4">
      <c r="C271">
        <v>14.85</v>
      </c>
      <c r="D271">
        <v>3.4481671626589343E-5</v>
      </c>
    </row>
    <row r="272" spans="3:4">
      <c r="C272">
        <v>14.904999999999999</v>
      </c>
      <c r="D272">
        <v>3.467394514051972E-5</v>
      </c>
    </row>
    <row r="273" spans="3:4">
      <c r="C273">
        <v>14.96</v>
      </c>
      <c r="D273">
        <v>3.4867042143161834E-5</v>
      </c>
    </row>
    <row r="274" spans="3:4">
      <c r="C274">
        <v>15.015000000000001</v>
      </c>
      <c r="D274">
        <v>3.5060964988940846E-5</v>
      </c>
    </row>
    <row r="275" spans="3:4">
      <c r="C275">
        <v>15.07</v>
      </c>
      <c r="D275">
        <v>3.5255716036943355E-5</v>
      </c>
    </row>
    <row r="276" spans="3:4">
      <c r="C276">
        <v>15.125</v>
      </c>
      <c r="D276">
        <v>3.5451297650905188E-5</v>
      </c>
    </row>
    <row r="277" spans="3:4">
      <c r="C277">
        <v>15.18</v>
      </c>
      <c r="D277">
        <v>3.5647712199197301E-5</v>
      </c>
    </row>
    <row r="278" spans="3:4">
      <c r="C278">
        <v>15.234999999999999</v>
      </c>
      <c r="D278">
        <v>3.5844962054809804E-5</v>
      </c>
    </row>
    <row r="279" spans="3:4">
      <c r="C279">
        <v>15.290000000000001</v>
      </c>
      <c r="D279">
        <v>3.6043049595333774E-5</v>
      </c>
    </row>
    <row r="280" spans="3:4">
      <c r="C280">
        <v>15.345000000000001</v>
      </c>
      <c r="D280">
        <v>3.6241977202941193E-5</v>
      </c>
    </row>
    <row r="281" spans="3:4">
      <c r="C281">
        <v>15.4</v>
      </c>
      <c r="D281">
        <v>3.6441747264362583E-5</v>
      </c>
    </row>
    <row r="282" spans="3:4">
      <c r="C282">
        <v>15.455</v>
      </c>
      <c r="D282">
        <v>3.6642362170862635E-5</v>
      </c>
    </row>
    <row r="283" spans="3:4">
      <c r="C283">
        <v>15.51</v>
      </c>
      <c r="D283">
        <v>3.6843824318213507E-5</v>
      </c>
    </row>
    <row r="284" spans="3:4">
      <c r="C284">
        <v>15.565</v>
      </c>
      <c r="D284">
        <v>3.704613610666594E-5</v>
      </c>
    </row>
    <row r="285" spans="3:4">
      <c r="C285">
        <v>15.62</v>
      </c>
      <c r="D285">
        <v>3.7250816717020847E-5</v>
      </c>
    </row>
    <row r="286" spans="3:4">
      <c r="C286">
        <v>15.675000000000001</v>
      </c>
      <c r="D286">
        <v>3.7454902995201153E-5</v>
      </c>
    </row>
    <row r="287" spans="3:4">
      <c r="C287">
        <v>15.73</v>
      </c>
      <c r="D287">
        <v>3.765984904548557E-5</v>
      </c>
    </row>
    <row r="288" spans="3:4">
      <c r="C288">
        <v>15.785</v>
      </c>
      <c r="D288">
        <v>3.7865657403000748E-5</v>
      </c>
    </row>
    <row r="289" spans="3:4">
      <c r="C289">
        <v>15.84</v>
      </c>
      <c r="D289">
        <v>3.8072330611608508E-5</v>
      </c>
    </row>
    <row r="290" spans="3:4">
      <c r="C290">
        <v>15.895</v>
      </c>
      <c r="D290">
        <v>3.8279871224017094E-5</v>
      </c>
    </row>
    <row r="291" spans="3:4">
      <c r="C291">
        <v>15.95</v>
      </c>
      <c r="D291">
        <v>3.8488281801894884E-5</v>
      </c>
    </row>
    <row r="292" spans="3:4">
      <c r="C292">
        <v>16.004999999999999</v>
      </c>
      <c r="D292">
        <v>3.8697564915986256E-5</v>
      </c>
    </row>
    <row r="293" spans="3:4">
      <c r="C293">
        <v>16.059999999999999</v>
      </c>
      <c r="D293">
        <v>3.8907723146230023E-5</v>
      </c>
    </row>
    <row r="294" spans="3:4">
      <c r="C294">
        <v>16.114999999999998</v>
      </c>
      <c r="D294">
        <v>3.9118759081880361E-5</v>
      </c>
    </row>
    <row r="295" spans="3:4">
      <c r="C295">
        <v>16.170000000000002</v>
      </c>
      <c r="D295">
        <v>3.9330675321630273E-5</v>
      </c>
    </row>
    <row r="296" spans="3:4">
      <c r="C296">
        <v>16.225000000000001</v>
      </c>
      <c r="D296">
        <v>3.9543474473737884E-5</v>
      </c>
    </row>
    <row r="297" spans="3:4">
      <c r="C297">
        <v>16.28</v>
      </c>
      <c r="D297">
        <v>3.9757159156155525E-5</v>
      </c>
    </row>
    <row r="298" spans="3:4">
      <c r="C298">
        <v>16.335000000000001</v>
      </c>
      <c r="D298">
        <v>3.9971731996661616E-5</v>
      </c>
    </row>
    <row r="299" spans="3:4">
      <c r="C299">
        <v>16.39</v>
      </c>
      <c r="D299">
        <v>4.0187195632995677E-5</v>
      </c>
    </row>
    <row r="300" spans="3:4">
      <c r="C300">
        <v>16.445</v>
      </c>
      <c r="D300">
        <v>4.0403552712996362E-5</v>
      </c>
    </row>
    <row r="301" spans="3:4">
      <c r="C301">
        <v>16.5</v>
      </c>
      <c r="D301">
        <v>4.0620805894742819E-5</v>
      </c>
    </row>
    <row r="302" spans="3:4">
      <c r="C302">
        <v>16.555</v>
      </c>
      <c r="D302">
        <v>4.0838957846699225E-5</v>
      </c>
    </row>
    <row r="303" spans="3:4">
      <c r="C303">
        <v>16.61</v>
      </c>
      <c r="D303">
        <v>4.1058011247862944E-5</v>
      </c>
    </row>
    <row r="304" spans="3:4">
      <c r="C304">
        <v>16.664999999999999</v>
      </c>
      <c r="D304">
        <v>4.1277968787916105E-5</v>
      </c>
    </row>
    <row r="305" spans="3:4">
      <c r="C305">
        <v>16.72</v>
      </c>
      <c r="D305">
        <v>4.1498833167380907E-5</v>
      </c>
    </row>
    <row r="306" spans="3:4">
      <c r="C306">
        <v>16.774999999999999</v>
      </c>
      <c r="D306">
        <v>4.1720607097778828E-5</v>
      </c>
    </row>
    <row r="307" spans="3:4">
      <c r="C307">
        <v>16.830000000000002</v>
      </c>
      <c r="D307">
        <v>4.1943293301793512E-5</v>
      </c>
    </row>
    <row r="308" spans="3:4">
      <c r="C308">
        <v>16.885000000000002</v>
      </c>
      <c r="D308">
        <v>4.2166894513437987E-5</v>
      </c>
    </row>
    <row r="309" spans="3:4">
      <c r="C309">
        <v>16.940000000000001</v>
      </c>
      <c r="D309">
        <v>4.2391413478225936E-5</v>
      </c>
    </row>
    <row r="310" spans="3:4">
      <c r="C310">
        <v>16.995000000000001</v>
      </c>
      <c r="D310">
        <v>4.2616852953347275E-5</v>
      </c>
    </row>
    <row r="311" spans="3:4">
      <c r="C311">
        <v>17.05</v>
      </c>
      <c r="D311">
        <v>4.2843215707848281E-5</v>
      </c>
    </row>
    <row r="312" spans="3:4">
      <c r="C312">
        <v>17.105</v>
      </c>
      <c r="D312">
        <v>4.3070504522816218E-5</v>
      </c>
    </row>
    <row r="313" spans="3:4">
      <c r="C313">
        <v>17.16</v>
      </c>
      <c r="D313">
        <v>4.3298722191568847E-5</v>
      </c>
    </row>
    <row r="314" spans="3:4">
      <c r="C314">
        <v>17.215</v>
      </c>
      <c r="D314">
        <v>4.3527871519848624E-5</v>
      </c>
    </row>
    <row r="315" spans="3:4">
      <c r="C315">
        <v>17.27</v>
      </c>
      <c r="D315">
        <v>4.3757955326022223E-5</v>
      </c>
    </row>
    <row r="316" spans="3:4">
      <c r="C316">
        <v>17.324999999999999</v>
      </c>
      <c r="D316">
        <v>4.3988976441284978E-5</v>
      </c>
    </row>
    <row r="317" spans="3:4">
      <c r="C317">
        <v>17.38</v>
      </c>
      <c r="D317">
        <v>4.42209377098709E-5</v>
      </c>
    </row>
    <row r="318" spans="3:4">
      <c r="C318">
        <v>17.434999999999999</v>
      </c>
      <c r="D318">
        <v>4.4453841989268078E-5</v>
      </c>
    </row>
    <row r="319" spans="3:4">
      <c r="C319">
        <v>17.489999999999998</v>
      </c>
      <c r="D319">
        <v>4.4687692150439808E-5</v>
      </c>
    </row>
    <row r="320" spans="3:4">
      <c r="C320">
        <v>17.545000000000002</v>
      </c>
      <c r="D320">
        <v>4.4922491078051597E-5</v>
      </c>
    </row>
    <row r="321" spans="3:4">
      <c r="C321">
        <v>17.600000000000001</v>
      </c>
      <c r="D321">
        <v>4.5158241670704123E-5</v>
      </c>
    </row>
    <row r="322" spans="3:4">
      <c r="C322">
        <v>17.655000000000001</v>
      </c>
      <c r="D322">
        <v>4.5394946841172408E-5</v>
      </c>
    </row>
    <row r="323" spans="3:4">
      <c r="C323">
        <v>17.71</v>
      </c>
      <c r="D323">
        <v>4.563260951665137E-5</v>
      </c>
    </row>
    <row r="324" spans="3:4">
      <c r="C324">
        <v>17.765000000000001</v>
      </c>
      <c r="D324">
        <v>4.5871232639008008E-5</v>
      </c>
    </row>
    <row r="325" spans="3:4">
      <c r="C325">
        <v>17.82</v>
      </c>
      <c r="D325">
        <v>4.6110819165040031E-5</v>
      </c>
    </row>
    <row r="326" spans="3:4">
      <c r="C326">
        <v>17.875</v>
      </c>
      <c r="D326">
        <v>4.6351372066741719E-5</v>
      </c>
    </row>
    <row r="327" spans="3:4">
      <c r="C327">
        <v>17.93</v>
      </c>
      <c r="D327">
        <v>4.6592894331576728E-5</v>
      </c>
    </row>
    <row r="328" spans="3:4">
      <c r="C328">
        <v>17.984999999999999</v>
      </c>
      <c r="D328">
        <v>4.6835388962758156E-5</v>
      </c>
    </row>
    <row r="329" spans="3:4">
      <c r="C329">
        <v>18.04</v>
      </c>
      <c r="D329">
        <v>4.7078858979536201E-5</v>
      </c>
    </row>
    <row r="330" spans="3:4">
      <c r="C330">
        <v>18.094999999999999</v>
      </c>
      <c r="D330">
        <v>4.7323307417493372E-5</v>
      </c>
    </row>
    <row r="331" spans="3:4">
      <c r="C331">
        <v>18.149999999999999</v>
      </c>
      <c r="D331">
        <v>4.7568737328847733E-5</v>
      </c>
    </row>
    <row r="332" spans="3:4">
      <c r="C332">
        <v>18.205000000000002</v>
      </c>
      <c r="D332">
        <v>4.7815151782764067E-5</v>
      </c>
    </row>
    <row r="333" spans="3:4">
      <c r="C333">
        <v>18.260000000000002</v>
      </c>
      <c r="D333">
        <v>4.8062553865673379E-5</v>
      </c>
    </row>
    <row r="334" spans="3:4">
      <c r="C334">
        <v>18.315000000000001</v>
      </c>
      <c r="D334">
        <v>4.8310946681600993E-5</v>
      </c>
    </row>
    <row r="335" spans="3:4">
      <c r="C335">
        <v>18.37</v>
      </c>
      <c r="D335">
        <v>4.856033335250321E-5</v>
      </c>
    </row>
    <row r="336" spans="3:4">
      <c r="C336">
        <v>18.425000000000001</v>
      </c>
      <c r="D336">
        <v>4.8810717018613037E-5</v>
      </c>
    </row>
    <row r="337" spans="3:4">
      <c r="C337">
        <v>18.48</v>
      </c>
      <c r="D337">
        <v>4.9062100838794778E-5</v>
      </c>
    </row>
    <row r="338" spans="3:4">
      <c r="C338">
        <v>18.535</v>
      </c>
      <c r="D338">
        <v>4.9314487990908312E-5</v>
      </c>
    </row>
    <row r="339" spans="3:4">
      <c r="C339">
        <v>18.59</v>
      </c>
      <c r="D339">
        <v>4.9567881672182672E-5</v>
      </c>
    </row>
    <row r="340" spans="3:4">
      <c r="C340">
        <v>18.645</v>
      </c>
      <c r="D340">
        <v>4.98222850995996E-5</v>
      </c>
    </row>
    <row r="341" spans="3:4">
      <c r="C341">
        <v>18.7</v>
      </c>
      <c r="D341">
        <v>5.0077701510286901E-5</v>
      </c>
    </row>
    <row r="342" spans="3:4">
      <c r="C342">
        <v>18.754999999999999</v>
      </c>
      <c r="D342">
        <v>5.0334134161922331E-5</v>
      </c>
    </row>
    <row r="343" spans="3:4">
      <c r="C343">
        <v>18.809999999999999</v>
      </c>
      <c r="D343">
        <v>5.0591586333147572E-5</v>
      </c>
    </row>
    <row r="344" spans="3:4">
      <c r="C344">
        <v>18.864999999999998</v>
      </c>
      <c r="D344">
        <v>5.0850061323993263E-5</v>
      </c>
    </row>
    <row r="345" spans="3:4">
      <c r="C345">
        <v>18.920000000000002</v>
      </c>
      <c r="D345">
        <v>5.110956245631474E-5</v>
      </c>
    </row>
    <row r="346" spans="3:4">
      <c r="C346">
        <v>18.975000000000001</v>
      </c>
      <c r="D346">
        <v>5.1370093074238906E-5</v>
      </c>
    </row>
    <row r="347" spans="3:4">
      <c r="C347">
        <v>19.03</v>
      </c>
      <c r="D347">
        <v>5.1631656544622705E-5</v>
      </c>
    </row>
    <row r="348" spans="3:4">
      <c r="C348">
        <v>19.085000000000001</v>
      </c>
      <c r="D348">
        <v>5.1894256257522941E-5</v>
      </c>
    </row>
    <row r="349" spans="3:4">
      <c r="C349">
        <v>19.14</v>
      </c>
      <c r="D349">
        <v>5.2157895626678157E-5</v>
      </c>
    </row>
    <row r="350" spans="3:4">
      <c r="C350">
        <v>19.195</v>
      </c>
      <c r="D350">
        <v>5.2422578090002517E-5</v>
      </c>
    </row>
    <row r="351" spans="3:4">
      <c r="C351">
        <v>19.25</v>
      </c>
      <c r="D351">
        <v>5.268830711009197E-5</v>
      </c>
    </row>
    <row r="352" spans="3:4">
      <c r="C352">
        <v>19.305</v>
      </c>
      <c r="D352">
        <v>5.2955086174743153E-5</v>
      </c>
    </row>
    <row r="353" spans="3:4">
      <c r="C353">
        <v>19.36</v>
      </c>
      <c r="D353">
        <v>5.3222918797484824E-5</v>
      </c>
    </row>
    <row r="354" spans="3:4">
      <c r="C354">
        <v>19.414999999999999</v>
      </c>
      <c r="D354">
        <v>5.3491808518122617E-5</v>
      </c>
    </row>
    <row r="355" spans="3:4">
      <c r="C355">
        <v>19.47</v>
      </c>
      <c r="D355">
        <v>5.3761758903296775E-5</v>
      </c>
    </row>
    <row r="356" spans="3:4">
      <c r="C356">
        <v>19.524999999999999</v>
      </c>
      <c r="D356">
        <v>5.4032773547053723E-5</v>
      </c>
    </row>
    <row r="357" spans="3:4">
      <c r="C357">
        <v>19.580000000000002</v>
      </c>
      <c r="D357">
        <v>5.4304856071431097E-5</v>
      </c>
    </row>
    <row r="358" spans="3:4">
      <c r="C358">
        <v>19.635000000000002</v>
      </c>
      <c r="D358">
        <v>5.4578010127056798E-5</v>
      </c>
    </row>
    <row r="359" spans="3:4">
      <c r="C359">
        <v>19.690000000000001</v>
      </c>
      <c r="D359">
        <v>5.485223939376252E-5</v>
      </c>
    </row>
    <row r="360" spans="3:4">
      <c r="C360">
        <v>19.745000000000001</v>
      </c>
      <c r="D360">
        <v>5.5127547581211334E-5</v>
      </c>
    </row>
    <row r="361" spans="3:4">
      <c r="C361">
        <v>19.8</v>
      </c>
      <c r="D361">
        <v>5.540393842954021E-5</v>
      </c>
    </row>
    <row r="362" spans="3:4">
      <c r="C362">
        <v>19.855</v>
      </c>
      <c r="D362">
        <v>5.5681415710017439E-5</v>
      </c>
    </row>
    <row r="363" spans="3:4">
      <c r="C363">
        <v>19.91</v>
      </c>
      <c r="D363">
        <v>5.5959983225714941E-5</v>
      </c>
    </row>
    <row r="364" spans="3:4">
      <c r="C364">
        <v>19.965</v>
      </c>
      <c r="D364">
        <v>5.623964481219622E-5</v>
      </c>
    </row>
    <row r="365" spans="3:4">
      <c r="C365">
        <v>20.02</v>
      </c>
      <c r="D365">
        <v>5.6520404338219794E-5</v>
      </c>
    </row>
    <row r="366" spans="3:4">
      <c r="C366">
        <v>20.074999999999999</v>
      </c>
      <c r="D366">
        <v>5.6802265706458323E-5</v>
      </c>
    </row>
    <row r="367" spans="3:4">
      <c r="C367">
        <v>20.13</v>
      </c>
      <c r="D367">
        <v>5.7085232854233914E-5</v>
      </c>
    </row>
    <row r="368" spans="3:4">
      <c r="C368">
        <v>20.184999999999999</v>
      </c>
      <c r="D368">
        <v>5.7369309754269441E-5</v>
      </c>
    </row>
    <row r="369" spans="3:4">
      <c r="C369">
        <v>20.239999999999998</v>
      </c>
      <c r="D369">
        <v>5.7654500415456543E-5</v>
      </c>
    </row>
    <row r="370" spans="3:4">
      <c r="C370">
        <v>20.295000000000002</v>
      </c>
      <c r="D370">
        <v>5.7940808883640093E-5</v>
      </c>
    </row>
    <row r="371" spans="3:4">
      <c r="C371">
        <v>20.350000000000001</v>
      </c>
      <c r="D371">
        <v>5.8228239242419494E-5</v>
      </c>
    </row>
    <row r="372" spans="3:4">
      <c r="C372">
        <v>20.405000000000001</v>
      </c>
      <c r="D372">
        <v>5.8516795613967117E-5</v>
      </c>
    </row>
    <row r="373" spans="3:4">
      <c r="C373">
        <v>20.46</v>
      </c>
      <c r="D373">
        <v>5.88064821598639E-5</v>
      </c>
    </row>
    <row r="374" spans="3:4">
      <c r="C374">
        <v>20.515000000000001</v>
      </c>
      <c r="D374">
        <v>5.9097303081952249E-5</v>
      </c>
    </row>
    <row r="375" spans="3:4">
      <c r="C375">
        <v>20.57</v>
      </c>
      <c r="D375">
        <v>5.9389262623206761E-5</v>
      </c>
    </row>
    <row r="376" spans="3:4">
      <c r="C376">
        <v>20.625</v>
      </c>
      <c r="D376">
        <v>5.9682365068622416E-5</v>
      </c>
    </row>
    <row r="377" spans="3:4">
      <c r="C377">
        <v>20.68</v>
      </c>
      <c r="D377">
        <v>5.9976614746120995E-5</v>
      </c>
    </row>
    <row r="378" spans="3:4">
      <c r="C378">
        <v>20.734999999999999</v>
      </c>
      <c r="D378">
        <v>6.02720160274752E-5</v>
      </c>
    </row>
    <row r="379" spans="3:4">
      <c r="C379">
        <v>20.79</v>
      </c>
      <c r="D379">
        <v>6.0568573329251391E-5</v>
      </c>
    </row>
    <row r="380" spans="3:4">
      <c r="C380">
        <v>20.844999999999999</v>
      </c>
      <c r="D380">
        <v>6.0866291113770402E-5</v>
      </c>
    </row>
    <row r="381" spans="3:4">
      <c r="C381">
        <v>20.9</v>
      </c>
      <c r="D381">
        <v>6.1165173890087064E-5</v>
      </c>
    </row>
    <row r="382" spans="3:4">
      <c r="C382">
        <v>20.955000000000002</v>
      </c>
      <c r="D382">
        <v>6.1465226214988143E-5</v>
      </c>
    </row>
    <row r="383" spans="3:4">
      <c r="C383">
        <v>21.01</v>
      </c>
      <c r="D383">
        <v>6.1766452694009169E-5</v>
      </c>
    </row>
    <row r="384" spans="3:4">
      <c r="C384">
        <v>21.065000000000001</v>
      </c>
      <c r="D384">
        <v>6.2068857982470162E-5</v>
      </c>
    </row>
    <row r="385" spans="3:4">
      <c r="C385">
        <v>21.12</v>
      </c>
      <c r="D385">
        <v>6.2372446786530223E-5</v>
      </c>
    </row>
    <row r="386" spans="3:4">
      <c r="C386">
        <v>21.175000000000001</v>
      </c>
      <c r="D386">
        <v>6.2677223864261055E-5</v>
      </c>
    </row>
    <row r="387" spans="3:4">
      <c r="C387">
        <v>21.23</v>
      </c>
      <c r="D387">
        <v>6.2983194026739733E-5</v>
      </c>
    </row>
    <row r="388" spans="3:4">
      <c r="C388">
        <v>21.285</v>
      </c>
      <c r="D388">
        <v>6.3290362139160753E-5</v>
      </c>
    </row>
    <row r="389" spans="3:4">
      <c r="C389">
        <v>21.34</v>
      </c>
      <c r="D389">
        <v>6.3598733121966966E-5</v>
      </c>
    </row>
    <row r="390" spans="3:4">
      <c r="C390">
        <v>21.395</v>
      </c>
      <c r="D390">
        <v>6.3908311952000051E-5</v>
      </c>
    </row>
    <row r="391" spans="3:4">
      <c r="C391">
        <v>21.45</v>
      </c>
      <c r="D391">
        <v>6.4219103663670248E-5</v>
      </c>
    </row>
    <row r="392" spans="3:4">
      <c r="C392">
        <v>21.504999999999999</v>
      </c>
      <c r="D392">
        <v>6.4531113350145197E-5</v>
      </c>
    </row>
    <row r="393" spans="3:4">
      <c r="C393">
        <v>21.56</v>
      </c>
      <c r="D393">
        <v>6.4845810465983096E-5</v>
      </c>
    </row>
    <row r="394" spans="3:4">
      <c r="C394">
        <v>21.614999999999998</v>
      </c>
      <c r="D394">
        <v>6.5160418351903527E-5</v>
      </c>
    </row>
    <row r="395" spans="3:4">
      <c r="C395">
        <v>21.67</v>
      </c>
      <c r="D395">
        <v>6.5476273875992517E-5</v>
      </c>
    </row>
    <row r="396" spans="3:4">
      <c r="C396">
        <v>21.725000000000001</v>
      </c>
      <c r="D396">
        <v>6.5793383647339535E-5</v>
      </c>
    </row>
    <row r="397" spans="3:4">
      <c r="C397">
        <v>21.78</v>
      </c>
      <c r="D397">
        <v>6.6111754447767041E-5</v>
      </c>
    </row>
    <row r="398" spans="3:4">
      <c r="C398">
        <v>21.835000000000001</v>
      </c>
      <c r="D398">
        <v>6.6431393241610392E-5</v>
      </c>
    </row>
    <row r="399" spans="3:4">
      <c r="C399">
        <v>21.89</v>
      </c>
      <c r="D399">
        <v>6.6752307186122013E-5</v>
      </c>
    </row>
    <row r="400" spans="3:4">
      <c r="C400">
        <v>21.945</v>
      </c>
      <c r="D400">
        <v>6.7074503642537264E-5</v>
      </c>
    </row>
    <row r="401" spans="3:4">
      <c r="C401">
        <v>22</v>
      </c>
      <c r="D401">
        <v>6.7397990187841801E-5</v>
      </c>
    </row>
    <row r="402" spans="3:4">
      <c r="C402">
        <v>22.055</v>
      </c>
      <c r="D402">
        <v>6.7722774627281671E-5</v>
      </c>
    </row>
    <row r="403" spans="3:4">
      <c r="C403">
        <v>22.11</v>
      </c>
      <c r="D403">
        <v>6.8048865007660087E-5</v>
      </c>
    </row>
    <row r="404" spans="3:4">
      <c r="C404">
        <v>22.164999999999999</v>
      </c>
      <c r="D404">
        <v>6.8376269631466118E-5</v>
      </c>
    </row>
    <row r="405" spans="3:4">
      <c r="C405">
        <v>22.22</v>
      </c>
      <c r="D405">
        <v>6.8704997071883484E-5</v>
      </c>
    </row>
    <row r="406" spans="3:4">
      <c r="C406">
        <v>22.274999999999999</v>
      </c>
      <c r="D406">
        <v>6.9035056188728846E-5</v>
      </c>
    </row>
    <row r="407" spans="3:4">
      <c r="C407">
        <v>22.330000000000002</v>
      </c>
      <c r="D407">
        <v>6.936645614537222E-5</v>
      </c>
    </row>
    <row r="408" spans="3:4">
      <c r="C408">
        <v>22.385000000000002</v>
      </c>
      <c r="D408">
        <v>6.9699206426693662E-5</v>
      </c>
    </row>
    <row r="409" spans="3:4">
      <c r="C409">
        <v>22.44</v>
      </c>
      <c r="D409">
        <v>7.0033316858132978E-5</v>
      </c>
    </row>
    <row r="410" spans="3:4">
      <c r="C410">
        <v>22.495000000000001</v>
      </c>
      <c r="D410">
        <v>7.036879762589166E-5</v>
      </c>
    </row>
    <row r="411" spans="3:4">
      <c r="C411">
        <v>22.55</v>
      </c>
      <c r="D411">
        <v>7.0705659298348237E-5</v>
      </c>
    </row>
    <row r="412" spans="3:4">
      <c r="C412">
        <v>22.605</v>
      </c>
      <c r="D412">
        <v>7.1043912848751142E-5</v>
      </c>
    </row>
    <row r="413" spans="3:4">
      <c r="C413">
        <v>22.66</v>
      </c>
      <c r="D413">
        <v>7.1383569679255338E-5</v>
      </c>
    </row>
    <row r="414" spans="3:4">
      <c r="C414">
        <v>22.715</v>
      </c>
      <c r="D414">
        <v>7.1724641646371106E-5</v>
      </c>
    </row>
    <row r="415" spans="3:4">
      <c r="C415">
        <v>22.77</v>
      </c>
      <c r="D415">
        <v>7.206714108789675E-5</v>
      </c>
    </row>
    <row r="416" spans="3:4">
      <c r="C416">
        <v>22.824999999999999</v>
      </c>
      <c r="D416">
        <v>7.241108085140807E-5</v>
      </c>
    </row>
    <row r="417" spans="3:4">
      <c r="C417">
        <v>22.88</v>
      </c>
      <c r="D417">
        <v>7.27564743243814E-5</v>
      </c>
    </row>
    <row r="418" spans="3:4">
      <c r="C418">
        <v>22.934999999999999</v>
      </c>
      <c r="D418">
        <v>7.3103335466027903E-5</v>
      </c>
    </row>
    <row r="419" spans="3:4">
      <c r="C419">
        <v>22.99</v>
      </c>
      <c r="D419">
        <v>7.3451678840920581E-5</v>
      </c>
    </row>
    <row r="420" spans="3:4">
      <c r="C420">
        <v>23.045000000000002</v>
      </c>
      <c r="D420">
        <v>7.3801519654496646E-5</v>
      </c>
    </row>
    <row r="421" spans="3:4">
      <c r="C421">
        <v>23.1</v>
      </c>
      <c r="D421">
        <v>7.41528737905209E-5</v>
      </c>
    </row>
    <row r="422" spans="3:4">
      <c r="C422">
        <v>23.155000000000001</v>
      </c>
      <c r="D422">
        <v>7.4505757850597699E-5</v>
      </c>
    </row>
    <row r="423" spans="3:4">
      <c r="C423">
        <v>23.21</v>
      </c>
      <c r="D423">
        <v>7.4860189195821144E-5</v>
      </c>
    </row>
    <row r="424" spans="3:4">
      <c r="C424">
        <v>23.265000000000001</v>
      </c>
      <c r="D424">
        <v>7.5216185990655405E-5</v>
      </c>
    </row>
    <row r="425" spans="3:4">
      <c r="C425">
        <v>23.32</v>
      </c>
      <c r="D425">
        <v>7.557376724913852E-5</v>
      </c>
    </row>
    <row r="426" spans="3:4">
      <c r="C426">
        <v>23.375</v>
      </c>
      <c r="D426">
        <v>7.5934483706216528E-5</v>
      </c>
    </row>
    <row r="427" spans="3:4">
      <c r="C427">
        <v>23.43</v>
      </c>
      <c r="D427">
        <v>7.6295390818705212E-5</v>
      </c>
    </row>
    <row r="428" spans="3:4">
      <c r="C428">
        <v>23.484999999999999</v>
      </c>
      <c r="D428">
        <v>7.6657950800921253E-5</v>
      </c>
    </row>
    <row r="429" spans="3:4">
      <c r="C429">
        <v>23.54</v>
      </c>
      <c r="D429">
        <v>7.7022186904260022E-5</v>
      </c>
    </row>
    <row r="430" spans="3:4">
      <c r="C430">
        <v>23.594999999999999</v>
      </c>
      <c r="D430">
        <v>7.7388123516356294E-5</v>
      </c>
    </row>
    <row r="431" spans="3:4">
      <c r="C431">
        <v>23.65</v>
      </c>
      <c r="D431">
        <v>7.7755786224138857E-5</v>
      </c>
    </row>
    <row r="432" spans="3:4">
      <c r="C432">
        <v>23.705000000000002</v>
      </c>
      <c r="D432">
        <v>7.8125201879941964E-5</v>
      </c>
    </row>
    <row r="433" spans="3:4">
      <c r="C433">
        <v>23.76</v>
      </c>
      <c r="D433">
        <v>7.8496398670776935E-5</v>
      </c>
    </row>
    <row r="434" spans="3:4">
      <c r="C434">
        <v>23.815000000000001</v>
      </c>
      <c r="D434">
        <v>7.8869406190868613E-5</v>
      </c>
    </row>
    <row r="435" spans="3:4">
      <c r="C435">
        <v>23.87</v>
      </c>
      <c r="D435">
        <v>7.9244255517559113E-5</v>
      </c>
    </row>
    <row r="436" spans="3:4">
      <c r="C436">
        <v>23.925000000000001</v>
      </c>
      <c r="D436">
        <v>7.9620979290682522E-5</v>
      </c>
    </row>
    <row r="437" spans="3:4">
      <c r="C437">
        <v>23.98</v>
      </c>
      <c r="D437">
        <v>7.9999611795511784E-5</v>
      </c>
    </row>
    <row r="438" spans="3:4">
      <c r="C438">
        <v>24.035</v>
      </c>
      <c r="D438">
        <v>8.0381691551215112E-5</v>
      </c>
    </row>
    <row r="439" spans="3:4">
      <c r="C439">
        <v>24.09</v>
      </c>
      <c r="D439">
        <v>8.0764337324813523E-5</v>
      </c>
    </row>
    <row r="440" spans="3:4">
      <c r="C440">
        <v>24.145</v>
      </c>
      <c r="D440">
        <v>8.1149010128322773E-5</v>
      </c>
    </row>
    <row r="441" spans="3:4">
      <c r="C441">
        <v>24.2</v>
      </c>
      <c r="D441">
        <v>8.1537318390424745E-5</v>
      </c>
    </row>
    <row r="442" spans="3:4">
      <c r="C442">
        <v>24.254999999999999</v>
      </c>
      <c r="D442">
        <v>8.1926292555637784E-5</v>
      </c>
    </row>
    <row r="443" spans="3:4">
      <c r="C443">
        <v>24.31</v>
      </c>
      <c r="D443">
        <v>8.2317434921112774E-5</v>
      </c>
    </row>
    <row r="444" spans="3:4">
      <c r="C444">
        <v>24.364999999999998</v>
      </c>
      <c r="D444">
        <v>8.2710794804473958E-5</v>
      </c>
    </row>
    <row r="445" spans="3:4">
      <c r="C445">
        <v>24.42</v>
      </c>
      <c r="D445">
        <v>8.3106424023941732E-5</v>
      </c>
    </row>
    <row r="446" spans="3:4">
      <c r="C446">
        <v>24.475000000000001</v>
      </c>
      <c r="D446">
        <v>8.3504377020461229E-5</v>
      </c>
    </row>
    <row r="447" spans="3:4">
      <c r="C447">
        <v>24.53</v>
      </c>
      <c r="D447">
        <v>8.3904710984401129E-5</v>
      </c>
    </row>
    <row r="448" spans="3:4">
      <c r="C448">
        <v>24.585000000000001</v>
      </c>
      <c r="D448">
        <v>8.430748598688442E-5</v>
      </c>
    </row>
    <row r="449" spans="3:4">
      <c r="C449">
        <v>24.64</v>
      </c>
      <c r="D449">
        <v>8.471276511580601E-5</v>
      </c>
    </row>
    <row r="450" spans="3:4">
      <c r="C450">
        <v>24.695</v>
      </c>
      <c r="D450">
        <v>8.5120614616582981E-5</v>
      </c>
    </row>
    <row r="451" spans="3:4">
      <c r="C451">
        <v>24.75</v>
      </c>
      <c r="D451">
        <v>8.5531104037673785E-5</v>
      </c>
    </row>
    <row r="452" spans="3:4">
      <c r="C452">
        <v>24.805</v>
      </c>
      <c r="D452">
        <v>8.5944306380892772E-5</v>
      </c>
    </row>
    <row r="453" spans="3:4">
      <c r="C453">
        <v>24.86</v>
      </c>
      <c r="D453">
        <v>8.6360298256534914E-5</v>
      </c>
    </row>
    <row r="454" spans="3:4">
      <c r="C454">
        <v>24.914999999999999</v>
      </c>
      <c r="D454">
        <v>8.6779160043313539E-5</v>
      </c>
    </row>
    <row r="455" spans="3:4">
      <c r="C455">
        <v>24.97</v>
      </c>
      <c r="D455">
        <v>8.7200976053101941E-5</v>
      </c>
    </row>
    <row r="456" spans="3:4">
      <c r="C456">
        <v>25.024999999999999</v>
      </c>
      <c r="D456">
        <v>8.7625834700453777E-5</v>
      </c>
    </row>
    <row r="457" spans="3:4">
      <c r="C457">
        <v>25.080000000000002</v>
      </c>
      <c r="D457">
        <v>8.8055391750413951E-5</v>
      </c>
    </row>
    <row r="458" spans="3:4">
      <c r="C458">
        <v>25.135000000000002</v>
      </c>
      <c r="D458">
        <v>8.8488207045335667E-5</v>
      </c>
    </row>
    <row r="459" spans="3:4">
      <c r="C459">
        <v>25.19</v>
      </c>
      <c r="D459">
        <v>8.8922993806413275E-5</v>
      </c>
    </row>
    <row r="460" spans="3:4">
      <c r="C460">
        <v>25.245000000000001</v>
      </c>
      <c r="D460">
        <v>8.9361236898167086E-5</v>
      </c>
    </row>
    <row r="461" spans="3:4">
      <c r="C461">
        <v>25.3</v>
      </c>
      <c r="D461">
        <v>8.9803048955026184E-5</v>
      </c>
    </row>
    <row r="462" spans="3:4">
      <c r="C462">
        <v>25.355</v>
      </c>
      <c r="D462">
        <v>9.0248547888939194E-5</v>
      </c>
    </row>
    <row r="463" spans="3:4">
      <c r="C463">
        <v>25.41</v>
      </c>
      <c r="D463">
        <v>9.0697857093716844E-5</v>
      </c>
    </row>
    <row r="464" spans="3:4">
      <c r="C464">
        <v>25.465</v>
      </c>
      <c r="D464">
        <v>9.1152634080254107E-5</v>
      </c>
    </row>
    <row r="465" spans="3:4">
      <c r="C465">
        <v>25.52</v>
      </c>
      <c r="D465">
        <v>9.1610166651736531E-5</v>
      </c>
    </row>
    <row r="466" spans="3:4">
      <c r="C466">
        <v>25.574999999999999</v>
      </c>
      <c r="D466">
        <v>9.207344847298707E-5</v>
      </c>
    </row>
    <row r="467" spans="3:4">
      <c r="C467">
        <v>25.63</v>
      </c>
      <c r="D467">
        <v>9.2539717344804342E-5</v>
      </c>
    </row>
    <row r="468" spans="3:4">
      <c r="C468">
        <v>25.684999999999999</v>
      </c>
      <c r="D468">
        <v>9.3012068075685358E-5</v>
      </c>
    </row>
    <row r="469" spans="3:4">
      <c r="C469">
        <v>25.74</v>
      </c>
      <c r="D469">
        <v>9.3487718769277381E-5</v>
      </c>
    </row>
    <row r="470" spans="3:4">
      <c r="C470">
        <v>25.795000000000002</v>
      </c>
      <c r="D470">
        <v>9.3969784588567612E-5</v>
      </c>
    </row>
    <row r="471" spans="3:4">
      <c r="C471">
        <v>25.85</v>
      </c>
      <c r="D471">
        <v>9.4456989994657817E-5</v>
      </c>
    </row>
    <row r="472" spans="3:4">
      <c r="C472">
        <v>25.905000000000001</v>
      </c>
      <c r="D472">
        <v>9.4948109159737225E-5</v>
      </c>
    </row>
    <row r="473" spans="3:4">
      <c r="C473">
        <v>25.96</v>
      </c>
      <c r="D473">
        <v>9.544621783917272E-5</v>
      </c>
    </row>
    <row r="474" spans="3:4">
      <c r="C474">
        <v>26.015000000000001</v>
      </c>
      <c r="D474">
        <v>9.5948606855740407E-5</v>
      </c>
    </row>
    <row r="475" spans="3:4">
      <c r="C475">
        <v>26.07</v>
      </c>
      <c r="D475">
        <v>9.6456908949547654E-5</v>
      </c>
    </row>
    <row r="476" spans="3:4">
      <c r="C476">
        <v>26.125</v>
      </c>
      <c r="D476">
        <v>9.6971350085663899E-5</v>
      </c>
    </row>
    <row r="477" spans="3:4">
      <c r="C477">
        <v>26.18</v>
      </c>
      <c r="D477">
        <v>9.749216597072304E-5</v>
      </c>
    </row>
    <row r="478" spans="3:4">
      <c r="C478">
        <v>26.234999999999999</v>
      </c>
      <c r="D478">
        <v>9.8019602388722398E-5</v>
      </c>
    </row>
    <row r="479" spans="3:4">
      <c r="C479">
        <v>26.29</v>
      </c>
      <c r="D479">
        <v>9.8553915543851266E-5</v>
      </c>
    </row>
    <row r="480" spans="3:4">
      <c r="C480">
        <v>26.344999999999999</v>
      </c>
      <c r="D480">
        <v>9.9095372410341971E-5</v>
      </c>
    </row>
    <row r="481" spans="3:4">
      <c r="C481">
        <v>26.4</v>
      </c>
      <c r="D481">
        <v>9.9644251089332293E-5</v>
      </c>
    </row>
    <row r="482" spans="3:4">
      <c r="C482">
        <v>26.455000000000002</v>
      </c>
      <c r="D482">
        <v>1.002008411727307E-4</v>
      </c>
    </row>
    <row r="483" spans="3:4">
      <c r="C483">
        <v>26.51</v>
      </c>
      <c r="D483">
        <v>1.0076544411407204E-4</v>
      </c>
    </row>
    <row r="484" spans="3:4">
      <c r="C484">
        <v>26.565000000000001</v>
      </c>
      <c r="D484">
        <v>1.013383736063537E-4</v>
      </c>
    </row>
    <row r="485" spans="3:4">
      <c r="C485">
        <v>26.62</v>
      </c>
      <c r="D485">
        <v>1.0191995596683907E-4</v>
      </c>
    </row>
    <row r="486" spans="3:4">
      <c r="C486">
        <v>26.675000000000001</v>
      </c>
      <c r="D486">
        <v>1.0251053052881815E-4</v>
      </c>
    </row>
    <row r="487" spans="3:4">
      <c r="C487">
        <v>26.73</v>
      </c>
      <c r="D487">
        <v>1.031104500403115E-4</v>
      </c>
    </row>
    <row r="488" spans="3:4">
      <c r="C488">
        <v>26.785</v>
      </c>
      <c r="D488">
        <v>1.0372008106970619E-4</v>
      </c>
    </row>
    <row r="489" spans="3:4">
      <c r="C489">
        <v>26.84</v>
      </c>
      <c r="D489">
        <v>1.0433980441830892E-4</v>
      </c>
    </row>
    <row r="490" spans="3:4">
      <c r="C490">
        <v>26.895</v>
      </c>
      <c r="D490">
        <v>1.0497001553980175E-4</v>
      </c>
    </row>
    <row r="491" spans="3:4">
      <c r="C491">
        <v>26.95</v>
      </c>
      <c r="D491">
        <v>1.0561112496658278E-4</v>
      </c>
    </row>
    <row r="492" spans="3:4">
      <c r="C492">
        <v>27.004999999999999</v>
      </c>
      <c r="D492">
        <v>1.0626355874297052E-4</v>
      </c>
    </row>
    <row r="493" spans="3:4">
      <c r="C493">
        <v>27.06</v>
      </c>
      <c r="D493">
        <v>1.0692775886524664E-4</v>
      </c>
    </row>
    <row r="494" spans="3:4">
      <c r="C494">
        <v>27.114999999999998</v>
      </c>
      <c r="D494">
        <v>1.0760418372850594E-4</v>
      </c>
    </row>
    <row r="495" spans="3:4">
      <c r="C495">
        <v>27.17</v>
      </c>
      <c r="D495">
        <v>1.0829330858027281E-4</v>
      </c>
    </row>
    <row r="496" spans="3:4">
      <c r="C496">
        <v>27.225000000000001</v>
      </c>
      <c r="D496">
        <v>1.0899562598083495E-4</v>
      </c>
    </row>
    <row r="497" spans="3:4">
      <c r="C497">
        <v>27.28</v>
      </c>
      <c r="D497">
        <v>1.0971164627023125E-4</v>
      </c>
    </row>
    <row r="498" spans="3:4">
      <c r="C498">
        <v>27.335000000000001</v>
      </c>
      <c r="D498">
        <v>1.104433747334603E-4</v>
      </c>
    </row>
    <row r="499" spans="3:4">
      <c r="C499">
        <v>27.39</v>
      </c>
      <c r="D499">
        <v>1.1118851153775255E-4</v>
      </c>
    </row>
    <row r="500" spans="3:4">
      <c r="C500">
        <v>27.445</v>
      </c>
      <c r="D500">
        <v>1.1194900098305104E-4</v>
      </c>
    </row>
    <row r="501" spans="3:4">
      <c r="C501">
        <v>27.5</v>
      </c>
      <c r="D501">
        <v>1.1272542980136381E-4</v>
      </c>
    </row>
    <row r="502" spans="3:4">
      <c r="C502">
        <v>27.555</v>
      </c>
      <c r="D502">
        <v>1.1351840496451709E-4</v>
      </c>
    </row>
    <row r="503" spans="3:4">
      <c r="C503">
        <v>27.61</v>
      </c>
      <c r="D503">
        <v>1.1432855419022054E-4</v>
      </c>
    </row>
    <row r="504" spans="3:4">
      <c r="C504">
        <v>27.664999999999999</v>
      </c>
      <c r="D504">
        <v>1.1515652645376233E-4</v>
      </c>
    </row>
    <row r="505" spans="3:4">
      <c r="C505">
        <v>27.72</v>
      </c>
      <c r="D505">
        <v>1.1600299250502488E-4</v>
      </c>
    </row>
    <row r="506" spans="3:4">
      <c r="C506">
        <v>27.774999999999999</v>
      </c>
      <c r="D506">
        <v>1.1686864539045657E-4</v>
      </c>
    </row>
    <row r="507" spans="3:4">
      <c r="C507">
        <v>27.830000000000002</v>
      </c>
      <c r="D507">
        <v>1.1775570190726462E-4</v>
      </c>
    </row>
    <row r="508" spans="3:4">
      <c r="C508">
        <v>27.885000000000002</v>
      </c>
      <c r="D508">
        <v>1.1866200150965123E-4</v>
      </c>
    </row>
    <row r="509" spans="3:4">
      <c r="C509">
        <v>27.94</v>
      </c>
      <c r="D509">
        <v>1.1958971276928878E-4</v>
      </c>
    </row>
    <row r="510" spans="3:4">
      <c r="C510">
        <v>27.995000000000001</v>
      </c>
      <c r="D510">
        <v>1.2053962362752694E-4</v>
      </c>
    </row>
    <row r="511" spans="3:4">
      <c r="C511">
        <v>28.05</v>
      </c>
      <c r="D511">
        <v>1.2151254701211953E-4</v>
      </c>
    </row>
    <row r="512" spans="3:4">
      <c r="C512">
        <v>28.105</v>
      </c>
      <c r="D512">
        <v>1.2250932137830261E-4</v>
      </c>
    </row>
    <row r="513" spans="3:4">
      <c r="C513">
        <v>28.16</v>
      </c>
      <c r="D513">
        <v>1.2353081125003441E-4</v>
      </c>
    </row>
    <row r="514" spans="3:4">
      <c r="C514">
        <v>28.215</v>
      </c>
      <c r="D514">
        <v>1.2457790776026128E-4</v>
      </c>
    </row>
    <row r="515" spans="3:4">
      <c r="C515">
        <v>28.27</v>
      </c>
      <c r="D515">
        <v>1.2565152918892825E-4</v>
      </c>
    </row>
    <row r="516" spans="3:4">
      <c r="C516">
        <v>28.324999999999999</v>
      </c>
      <c r="D516">
        <v>1.2675262149729861E-4</v>
      </c>
    </row>
    <row r="517" spans="3:4">
      <c r="C517">
        <v>28.38</v>
      </c>
      <c r="D517">
        <v>1.2788215885697429E-4</v>
      </c>
    </row>
    <row r="518" spans="3:4">
      <c r="C518">
        <v>28.434999999999999</v>
      </c>
      <c r="D518">
        <v>1.2904262673546005E-4</v>
      </c>
    </row>
    <row r="519" spans="3:4">
      <c r="C519">
        <v>28.49</v>
      </c>
      <c r="D519">
        <v>1.3023218344208385E-4</v>
      </c>
    </row>
    <row r="520" spans="3:4">
      <c r="C520">
        <v>28.545000000000002</v>
      </c>
      <c r="D520">
        <v>1.3145328750743248E-4</v>
      </c>
    </row>
    <row r="521" spans="3:4">
      <c r="C521">
        <v>28.6</v>
      </c>
      <c r="D521">
        <v>1.3270703135982153E-4</v>
      </c>
    </row>
    <row r="522" spans="3:4">
      <c r="C522">
        <v>28.655000000000001</v>
      </c>
      <c r="D522">
        <v>1.3399453814947468E-4</v>
      </c>
    </row>
    <row r="523" spans="3:4">
      <c r="C523">
        <v>28.71</v>
      </c>
      <c r="D523">
        <v>1.3531696220175747E-4</v>
      </c>
    </row>
    <row r="524" spans="3:4">
      <c r="C524">
        <v>28.765000000000001</v>
      </c>
      <c r="D524">
        <v>1.3667548944812919E-4</v>
      </c>
    </row>
    <row r="525" spans="3:4">
      <c r="C525">
        <v>28.82</v>
      </c>
      <c r="D525">
        <v>1.3807290264834592E-4</v>
      </c>
    </row>
    <row r="526" spans="3:4">
      <c r="C526">
        <v>28.875</v>
      </c>
      <c r="D526">
        <v>1.3950894002577E-4</v>
      </c>
    </row>
    <row r="527" spans="3:4">
      <c r="C527">
        <v>28.93</v>
      </c>
      <c r="D527">
        <v>1.4098348439882304E-4</v>
      </c>
    </row>
    <row r="528" spans="3:4">
      <c r="C528">
        <v>28.984999999999999</v>
      </c>
      <c r="D528">
        <v>1.4249922129081483E-4</v>
      </c>
    </row>
    <row r="529" spans="3:4">
      <c r="C529">
        <v>29.04</v>
      </c>
      <c r="D529">
        <v>1.4405750178028682E-4</v>
      </c>
    </row>
    <row r="530" spans="3:4">
      <c r="C530">
        <v>29.094999999999999</v>
      </c>
      <c r="D530">
        <v>1.4566124882683064E-4</v>
      </c>
    </row>
    <row r="531" spans="3:4">
      <c r="C531">
        <v>29.15</v>
      </c>
      <c r="D531">
        <v>1.4730894213506207E-4</v>
      </c>
    </row>
    <row r="532" spans="3:4">
      <c r="C532">
        <v>29.205000000000002</v>
      </c>
      <c r="D532">
        <v>1.4900344646784171E-4</v>
      </c>
    </row>
    <row r="533" spans="3:4">
      <c r="C533">
        <v>29.26</v>
      </c>
      <c r="D533">
        <v>1.5074624919221281E-4</v>
      </c>
    </row>
    <row r="534" spans="3:4">
      <c r="C534">
        <v>29.315000000000001</v>
      </c>
      <c r="D534">
        <v>1.525403870104696E-4</v>
      </c>
    </row>
    <row r="535" spans="3:4">
      <c r="C535">
        <v>29.37</v>
      </c>
      <c r="D535">
        <v>1.5438607620068263E-4</v>
      </c>
    </row>
    <row r="536" spans="3:4">
      <c r="C536">
        <v>29.425000000000001</v>
      </c>
      <c r="D536">
        <v>1.5628334475880577E-4</v>
      </c>
    </row>
    <row r="537" spans="3:4">
      <c r="C537">
        <v>29.48</v>
      </c>
      <c r="D537">
        <v>1.5823689594945836E-4</v>
      </c>
    </row>
    <row r="538" spans="3:4">
      <c r="C538">
        <v>29.535</v>
      </c>
      <c r="D538">
        <v>1.6024548429789657E-4</v>
      </c>
    </row>
    <row r="539" spans="3:4">
      <c r="C539">
        <v>29.59</v>
      </c>
      <c r="D539">
        <v>1.6231214379719761E-4</v>
      </c>
    </row>
    <row r="540" spans="3:4">
      <c r="C540">
        <v>29.645</v>
      </c>
      <c r="D540">
        <v>1.6443862253861675E-4</v>
      </c>
    </row>
    <row r="541" spans="3:4">
      <c r="C541">
        <v>29.7</v>
      </c>
      <c r="D541">
        <v>1.6662670556336331E-4</v>
      </c>
    </row>
    <row r="542" spans="3:4">
      <c r="C542">
        <v>29.754999999999999</v>
      </c>
      <c r="D542">
        <v>1.6887821510704179E-4</v>
      </c>
    </row>
    <row r="543" spans="3:4">
      <c r="C543">
        <v>29.81</v>
      </c>
      <c r="D543">
        <v>1.711965536900573E-4</v>
      </c>
    </row>
    <row r="544" spans="3:4">
      <c r="C544">
        <v>29.864999999999998</v>
      </c>
      <c r="D544">
        <v>1.7358065821576393E-4</v>
      </c>
    </row>
    <row r="545" spans="3:4">
      <c r="C545">
        <v>29.92</v>
      </c>
      <c r="D545">
        <v>1.7603389212847591E-4</v>
      </c>
    </row>
    <row r="546" spans="3:4">
      <c r="C546">
        <v>29.975000000000001</v>
      </c>
      <c r="D546">
        <v>1.7855823096626371E-4</v>
      </c>
    </row>
    <row r="547" spans="3:4">
      <c r="C547">
        <v>30.03</v>
      </c>
      <c r="D547">
        <v>1.8115718177511751E-4</v>
      </c>
    </row>
    <row r="548" spans="3:4">
      <c r="C548">
        <v>30.085000000000001</v>
      </c>
      <c r="D548">
        <v>1.8383009446688956E-4</v>
      </c>
    </row>
    <row r="549" spans="3:4">
      <c r="C549">
        <v>30.14</v>
      </c>
      <c r="D549">
        <v>1.8658182258709445E-4</v>
      </c>
    </row>
    <row r="550" spans="3:4">
      <c r="C550">
        <v>30.195</v>
      </c>
      <c r="D550">
        <v>1.8941344332790849E-4</v>
      </c>
    </row>
    <row r="551" spans="3:4">
      <c r="C551">
        <v>30.25</v>
      </c>
      <c r="D551">
        <v>1.923287687590814E-4</v>
      </c>
    </row>
    <row r="552" spans="3:4">
      <c r="C552">
        <v>30.305</v>
      </c>
      <c r="D552">
        <v>1.9532558508341481E-4</v>
      </c>
    </row>
    <row r="553" spans="3:4">
      <c r="C553">
        <v>30.36</v>
      </c>
      <c r="D553">
        <v>1.9840899697364135E-4</v>
      </c>
    </row>
    <row r="554" spans="3:4">
      <c r="C554">
        <v>30.414999999999999</v>
      </c>
      <c r="D554">
        <v>2.015814604304858E-4</v>
      </c>
    </row>
    <row r="555" spans="3:4">
      <c r="C555">
        <v>30.47</v>
      </c>
      <c r="D555">
        <v>2.0484551861562299E-4</v>
      </c>
    </row>
    <row r="556" spans="3:4">
      <c r="C556">
        <v>30.524999999999999</v>
      </c>
      <c r="D556">
        <v>2.0820381371621568E-4</v>
      </c>
    </row>
    <row r="557" spans="3:4">
      <c r="C557">
        <v>30.580000000000002</v>
      </c>
      <c r="D557">
        <v>2.1165910125528389E-4</v>
      </c>
    </row>
    <row r="558" spans="3:4">
      <c r="C558">
        <v>30.635000000000002</v>
      </c>
      <c r="D558">
        <v>2.1521426727267237E-4</v>
      </c>
    </row>
    <row r="559" spans="3:4">
      <c r="C559">
        <v>30.69</v>
      </c>
      <c r="D559">
        <v>2.1887234885860715E-4</v>
      </c>
    </row>
    <row r="560" spans="3:4">
      <c r="C560">
        <v>30.745000000000001</v>
      </c>
      <c r="D560">
        <v>2.2263655858299977E-4</v>
      </c>
    </row>
    <row r="561" spans="3:4">
      <c r="C561">
        <v>30.8</v>
      </c>
      <c r="D561">
        <v>2.2651031342800154E-4</v>
      </c>
    </row>
    <row r="562" spans="3:4">
      <c r="C562">
        <v>30.855</v>
      </c>
      <c r="D562">
        <v>2.3049726889762159E-4</v>
      </c>
    </row>
    <row r="563" spans="3:4">
      <c r="C563">
        <v>30.91</v>
      </c>
      <c r="D563">
        <v>2.3460135904485778E-4</v>
      </c>
    </row>
    <row r="564" spans="3:4">
      <c r="C564">
        <v>30.965</v>
      </c>
      <c r="D564">
        <v>2.388268432215523E-4</v>
      </c>
    </row>
    <row r="565" spans="3:4">
      <c r="C565">
        <v>31.02</v>
      </c>
      <c r="D565">
        <v>2.4317836041626469E-4</v>
      </c>
    </row>
    <row r="566" spans="3:4">
      <c r="C566">
        <v>31.074999999999999</v>
      </c>
      <c r="D566">
        <v>2.4766248999884993E-4</v>
      </c>
    </row>
    <row r="567" spans="3:4">
      <c r="C567">
        <v>31.13</v>
      </c>
      <c r="D567">
        <v>2.5228200214727552E-4</v>
      </c>
    </row>
    <row r="568" spans="3:4">
      <c r="C568">
        <v>31.184999999999999</v>
      </c>
      <c r="D568">
        <v>2.5704443715171923E-4</v>
      </c>
    </row>
    <row r="569" spans="3:4">
      <c r="C569">
        <v>31.24</v>
      </c>
      <c r="D569">
        <v>2.6195668236347918E-4</v>
      </c>
    </row>
    <row r="570" spans="3:4">
      <c r="C570">
        <v>31.295000000000002</v>
      </c>
      <c r="D570">
        <v>2.6702642353351155E-4</v>
      </c>
    </row>
    <row r="571" spans="3:4">
      <c r="C571">
        <v>31.35</v>
      </c>
      <c r="D571">
        <v>2.7226378100529968E-4</v>
      </c>
    </row>
    <row r="572" spans="3:4">
      <c r="C572">
        <v>31.405000000000001</v>
      </c>
      <c r="D572">
        <v>2.7767555746964522E-4</v>
      </c>
    </row>
    <row r="573" spans="3:4">
      <c r="C573">
        <v>31.46</v>
      </c>
      <c r="D573">
        <v>2.832739662838019E-4</v>
      </c>
    </row>
    <row r="574" spans="3:4">
      <c r="C574">
        <v>31.515000000000001</v>
      </c>
      <c r="D574">
        <v>2.8907122961792381E-4</v>
      </c>
    </row>
    <row r="575" spans="3:4">
      <c r="C575">
        <v>31.57</v>
      </c>
      <c r="D575">
        <v>2.9508111199077206E-4</v>
      </c>
    </row>
    <row r="576" spans="3:4">
      <c r="C576">
        <v>31.625</v>
      </c>
      <c r="D576">
        <v>3.0132120437232138E-4</v>
      </c>
    </row>
    <row r="577" spans="3:4">
      <c r="C577">
        <v>31.68</v>
      </c>
      <c r="D577">
        <v>3.0780690335517716E-4</v>
      </c>
    </row>
    <row r="578" spans="3:4">
      <c r="C578">
        <v>31.734999999999999</v>
      </c>
      <c r="D578">
        <v>3.1456135975623271E-4</v>
      </c>
    </row>
    <row r="579" spans="3:4">
      <c r="C579">
        <v>31.79</v>
      </c>
      <c r="D579">
        <v>3.216053404969268E-4</v>
      </c>
    </row>
    <row r="580" spans="3:4">
      <c r="C580">
        <v>31.844999999999999</v>
      </c>
      <c r="D580">
        <v>3.2896804442645612E-4</v>
      </c>
    </row>
    <row r="581" spans="3:4">
      <c r="C581">
        <v>31.9</v>
      </c>
      <c r="D581">
        <v>3.3668245997724779E-4</v>
      </c>
    </row>
    <row r="582" spans="3:4">
      <c r="C582">
        <v>31.955000000000002</v>
      </c>
      <c r="D582">
        <v>3.4478858221265673E-4</v>
      </c>
    </row>
    <row r="583" spans="3:4">
      <c r="C583">
        <v>32.01</v>
      </c>
      <c r="D583">
        <v>3.53337771695719E-4</v>
      </c>
    </row>
    <row r="584" spans="3:4">
      <c r="C584">
        <v>32.064999999999998</v>
      </c>
      <c r="D584">
        <v>3.6239297328272336E-4</v>
      </c>
    </row>
    <row r="585" spans="3:4">
      <c r="C585">
        <v>32.119999999999997</v>
      </c>
      <c r="D585">
        <v>3.7203522980802954E-4</v>
      </c>
    </row>
    <row r="586" spans="3:4">
      <c r="C586">
        <v>32.174999999999997</v>
      </c>
      <c r="D586">
        <v>3.8237778627803383E-4</v>
      </c>
    </row>
    <row r="587" spans="3:4">
      <c r="C587">
        <v>32.229999999999997</v>
      </c>
      <c r="D587">
        <v>3.935682171816937E-4</v>
      </c>
    </row>
    <row r="588" spans="3:4">
      <c r="C588">
        <v>32.285000000000004</v>
      </c>
      <c r="D588">
        <v>4.0580866453097567E-4</v>
      </c>
    </row>
    <row r="589" spans="3:4">
      <c r="C589">
        <v>32.340000000000003</v>
      </c>
      <c r="D589">
        <v>4.1937267973795651E-4</v>
      </c>
    </row>
    <row r="590" spans="3:4">
      <c r="C590">
        <v>32.395000000000003</v>
      </c>
      <c r="D590">
        <v>4.3462710514119131E-4</v>
      </c>
    </row>
    <row r="591" spans="3:4">
      <c r="C591">
        <v>32.450000000000003</v>
      </c>
      <c r="D591">
        <v>4.5206318350926963E-4</v>
      </c>
    </row>
    <row r="592" spans="3:4">
      <c r="C592">
        <v>32.505000000000003</v>
      </c>
      <c r="D592">
        <v>4.7232139558246982E-4</v>
      </c>
    </row>
    <row r="593" spans="3:4">
      <c r="C593">
        <v>32.56</v>
      </c>
      <c r="D593">
        <v>4.962239138648428E-4</v>
      </c>
    </row>
    <row r="594" spans="3:4">
      <c r="C594">
        <v>32.615000000000002</v>
      </c>
      <c r="D594">
        <v>5.2479823388813655E-4</v>
      </c>
    </row>
    <row r="595" spans="3:4">
      <c r="C595">
        <v>32.67</v>
      </c>
      <c r="D595">
        <v>5.5929226282432629E-4</v>
      </c>
    </row>
    <row r="596" spans="3:4">
      <c r="C596">
        <v>32.725000000000001</v>
      </c>
      <c r="D596">
        <v>6.0119136531636662E-4</v>
      </c>
    </row>
    <row r="597" spans="3:4">
      <c r="C597">
        <v>32.78</v>
      </c>
      <c r="D597">
        <v>6.5218177526824082E-4</v>
      </c>
    </row>
    <row r="598" spans="3:4">
      <c r="C598">
        <v>32.835000000000001</v>
      </c>
      <c r="D598">
        <v>7.1412868118614727E-4</v>
      </c>
    </row>
    <row r="599" spans="3:4">
      <c r="C599">
        <v>32.89</v>
      </c>
      <c r="D599">
        <v>7.88984819040629E-4</v>
      </c>
    </row>
    <row r="600" spans="3:4">
      <c r="C600">
        <v>32.945</v>
      </c>
      <c r="D600">
        <v>8.7869518286776561E-4</v>
      </c>
    </row>
    <row r="601" spans="3:4">
      <c r="C601">
        <v>33</v>
      </c>
      <c r="D601">
        <v>9.8505331048882026E-4</v>
      </c>
    </row>
    <row r="602" spans="3:4">
      <c r="C602">
        <v>33.055</v>
      </c>
      <c r="D602">
        <v>1.109542373180904E-3</v>
      </c>
    </row>
    <row r="603" spans="3:4">
      <c r="C603">
        <v>33.11</v>
      </c>
      <c r="D603">
        <v>1.2531556894980686E-3</v>
      </c>
    </row>
    <row r="604" spans="3:4">
      <c r="C604">
        <v>33.164999999999999</v>
      </c>
      <c r="D604">
        <v>1.416237571868993E-3</v>
      </c>
    </row>
    <row r="605" spans="3:4">
      <c r="C605">
        <v>33.22</v>
      </c>
      <c r="D605">
        <v>1.5983289402659911E-3</v>
      </c>
    </row>
    <row r="606" spans="3:4">
      <c r="C606">
        <v>33.274999999999999</v>
      </c>
      <c r="D606">
        <v>1.7980781661614362E-3</v>
      </c>
    </row>
    <row r="607" spans="3:4">
      <c r="C607">
        <v>33.33</v>
      </c>
      <c r="D607">
        <v>2.0132039584734537E-3</v>
      </c>
    </row>
    <row r="608" spans="3:4">
      <c r="C608">
        <v>33.384999999999998</v>
      </c>
      <c r="D608">
        <v>2.2405537826195752E-3</v>
      </c>
    </row>
    <row r="609" spans="3:4">
      <c r="C609">
        <v>33.44</v>
      </c>
      <c r="D609">
        <v>2.4762664197554517E-3</v>
      </c>
    </row>
    <row r="610" spans="3:4">
      <c r="C610">
        <v>33.494999999999997</v>
      </c>
      <c r="D610">
        <v>2.7160827322327504E-3</v>
      </c>
    </row>
    <row r="611" spans="3:4">
      <c r="C611">
        <v>33.549999999999997</v>
      </c>
      <c r="D611">
        <v>2.9558710931260729E-3</v>
      </c>
    </row>
    <row r="612" spans="3:4">
      <c r="C612">
        <v>33.604999999999997</v>
      </c>
      <c r="D612">
        <v>3.1924350523168557E-3</v>
      </c>
    </row>
    <row r="613" spans="3:4">
      <c r="C613">
        <v>33.660000000000004</v>
      </c>
      <c r="D613">
        <v>3.4247268178589953E-3</v>
      </c>
    </row>
    <row r="614" spans="3:4">
      <c r="C614">
        <v>33.715000000000003</v>
      </c>
      <c r="D614">
        <v>3.6554709378870307E-3</v>
      </c>
    </row>
    <row r="615" spans="3:4">
      <c r="C615">
        <v>33.770000000000003</v>
      </c>
      <c r="D615">
        <v>3.8929225055725695E-3</v>
      </c>
    </row>
    <row r="616" spans="3:4">
      <c r="C616">
        <v>33.825000000000003</v>
      </c>
      <c r="D616">
        <v>4.1520233534579386E-3</v>
      </c>
    </row>
    <row r="617" spans="3:4">
      <c r="C617">
        <v>33.880000000000003</v>
      </c>
      <c r="D617">
        <v>4.4536258818383264E-3</v>
      </c>
    </row>
    <row r="618" spans="3:4">
      <c r="C618">
        <v>33.935000000000002</v>
      </c>
      <c r="D618">
        <v>4.8203968475132733E-3</v>
      </c>
    </row>
    <row r="619" spans="3:4">
      <c r="C619">
        <v>33.99</v>
      </c>
      <c r="D619">
        <v>5.2687432537283328E-3</v>
      </c>
    </row>
    <row r="620" spans="3:4">
      <c r="C620">
        <v>34.045000000000002</v>
      </c>
      <c r="D620">
        <v>5.7983946616687954E-3</v>
      </c>
    </row>
    <row r="621" spans="3:4">
      <c r="C621">
        <v>34.1</v>
      </c>
      <c r="D621">
        <v>6.3836395574487816E-3</v>
      </c>
    </row>
    <row r="622" spans="3:4">
      <c r="C622">
        <v>34.155000000000001</v>
      </c>
      <c r="D622">
        <v>6.9719531359554035E-3</v>
      </c>
    </row>
    <row r="623" spans="3:4">
      <c r="C623">
        <v>34.21</v>
      </c>
      <c r="D623">
        <v>7.4938703494483614E-3</v>
      </c>
    </row>
    <row r="624" spans="3:4">
      <c r="C624">
        <v>34.265000000000001</v>
      </c>
      <c r="D624">
        <v>7.8832262660908526E-3</v>
      </c>
    </row>
    <row r="625" spans="3:4">
      <c r="C625">
        <v>34.32</v>
      </c>
      <c r="D625">
        <v>8.100714361198318E-3</v>
      </c>
    </row>
    <row r="626" spans="3:4">
      <c r="C626">
        <v>34.375</v>
      </c>
      <c r="D626">
        <v>8.1504159565727648E-3</v>
      </c>
    </row>
    <row r="627" spans="3:4">
      <c r="C627">
        <v>34.43</v>
      </c>
      <c r="D627">
        <v>8.081255904188088E-3</v>
      </c>
    </row>
    <row r="628" spans="3:4">
      <c r="C628">
        <v>34.484999999999999</v>
      </c>
      <c r="D628">
        <v>7.9723199702748694E-3</v>
      </c>
    </row>
    <row r="629" spans="3:4">
      <c r="C629">
        <v>34.54</v>
      </c>
      <c r="D629">
        <v>7.9087499353276153E-3</v>
      </c>
    </row>
    <row r="630" spans="3:4">
      <c r="C630">
        <v>34.594999999999999</v>
      </c>
      <c r="D630">
        <v>7.9587548061674767E-3</v>
      </c>
    </row>
    <row r="631" spans="3:4">
      <c r="C631">
        <v>34.65</v>
      </c>
      <c r="D631">
        <v>8.1601818476828795E-3</v>
      </c>
    </row>
    <row r="632" spans="3:4">
      <c r="C632">
        <v>34.704999999999998</v>
      </c>
      <c r="D632">
        <v>8.5194102810065581E-3</v>
      </c>
    </row>
    <row r="633" spans="3:4">
      <c r="C633">
        <v>34.76</v>
      </c>
      <c r="D633">
        <v>9.0195822283318395E-3</v>
      </c>
    </row>
    <row r="634" spans="3:4">
      <c r="C634">
        <v>34.814999999999998</v>
      </c>
      <c r="D634">
        <v>9.6324639385809742E-3</v>
      </c>
    </row>
    <row r="635" spans="3:4">
      <c r="C635">
        <v>34.869999999999997</v>
      </c>
      <c r="D635">
        <v>1.0328913291869683E-2</v>
      </c>
    </row>
    <row r="636" spans="3:4">
      <c r="C636">
        <v>34.924999999999997</v>
      </c>
      <c r="D636">
        <v>1.1085349118705692E-2</v>
      </c>
    </row>
    <row r="637" spans="3:4">
      <c r="C637">
        <v>34.979999999999997</v>
      </c>
      <c r="D637">
        <v>1.188606441888871E-2</v>
      </c>
    </row>
    <row r="638" spans="3:4">
      <c r="C638">
        <v>35.035000000000004</v>
      </c>
      <c r="D638">
        <v>1.2722492046918039E-2</v>
      </c>
    </row>
    <row r="639" spans="3:4">
      <c r="C639">
        <v>35.090000000000003</v>
      </c>
      <c r="D639">
        <v>1.3590863146965542E-2</v>
      </c>
    </row>
    <row r="640" spans="3:4">
      <c r="C640">
        <v>35.145000000000003</v>
      </c>
      <c r="D640">
        <v>1.4489369565688491E-2</v>
      </c>
    </row>
    <row r="641" spans="3:4">
      <c r="C641">
        <v>35.200000000000003</v>
      </c>
      <c r="D641">
        <v>1.5415522279430736E-2</v>
      </c>
    </row>
    <row r="642" spans="3:4">
      <c r="C642">
        <v>35.255000000000003</v>
      </c>
      <c r="D642">
        <v>1.6364144444649276E-2</v>
      </c>
    </row>
    <row r="643" spans="3:4">
      <c r="C643">
        <v>35.31</v>
      </c>
      <c r="D643">
        <v>1.732618960271963E-2</v>
      </c>
    </row>
    <row r="644" spans="3:4">
      <c r="C644">
        <v>35.365000000000002</v>
      </c>
      <c r="D644">
        <v>1.8288481266599457E-2</v>
      </c>
    </row>
    <row r="645" spans="3:4">
      <c r="C645">
        <v>35.42</v>
      </c>
      <c r="D645">
        <v>1.9234283588322885E-2</v>
      </c>
    </row>
    <row r="646" spans="3:4">
      <c r="C646">
        <v>35.475000000000001</v>
      </c>
      <c r="D646">
        <v>2.0144506667202272E-2</v>
      </c>
    </row>
    <row r="647" spans="3:4">
      <c r="C647">
        <v>35.53</v>
      </c>
      <c r="D647">
        <v>2.0999289266412452E-2</v>
      </c>
    </row>
    <row r="648" spans="3:4">
      <c r="C648">
        <v>35.585000000000001</v>
      </c>
      <c r="D648">
        <v>2.1779620767083261E-2</v>
      </c>
    </row>
    <row r="649" spans="3:4">
      <c r="C649">
        <v>35.64</v>
      </c>
      <c r="D649">
        <v>2.2468775014119102E-2</v>
      </c>
    </row>
    <row r="650" spans="3:4">
      <c r="C650">
        <v>35.695</v>
      </c>
      <c r="D650">
        <v>2.3053327698595388E-2</v>
      </c>
    </row>
    <row r="651" spans="3:4">
      <c r="C651">
        <v>35.75</v>
      </c>
      <c r="D651">
        <v>2.3523684364870394E-2</v>
      </c>
    </row>
    <row r="652" spans="3:4">
      <c r="C652">
        <v>35.805</v>
      </c>
      <c r="D652">
        <v>2.3874085944436765E-2</v>
      </c>
    </row>
    <row r="653" spans="3:4">
      <c r="C653">
        <v>35.86</v>
      </c>
      <c r="D653">
        <v>2.4102225312501845E-2</v>
      </c>
    </row>
    <row r="654" spans="3:4">
      <c r="C654">
        <v>35.914999999999999</v>
      </c>
      <c r="D654">
        <v>2.4208479235345734E-2</v>
      </c>
    </row>
    <row r="655" spans="3:4">
      <c r="C655">
        <v>35.97</v>
      </c>
      <c r="D655">
        <v>2.4195075659945307E-2</v>
      </c>
    </row>
    <row r="656" spans="3:4">
      <c r="C656">
        <v>36.024999999999999</v>
      </c>
      <c r="D656">
        <v>2.4065157090491521E-2</v>
      </c>
    </row>
    <row r="657" spans="3:4">
      <c r="C657">
        <v>36.08</v>
      </c>
      <c r="D657">
        <v>2.382208472432485E-2</v>
      </c>
    </row>
    <row r="658" spans="3:4">
      <c r="C658">
        <v>36.134999999999998</v>
      </c>
      <c r="D658">
        <v>2.3468914829295928E-2</v>
      </c>
    </row>
    <row r="659" spans="3:4">
      <c r="C659">
        <v>36.19</v>
      </c>
      <c r="D659">
        <v>2.3008230966438663E-2</v>
      </c>
    </row>
    <row r="660" spans="3:4">
      <c r="C660">
        <v>36.244999999999997</v>
      </c>
      <c r="D660">
        <v>2.2442312989293157E-2</v>
      </c>
    </row>
    <row r="661" spans="3:4">
      <c r="C661">
        <v>36.299999999999997</v>
      </c>
      <c r="D661">
        <v>2.1773620655418865E-2</v>
      </c>
    </row>
    <row r="662" spans="3:4">
      <c r="C662">
        <v>36.354999999999997</v>
      </c>
      <c r="D662">
        <v>2.1005528324534839E-2</v>
      </c>
    </row>
    <row r="663" spans="3:4">
      <c r="C663">
        <v>36.410000000000004</v>
      </c>
      <c r="D663">
        <v>2.0143203992082283E-2</v>
      </c>
    </row>
    <row r="664" spans="3:4">
      <c r="C664">
        <v>36.465000000000003</v>
      </c>
      <c r="D664">
        <v>1.9194488655341749E-2</v>
      </c>
    </row>
    <row r="665" spans="3:4">
      <c r="C665">
        <v>36.520000000000003</v>
      </c>
      <c r="D665">
        <v>1.8170673367917705E-2</v>
      </c>
    </row>
    <row r="666" spans="3:4">
      <c r="C666">
        <v>36.575000000000003</v>
      </c>
      <c r="D666">
        <v>1.7086992194116385E-2</v>
      </c>
    </row>
    <row r="667" spans="3:4">
      <c r="C667">
        <v>36.630000000000003</v>
      </c>
      <c r="D667">
        <v>1.5962741445555755E-2</v>
      </c>
    </row>
    <row r="668" spans="3:4">
      <c r="C668">
        <v>36.685000000000002</v>
      </c>
      <c r="D668">
        <v>1.4820898266029166E-2</v>
      </c>
    </row>
    <row r="669" spans="3:4">
      <c r="C669">
        <v>36.74</v>
      </c>
      <c r="D669">
        <v>1.3687235806844228E-2</v>
      </c>
    </row>
    <row r="670" spans="3:4">
      <c r="C670">
        <v>36.795000000000002</v>
      </c>
      <c r="D670">
        <v>1.2588864174076668E-2</v>
      </c>
    </row>
    <row r="671" spans="3:4">
      <c r="C671">
        <v>36.85</v>
      </c>
      <c r="D671">
        <v>1.1552344337064244E-2</v>
      </c>
    </row>
    <row r="672" spans="3:4">
      <c r="C672">
        <v>36.905000000000001</v>
      </c>
      <c r="D672">
        <v>1.0601455440137705E-2</v>
      </c>
    </row>
    <row r="673" spans="3:4">
      <c r="C673">
        <v>36.96</v>
      </c>
      <c r="D673">
        <v>9.7550032625775621E-3</v>
      </c>
    </row>
    <row r="674" spans="3:4">
      <c r="C674">
        <v>37.015000000000001</v>
      </c>
      <c r="D674">
        <v>9.0246840076018391E-3</v>
      </c>
    </row>
    <row r="675" spans="3:4">
      <c r="C675">
        <v>37.07</v>
      </c>
      <c r="D675">
        <v>8.4138886757831269E-3</v>
      </c>
    </row>
    <row r="676" spans="3:4">
      <c r="C676">
        <v>37.125</v>
      </c>
      <c r="D676">
        <v>7.9171200496850856E-3</v>
      </c>
    </row>
    <row r="677" spans="3:4">
      <c r="C677">
        <v>37.18</v>
      </c>
      <c r="D677">
        <v>7.5206639311258721E-3</v>
      </c>
    </row>
    <row r="678" spans="3:4">
      <c r="C678">
        <v>37.234999999999999</v>
      </c>
      <c r="D678">
        <v>7.2043522344798459E-3</v>
      </c>
    </row>
    <row r="679" spans="3:4">
      <c r="C679">
        <v>37.29</v>
      </c>
      <c r="D679">
        <v>6.9442117528716258E-3</v>
      </c>
    </row>
    <row r="680" spans="3:4">
      <c r="C680">
        <v>37.344999999999999</v>
      </c>
      <c r="D680">
        <v>6.7156687655535053E-3</v>
      </c>
    </row>
    <row r="681" spans="3:4">
      <c r="C681">
        <v>37.4</v>
      </c>
      <c r="D681">
        <v>6.496627700253518E-3</v>
      </c>
    </row>
    <row r="682" spans="3:4">
      <c r="C682">
        <v>37.454999999999998</v>
      </c>
      <c r="D682">
        <v>6.2700649658284022E-3</v>
      </c>
    </row>
    <row r="683" spans="3:4">
      <c r="C683">
        <v>37.51</v>
      </c>
      <c r="D683">
        <v>6.0256079866892239E-3</v>
      </c>
    </row>
    <row r="684" spans="3:4">
      <c r="C684">
        <v>37.564999999999998</v>
      </c>
      <c r="D684">
        <v>5.7598440528610212E-3</v>
      </c>
    </row>
    <row r="685" spans="3:4">
      <c r="C685">
        <v>37.619999999999997</v>
      </c>
      <c r="D685">
        <v>5.4755713616902353E-3</v>
      </c>
    </row>
    <row r="686" spans="3:4">
      <c r="C686">
        <v>37.674999999999997</v>
      </c>
      <c r="D686">
        <v>5.1802044984678927E-3</v>
      </c>
    </row>
    <row r="687" spans="3:4">
      <c r="C687">
        <v>37.729999999999997</v>
      </c>
      <c r="D687">
        <v>4.8837078933789725E-3</v>
      </c>
    </row>
    <row r="688" spans="3:4">
      <c r="C688">
        <v>37.785000000000004</v>
      </c>
      <c r="D688">
        <v>4.5965808875946014E-3</v>
      </c>
    </row>
    <row r="689" spans="3:4">
      <c r="C689">
        <v>37.840000000000003</v>
      </c>
      <c r="D689">
        <v>4.3282554934228829E-3</v>
      </c>
    </row>
    <row r="690" spans="3:4">
      <c r="C690">
        <v>37.895000000000003</v>
      </c>
      <c r="D690">
        <v>4.0860686476847157E-3</v>
      </c>
    </row>
    <row r="691" spans="3:4">
      <c r="C691">
        <v>37.950000000000003</v>
      </c>
      <c r="D691">
        <v>3.8749642446283287E-3</v>
      </c>
    </row>
    <row r="692" spans="3:4">
      <c r="C692">
        <v>38.005000000000003</v>
      </c>
      <c r="D692">
        <v>3.6973446956333543E-3</v>
      </c>
    </row>
    <row r="693" spans="3:4">
      <c r="C693">
        <v>38.06</v>
      </c>
      <c r="D693">
        <v>3.5539236468216757E-3</v>
      </c>
    </row>
    <row r="694" spans="3:4">
      <c r="C694">
        <v>38.115000000000002</v>
      </c>
      <c r="D694">
        <v>3.4441016713578259E-3</v>
      </c>
    </row>
    <row r="695" spans="3:4">
      <c r="C695">
        <v>38.17</v>
      </c>
      <c r="D695">
        <v>3.3666282380947791E-3</v>
      </c>
    </row>
    <row r="696" spans="3:4">
      <c r="C696">
        <v>38.225000000000001</v>
      </c>
      <c r="D696">
        <v>3.320102690948624E-3</v>
      </c>
    </row>
    <row r="697" spans="3:4">
      <c r="C697">
        <v>38.28</v>
      </c>
      <c r="D697">
        <v>3.3032953858689717E-3</v>
      </c>
    </row>
    <row r="698" spans="3:4">
      <c r="C698">
        <v>38.335000000000001</v>
      </c>
      <c r="D698">
        <v>3.3153618576005034E-3</v>
      </c>
    </row>
    <row r="699" spans="3:4">
      <c r="C699">
        <v>38.39</v>
      </c>
      <c r="D699">
        <v>3.3559735464784562E-3</v>
      </c>
    </row>
    <row r="700" spans="3:4">
      <c r="C700">
        <v>38.445</v>
      </c>
      <c r="D700">
        <v>3.425423064338707E-3</v>
      </c>
    </row>
    <row r="701" spans="3:4">
      <c r="C701">
        <v>38.5</v>
      </c>
      <c r="D701">
        <v>3.5246984325960334E-3</v>
      </c>
    </row>
    <row r="702" spans="3:4">
      <c r="C702">
        <v>38.555</v>
      </c>
      <c r="D702">
        <v>3.6555901089683203E-3</v>
      </c>
    </row>
    <row r="703" spans="3:4">
      <c r="C703">
        <v>38.61</v>
      </c>
      <c r="D703">
        <v>3.8208591625211912E-3</v>
      </c>
    </row>
    <row r="704" spans="3:4">
      <c r="C704">
        <v>38.664999999999999</v>
      </c>
      <c r="D704">
        <v>4.0244448319386754E-3</v>
      </c>
    </row>
    <row r="705" spans="3:4">
      <c r="C705">
        <v>38.72</v>
      </c>
      <c r="D705">
        <v>4.2716536450017181E-3</v>
      </c>
    </row>
    <row r="706" spans="3:4">
      <c r="C706">
        <v>38.774999999999999</v>
      </c>
      <c r="D706">
        <v>4.5694222743388321E-3</v>
      </c>
    </row>
    <row r="707" spans="3:4">
      <c r="C707">
        <v>38.83</v>
      </c>
      <c r="D707">
        <v>4.926421590736349E-3</v>
      </c>
    </row>
    <row r="708" spans="3:4">
      <c r="C708">
        <v>38.884999999999998</v>
      </c>
      <c r="D708">
        <v>5.3531172444292842E-3</v>
      </c>
    </row>
    <row r="709" spans="3:4">
      <c r="C709">
        <v>38.94</v>
      </c>
      <c r="D709">
        <v>5.861658651710339E-3</v>
      </c>
    </row>
    <row r="710" spans="3:4">
      <c r="C710">
        <v>38.994999999999997</v>
      </c>
      <c r="D710">
        <v>6.4652503739915041E-3</v>
      </c>
    </row>
    <row r="711" spans="3:4">
      <c r="C711">
        <v>39.049999999999997</v>
      </c>
      <c r="D711">
        <v>7.1777540022082116E-3</v>
      </c>
    </row>
    <row r="712" spans="3:4">
      <c r="C712">
        <v>39.104999999999997</v>
      </c>
      <c r="D712">
        <v>8.0125192930489298E-3</v>
      </c>
    </row>
    <row r="713" spans="3:4">
      <c r="C713">
        <v>39.160000000000004</v>
      </c>
      <c r="D713">
        <v>8.9813315806211609E-3</v>
      </c>
    </row>
    <row r="714" spans="3:4">
      <c r="C714">
        <v>39.215000000000003</v>
      </c>
      <c r="D714">
        <v>1.0093264389525606E-2</v>
      </c>
    </row>
    <row r="715" spans="3:4">
      <c r="C715">
        <v>39.270000000000003</v>
      </c>
      <c r="D715">
        <v>1.135382426387109E-2</v>
      </c>
    </row>
    <row r="716" spans="3:4">
      <c r="C716">
        <v>39.325000000000003</v>
      </c>
      <c r="D716">
        <v>1.2764551231397308E-2</v>
      </c>
    </row>
    <row r="717" spans="3:4">
      <c r="C717">
        <v>39.380000000000003</v>
      </c>
      <c r="D717">
        <v>1.4323240987130188E-2</v>
      </c>
    </row>
    <row r="718" spans="3:4">
      <c r="C718">
        <v>39.435000000000002</v>
      </c>
      <c r="D718">
        <v>1.6024914877254728E-2</v>
      </c>
    </row>
    <row r="719" spans="3:4">
      <c r="C719">
        <v>39.49</v>
      </c>
      <c r="D719">
        <v>1.7863243936865874E-2</v>
      </c>
    </row>
    <row r="720" spans="3:4">
      <c r="C720">
        <v>39.545000000000002</v>
      </c>
      <c r="D720">
        <v>1.9832381427942858E-2</v>
      </c>
    </row>
    <row r="721" spans="3:4">
      <c r="C721">
        <v>39.6</v>
      </c>
      <c r="D721">
        <v>2.1928524904533758E-2</v>
      </c>
    </row>
    <row r="722" spans="3:4">
      <c r="C722">
        <v>39.655000000000001</v>
      </c>
      <c r="D722">
        <v>2.4151110434989544E-2</v>
      </c>
    </row>
    <row r="723" spans="3:4">
      <c r="C723">
        <v>39.71</v>
      </c>
      <c r="D723">
        <v>2.6503090884740215E-2</v>
      </c>
    </row>
    <row r="724" spans="3:4">
      <c r="C724">
        <v>39.765000000000001</v>
      </c>
      <c r="D724">
        <v>2.8990458216769932E-2</v>
      </c>
    </row>
    <row r="725" spans="3:4">
      <c r="C725">
        <v>39.82</v>
      </c>
      <c r="D725">
        <v>3.1620953300483048E-2</v>
      </c>
    </row>
    <row r="726" spans="3:4">
      <c r="C726">
        <v>39.875</v>
      </c>
      <c r="D726">
        <v>3.4402400198366503E-2</v>
      </c>
    </row>
    <row r="727" spans="3:4">
      <c r="C727">
        <v>39.93</v>
      </c>
      <c r="D727">
        <v>3.7341055722854288E-2</v>
      </c>
    </row>
    <row r="728" spans="3:4">
      <c r="C728">
        <v>39.984999999999999</v>
      </c>
      <c r="D728">
        <v>4.044024536824669E-2</v>
      </c>
    </row>
    <row r="729" spans="3:4">
      <c r="C729">
        <v>40.04</v>
      </c>
      <c r="D729">
        <v>4.3699879070118776E-2</v>
      </c>
    </row>
    <row r="730" spans="3:4">
      <c r="C730">
        <v>40.094999999999999</v>
      </c>
      <c r="D730">
        <v>4.7116540182377931E-2</v>
      </c>
    </row>
    <row r="731" spans="3:4">
      <c r="C731">
        <v>40.15</v>
      </c>
      <c r="D731">
        <v>5.068434688165746E-2</v>
      </c>
    </row>
    <row r="732" spans="3:4">
      <c r="C732">
        <v>40.204999999999998</v>
      </c>
      <c r="D732">
        <v>5.4396219477630209E-2</v>
      </c>
    </row>
    <row r="733" spans="3:4">
      <c r="C733">
        <v>40.26</v>
      </c>
      <c r="D733">
        <v>5.8245371493503277E-2</v>
      </c>
    </row>
    <row r="734" spans="3:4">
      <c r="C734">
        <v>40.314999999999998</v>
      </c>
      <c r="D734">
        <v>6.222664553286554E-2</v>
      </c>
    </row>
    <row r="735" spans="3:4">
      <c r="C735">
        <v>40.369999999999997</v>
      </c>
      <c r="D735">
        <v>6.6337431231105942E-2</v>
      </c>
    </row>
    <row r="736" spans="3:4">
      <c r="C736">
        <v>40.424999999999997</v>
      </c>
      <c r="D736">
        <v>7.0578092239454257E-2</v>
      </c>
    </row>
    <row r="737" spans="3:4">
      <c r="C737">
        <v>40.479999999999997</v>
      </c>
      <c r="D737">
        <v>7.4951579706182797E-2</v>
      </c>
    </row>
    <row r="738" spans="3:4">
      <c r="C738">
        <v>40.535000000000004</v>
      </c>
      <c r="D738">
        <v>7.946236588484154E-2</v>
      </c>
    </row>
    <row r="739" spans="3:4">
      <c r="C739">
        <v>40.590000000000003</v>
      </c>
      <c r="D739">
        <v>8.4114368558849892E-2</v>
      </c>
    </row>
    <row r="740" spans="3:4">
      <c r="C740">
        <v>40.645000000000003</v>
      </c>
      <c r="D740">
        <v>8.8908293971991903E-2</v>
      </c>
    </row>
    <row r="741" spans="3:4">
      <c r="C741">
        <v>40.700000000000003</v>
      </c>
      <c r="D741">
        <v>9.3838165242239535E-2</v>
      </c>
    </row>
    <row r="742" spans="3:4">
      <c r="C742">
        <v>40.755000000000003</v>
      </c>
      <c r="D742">
        <v>9.8887598845468883E-2</v>
      </c>
    </row>
    <row r="743" spans="3:4">
      <c r="C743">
        <v>40.81</v>
      </c>
      <c r="D743">
        <v>0.10402620333057756</v>
      </c>
    </row>
    <row r="744" spans="3:4">
      <c r="C744">
        <v>40.865000000000002</v>
      </c>
      <c r="D744">
        <v>0.10920672542758104</v>
      </c>
    </row>
    <row r="745" spans="3:4">
      <c r="C745">
        <v>40.92</v>
      </c>
      <c r="D745">
        <v>0.11436368478033943</v>
      </c>
    </row>
    <row r="746" spans="3:4">
      <c r="C746">
        <v>40.975000000000001</v>
      </c>
      <c r="D746">
        <v>0.11941403406696914</v>
      </c>
    </row>
    <row r="747" spans="3:4">
      <c r="C747">
        <v>41.03</v>
      </c>
      <c r="D747">
        <v>0.1242602779036384</v>
      </c>
    </row>
    <row r="748" spans="3:4">
      <c r="C748">
        <v>41.085000000000001</v>
      </c>
      <c r="D748">
        <v>0.12879605239990483</v>
      </c>
    </row>
    <row r="749" spans="3:4">
      <c r="C749">
        <v>41.14</v>
      </c>
      <c r="D749">
        <v>0.13291376830235566</v>
      </c>
    </row>
    <row r="750" spans="3:4">
      <c r="C750">
        <v>41.195</v>
      </c>
      <c r="D750">
        <v>0.13651333899027704</v>
      </c>
    </row>
    <row r="751" spans="3:4">
      <c r="C751">
        <v>41.25</v>
      </c>
      <c r="D751">
        <v>0.1395109749688653</v>
      </c>
    </row>
    <row r="752" spans="3:4">
      <c r="C752">
        <v>41.305</v>
      </c>
      <c r="D752">
        <v>0.14184669071667713</v>
      </c>
    </row>
    <row r="753" spans="3:4">
      <c r="C753">
        <v>41.36</v>
      </c>
      <c r="D753">
        <v>0.14348949343274245</v>
      </c>
    </row>
    <row r="754" spans="3:4">
      <c r="C754">
        <v>41.414999999999999</v>
      </c>
      <c r="D754">
        <v>0.14443958059692835</v>
      </c>
    </row>
    <row r="755" spans="3:4">
      <c r="C755">
        <v>41.47</v>
      </c>
      <c r="D755">
        <v>0.14472733082305345</v>
      </c>
    </row>
    <row r="756" spans="3:4">
      <c r="C756">
        <v>41.524999999999999</v>
      </c>
      <c r="D756">
        <v>0.14440952736103657</v>
      </c>
    </row>
    <row r="757" spans="3:4">
      <c r="C757">
        <v>41.58</v>
      </c>
      <c r="D757">
        <v>0.14356343365885368</v>
      </c>
    </row>
    <row r="758" spans="3:4">
      <c r="C758">
        <v>41.634999999999998</v>
      </c>
      <c r="D758">
        <v>0.14227987165186826</v>
      </c>
    </row>
    <row r="759" spans="3:4">
      <c r="C759">
        <v>41.69</v>
      </c>
      <c r="D759">
        <v>0.14065600398564465</v>
      </c>
    </row>
    <row r="760" spans="3:4">
      <c r="C760">
        <v>41.744999999999997</v>
      </c>
      <c r="D760">
        <v>0.13878894017005636</v>
      </c>
    </row>
    <row r="761" spans="3:4">
      <c r="C761">
        <v>41.8</v>
      </c>
      <c r="D761">
        <v>0.13677031102182693</v>
      </c>
    </row>
    <row r="762" spans="3:4">
      <c r="C762">
        <v>41.854999999999997</v>
      </c>
      <c r="D762">
        <v>0.13468244392139098</v>
      </c>
    </row>
    <row r="763" spans="3:4">
      <c r="C763">
        <v>41.910000000000004</v>
      </c>
      <c r="D763">
        <v>0.13259585557859022</v>
      </c>
    </row>
    <row r="764" spans="3:4">
      <c r="C764">
        <v>41.965000000000003</v>
      </c>
      <c r="D764">
        <v>0.13056816821213452</v>
      </c>
    </row>
    <row r="765" spans="3:4">
      <c r="C765">
        <v>42.02</v>
      </c>
      <c r="D765">
        <v>0.12864416958277775</v>
      </c>
    </row>
    <row r="766" spans="3:4">
      <c r="C766">
        <v>42.075000000000003</v>
      </c>
      <c r="D766">
        <v>0.12685686695218443</v>
      </c>
    </row>
    <row r="767" spans="3:4">
      <c r="C767">
        <v>42.13</v>
      </c>
      <c r="D767">
        <v>0.12522940726177059</v>
      </c>
    </row>
    <row r="768" spans="3:4">
      <c r="C768">
        <v>42.185000000000002</v>
      </c>
      <c r="D768">
        <v>0.12377766491627697</v>
      </c>
    </row>
    <row r="769" spans="3:4">
      <c r="C769">
        <v>42.24</v>
      </c>
      <c r="D769">
        <v>0.12251356835487362</v>
      </c>
    </row>
    <row r="770" spans="3:4">
      <c r="C770">
        <v>42.295000000000002</v>
      </c>
      <c r="D770">
        <v>0.12144883028633775</v>
      </c>
    </row>
    <row r="771" spans="3:4">
      <c r="C771">
        <v>42.35</v>
      </c>
      <c r="D771">
        <v>0.12059893747011757</v>
      </c>
    </row>
    <row r="772" spans="3:4">
      <c r="C772">
        <v>42.405000000000001</v>
      </c>
      <c r="D772">
        <v>0.11998648809056536</v>
      </c>
    </row>
    <row r="773" spans="3:4">
      <c r="C773">
        <v>42.46</v>
      </c>
      <c r="D773">
        <v>0.11964265517820179</v>
      </c>
    </row>
    <row r="774" spans="3:4">
      <c r="C774">
        <v>42.515000000000001</v>
      </c>
      <c r="D774">
        <v>0.11960507884068514</v>
      </c>
    </row>
    <row r="775" spans="3:4">
      <c r="C775">
        <v>42.57</v>
      </c>
      <c r="D775">
        <v>0.11991102685089983</v>
      </c>
    </row>
    <row r="776" spans="3:4">
      <c r="C776">
        <v>42.625</v>
      </c>
      <c r="D776">
        <v>0.12058635294606765</v>
      </c>
    </row>
    <row r="777" spans="3:4">
      <c r="C777">
        <v>42.68</v>
      </c>
      <c r="D777">
        <v>0.12163361515086182</v>
      </c>
    </row>
    <row r="778" spans="3:4">
      <c r="C778">
        <v>42.734999999999999</v>
      </c>
      <c r="D778">
        <v>0.12302494144216049</v>
      </c>
    </row>
    <row r="779" spans="3:4">
      <c r="C779">
        <v>42.79</v>
      </c>
      <c r="D779">
        <v>0.12470503980299354</v>
      </c>
    </row>
    <row r="780" spans="3:4">
      <c r="C780">
        <v>42.844999999999999</v>
      </c>
      <c r="D780">
        <v>0.12660600003191111</v>
      </c>
    </row>
    <row r="781" spans="3:4">
      <c r="C781">
        <v>42.9</v>
      </c>
      <c r="D781">
        <v>0.12866908505003277</v>
      </c>
    </row>
    <row r="782" spans="3:4">
      <c r="C782">
        <v>42.954999999999998</v>
      </c>
      <c r="D782">
        <v>0.13086344821056559</v>
      </c>
    </row>
    <row r="783" spans="3:4">
      <c r="C783">
        <v>43.01</v>
      </c>
      <c r="D783">
        <v>0.13319125512259114</v>
      </c>
    </row>
    <row r="784" spans="3:4">
      <c r="C784">
        <v>43.064999999999998</v>
      </c>
      <c r="D784">
        <v>0.1356743414395076</v>
      </c>
    </row>
    <row r="785" spans="3:4">
      <c r="C785">
        <v>43.12</v>
      </c>
      <c r="D785">
        <v>0.13832667708331084</v>
      </c>
    </row>
    <row r="786" spans="3:4">
      <c r="C786">
        <v>43.174999999999997</v>
      </c>
      <c r="D786">
        <v>0.14112494171254145</v>
      </c>
    </row>
    <row r="787" spans="3:4">
      <c r="C787">
        <v>43.23</v>
      </c>
      <c r="D787">
        <v>0.143991193315369</v>
      </c>
    </row>
    <row r="788" spans="3:4">
      <c r="C788">
        <v>43.285000000000004</v>
      </c>
      <c r="D788">
        <v>0.14679705744093857</v>
      </c>
    </row>
    <row r="789" spans="3:4">
      <c r="C789">
        <v>43.34</v>
      </c>
      <c r="D789">
        <v>0.14938919366009917</v>
      </c>
    </row>
    <row r="790" spans="3:4">
      <c r="C790">
        <v>43.395000000000003</v>
      </c>
      <c r="D790">
        <v>0.15162623537166439</v>
      </c>
    </row>
    <row r="791" spans="3:4">
      <c r="C791">
        <v>43.45</v>
      </c>
      <c r="D791">
        <v>0.15341241510979675</v>
      </c>
    </row>
    <row r="792" spans="3:4">
      <c r="C792">
        <v>43.505000000000003</v>
      </c>
      <c r="D792">
        <v>0.15471497057523922</v>
      </c>
    </row>
    <row r="793" spans="3:4">
      <c r="C793">
        <v>43.56</v>
      </c>
      <c r="D793">
        <v>0.15556025910891641</v>
      </c>
    </row>
    <row r="794" spans="3:4">
      <c r="C794">
        <v>43.615000000000002</v>
      </c>
      <c r="D794">
        <v>0.15601324314253559</v>
      </c>
    </row>
    <row r="795" spans="3:4">
      <c r="C795">
        <v>43.67</v>
      </c>
      <c r="D795">
        <v>0.15615122808599427</v>
      </c>
    </row>
    <row r="796" spans="3:4">
      <c r="C796">
        <v>43.725000000000001</v>
      </c>
      <c r="D796">
        <v>0.15604278314535483</v>
      </c>
    </row>
    <row r="797" spans="3:4">
      <c r="C797">
        <v>43.78</v>
      </c>
      <c r="D797">
        <v>0.15573767202479824</v>
      </c>
    </row>
    <row r="798" spans="3:4">
      <c r="C798">
        <v>43.835000000000001</v>
      </c>
      <c r="D798">
        <v>0.15526717611475732</v>
      </c>
    </row>
    <row r="799" spans="3:4">
      <c r="C799">
        <v>43.89</v>
      </c>
      <c r="D799">
        <v>0.15464997221905219</v>
      </c>
    </row>
    <row r="800" spans="3:4">
      <c r="C800">
        <v>43.945</v>
      </c>
      <c r="D800">
        <v>0.153898351950812</v>
      </c>
    </row>
    <row r="801" spans="3:4">
      <c r="C801">
        <v>44</v>
      </c>
      <c r="D801">
        <v>0.15302175226974862</v>
      </c>
    </row>
    <row r="802" spans="3:4">
      <c r="C802">
        <v>44.055</v>
      </c>
      <c r="D802">
        <v>0.15202733825626849</v>
      </c>
    </row>
    <row r="803" spans="3:4">
      <c r="C803">
        <v>44.11</v>
      </c>
      <c r="D803">
        <v>0.15091906199145314</v>
      </c>
    </row>
    <row r="804" spans="3:4">
      <c r="C804">
        <v>44.164999999999999</v>
      </c>
      <c r="D804">
        <v>0.14969693635362744</v>
      </c>
    </row>
    <row r="805" spans="3:4">
      <c r="C805">
        <v>44.22</v>
      </c>
      <c r="D805">
        <v>0.14835740611017748</v>
      </c>
    </row>
    <row r="806" spans="3:4">
      <c r="C806">
        <v>44.274999999999999</v>
      </c>
      <c r="D806">
        <v>0.1468951765459397</v>
      </c>
    </row>
    <row r="807" spans="3:4">
      <c r="C807">
        <v>44.33</v>
      </c>
      <c r="D807">
        <v>0.14530571591632044</v>
      </c>
    </row>
    <row r="808" spans="3:4">
      <c r="C808">
        <v>44.384999999999998</v>
      </c>
      <c r="D808">
        <v>0.14358781518757341</v>
      </c>
    </row>
    <row r="809" spans="3:4">
      <c r="C809">
        <v>44.44</v>
      </c>
      <c r="D809">
        <v>0.14174541571990254</v>
      </c>
    </row>
    <row r="810" spans="3:4">
      <c r="C810">
        <v>44.494999999999997</v>
      </c>
      <c r="D810">
        <v>0.13978835184106747</v>
      </c>
    </row>
    <row r="811" spans="3:4">
      <c r="C811">
        <v>44.55</v>
      </c>
      <c r="D811">
        <v>0.13773196286362299</v>
      </c>
    </row>
    <row r="812" spans="3:4">
      <c r="C812">
        <v>44.604999999999997</v>
      </c>
      <c r="D812">
        <v>0.13559579752189488</v>
      </c>
    </row>
    <row r="813" spans="3:4">
      <c r="C813">
        <v>44.660000000000004</v>
      </c>
      <c r="D813">
        <v>0.13340184634403549</v>
      </c>
    </row>
    <row r="814" spans="3:4">
      <c r="C814">
        <v>44.715000000000003</v>
      </c>
      <c r="D814">
        <v>0.13117260393778965</v>
      </c>
    </row>
    <row r="815" spans="3:4">
      <c r="C815">
        <v>44.77</v>
      </c>
      <c r="D815">
        <v>0.12892939423154279</v>
      </c>
    </row>
    <row r="816" spans="3:4">
      <c r="C816">
        <v>44.825000000000003</v>
      </c>
      <c r="D816">
        <v>0.12669090729852647</v>
      </c>
    </row>
    <row r="817" spans="3:4">
      <c r="C817">
        <v>44.88</v>
      </c>
      <c r="D817">
        <v>0.12447216878914762</v>
      </c>
    </row>
    <row r="818" spans="3:4">
      <c r="C818">
        <v>44.935000000000002</v>
      </c>
      <c r="D818">
        <v>0.12228376934250608</v>
      </c>
    </row>
    <row r="819" spans="3:4">
      <c r="C819">
        <v>44.99</v>
      </c>
      <c r="D819">
        <v>0.12013137860581469</v>
      </c>
    </row>
    <row r="820" spans="3:4">
      <c r="C820">
        <v>45.045000000000002</v>
      </c>
      <c r="D820">
        <v>0.11801556144054326</v>
      </c>
    </row>
    <row r="821" spans="3:4">
      <c r="C821">
        <v>45.1</v>
      </c>
      <c r="D821">
        <v>0.11593203645166311</v>
      </c>
    </row>
    <row r="822" spans="3:4">
      <c r="C822">
        <v>45.155000000000001</v>
      </c>
      <c r="D822">
        <v>0.11387238271962205</v>
      </c>
    </row>
    <row r="823" spans="3:4">
      <c r="C823">
        <v>45.21</v>
      </c>
      <c r="D823">
        <v>0.11182532898280378</v>
      </c>
    </row>
    <row r="824" spans="3:4">
      <c r="C824">
        <v>45.265000000000001</v>
      </c>
      <c r="D824">
        <v>0.1097784466832369</v>
      </c>
    </row>
    <row r="825" spans="3:4">
      <c r="C825">
        <v>45.32</v>
      </c>
      <c r="D825">
        <v>0.10771996003413156</v>
      </c>
    </row>
    <row r="826" spans="3:4">
      <c r="C826">
        <v>45.375</v>
      </c>
      <c r="D826">
        <v>0.10564040570604122</v>
      </c>
    </row>
    <row r="827" spans="3:4">
      <c r="C827">
        <v>45.43</v>
      </c>
      <c r="D827">
        <v>0.10353367662168962</v>
      </c>
    </row>
    <row r="828" spans="3:4">
      <c r="C828">
        <v>45.484999999999999</v>
      </c>
      <c r="D828">
        <v>0.10139723171706085</v>
      </c>
    </row>
    <row r="829" spans="3:4">
      <c r="C829">
        <v>45.54</v>
      </c>
      <c r="D829">
        <v>9.9231465108881242E-2</v>
      </c>
    </row>
    <row r="830" spans="3:4">
      <c r="C830">
        <v>45.594999999999999</v>
      </c>
      <c r="D830">
        <v>9.7038494377578596E-2</v>
      </c>
    </row>
    <row r="831" spans="3:4">
      <c r="C831">
        <v>45.65</v>
      </c>
      <c r="D831">
        <v>9.4820688065619205E-2</v>
      </c>
    </row>
    <row r="832" spans="3:4">
      <c r="C832">
        <v>45.704999999999998</v>
      </c>
      <c r="D832">
        <v>9.257957167378536E-2</v>
      </c>
    </row>
    <row r="833" spans="3:4">
      <c r="C833">
        <v>45.76</v>
      </c>
      <c r="D833">
        <v>9.0315406399179357E-2</v>
      </c>
    </row>
    <row r="834" spans="3:4">
      <c r="C834">
        <v>45.814999999999998</v>
      </c>
      <c r="D834">
        <v>8.8027592045720707E-2</v>
      </c>
    </row>
    <row r="835" spans="3:4">
      <c r="C835">
        <v>45.87</v>
      </c>
      <c r="D835">
        <v>8.5715832410882833E-2</v>
      </c>
    </row>
    <row r="836" spans="3:4">
      <c r="C836">
        <v>45.924999999999997</v>
      </c>
      <c r="D836">
        <v>8.3381561629298689E-2</v>
      </c>
    </row>
    <row r="837" spans="3:4">
      <c r="C837">
        <v>45.98</v>
      </c>
      <c r="D837">
        <v>8.1029293447537731E-2</v>
      </c>
    </row>
    <row r="838" spans="3:4">
      <c r="C838">
        <v>46.035000000000004</v>
      </c>
      <c r="D838">
        <v>7.8667306049094915E-2</v>
      </c>
    </row>
    <row r="839" spans="3:4">
      <c r="C839">
        <v>46.09</v>
      </c>
      <c r="D839">
        <v>7.6307527054160204E-2</v>
      </c>
    </row>
    <row r="840" spans="3:4">
      <c r="C840">
        <v>46.145000000000003</v>
      </c>
      <c r="D840">
        <v>7.3964607347317968E-2</v>
      </c>
    </row>
    <row r="841" spans="3:4">
      <c r="C841">
        <v>46.2</v>
      </c>
      <c r="D841">
        <v>7.1654375626297923E-2</v>
      </c>
    </row>
    <row r="842" spans="3:4">
      <c r="C842">
        <v>46.255000000000003</v>
      </c>
      <c r="D842">
        <v>6.9392136610719593E-2</v>
      </c>
    </row>
    <row r="843" spans="3:4">
      <c r="C843">
        <v>46.31</v>
      </c>
      <c r="D843">
        <v>6.7191117357991104E-2</v>
      </c>
    </row>
    <row r="844" spans="3:4">
      <c r="C844">
        <v>46.365000000000002</v>
      </c>
      <c r="D844">
        <v>6.5061458568859198E-2</v>
      </c>
    </row>
    <row r="845" spans="3:4">
      <c r="C845">
        <v>46.42</v>
      </c>
      <c r="D845">
        <v>6.3009762254154417E-2</v>
      </c>
    </row>
    <row r="846" spans="3:4">
      <c r="C846">
        <v>46.475000000000001</v>
      </c>
      <c r="D846">
        <v>6.1039292852816868E-2</v>
      </c>
    </row>
    <row r="847" spans="3:4">
      <c r="C847">
        <v>46.53</v>
      </c>
      <c r="D847">
        <v>5.9150531466432947E-2</v>
      </c>
    </row>
    <row r="848" spans="3:4">
      <c r="C848">
        <v>46.585000000000001</v>
      </c>
      <c r="D848">
        <v>5.7342035304654176E-2</v>
      </c>
    </row>
    <row r="849" spans="3:4">
      <c r="C849">
        <v>46.64</v>
      </c>
      <c r="D849">
        <v>5.5611237333105294E-2</v>
      </c>
    </row>
    <row r="850" spans="3:4">
      <c r="C850">
        <v>46.695</v>
      </c>
      <c r="D850">
        <v>5.3955173505167514E-2</v>
      </c>
    </row>
    <row r="851" spans="3:4">
      <c r="C851">
        <v>46.75</v>
      </c>
      <c r="D851">
        <v>5.2370980629397913E-2</v>
      </c>
    </row>
    <row r="852" spans="3:4">
      <c r="C852">
        <v>46.805</v>
      </c>
      <c r="D852">
        <v>5.0856177184654169E-2</v>
      </c>
    </row>
    <row r="853" spans="3:4">
      <c r="C853">
        <v>46.86</v>
      </c>
      <c r="D853">
        <v>4.9408777858495609E-2</v>
      </c>
    </row>
    <row r="854" spans="3:4">
      <c r="C854">
        <v>46.914999999999999</v>
      </c>
      <c r="D854">
        <v>4.8027244811390375E-2</v>
      </c>
    </row>
    <row r="855" spans="3:4">
      <c r="C855">
        <v>46.97</v>
      </c>
      <c r="D855">
        <v>4.6710414683114883E-2</v>
      </c>
    </row>
    <row r="856" spans="3:4">
      <c r="C856">
        <v>47.024999999999999</v>
      </c>
      <c r="D856">
        <v>4.5457361502867381E-2</v>
      </c>
    </row>
    <row r="857" spans="3:4">
      <c r="C857">
        <v>47.08</v>
      </c>
      <c r="D857">
        <v>4.4267254114648914E-2</v>
      </c>
    </row>
    <row r="858" spans="3:4">
      <c r="C858">
        <v>47.134999999999998</v>
      </c>
      <c r="D858">
        <v>4.3139355656865871E-2</v>
      </c>
    </row>
    <row r="859" spans="3:4">
      <c r="C859">
        <v>47.19</v>
      </c>
      <c r="D859">
        <v>4.2072762954630916E-2</v>
      </c>
    </row>
    <row r="860" spans="3:4">
      <c r="C860">
        <v>47.244999999999997</v>
      </c>
      <c r="D860">
        <v>4.1066461808775219E-2</v>
      </c>
    </row>
    <row r="861" spans="3:4">
      <c r="C861">
        <v>47.3</v>
      </c>
      <c r="D861">
        <v>4.0119259766121664E-2</v>
      </c>
    </row>
    <row r="862" spans="3:4">
      <c r="C862">
        <v>47.354999999999997</v>
      </c>
      <c r="D862">
        <v>3.9229731890980515E-2</v>
      </c>
    </row>
    <row r="863" spans="3:4">
      <c r="C863">
        <v>47.410000000000004</v>
      </c>
      <c r="D863">
        <v>3.8396200450023371E-2</v>
      </c>
    </row>
    <row r="864" spans="3:4">
      <c r="C864">
        <v>47.465000000000003</v>
      </c>
      <c r="D864">
        <v>3.7616714112100394E-2</v>
      </c>
    </row>
    <row r="865" spans="3:4">
      <c r="C865">
        <v>47.52</v>
      </c>
      <c r="D865">
        <v>3.6889007681032024E-2</v>
      </c>
    </row>
    <row r="866" spans="3:4">
      <c r="C866">
        <v>47.575000000000003</v>
      </c>
      <c r="D866">
        <v>3.6210537750794317E-2</v>
      </c>
    </row>
    <row r="867" spans="3:4">
      <c r="C867">
        <v>47.63</v>
      </c>
      <c r="D867">
        <v>3.5578410131614481E-2</v>
      </c>
    </row>
    <row r="868" spans="3:4">
      <c r="C868">
        <v>47.685000000000002</v>
      </c>
      <c r="D868">
        <v>3.4989454024567261E-2</v>
      </c>
    </row>
    <row r="869" spans="3:4">
      <c r="C869">
        <v>47.74</v>
      </c>
      <c r="D869">
        <v>3.4440168829075489E-2</v>
      </c>
    </row>
    <row r="870" spans="3:4">
      <c r="C870">
        <v>47.795000000000002</v>
      </c>
      <c r="D870">
        <v>3.3926816162175438E-2</v>
      </c>
    </row>
    <row r="871" spans="3:4">
      <c r="C871">
        <v>47.85</v>
      </c>
      <c r="D871">
        <v>3.3445366207719089E-2</v>
      </c>
    </row>
    <row r="872" spans="3:4">
      <c r="C872">
        <v>47.905000000000001</v>
      </c>
      <c r="D872">
        <v>3.2991603685646319E-2</v>
      </c>
    </row>
    <row r="873" spans="3:4">
      <c r="C873">
        <v>47.96</v>
      </c>
      <c r="D873">
        <v>3.2561172397292837E-2</v>
      </c>
    </row>
    <row r="874" spans="3:4">
      <c r="C874">
        <v>48.015000000000001</v>
      </c>
      <c r="D874">
        <v>3.2149595248313415E-2</v>
      </c>
    </row>
    <row r="875" spans="3:4">
      <c r="C875">
        <v>48.07</v>
      </c>
      <c r="D875">
        <v>3.1752387464366989E-2</v>
      </c>
    </row>
    <row r="876" spans="3:4">
      <c r="C876">
        <v>48.125</v>
      </c>
      <c r="D876">
        <v>3.1365049463972006E-2</v>
      </c>
    </row>
    <row r="877" spans="3:4">
      <c r="C877">
        <v>48.18</v>
      </c>
      <c r="D877">
        <v>3.0983342215259273E-2</v>
      </c>
    </row>
    <row r="878" spans="3:4">
      <c r="C878">
        <v>48.234999999999999</v>
      </c>
      <c r="D878">
        <v>3.0603069589616335E-2</v>
      </c>
    </row>
    <row r="879" spans="3:4">
      <c r="C879">
        <v>48.29</v>
      </c>
      <c r="D879">
        <v>3.0220364915264131E-2</v>
      </c>
    </row>
    <row r="880" spans="3:4">
      <c r="C880">
        <v>48.344999999999999</v>
      </c>
      <c r="D880">
        <v>2.98317010801946E-2</v>
      </c>
    </row>
    <row r="881" spans="3:4">
      <c r="C881">
        <v>48.4</v>
      </c>
      <c r="D881">
        <v>2.9433957295322534E-2</v>
      </c>
    </row>
    <row r="882" spans="3:4">
      <c r="C882">
        <v>48.454999999999998</v>
      </c>
      <c r="D882">
        <v>2.9024488533607735E-2</v>
      </c>
    </row>
    <row r="883" spans="3:4">
      <c r="C883">
        <v>48.51</v>
      </c>
      <c r="D883">
        <v>2.8601155208289389E-2</v>
      </c>
    </row>
    <row r="884" spans="3:4">
      <c r="C884">
        <v>48.564999999999998</v>
      </c>
      <c r="D884">
        <v>2.8162388380645435E-2</v>
      </c>
    </row>
    <row r="885" spans="3:4">
      <c r="C885">
        <v>48.62</v>
      </c>
      <c r="D885">
        <v>2.7707176602133954E-2</v>
      </c>
    </row>
    <row r="886" spans="3:4">
      <c r="C886">
        <v>48.674999999999997</v>
      </c>
      <c r="D886">
        <v>2.7235118585554795E-2</v>
      </c>
    </row>
    <row r="887" spans="3:4">
      <c r="C887">
        <v>48.73</v>
      </c>
      <c r="D887">
        <v>2.6746375217615595E-2</v>
      </c>
    </row>
    <row r="888" spans="3:4">
      <c r="C888">
        <v>48.785000000000004</v>
      </c>
      <c r="D888">
        <v>2.6241682812454221E-2</v>
      </c>
    </row>
    <row r="889" spans="3:4">
      <c r="C889">
        <v>48.84</v>
      </c>
      <c r="D889">
        <v>2.5722287783005809E-2</v>
      </c>
    </row>
    <row r="890" spans="3:4">
      <c r="C890">
        <v>48.895000000000003</v>
      </c>
      <c r="D890">
        <v>2.5189935728540468E-2</v>
      </c>
    </row>
    <row r="891" spans="3:4">
      <c r="C891">
        <v>48.95</v>
      </c>
      <c r="D891">
        <v>2.4646765428783871E-2</v>
      </c>
    </row>
    <row r="892" spans="3:4">
      <c r="C892">
        <v>49.005000000000003</v>
      </c>
      <c r="D892">
        <v>2.4095267914242491E-2</v>
      </c>
    </row>
    <row r="893" spans="3:4">
      <c r="C893">
        <v>49.06</v>
      </c>
      <c r="D893">
        <v>2.3538209834083598E-2</v>
      </c>
    </row>
    <row r="894" spans="3:4">
      <c r="C894">
        <v>49.115000000000002</v>
      </c>
      <c r="D894">
        <v>2.2978493095930461E-2</v>
      </c>
    </row>
    <row r="895" spans="3:4">
      <c r="C895">
        <v>49.17</v>
      </c>
      <c r="D895">
        <v>2.2419241863975481E-2</v>
      </c>
    </row>
    <row r="896" spans="3:4">
      <c r="C896">
        <v>49.225000000000001</v>
      </c>
      <c r="D896">
        <v>2.1863470248579119E-2</v>
      </c>
    </row>
    <row r="897" spans="3:4">
      <c r="C897">
        <v>49.28</v>
      </c>
      <c r="D897">
        <v>2.1314175041030319E-2</v>
      </c>
    </row>
    <row r="898" spans="3:4">
      <c r="C898">
        <v>49.335000000000001</v>
      </c>
      <c r="D898">
        <v>2.0774209093159118E-2</v>
      </c>
    </row>
    <row r="899" spans="3:4">
      <c r="C899">
        <v>49.39</v>
      </c>
      <c r="D899">
        <v>2.0246238288247349E-2</v>
      </c>
    </row>
    <row r="900" spans="3:4">
      <c r="C900">
        <v>49.445</v>
      </c>
      <c r="D900">
        <v>1.9732652546708463E-2</v>
      </c>
    </row>
    <row r="901" spans="3:4">
      <c r="C901">
        <v>49.5</v>
      </c>
      <c r="D901">
        <v>1.9235561161444471E-2</v>
      </c>
    </row>
    <row r="902" spans="3:4">
      <c r="C902">
        <v>49.555</v>
      </c>
      <c r="D902">
        <v>1.8756731606278727E-2</v>
      </c>
    </row>
    <row r="903" spans="3:4">
      <c r="C903">
        <v>49.61</v>
      </c>
      <c r="D903">
        <v>1.8297571265973908E-2</v>
      </c>
    </row>
    <row r="904" spans="3:4">
      <c r="C904">
        <v>49.664999999999999</v>
      </c>
      <c r="D904">
        <v>1.7859129147535593E-2</v>
      </c>
    </row>
    <row r="905" spans="3:4">
      <c r="C905">
        <v>49.72</v>
      </c>
      <c r="D905">
        <v>1.7442089462790102E-2</v>
      </c>
    </row>
    <row r="906" spans="3:4">
      <c r="C906">
        <v>49.774999999999999</v>
      </c>
      <c r="D906">
        <v>1.7046775004262302E-2</v>
      </c>
    </row>
    <row r="907" spans="3:4">
      <c r="C907">
        <v>49.83</v>
      </c>
      <c r="D907">
        <v>1.6673161590879209E-2</v>
      </c>
    </row>
    <row r="908" spans="3:4">
      <c r="C908">
        <v>49.884999999999998</v>
      </c>
      <c r="D908">
        <v>1.632090900294305E-2</v>
      </c>
    </row>
    <row r="909" spans="3:4">
      <c r="C909">
        <v>49.94</v>
      </c>
      <c r="D909">
        <v>1.5989375476825853E-2</v>
      </c>
    </row>
    <row r="910" spans="3:4">
      <c r="C910">
        <v>49.994999999999997</v>
      </c>
      <c r="D910">
        <v>1.5677637343825941E-2</v>
      </c>
    </row>
    <row r="911" spans="3:4">
      <c r="C911">
        <v>50.05</v>
      </c>
      <c r="D911">
        <v>1.5384536694519431E-2</v>
      </c>
    </row>
    <row r="912" spans="3:4">
      <c r="C912">
        <v>50.104999999999997</v>
      </c>
      <c r="D912">
        <v>1.5108674853570188E-2</v>
      </c>
    </row>
    <row r="913" spans="3:4">
      <c r="C913">
        <v>50.160000000000004</v>
      </c>
      <c r="D913">
        <v>1.4848528576206591E-2</v>
      </c>
    </row>
    <row r="914" spans="3:4">
      <c r="C914">
        <v>50.215000000000003</v>
      </c>
      <c r="D914">
        <v>1.4602348491677143E-2</v>
      </c>
    </row>
    <row r="915" spans="3:4">
      <c r="C915">
        <v>50.27</v>
      </c>
      <c r="D915">
        <v>1.4368288108169477E-2</v>
      </c>
    </row>
    <row r="916" spans="3:4">
      <c r="C916">
        <v>50.325000000000003</v>
      </c>
      <c r="D916">
        <v>1.4144393161291711E-2</v>
      </c>
    </row>
    <row r="917" spans="3:4">
      <c r="C917">
        <v>50.38</v>
      </c>
      <c r="D917">
        <v>1.3928654187927141E-2</v>
      </c>
    </row>
    <row r="918" spans="3:4">
      <c r="C918">
        <v>50.435000000000002</v>
      </c>
      <c r="D918">
        <v>1.3719014592718785E-2</v>
      </c>
    </row>
    <row r="919" spans="3:4">
      <c r="C919">
        <v>50.49</v>
      </c>
      <c r="D919">
        <v>1.351342169941876E-2</v>
      </c>
    </row>
    <row r="920" spans="3:4">
      <c r="C920">
        <v>50.545000000000002</v>
      </c>
      <c r="D920">
        <v>1.3309856253668687E-2</v>
      </c>
    </row>
    <row r="921" spans="3:4">
      <c r="C921">
        <v>50.6</v>
      </c>
      <c r="D921">
        <v>1.3106362580260921E-2</v>
      </c>
    </row>
    <row r="922" spans="3:4">
      <c r="C922">
        <v>50.655000000000001</v>
      </c>
      <c r="D922">
        <v>1.2901095933234108E-2</v>
      </c>
    </row>
    <row r="923" spans="3:4">
      <c r="C923">
        <v>50.71</v>
      </c>
      <c r="D923">
        <v>1.2692337508327184E-2</v>
      </c>
    </row>
    <row r="924" spans="3:4">
      <c r="C924">
        <v>50.765000000000001</v>
      </c>
      <c r="D924">
        <v>1.2478559901277431E-2</v>
      </c>
    </row>
    <row r="925" spans="3:4">
      <c r="C925">
        <v>50.82</v>
      </c>
      <c r="D925">
        <v>1.225842764078818E-2</v>
      </c>
    </row>
    <row r="926" spans="3:4">
      <c r="C926">
        <v>50.875</v>
      </c>
      <c r="D926">
        <v>1.203084587507001E-2</v>
      </c>
    </row>
    <row r="927" spans="3:4">
      <c r="C927">
        <v>50.93</v>
      </c>
      <c r="D927">
        <v>1.1794985552775855E-2</v>
      </c>
    </row>
    <row r="928" spans="3:4">
      <c r="C928">
        <v>50.984999999999999</v>
      </c>
      <c r="D928">
        <v>1.1550285771966951E-2</v>
      </c>
    </row>
    <row r="929" spans="3:4">
      <c r="C929">
        <v>51.04</v>
      </c>
      <c r="D929">
        <v>1.129649175665523E-2</v>
      </c>
    </row>
    <row r="930" spans="3:4">
      <c r="C930">
        <v>51.094999999999999</v>
      </c>
      <c r="D930">
        <v>1.1033628166595004E-2</v>
      </c>
    </row>
    <row r="931" spans="3:4">
      <c r="C931">
        <v>51.15</v>
      </c>
      <c r="D931">
        <v>1.076203208890744E-2</v>
      </c>
    </row>
    <row r="932" spans="3:4">
      <c r="C932">
        <v>51.204999999999998</v>
      </c>
      <c r="D932">
        <v>1.0482295428236126E-2</v>
      </c>
    </row>
    <row r="933" spans="3:4">
      <c r="C933">
        <v>51.26</v>
      </c>
      <c r="D933">
        <v>1.0195288865055996E-2</v>
      </c>
    </row>
    <row r="934" spans="3:4">
      <c r="C934">
        <v>51.314999999999998</v>
      </c>
      <c r="D934">
        <v>9.9020958350125275E-3</v>
      </c>
    </row>
    <row r="935" spans="3:4">
      <c r="C935">
        <v>51.37</v>
      </c>
      <c r="D935">
        <v>9.6040039654107113E-3</v>
      </c>
    </row>
    <row r="936" spans="3:4">
      <c r="C936">
        <v>51.424999999999997</v>
      </c>
      <c r="D936">
        <v>9.3024535706753893E-3</v>
      </c>
    </row>
    <row r="937" spans="3:4">
      <c r="C937">
        <v>51.48</v>
      </c>
      <c r="D937">
        <v>8.9989979946651314E-3</v>
      </c>
    </row>
    <row r="938" spans="3:4">
      <c r="C938">
        <v>51.535000000000004</v>
      </c>
      <c r="D938">
        <v>8.6952626672474279E-3</v>
      </c>
    </row>
    <row r="939" spans="3:4">
      <c r="C939">
        <v>51.59</v>
      </c>
      <c r="D939">
        <v>8.3928826176804319E-3</v>
      </c>
    </row>
    <row r="940" spans="3:4">
      <c r="C940">
        <v>51.645000000000003</v>
      </c>
      <c r="D940">
        <v>8.0934722423631079E-3</v>
      </c>
    </row>
    <row r="941" spans="3:4">
      <c r="C941">
        <v>51.7</v>
      </c>
      <c r="D941">
        <v>7.7985858533907975E-3</v>
      </c>
    </row>
    <row r="942" spans="3:4">
      <c r="C942">
        <v>51.755000000000003</v>
      </c>
      <c r="D942">
        <v>7.5096795353312672E-3</v>
      </c>
    </row>
    <row r="943" spans="3:4">
      <c r="C943">
        <v>51.81</v>
      </c>
      <c r="D943">
        <v>7.2280667723994179E-3</v>
      </c>
    </row>
    <row r="944" spans="3:4">
      <c r="C944">
        <v>51.865000000000002</v>
      </c>
      <c r="D944">
        <v>6.9549164994386755E-3</v>
      </c>
    </row>
    <row r="945" spans="3:4">
      <c r="C945">
        <v>51.92</v>
      </c>
      <c r="D945">
        <v>6.6912185558830242E-3</v>
      </c>
    </row>
    <row r="946" spans="3:4">
      <c r="C946">
        <v>51.975000000000001</v>
      </c>
      <c r="D946">
        <v>6.4377755770351477E-3</v>
      </c>
    </row>
    <row r="947" spans="3:4">
      <c r="C947">
        <v>52.03</v>
      </c>
      <c r="D947">
        <v>6.1952027591915286E-3</v>
      </c>
    </row>
    <row r="948" spans="3:4">
      <c r="C948">
        <v>52.085000000000001</v>
      </c>
      <c r="D948">
        <v>5.9639405932885789E-3</v>
      </c>
    </row>
    <row r="949" spans="3:4">
      <c r="C949">
        <v>52.14</v>
      </c>
      <c r="D949">
        <v>5.7442402569168093E-3</v>
      </c>
    </row>
    <row r="950" spans="3:4">
      <c r="C950">
        <v>52.195</v>
      </c>
      <c r="D950">
        <v>5.5361884756571413E-3</v>
      </c>
    </row>
    <row r="951" spans="3:4">
      <c r="C951">
        <v>52.25</v>
      </c>
      <c r="D951">
        <v>5.3397198315354808E-3</v>
      </c>
    </row>
    <row r="952" spans="3:4">
      <c r="C952">
        <v>52.305</v>
      </c>
      <c r="D952">
        <v>5.1546551548749646E-3</v>
      </c>
    </row>
    <row r="953" spans="3:4">
      <c r="C953">
        <v>52.36</v>
      </c>
      <c r="D953">
        <v>4.9806942867262538E-3</v>
      </c>
    </row>
    <row r="954" spans="3:4">
      <c r="C954">
        <v>52.414999999999999</v>
      </c>
      <c r="D954">
        <v>4.8174545427257373E-3</v>
      </c>
    </row>
    <row r="955" spans="3:4">
      <c r="C955">
        <v>52.47</v>
      </c>
      <c r="D955">
        <v>4.664493905397085E-3</v>
      </c>
    </row>
    <row r="956" spans="3:4">
      <c r="C956">
        <v>52.524999999999999</v>
      </c>
      <c r="D956">
        <v>4.5213240628128636E-3</v>
      </c>
    </row>
    <row r="957" spans="3:4">
      <c r="C957">
        <v>52.58</v>
      </c>
      <c r="D957">
        <v>4.3874330551002269E-3</v>
      </c>
    </row>
    <row r="958" spans="3:4">
      <c r="C958">
        <v>52.634999999999998</v>
      </c>
      <c r="D958">
        <v>4.2623029843849285E-3</v>
      </c>
    </row>
    <row r="959" spans="3:4">
      <c r="C959">
        <v>52.69</v>
      </c>
      <c r="D959">
        <v>4.1454342258419128E-3</v>
      </c>
    </row>
    <row r="960" spans="3:4">
      <c r="C960">
        <v>52.744999999999997</v>
      </c>
      <c r="D960">
        <v>4.0363404731842316E-3</v>
      </c>
    </row>
    <row r="961" spans="3:4">
      <c r="C961">
        <v>52.8</v>
      </c>
      <c r="D961">
        <v>3.9345760938886342E-3</v>
      </c>
    </row>
    <row r="962" spans="3:4">
      <c r="C962">
        <v>52.854999999999997</v>
      </c>
      <c r="D962">
        <v>3.839735644796526E-3</v>
      </c>
    </row>
    <row r="963" spans="3:4">
      <c r="C963">
        <v>52.910000000000004</v>
      </c>
      <c r="D963">
        <v>3.7514579755677166E-3</v>
      </c>
    </row>
    <row r="964" spans="3:4">
      <c r="C964">
        <v>52.965000000000003</v>
      </c>
      <c r="D964">
        <v>3.6694467463307665E-3</v>
      </c>
    </row>
    <row r="965" spans="3:4">
      <c r="C965">
        <v>53.02</v>
      </c>
      <c r="D965">
        <v>3.5934407683840355E-3</v>
      </c>
    </row>
    <row r="966" spans="3:4">
      <c r="C966">
        <v>53.075000000000003</v>
      </c>
      <c r="D966">
        <v>3.5232399507486157E-3</v>
      </c>
    </row>
    <row r="967" spans="3:4">
      <c r="C967">
        <v>53.13</v>
      </c>
      <c r="D967">
        <v>3.4586912363856366E-3</v>
      </c>
    </row>
    <row r="968" spans="3:4">
      <c r="C968">
        <v>53.185000000000002</v>
      </c>
      <c r="D968">
        <v>3.3996904397348179E-3</v>
      </c>
    </row>
    <row r="969" spans="3:4">
      <c r="C969">
        <v>53.24</v>
      </c>
      <c r="D969">
        <v>3.3461751889130036E-3</v>
      </c>
    </row>
    <row r="970" spans="3:4">
      <c r="C970">
        <v>53.295000000000002</v>
      </c>
      <c r="D970">
        <v>3.298116741286738E-3</v>
      </c>
    </row>
    <row r="971" spans="3:4">
      <c r="C971">
        <v>53.35</v>
      </c>
      <c r="D971">
        <v>3.2555135250256673E-3</v>
      </c>
    </row>
    <row r="972" spans="3:4">
      <c r="C972">
        <v>53.405000000000001</v>
      </c>
      <c r="D972">
        <v>3.2183917129712438E-3</v>
      </c>
    </row>
    <row r="973" spans="3:4">
      <c r="C973">
        <v>53.46</v>
      </c>
      <c r="D973">
        <v>3.1867879876472643E-3</v>
      </c>
    </row>
    <row r="974" spans="3:4">
      <c r="C974">
        <v>53.515000000000001</v>
      </c>
      <c r="D974">
        <v>3.160747303285538E-3</v>
      </c>
    </row>
    <row r="975" spans="3:4">
      <c r="C975">
        <v>53.57</v>
      </c>
      <c r="D975">
        <v>3.1403134307639094E-3</v>
      </c>
    </row>
    <row r="976" spans="3:4">
      <c r="C976">
        <v>53.625</v>
      </c>
      <c r="D976">
        <v>3.1255197802049924E-3</v>
      </c>
    </row>
    <row r="977" spans="3:4">
      <c r="C977">
        <v>53.68</v>
      </c>
      <c r="D977">
        <v>3.1163866593891987E-3</v>
      </c>
    </row>
    <row r="978" spans="3:4">
      <c r="C978">
        <v>53.734999999999999</v>
      </c>
      <c r="D978">
        <v>3.1129054890406817E-3</v>
      </c>
    </row>
    <row r="979" spans="3:4">
      <c r="C979">
        <v>53.79</v>
      </c>
      <c r="D979">
        <v>3.1150376023702962E-3</v>
      </c>
    </row>
    <row r="980" spans="3:4">
      <c r="C980">
        <v>53.844999999999999</v>
      </c>
      <c r="D980">
        <v>3.1227046273998001E-3</v>
      </c>
    </row>
    <row r="981" spans="3:4">
      <c r="C981">
        <v>53.9</v>
      </c>
      <c r="D981">
        <v>3.1357828631130538E-3</v>
      </c>
    </row>
    <row r="982" spans="3:4">
      <c r="C982">
        <v>53.954999999999998</v>
      </c>
      <c r="D982">
        <v>3.1541124650267829E-3</v>
      </c>
    </row>
    <row r="983" spans="3:4">
      <c r="C983">
        <v>54.01</v>
      </c>
      <c r="D983">
        <v>3.1774628851816977E-3</v>
      </c>
    </row>
    <row r="984" spans="3:4">
      <c r="C984">
        <v>54.064999999999998</v>
      </c>
      <c r="D984">
        <v>3.2055540566511584E-3</v>
      </c>
    </row>
    <row r="985" spans="3:4">
      <c r="C985">
        <v>54.12</v>
      </c>
      <c r="D985">
        <v>3.2380464337803819E-3</v>
      </c>
    </row>
    <row r="986" spans="3:4">
      <c r="C986">
        <v>54.174999999999997</v>
      </c>
      <c r="D986">
        <v>3.2745425532458915E-3</v>
      </c>
    </row>
    <row r="987" spans="3:4">
      <c r="C987">
        <v>54.23</v>
      </c>
      <c r="D987">
        <v>3.3145888729329584E-3</v>
      </c>
    </row>
    <row r="988" spans="3:4">
      <c r="C988">
        <v>54.285000000000004</v>
      </c>
      <c r="D988">
        <v>3.3576753949056295E-3</v>
      </c>
    </row>
    <row r="989" spans="3:4">
      <c r="C989">
        <v>54.34</v>
      </c>
      <c r="D989">
        <v>3.4032335652759262E-3</v>
      </c>
    </row>
    <row r="990" spans="3:4">
      <c r="C990">
        <v>54.395000000000003</v>
      </c>
      <c r="D990">
        <v>3.4506482277921685E-3</v>
      </c>
    </row>
    <row r="991" spans="3:4">
      <c r="C991">
        <v>54.45</v>
      </c>
      <c r="D991">
        <v>3.4992646286970083E-3</v>
      </c>
    </row>
    <row r="992" spans="3:4">
      <c r="C992">
        <v>54.505000000000003</v>
      </c>
      <c r="D992">
        <v>3.5483874706707806E-3</v>
      </c>
    </row>
    <row r="993" spans="3:4">
      <c r="C993">
        <v>54.56</v>
      </c>
      <c r="D993">
        <v>3.5972943657085173E-3</v>
      </c>
    </row>
    <row r="994" spans="3:4">
      <c r="C994">
        <v>54.615000000000002</v>
      </c>
      <c r="D994">
        <v>3.6452414127238096E-3</v>
      </c>
    </row>
    <row r="995" spans="3:4">
      <c r="C995">
        <v>54.67</v>
      </c>
      <c r="D995">
        <v>3.6914767431216597E-3</v>
      </c>
    </row>
    <row r="996" spans="3:4">
      <c r="C996">
        <v>54.725000000000001</v>
      </c>
      <c r="D996">
        <v>3.7352452694297748E-3</v>
      </c>
    </row>
    <row r="997" spans="3:4">
      <c r="C997">
        <v>54.78</v>
      </c>
      <c r="D997">
        <v>3.7758023143627138E-3</v>
      </c>
    </row>
    <row r="998" spans="3:4">
      <c r="C998">
        <v>54.835000000000001</v>
      </c>
      <c r="D998">
        <v>3.8124176367675582E-3</v>
      </c>
    </row>
    <row r="999" spans="3:4">
      <c r="C999">
        <v>54.89</v>
      </c>
      <c r="D999">
        <v>3.8443944307972704E-3</v>
      </c>
    </row>
    <row r="1000" spans="3:4">
      <c r="C1000">
        <v>54.945</v>
      </c>
      <c r="D1000">
        <v>3.871073772494731E-3</v>
      </c>
    </row>
    <row r="1001" spans="3:4">
      <c r="C1001">
        <v>55</v>
      </c>
      <c r="D1001">
        <v>3.8918442452533842E-3</v>
      </c>
    </row>
    <row r="1002" spans="3:4">
      <c r="C1002">
        <v>55.055</v>
      </c>
      <c r="D1002">
        <v>3.9061530608341202E-3</v>
      </c>
    </row>
    <row r="1003" spans="3:4">
      <c r="C1003">
        <v>55.11</v>
      </c>
      <c r="D1003">
        <v>3.9135083663841231E-3</v>
      </c>
    </row>
    <row r="1004" spans="3:4">
      <c r="C1004">
        <v>55.164999999999999</v>
      </c>
      <c r="D1004">
        <v>3.9134963047891469E-3</v>
      </c>
    </row>
    <row r="1005" spans="3:4">
      <c r="C1005">
        <v>55.22</v>
      </c>
      <c r="D1005">
        <v>3.9057770386490415E-3</v>
      </c>
    </row>
    <row r="1006" spans="3:4">
      <c r="C1006">
        <v>55.274999999999999</v>
      </c>
      <c r="D1006">
        <v>3.8900958848560692E-3</v>
      </c>
    </row>
    <row r="1007" spans="3:4">
      <c r="C1007">
        <v>55.33</v>
      </c>
      <c r="D1007">
        <v>3.8662841640221199E-3</v>
      </c>
    </row>
    <row r="1008" spans="3:4">
      <c r="C1008">
        <v>55.384999999999998</v>
      </c>
      <c r="D1008">
        <v>3.8342660362794549E-3</v>
      </c>
    </row>
    <row r="1009" spans="3:4">
      <c r="C1009">
        <v>55.44</v>
      </c>
      <c r="D1009">
        <v>3.7940567081495786E-3</v>
      </c>
    </row>
    <row r="1010" spans="3:4">
      <c r="C1010">
        <v>55.494999999999997</v>
      </c>
      <c r="D1010">
        <v>3.7457581966786053E-3</v>
      </c>
    </row>
    <row r="1011" spans="3:4">
      <c r="C1011">
        <v>55.55</v>
      </c>
      <c r="D1011">
        <v>3.6895666930786067E-3</v>
      </c>
    </row>
    <row r="1012" spans="3:4">
      <c r="C1012">
        <v>55.604999999999997</v>
      </c>
      <c r="D1012">
        <v>3.6257649979111366E-3</v>
      </c>
    </row>
    <row r="1013" spans="3:4">
      <c r="C1013">
        <v>55.660000000000004</v>
      </c>
      <c r="D1013">
        <v>3.554714121950635E-3</v>
      </c>
    </row>
    <row r="1014" spans="3:4">
      <c r="C1014">
        <v>55.715000000000003</v>
      </c>
      <c r="D1014">
        <v>3.4768583217849136E-3</v>
      </c>
    </row>
    <row r="1015" spans="3:4">
      <c r="C1015">
        <v>55.77</v>
      </c>
      <c r="D1015">
        <v>3.3927048672655062E-3</v>
      </c>
    </row>
    <row r="1016" spans="3:4">
      <c r="C1016">
        <v>55.825000000000003</v>
      </c>
      <c r="D1016">
        <v>3.3028328818191337E-3</v>
      </c>
    </row>
    <row r="1017" spans="3:4">
      <c r="C1017">
        <v>55.88</v>
      </c>
      <c r="D1017">
        <v>3.2078702081314685E-3</v>
      </c>
    </row>
    <row r="1018" spans="3:4">
      <c r="C1018">
        <v>55.935000000000002</v>
      </c>
      <c r="D1018">
        <v>3.1084881077929659E-3</v>
      </c>
    </row>
    <row r="1019" spans="3:4">
      <c r="C1019">
        <v>55.99</v>
      </c>
      <c r="D1019">
        <v>3.0053935355000266E-3</v>
      </c>
    </row>
    <row r="1020" spans="3:4">
      <c r="C1020">
        <v>56.045000000000002</v>
      </c>
      <c r="D1020">
        <v>2.8993169334899684E-3</v>
      </c>
    </row>
    <row r="1021" spans="3:4">
      <c r="C1021">
        <v>56.1</v>
      </c>
      <c r="D1021">
        <v>2.7910013080623404E-3</v>
      </c>
    </row>
    <row r="1022" spans="3:4">
      <c r="C1022">
        <v>56.155000000000001</v>
      </c>
      <c r="D1022">
        <v>2.681191280626789E-3</v>
      </c>
    </row>
    <row r="1023" spans="3:4">
      <c r="C1023">
        <v>56.21</v>
      </c>
      <c r="D1023">
        <v>2.5706209787424114E-3</v>
      </c>
    </row>
    <row r="1024" spans="3:4">
      <c r="C1024">
        <v>56.265000000000001</v>
      </c>
      <c r="D1024">
        <v>2.4600093221200966E-3</v>
      </c>
    </row>
    <row r="1025" spans="3:4">
      <c r="C1025">
        <v>56.32</v>
      </c>
      <c r="D1025">
        <v>2.3500404947422275E-3</v>
      </c>
    </row>
    <row r="1026" spans="3:4">
      <c r="C1026">
        <v>56.375</v>
      </c>
      <c r="D1026">
        <v>2.2413659084516441E-3</v>
      </c>
    </row>
    <row r="1027" spans="3:4">
      <c r="C1027">
        <v>56.43</v>
      </c>
      <c r="D1027">
        <v>2.134587143572883E-3</v>
      </c>
    </row>
    <row r="1028" spans="3:4">
      <c r="C1028">
        <v>56.484999999999999</v>
      </c>
      <c r="D1028">
        <v>2.0302547199331487E-3</v>
      </c>
    </row>
    <row r="1029" spans="3:4">
      <c r="C1029">
        <v>56.54</v>
      </c>
      <c r="D1029">
        <v>1.9288597669283463E-3</v>
      </c>
    </row>
    <row r="1030" spans="3:4">
      <c r="C1030">
        <v>56.594999999999999</v>
      </c>
      <c r="D1030">
        <v>1.830835933495555E-3</v>
      </c>
    </row>
    <row r="1031" spans="3:4">
      <c r="C1031">
        <v>56.65</v>
      </c>
      <c r="D1031">
        <v>1.7365461037110292E-3</v>
      </c>
    </row>
    <row r="1032" spans="3:4">
      <c r="C1032">
        <v>56.704999999999998</v>
      </c>
      <c r="D1032">
        <v>1.6462932594468853E-3</v>
      </c>
    </row>
    <row r="1033" spans="3:4">
      <c r="C1033">
        <v>56.76</v>
      </c>
      <c r="D1033">
        <v>1.5603085603476793E-3</v>
      </c>
    </row>
    <row r="1034" spans="3:4">
      <c r="C1034">
        <v>56.814999999999998</v>
      </c>
      <c r="D1034">
        <v>1.4787644306161554E-3</v>
      </c>
    </row>
    <row r="1035" spans="3:4">
      <c r="C1035">
        <v>56.87</v>
      </c>
      <c r="D1035">
        <v>1.4017667586069225E-3</v>
      </c>
    </row>
    <row r="1036" spans="3:4">
      <c r="C1036">
        <v>56.924999999999997</v>
      </c>
      <c r="D1036">
        <v>1.3293644228071688E-3</v>
      </c>
    </row>
    <row r="1037" spans="3:4">
      <c r="C1037">
        <v>56.98</v>
      </c>
      <c r="D1037">
        <v>1.2615506321653788E-3</v>
      </c>
    </row>
    <row r="1038" spans="3:4">
      <c r="C1038">
        <v>57.035000000000004</v>
      </c>
      <c r="D1038">
        <v>1.1982741439109182E-3</v>
      </c>
    </row>
    <row r="1039" spans="3:4">
      <c r="C1039">
        <v>57.09</v>
      </c>
      <c r="D1039">
        <v>1.1394349607637703E-3</v>
      </c>
    </row>
    <row r="1040" spans="3:4">
      <c r="C1040">
        <v>57.145000000000003</v>
      </c>
      <c r="D1040">
        <v>1.0848972902913982E-3</v>
      </c>
    </row>
    <row r="1041" spans="3:4">
      <c r="C1041">
        <v>57.2</v>
      </c>
      <c r="D1041">
        <v>1.0344936791412578E-3</v>
      </c>
    </row>
    <row r="1042" spans="3:4">
      <c r="C1042">
        <v>57.255000000000003</v>
      </c>
      <c r="D1042">
        <v>9.8803105848095131E-4</v>
      </c>
    </row>
    <row r="1043" spans="3:4">
      <c r="C1043">
        <v>57.31</v>
      </c>
      <c r="D1043">
        <v>9.4529663604326145E-4</v>
      </c>
    </row>
    <row r="1044" spans="3:4">
      <c r="C1044">
        <v>57.365000000000002</v>
      </c>
      <c r="D1044">
        <v>9.0606350727681639E-4</v>
      </c>
    </row>
    <row r="1045" spans="3:4">
      <c r="C1045">
        <v>57.42</v>
      </c>
      <c r="D1045">
        <v>8.7009588003137534E-4</v>
      </c>
    </row>
    <row r="1046" spans="3:4">
      <c r="C1046">
        <v>57.475000000000001</v>
      </c>
      <c r="D1046">
        <v>8.371538304608793E-4</v>
      </c>
    </row>
    <row r="1047" spans="3:4">
      <c r="C1047">
        <v>57.53</v>
      </c>
      <c r="D1047">
        <v>8.0699753132752988E-4</v>
      </c>
    </row>
    <row r="1048" spans="3:4">
      <c r="C1048">
        <v>57.585000000000001</v>
      </c>
      <c r="D1048">
        <v>7.7939091666205196E-4</v>
      </c>
    </row>
    <row r="1049" spans="3:4">
      <c r="C1049">
        <v>57.64</v>
      </c>
      <c r="D1049">
        <v>7.5410476795024779E-4</v>
      </c>
    </row>
    <row r="1050" spans="3:4">
      <c r="C1050">
        <v>57.695</v>
      </c>
      <c r="D1050">
        <v>7.3091922601588864E-4</v>
      </c>
    </row>
    <row r="1051" spans="3:4">
      <c r="C1051">
        <v>57.75</v>
      </c>
      <c r="D1051">
        <v>7.0962440321110346E-4</v>
      </c>
    </row>
    <row r="1052" spans="3:4">
      <c r="C1052">
        <v>57.805</v>
      </c>
      <c r="D1052">
        <v>6.9002604138203641E-4</v>
      </c>
    </row>
    <row r="1053" spans="3:4">
      <c r="C1053">
        <v>57.86</v>
      </c>
      <c r="D1053">
        <v>6.7194189360923512E-4</v>
      </c>
    </row>
    <row r="1054" spans="3:4">
      <c r="C1054">
        <v>57.914999999999999</v>
      </c>
      <c r="D1054">
        <v>6.5520576416829566E-4</v>
      </c>
    </row>
    <row r="1055" spans="3:4">
      <c r="C1055">
        <v>57.97</v>
      </c>
      <c r="D1055">
        <v>6.3966258246394322E-4</v>
      </c>
    </row>
    <row r="1056" spans="3:4">
      <c r="C1056">
        <v>58.024999999999999</v>
      </c>
      <c r="D1056">
        <v>6.2517183401800906E-4</v>
      </c>
    </row>
    <row r="1057" spans="3:4">
      <c r="C1057">
        <v>58.08</v>
      </c>
      <c r="D1057">
        <v>6.1161125604228337E-4</v>
      </c>
    </row>
    <row r="1058" spans="3:4">
      <c r="C1058">
        <v>58.134999999999998</v>
      </c>
      <c r="D1058">
        <v>5.9886734328621532E-4</v>
      </c>
    </row>
    <row r="1059" spans="3:4">
      <c r="C1059">
        <v>58.19</v>
      </c>
      <c r="D1059">
        <v>5.8684068667341923E-4</v>
      </c>
    </row>
    <row r="1060" spans="3:4">
      <c r="C1060">
        <v>58.244999999999997</v>
      </c>
      <c r="D1060">
        <v>5.7544355543738101E-4</v>
      </c>
    </row>
    <row r="1061" spans="3:4">
      <c r="C1061">
        <v>58.3</v>
      </c>
      <c r="D1061">
        <v>5.6459897945389736E-4</v>
      </c>
    </row>
    <row r="1062" spans="3:4">
      <c r="C1062">
        <v>58.354999999999997</v>
      </c>
      <c r="D1062">
        <v>5.5423980182321534E-4</v>
      </c>
    </row>
    <row r="1063" spans="3:4">
      <c r="C1063">
        <v>58.410000000000004</v>
      </c>
      <c r="D1063">
        <v>5.4430773021111353E-4</v>
      </c>
    </row>
    <row r="1064" spans="3:4">
      <c r="C1064">
        <v>58.465000000000003</v>
      </c>
      <c r="D1064">
        <v>5.3475240978985493E-4</v>
      </c>
    </row>
    <row r="1065" spans="3:4">
      <c r="C1065">
        <v>58.52</v>
      </c>
      <c r="D1065">
        <v>5.2552917981224252E-4</v>
      </c>
    </row>
    <row r="1066" spans="3:4">
      <c r="C1066">
        <v>58.575000000000003</v>
      </c>
      <c r="D1066">
        <v>5.1660388808391861E-4</v>
      </c>
    </row>
    <row r="1067" spans="3:4">
      <c r="C1067">
        <v>58.63</v>
      </c>
      <c r="D1067">
        <v>5.0794326003498558E-4</v>
      </c>
    </row>
    <row r="1068" spans="3:4">
      <c r="C1068">
        <v>58.685000000000002</v>
      </c>
      <c r="D1068">
        <v>4.9952037621836694E-4</v>
      </c>
    </row>
    <row r="1069" spans="3:4">
      <c r="C1069">
        <v>58.74</v>
      </c>
      <c r="D1069">
        <v>4.9131240206814694E-4</v>
      </c>
    </row>
    <row r="1070" spans="3:4">
      <c r="C1070">
        <v>58.795000000000002</v>
      </c>
      <c r="D1070">
        <v>4.8329873453908326E-4</v>
      </c>
    </row>
    <row r="1071" spans="3:4">
      <c r="C1071">
        <v>58.85</v>
      </c>
      <c r="D1071">
        <v>4.7546450679651576E-4</v>
      </c>
    </row>
    <row r="1072" spans="3:4">
      <c r="C1072">
        <v>58.905000000000001</v>
      </c>
      <c r="D1072">
        <v>4.6779319330752628E-4</v>
      </c>
    </row>
    <row r="1073" spans="3:4">
      <c r="C1073">
        <v>58.96</v>
      </c>
      <c r="D1073">
        <v>4.602773390969385E-4</v>
      </c>
    </row>
    <row r="1074" spans="3:4">
      <c r="C1074">
        <v>59.015000000000001</v>
      </c>
      <c r="D1074">
        <v>4.5290733435104967E-4</v>
      </c>
    </row>
    <row r="1075" spans="3:4">
      <c r="C1075">
        <v>59.07</v>
      </c>
      <c r="D1075">
        <v>4.4567472995473724E-4</v>
      </c>
    </row>
    <row r="1076" spans="3:4">
      <c r="C1076">
        <v>59.125</v>
      </c>
      <c r="D1076">
        <v>4.3857075151776631E-4</v>
      </c>
    </row>
    <row r="1077" spans="3:4">
      <c r="C1077">
        <v>59.18</v>
      </c>
      <c r="D1077">
        <v>4.3158817589282965E-4</v>
      </c>
    </row>
    <row r="1078" spans="3:4">
      <c r="C1078">
        <v>59.234999999999999</v>
      </c>
      <c r="D1078">
        <v>4.2472487865024156E-4</v>
      </c>
    </row>
    <row r="1079" spans="3:4">
      <c r="C1079">
        <v>59.29</v>
      </c>
      <c r="D1079">
        <v>4.1797370872823032E-4</v>
      </c>
    </row>
    <row r="1080" spans="3:4">
      <c r="C1080">
        <v>59.344999999999999</v>
      </c>
      <c r="D1080">
        <v>4.113329224684677E-4</v>
      </c>
    </row>
    <row r="1081" spans="3:4">
      <c r="C1081">
        <v>59.4</v>
      </c>
      <c r="D1081">
        <v>4.0479893111711803E-4</v>
      </c>
    </row>
    <row r="1082" spans="3:4">
      <c r="C1082">
        <v>59.454999999999998</v>
      </c>
      <c r="D1082">
        <v>3.9836778275025508E-4</v>
      </c>
    </row>
    <row r="1083" spans="3:4">
      <c r="C1083">
        <v>59.51</v>
      </c>
      <c r="D1083">
        <v>3.9204121874853874E-4</v>
      </c>
    </row>
    <row r="1084" spans="3:4">
      <c r="C1084">
        <v>59.564999999999998</v>
      </c>
      <c r="D1084">
        <v>3.8581423853884303E-4</v>
      </c>
    </row>
    <row r="1085" spans="3:4">
      <c r="C1085">
        <v>59.62</v>
      </c>
      <c r="D1085">
        <v>3.7968503143925516E-4</v>
      </c>
    </row>
    <row r="1086" spans="3:4">
      <c r="C1086">
        <v>59.674999999999997</v>
      </c>
      <c r="D1086">
        <v>3.736505249262528E-4</v>
      </c>
    </row>
    <row r="1087" spans="3:4">
      <c r="C1087">
        <v>59.73</v>
      </c>
      <c r="D1087">
        <v>3.6771263015414541E-4</v>
      </c>
    </row>
    <row r="1088" spans="3:4">
      <c r="C1088">
        <v>59.785000000000004</v>
      </c>
      <c r="D1088">
        <v>3.6186796794978763E-4</v>
      </c>
    </row>
    <row r="1089" spans="3:4">
      <c r="C1089">
        <v>59.84</v>
      </c>
      <c r="D1089">
        <v>3.5611536658485167E-4</v>
      </c>
    </row>
    <row r="1090" spans="3:4">
      <c r="C1090">
        <v>59.895000000000003</v>
      </c>
      <c r="D1090">
        <v>3.5045373391260379E-4</v>
      </c>
    </row>
    <row r="1091" spans="3:4">
      <c r="C1091">
        <v>59.95</v>
      </c>
      <c r="D1091">
        <v>3.4487933883968778E-4</v>
      </c>
    </row>
    <row r="1092" spans="3:4">
      <c r="C1092">
        <v>60.005000000000003</v>
      </c>
      <c r="D1092">
        <v>3.3939687977494864E-4</v>
      </c>
    </row>
    <row r="1093" spans="3:4">
      <c r="C1093">
        <v>60.06</v>
      </c>
      <c r="D1093">
        <v>3.3400245440234194E-4</v>
      </c>
    </row>
    <row r="1094" spans="3:4">
      <c r="C1094">
        <v>60.115000000000002</v>
      </c>
      <c r="D1094">
        <v>3.2869518537146454E-4</v>
      </c>
    </row>
    <row r="1095" spans="3:4">
      <c r="C1095">
        <v>60.17</v>
      </c>
      <c r="D1095">
        <v>3.2347422890491962E-4</v>
      </c>
    </row>
    <row r="1096" spans="3:4">
      <c r="C1096">
        <v>60.225000000000001</v>
      </c>
      <c r="D1096">
        <v>3.1833876913126881E-4</v>
      </c>
    </row>
    <row r="1097" spans="3:4">
      <c r="C1097">
        <v>60.28</v>
      </c>
      <c r="D1097">
        <v>3.1328801320357219E-4</v>
      </c>
    </row>
    <row r="1098" spans="3:4">
      <c r="C1098">
        <v>60.335000000000001</v>
      </c>
      <c r="D1098">
        <v>3.083211870833652E-4</v>
      </c>
    </row>
    <row r="1099" spans="3:4">
      <c r="C1099">
        <v>60.39</v>
      </c>
      <c r="D1099">
        <v>3.0343615151132798E-4</v>
      </c>
    </row>
    <row r="1100" spans="3:4">
      <c r="C1100">
        <v>60.445</v>
      </c>
      <c r="D1100">
        <v>2.9863390034768337E-4</v>
      </c>
    </row>
    <row r="1101" spans="3:4">
      <c r="C1101">
        <v>60.5</v>
      </c>
      <c r="D1101">
        <v>2.9391474751315645E-4</v>
      </c>
    </row>
    <row r="1102" spans="3:4">
      <c r="C1102">
        <v>60.555</v>
      </c>
      <c r="D1102">
        <v>2.8927501684730233E-4</v>
      </c>
    </row>
    <row r="1103" spans="3:4">
      <c r="C1103">
        <v>60.61</v>
      </c>
      <c r="D1103">
        <v>2.8471709153632104E-4</v>
      </c>
    </row>
    <row r="1104" spans="3:4">
      <c r="C1104">
        <v>60.664999999999999</v>
      </c>
      <c r="D1104">
        <v>2.8023720208542193E-4</v>
      </c>
    </row>
    <row r="1105" spans="3:4">
      <c r="C1105">
        <v>60.72</v>
      </c>
      <c r="D1105">
        <v>2.7583757011152496E-4</v>
      </c>
    </row>
    <row r="1106" spans="3:4">
      <c r="C1106">
        <v>60.774999999999999</v>
      </c>
      <c r="D1106">
        <v>2.7151594054498744E-4</v>
      </c>
    </row>
    <row r="1107" spans="3:4">
      <c r="C1107">
        <v>60.83</v>
      </c>
      <c r="D1107">
        <v>2.6727159722023423E-4</v>
      </c>
    </row>
    <row r="1108" spans="3:4">
      <c r="C1108">
        <v>60.884999999999998</v>
      </c>
      <c r="D1108">
        <v>2.631038193859689E-4</v>
      </c>
    </row>
    <row r="1109" spans="3:4">
      <c r="C1109">
        <v>60.94</v>
      </c>
      <c r="D1109">
        <v>2.5901046337060502E-4</v>
      </c>
    </row>
    <row r="1110" spans="3:4">
      <c r="C1110">
        <v>60.994999999999997</v>
      </c>
      <c r="D1110">
        <v>2.5499379680659224E-4</v>
      </c>
    </row>
    <row r="1111" spans="3:4">
      <c r="C1111">
        <v>61.05</v>
      </c>
      <c r="D1111">
        <v>2.5105004105708276E-4</v>
      </c>
    </row>
    <row r="1112" spans="3:4">
      <c r="C1112">
        <v>61.104999999999997</v>
      </c>
      <c r="D1112">
        <v>2.4718146159020607E-4</v>
      </c>
    </row>
    <row r="1113" spans="3:4">
      <c r="C1113">
        <v>61.160000000000004</v>
      </c>
      <c r="D1113">
        <v>2.4338572377873442E-4</v>
      </c>
    </row>
    <row r="1114" spans="3:4">
      <c r="C1114">
        <v>61.215000000000003</v>
      </c>
      <c r="D1114">
        <v>2.3966206772351486E-4</v>
      </c>
    </row>
    <row r="1115" spans="3:4">
      <c r="C1115">
        <v>61.27</v>
      </c>
      <c r="D1115">
        <v>2.3600972452007037E-4</v>
      </c>
    </row>
    <row r="1116" spans="3:4">
      <c r="C1116">
        <v>61.325000000000003</v>
      </c>
      <c r="D1116">
        <v>2.3242653737720116E-4</v>
      </c>
    </row>
    <row r="1117" spans="3:4">
      <c r="C1117">
        <v>61.38</v>
      </c>
      <c r="D1117">
        <v>2.2891462905904109E-4</v>
      </c>
    </row>
    <row r="1118" spans="3:4">
      <c r="C1118">
        <v>61.435000000000002</v>
      </c>
      <c r="D1118">
        <v>2.254716534512038E-4</v>
      </c>
    </row>
    <row r="1119" spans="3:4">
      <c r="C1119">
        <v>61.49</v>
      </c>
      <c r="D1119">
        <v>2.2209680470766145E-4</v>
      </c>
    </row>
    <row r="1120" spans="3:4">
      <c r="C1120">
        <v>61.545000000000002</v>
      </c>
      <c r="D1120">
        <v>2.1878926682089732E-4</v>
      </c>
    </row>
    <row r="1121" spans="3:4">
      <c r="C1121">
        <v>61.6</v>
      </c>
      <c r="D1121">
        <v>2.155468009441882E-4</v>
      </c>
    </row>
    <row r="1122" spans="3:4">
      <c r="C1122">
        <v>61.655000000000001</v>
      </c>
      <c r="D1122">
        <v>2.1237008472883034E-4</v>
      </c>
    </row>
    <row r="1123" spans="3:4">
      <c r="C1123">
        <v>61.71</v>
      </c>
      <c r="D1123">
        <v>2.0925828248130238E-4</v>
      </c>
    </row>
    <row r="1124" spans="3:4">
      <c r="C1124">
        <v>61.765000000000001</v>
      </c>
      <c r="D1124">
        <v>2.0621190194182652E-4</v>
      </c>
    </row>
    <row r="1125" spans="3:4">
      <c r="C1125">
        <v>61.82</v>
      </c>
      <c r="D1125">
        <v>2.0322858333530648E-4</v>
      </c>
    </row>
    <row r="1126" spans="3:4">
      <c r="C1126">
        <v>61.875</v>
      </c>
      <c r="D1126">
        <v>2.0030745301071473E-4</v>
      </c>
    </row>
    <row r="1127" spans="3:4">
      <c r="C1127">
        <v>61.93</v>
      </c>
      <c r="D1127">
        <v>1.9744762829318954E-4</v>
      </c>
    </row>
    <row r="1128" spans="3:4">
      <c r="C1128">
        <v>61.984999999999999</v>
      </c>
      <c r="D1128">
        <v>1.9464821786580459E-4</v>
      </c>
    </row>
    <row r="1129" spans="3:4">
      <c r="C1129">
        <v>62.04</v>
      </c>
      <c r="D1129">
        <v>1.9190832219466628E-4</v>
      </c>
    </row>
    <row r="1130" spans="3:4">
      <c r="C1130">
        <v>62.094999999999999</v>
      </c>
      <c r="D1130">
        <v>1.8922703399448397E-4</v>
      </c>
    </row>
    <row r="1131" spans="3:4">
      <c r="C1131">
        <v>62.15</v>
      </c>
      <c r="D1131">
        <v>1.8660343873166821E-4</v>
      </c>
    </row>
    <row r="1132" spans="3:4">
      <c r="C1132">
        <v>62.204999999999998</v>
      </c>
      <c r="D1132">
        <v>1.8403661516193812E-4</v>
      </c>
    </row>
    <row r="1133" spans="3:4">
      <c r="C1133">
        <v>62.26</v>
      </c>
      <c r="D1133">
        <v>1.8152563589936757E-4</v>
      </c>
    </row>
    <row r="1134" spans="3:4">
      <c r="C1134">
        <v>62.314999999999998</v>
      </c>
      <c r="D1134">
        <v>1.7906956801377134E-4</v>
      </c>
    </row>
    <row r="1135" spans="3:4">
      <c r="C1135">
        <v>62.37</v>
      </c>
      <c r="D1135">
        <v>1.7666747365331607E-4</v>
      </c>
    </row>
    <row r="1136" spans="3:4">
      <c r="C1136">
        <v>62.424999999999997</v>
      </c>
      <c r="D1136">
        <v>1.743184106892492E-4</v>
      </c>
    </row>
    <row r="1137" spans="3:4">
      <c r="C1137">
        <v>62.48</v>
      </c>
      <c r="D1137">
        <v>1.7202143337965799E-4</v>
      </c>
    </row>
    <row r="1138" spans="3:4">
      <c r="C1138">
        <v>62.535000000000004</v>
      </c>
      <c r="D1138">
        <v>1.6977559304920942E-4</v>
      </c>
    </row>
    <row r="1139" spans="3:4">
      <c r="C1139">
        <v>62.59</v>
      </c>
      <c r="D1139">
        <v>1.6757993878187014E-4</v>
      </c>
    </row>
    <row r="1140" spans="3:4">
      <c r="C1140">
        <v>62.645000000000003</v>
      </c>
      <c r="D1140">
        <v>1.6543209125254027E-4</v>
      </c>
    </row>
    <row r="1141" spans="3:4">
      <c r="C1141">
        <v>62.7</v>
      </c>
      <c r="D1141">
        <v>1.6333405847929625E-4</v>
      </c>
    </row>
    <row r="1142" spans="3:4">
      <c r="C1142">
        <v>62.755000000000003</v>
      </c>
      <c r="D1142">
        <v>1.6128334484905041E-4</v>
      </c>
    </row>
    <row r="1143" spans="3:4">
      <c r="C1143">
        <v>62.81</v>
      </c>
      <c r="D1143">
        <v>1.5927899810735618E-4</v>
      </c>
    </row>
    <row r="1144" spans="3:4">
      <c r="C1144">
        <v>62.865000000000002</v>
      </c>
      <c r="D1144">
        <v>1.5732006728205785E-4</v>
      </c>
    </row>
    <row r="1145" spans="3:4">
      <c r="C1145">
        <v>62.92</v>
      </c>
      <c r="D1145">
        <v>1.5540560339733796E-4</v>
      </c>
    </row>
    <row r="1146" spans="3:4">
      <c r="C1146">
        <v>62.975000000000001</v>
      </c>
      <c r="D1146">
        <v>1.535346601819542E-4</v>
      </c>
    </row>
    <row r="1147" spans="3:4">
      <c r="C1147">
        <v>63.03</v>
      </c>
      <c r="D1147">
        <v>1.5170629476943552E-4</v>
      </c>
    </row>
    <row r="1148" spans="3:4">
      <c r="C1148">
        <v>63.085000000000001</v>
      </c>
      <c r="D1148">
        <v>1.4991956838813513E-4</v>
      </c>
    </row>
    <row r="1149" spans="3:4">
      <c r="C1149">
        <v>63.14</v>
      </c>
      <c r="D1149">
        <v>1.4817354703916099E-4</v>
      </c>
    </row>
    <row r="1150" spans="3:4">
      <c r="C1150">
        <v>63.195</v>
      </c>
      <c r="D1150">
        <v>1.4646730216033899E-4</v>
      </c>
    </row>
    <row r="1151" spans="3:4">
      <c r="C1151">
        <v>63.25</v>
      </c>
      <c r="D1151">
        <v>1.4479848012687664E-4</v>
      </c>
    </row>
    <row r="1152" spans="3:4">
      <c r="C1152">
        <v>63.305</v>
      </c>
      <c r="D1152">
        <v>1.4316912142239391E-4</v>
      </c>
    </row>
    <row r="1153" spans="3:4">
      <c r="C1153">
        <v>63.36</v>
      </c>
      <c r="D1153">
        <v>1.4157678659786402E-4</v>
      </c>
    </row>
    <row r="1154" spans="3:4">
      <c r="C1154">
        <v>63.414999999999999</v>
      </c>
      <c r="D1154">
        <v>1.4002057549676811E-4</v>
      </c>
    </row>
    <row r="1155" spans="3:4">
      <c r="C1155">
        <v>63.47</v>
      </c>
      <c r="D1155">
        <v>1.384995964339183E-4</v>
      </c>
    </row>
    <row r="1156" spans="3:4">
      <c r="C1156">
        <v>63.524999999999999</v>
      </c>
      <c r="D1156">
        <v>1.3701296674527253E-4</v>
      </c>
    </row>
    <row r="1157" spans="3:4">
      <c r="C1157">
        <v>63.58</v>
      </c>
      <c r="D1157">
        <v>1.3555836742690664E-4</v>
      </c>
    </row>
    <row r="1158" spans="3:4">
      <c r="C1158">
        <v>63.634999999999998</v>
      </c>
      <c r="D1158">
        <v>1.3413796431768288E-4</v>
      </c>
    </row>
    <row r="1159" spans="3:4">
      <c r="C1159">
        <v>63.69</v>
      </c>
      <c r="D1159">
        <v>1.3274930934755846E-4</v>
      </c>
    </row>
    <row r="1160" spans="3:4">
      <c r="C1160">
        <v>63.744999999999997</v>
      </c>
      <c r="D1160">
        <v>1.3139156205136911E-4</v>
      </c>
    </row>
    <row r="1161" spans="3:4">
      <c r="C1161">
        <v>63.8</v>
      </c>
      <c r="D1161">
        <v>1.3006389327988957E-4</v>
      </c>
    </row>
    <row r="1162" spans="3:4">
      <c r="C1162">
        <v>63.854999999999997</v>
      </c>
      <c r="D1162">
        <v>1.2876548560730589E-4</v>
      </c>
    </row>
    <row r="1163" spans="3:4">
      <c r="C1163">
        <v>63.910000000000004</v>
      </c>
      <c r="D1163">
        <v>1.2749413882384055E-4</v>
      </c>
    </row>
    <row r="1164" spans="3:4">
      <c r="C1164">
        <v>63.965000000000003</v>
      </c>
      <c r="D1164">
        <v>1.2625194394253481E-4</v>
      </c>
    </row>
    <row r="1165" spans="3:4">
      <c r="C1165">
        <v>64.02</v>
      </c>
      <c r="D1165">
        <v>1.2503662579946777E-4</v>
      </c>
    </row>
    <row r="1166" spans="3:4">
      <c r="C1166">
        <v>64.075000000000003</v>
      </c>
      <c r="D1166">
        <v>1.2384741777453557E-4</v>
      </c>
    </row>
    <row r="1167" spans="3:4">
      <c r="C1167">
        <v>64.13</v>
      </c>
      <c r="D1167">
        <v>1.2268356658182264E-4</v>
      </c>
    </row>
    <row r="1168" spans="3:4">
      <c r="C1168">
        <v>64.185000000000002</v>
      </c>
      <c r="D1168">
        <v>1.2154433251693123E-4</v>
      </c>
    </row>
    <row r="1169" spans="3:4">
      <c r="C1169">
        <v>64.239999999999995</v>
      </c>
      <c r="D1169">
        <v>1.2042898967797544E-4</v>
      </c>
    </row>
    <row r="1170" spans="3:4">
      <c r="C1170">
        <v>64.295000000000002</v>
      </c>
      <c r="D1170">
        <v>1.1933682616060726E-4</v>
      </c>
    </row>
    <row r="1171" spans="3:4">
      <c r="C1171">
        <v>64.349999999999994</v>
      </c>
      <c r="D1171">
        <v>1.1826714422752498E-4</v>
      </c>
    </row>
    <row r="1172" spans="3:4">
      <c r="C1172">
        <v>64.405000000000001</v>
      </c>
      <c r="D1172">
        <v>1.1721780585659711E-4</v>
      </c>
    </row>
    <row r="1173" spans="3:4">
      <c r="C1173">
        <v>64.459999999999994</v>
      </c>
      <c r="D1173">
        <v>1.1618972632489031E-4</v>
      </c>
    </row>
    <row r="1174" spans="3:4">
      <c r="C1174">
        <v>64.515000000000001</v>
      </c>
      <c r="D1174">
        <v>1.1518234404786762E-4</v>
      </c>
    </row>
    <row r="1175" spans="3:4">
      <c r="C1175">
        <v>64.570000000000007</v>
      </c>
      <c r="D1175">
        <v>1.1419623524400723E-4</v>
      </c>
    </row>
    <row r="1176" spans="3:4">
      <c r="C1176">
        <v>64.625</v>
      </c>
      <c r="D1176">
        <v>1.1322930544883858E-4</v>
      </c>
    </row>
    <row r="1177" spans="3:4">
      <c r="C1177">
        <v>64.680000000000007</v>
      </c>
      <c r="D1177">
        <v>1.1228094701234444E-4</v>
      </c>
    </row>
    <row r="1178" spans="3:4">
      <c r="C1178">
        <v>64.734999999999999</v>
      </c>
      <c r="D1178">
        <v>1.1135056669614119E-4</v>
      </c>
    </row>
    <row r="1179" spans="3:4">
      <c r="C1179">
        <v>64.790000000000006</v>
      </c>
      <c r="D1179">
        <v>1.1043758568664137E-4</v>
      </c>
    </row>
    <row r="1180" spans="3:4">
      <c r="C1180">
        <v>64.844999999999999</v>
      </c>
      <c r="D1180">
        <v>1.0954143958637765E-4</v>
      </c>
    </row>
    <row r="1181" spans="3:4">
      <c r="C1181">
        <v>64.900000000000006</v>
      </c>
      <c r="D1181">
        <v>1.0866019851026158E-4</v>
      </c>
    </row>
    <row r="1182" spans="3:4">
      <c r="C1182">
        <v>64.954999999999998</v>
      </c>
      <c r="D1182">
        <v>1.0779333493621782E-4</v>
      </c>
    </row>
    <row r="1183" spans="3:4">
      <c r="C1183">
        <v>65.010000000000005</v>
      </c>
      <c r="D1183">
        <v>1.069447184715525E-4</v>
      </c>
    </row>
    <row r="1184" spans="3:4">
      <c r="C1184">
        <v>65.064999999999998</v>
      </c>
      <c r="D1184">
        <v>1.0611080591815486E-4</v>
      </c>
    </row>
    <row r="1185" spans="3:4">
      <c r="C1185">
        <v>65.12</v>
      </c>
      <c r="D1185">
        <v>1.0529110513076769E-4</v>
      </c>
    </row>
    <row r="1186" spans="3:4">
      <c r="C1186">
        <v>65.174999999999997</v>
      </c>
      <c r="D1186">
        <v>1.0448371699635874E-4</v>
      </c>
    </row>
    <row r="1187" spans="3:4">
      <c r="C1187">
        <v>65.23</v>
      </c>
      <c r="D1187">
        <v>1.0369110750281391E-4</v>
      </c>
    </row>
    <row r="1188" spans="3:4">
      <c r="C1188">
        <v>65.284999999999997</v>
      </c>
      <c r="D1188">
        <v>1.0291131092517881E-4</v>
      </c>
    </row>
    <row r="1189" spans="3:4">
      <c r="C1189">
        <v>65.34</v>
      </c>
      <c r="D1189">
        <v>1.0214389020730322E-4</v>
      </c>
    </row>
    <row r="1190" spans="3:4">
      <c r="C1190">
        <v>65.394999999999996</v>
      </c>
      <c r="D1190">
        <v>1.0138842158060749E-4</v>
      </c>
    </row>
    <row r="1191" spans="3:4">
      <c r="C1191">
        <v>65.45</v>
      </c>
      <c r="D1191">
        <v>1.0064449438411742E-4</v>
      </c>
    </row>
    <row r="1192" spans="3:4">
      <c r="C1192">
        <v>65.504999999999995</v>
      </c>
      <c r="D1192">
        <v>9.99117108741345E-5</v>
      </c>
    </row>
    <row r="1193" spans="3:4">
      <c r="C1193">
        <v>65.56</v>
      </c>
      <c r="D1193">
        <v>9.918968602440543E-5</v>
      </c>
    </row>
    <row r="1194" spans="3:4">
      <c r="C1194">
        <v>65.614999999999995</v>
      </c>
      <c r="D1194">
        <v>9.8478047317646574E-5</v>
      </c>
    </row>
    <row r="1195" spans="3:4">
      <c r="C1195">
        <v>65.67</v>
      </c>
      <c r="D1195">
        <v>9.7776434529239393E-5</v>
      </c>
    </row>
    <row r="1196" spans="3:4">
      <c r="C1196">
        <v>65.724999999999994</v>
      </c>
      <c r="D1196">
        <v>9.7084499503901478E-5</v>
      </c>
    </row>
    <row r="1197" spans="3:4">
      <c r="C1197">
        <v>65.78</v>
      </c>
      <c r="D1197">
        <v>9.6401905926099451E-5</v>
      </c>
    </row>
    <row r="1198" spans="3:4">
      <c r="C1198">
        <v>65.834999999999994</v>
      </c>
      <c r="D1198">
        <v>9.5728329084954561E-5</v>
      </c>
    </row>
    <row r="1199" spans="3:4">
      <c r="C1199">
        <v>65.89</v>
      </c>
      <c r="D1199">
        <v>9.5063455634353388E-5</v>
      </c>
    </row>
    <row r="1200" spans="3:4">
      <c r="C1200">
        <v>65.945000000000007</v>
      </c>
      <c r="D1200">
        <v>9.440698334895984E-5</v>
      </c>
    </row>
    <row r="1201" spans="3:4">
      <c r="C1201">
        <v>66</v>
      </c>
      <c r="D1201">
        <v>9.3758620876786269E-5</v>
      </c>
    </row>
    <row r="1202" spans="3:4">
      <c r="C1202">
        <v>66.055000000000007</v>
      </c>
      <c r="D1202">
        <v>9.3118087488960031E-5</v>
      </c>
    </row>
    <row r="1203" spans="3:4">
      <c r="C1203">
        <v>66.11</v>
      </c>
      <c r="D1203">
        <v>9.2485112827293589E-5</v>
      </c>
    </row>
    <row r="1204" spans="3:4">
      <c r="C1204">
        <v>66.165000000000006</v>
      </c>
      <c r="D1204">
        <v>9.1859436650231478E-5</v>
      </c>
    </row>
    <row r="1205" spans="3:4">
      <c r="C1205">
        <v>66.22</v>
      </c>
      <c r="D1205">
        <v>9.1239395035172934E-5</v>
      </c>
    </row>
    <row r="1206" spans="3:4">
      <c r="C1206">
        <v>66.275000000000006</v>
      </c>
      <c r="D1206">
        <v>9.0627664790813149E-5</v>
      </c>
    </row>
    <row r="1207" spans="3:4">
      <c r="C1207">
        <v>66.33</v>
      </c>
      <c r="D1207">
        <v>9.0022504892971723E-5</v>
      </c>
    </row>
    <row r="1208" spans="3:4">
      <c r="C1208">
        <v>66.385000000000005</v>
      </c>
      <c r="D1208">
        <v>8.9423693338202864E-5</v>
      </c>
    </row>
    <row r="1209" spans="3:4">
      <c r="C1209">
        <v>66.44</v>
      </c>
      <c r="D1209">
        <v>8.8831016945322617E-5</v>
      </c>
    </row>
    <row r="1210" spans="3:4">
      <c r="C1210">
        <v>66.495000000000005</v>
      </c>
      <c r="D1210">
        <v>8.8244271103146352E-5</v>
      </c>
    </row>
    <row r="1211" spans="3:4">
      <c r="C1211">
        <v>66.55</v>
      </c>
      <c r="D1211">
        <v>8.7663259519833863E-5</v>
      </c>
    </row>
    <row r="1212" spans="3:4">
      <c r="C1212">
        <v>66.605000000000004</v>
      </c>
      <c r="D1212">
        <v>8.7087793974199715E-5</v>
      </c>
    </row>
    <row r="1213" spans="3:4">
      <c r="C1213">
        <v>66.66</v>
      </c>
      <c r="D1213">
        <v>8.6517694069331141E-5</v>
      </c>
    </row>
    <row r="1214" spans="3:4">
      <c r="C1214">
        <v>66.715000000000003</v>
      </c>
      <c r="D1214">
        <v>8.5952786988821028E-5</v>
      </c>
    </row>
    <row r="1215" spans="3:4">
      <c r="C1215">
        <v>66.77</v>
      </c>
      <c r="D1215">
        <v>8.5392907255910113E-5</v>
      </c>
    </row>
    <row r="1216" spans="3:4">
      <c r="C1216">
        <v>66.825000000000003</v>
      </c>
      <c r="D1216">
        <v>8.4837896495798537E-5</v>
      </c>
    </row>
    <row r="1217" spans="3:4">
      <c r="C1217">
        <v>66.88</v>
      </c>
      <c r="D1217">
        <v>8.4287603201374552E-5</v>
      </c>
    </row>
    <row r="1218" spans="3:4">
      <c r="C1218">
        <v>66.935000000000002</v>
      </c>
      <c r="D1218">
        <v>8.3741882502577048E-5</v>
      </c>
    </row>
    <row r="1219" spans="3:4">
      <c r="C1219">
        <v>66.989999999999995</v>
      </c>
      <c r="D1219">
        <v>8.3200595939596014E-5</v>
      </c>
    </row>
    <row r="1220" spans="3:4">
      <c r="C1220">
        <v>67.045000000000002</v>
      </c>
      <c r="D1220">
        <v>8.2663611240086192E-5</v>
      </c>
    </row>
    <row r="1221" spans="3:4">
      <c r="C1221">
        <v>67.099999999999994</v>
      </c>
      <c r="D1221">
        <v>8.2129393778819311E-5</v>
      </c>
    </row>
    <row r="1222" spans="3:4">
      <c r="C1222">
        <v>67.155000000000001</v>
      </c>
      <c r="D1222">
        <v>8.1600723464743779E-5</v>
      </c>
    </row>
    <row r="1223" spans="3:4">
      <c r="C1223">
        <v>67.209999999999994</v>
      </c>
      <c r="D1223">
        <v>8.107598837318365E-5</v>
      </c>
    </row>
    <row r="1224" spans="3:4">
      <c r="C1224">
        <v>67.265000000000001</v>
      </c>
      <c r="D1224">
        <v>8.0555079099708991E-5</v>
      </c>
    </row>
    <row r="1225" spans="3:4">
      <c r="C1225">
        <v>67.320000000000007</v>
      </c>
      <c r="D1225">
        <v>8.0037891365220993E-5</v>
      </c>
    </row>
    <row r="1226" spans="3:4">
      <c r="C1226">
        <v>67.375</v>
      </c>
      <c r="D1226">
        <v>7.9524325820636821E-5</v>
      </c>
    </row>
    <row r="1227" spans="3:4">
      <c r="C1227">
        <v>67.430000000000007</v>
      </c>
      <c r="D1227">
        <v>7.9014287856315633E-5</v>
      </c>
    </row>
    <row r="1228" spans="3:4">
      <c r="C1228">
        <v>67.484999999999999</v>
      </c>
      <c r="D1228">
        <v>7.8507687416274062E-5</v>
      </c>
    </row>
    <row r="1229" spans="3:4">
      <c r="C1229">
        <v>67.540000000000006</v>
      </c>
      <c r="D1229">
        <v>7.8004438817220903E-5</v>
      </c>
    </row>
    <row r="1230" spans="3:4">
      <c r="C1230">
        <v>67.594999999999999</v>
      </c>
      <c r="D1230">
        <v>7.7504460572435925E-5</v>
      </c>
    </row>
    <row r="1231" spans="3:4">
      <c r="C1231">
        <v>67.650000000000006</v>
      </c>
      <c r="D1231">
        <v>7.7007675220497993E-5</v>
      </c>
    </row>
    <row r="1232" spans="3:4">
      <c r="C1232">
        <v>67.704999999999998</v>
      </c>
      <c r="D1232">
        <v>7.6514009158864334E-5</v>
      </c>
    </row>
    <row r="1233" spans="3:4">
      <c r="C1233">
        <v>67.760000000000005</v>
      </c>
      <c r="D1233">
        <v>7.6023392482285103E-5</v>
      </c>
    </row>
    <row r="1234" spans="3:4">
      <c r="C1234">
        <v>67.814999999999998</v>
      </c>
      <c r="D1234">
        <v>7.5535758826035103E-5</v>
      </c>
    </row>
    <row r="1235" spans="3:4">
      <c r="C1235">
        <v>67.87</v>
      </c>
      <c r="D1235">
        <v>7.5051045213928261E-5</v>
      </c>
    </row>
    <row r="1236" spans="3:4">
      <c r="C1236">
        <v>67.924999999999997</v>
      </c>
      <c r="D1236">
        <v>7.4569191911079866E-5</v>
      </c>
    </row>
    <row r="1237" spans="3:4">
      <c r="C1237">
        <v>67.98</v>
      </c>
      <c r="D1237">
        <v>7.4090142281366001E-5</v>
      </c>
    </row>
    <row r="1238" spans="3:4">
      <c r="C1238">
        <v>68.034999999999997</v>
      </c>
      <c r="D1238">
        <v>7.3613842649530842E-5</v>
      </c>
    </row>
    <row r="1239" spans="3:4">
      <c r="C1239">
        <v>68.09</v>
      </c>
      <c r="D1239">
        <v>7.31402421678778E-5</v>
      </c>
    </row>
    <row r="1240" spans="3:4">
      <c r="C1240">
        <v>68.144999999999996</v>
      </c>
      <c r="D1240">
        <v>7.2669292687483074E-5</v>
      </c>
    </row>
    <row r="1241" spans="3:4">
      <c r="C1241">
        <v>68.2</v>
      </c>
      <c r="D1241">
        <v>7.220094863385675E-5</v>
      </c>
    </row>
    <row r="1242" spans="3:4">
      <c r="C1242">
        <v>68.254999999999995</v>
      </c>
      <c r="D1242">
        <v>7.1735166886979744E-5</v>
      </c>
    </row>
    <row r="1243" spans="3:4">
      <c r="C1243">
        <v>68.31</v>
      </c>
      <c r="D1243">
        <v>7.1271906665632982E-5</v>
      </c>
    </row>
    <row r="1244" spans="3:4">
      <c r="C1244">
        <v>68.364999999999995</v>
      </c>
      <c r="D1244">
        <v>7.0811129415939347E-5</v>
      </c>
    </row>
    <row r="1245" spans="3:4">
      <c r="C1245">
        <v>68.42</v>
      </c>
      <c r="D1245">
        <v>7.0351376788314597E-5</v>
      </c>
    </row>
    <row r="1246" spans="3:4">
      <c r="C1246">
        <v>68.474999999999994</v>
      </c>
      <c r="D1246">
        <v>6.989557211440428E-5</v>
      </c>
    </row>
    <row r="1247" spans="3:4">
      <c r="C1247">
        <v>68.53</v>
      </c>
      <c r="D1247">
        <v>6.9442138290143148E-5</v>
      </c>
    </row>
    <row r="1248" spans="3:4">
      <c r="C1248">
        <v>68.584999999999994</v>
      </c>
      <c r="D1248">
        <v>6.8991045283026681E-5</v>
      </c>
    </row>
    <row r="1249" spans="3:4">
      <c r="C1249">
        <v>68.64</v>
      </c>
      <c r="D1249">
        <v>6.854226474556947E-5</v>
      </c>
    </row>
    <row r="1250" spans="3:4">
      <c r="C1250">
        <v>68.695000000000007</v>
      </c>
      <c r="D1250">
        <v>6.8095769930162002E-5</v>
      </c>
    </row>
    <row r="1251" spans="3:4">
      <c r="C1251">
        <v>68.75</v>
      </c>
      <c r="D1251">
        <v>6.7651535607306452E-5</v>
      </c>
    </row>
    <row r="1252" spans="3:4">
      <c r="C1252">
        <v>68.805000000000007</v>
      </c>
      <c r="D1252">
        <v>6.7208095170174581E-5</v>
      </c>
    </row>
    <row r="1253" spans="3:4">
      <c r="C1253">
        <v>68.86</v>
      </c>
      <c r="D1253">
        <v>6.6768390203392528E-5</v>
      </c>
    </row>
    <row r="1254" spans="3:4">
      <c r="C1254">
        <v>68.915000000000006</v>
      </c>
      <c r="D1254">
        <v>6.6330874299701346E-5</v>
      </c>
    </row>
    <row r="1255" spans="3:4">
      <c r="C1255">
        <v>68.97</v>
      </c>
      <c r="D1255">
        <v>6.5895527751316544E-5</v>
      </c>
    </row>
    <row r="1256" spans="3:4">
      <c r="C1256">
        <v>69.025000000000006</v>
      </c>
      <c r="D1256">
        <v>6.5462331997844111E-5</v>
      </c>
    </row>
    <row r="1257" spans="3:4">
      <c r="C1257">
        <v>69.08</v>
      </c>
      <c r="D1257">
        <v>6.5031269563337073E-5</v>
      </c>
    </row>
    <row r="1258" spans="3:4">
      <c r="C1258">
        <v>69.135000000000005</v>
      </c>
      <c r="D1258">
        <v>6.460232399608715E-5</v>
      </c>
    </row>
    <row r="1259" spans="3:4">
      <c r="C1259">
        <v>69.19</v>
      </c>
      <c r="D1259">
        <v>6.4175479811066924E-5</v>
      </c>
    </row>
    <row r="1260" spans="3:4">
      <c r="C1260">
        <v>69.245000000000005</v>
      </c>
      <c r="D1260">
        <v>6.3750722434931543E-5</v>
      </c>
    </row>
    <row r="1261" spans="3:4">
      <c r="C1261">
        <v>69.3</v>
      </c>
      <c r="D1261">
        <v>6.3328038153497466E-5</v>
      </c>
    </row>
    <row r="1262" spans="3:4">
      <c r="C1262">
        <v>69.355000000000004</v>
      </c>
      <c r="D1262">
        <v>6.2907414061609028E-5</v>
      </c>
    </row>
    <row r="1263" spans="3:4">
      <c r="C1263">
        <v>69.41</v>
      </c>
      <c r="D1263">
        <v>6.2488838015312487E-5</v>
      </c>
    </row>
    <row r="1264" spans="3:4">
      <c r="C1264">
        <v>69.465000000000003</v>
      </c>
      <c r="D1264">
        <v>6.2072298586251777E-5</v>
      </c>
    </row>
    <row r="1265" spans="3:4">
      <c r="C1265">
        <v>69.52</v>
      </c>
      <c r="D1265">
        <v>6.1657785018207471E-5</v>
      </c>
    </row>
    <row r="1266" spans="3:4">
      <c r="C1266">
        <v>69.575000000000003</v>
      </c>
      <c r="D1266">
        <v>6.1245287185696421E-5</v>
      </c>
    </row>
    <row r="1267" spans="3:4">
      <c r="C1267">
        <v>69.63</v>
      </c>
      <c r="D1267">
        <v>6.0834795554557311E-5</v>
      </c>
    </row>
    <row r="1268" spans="3:4">
      <c r="C1268">
        <v>69.685000000000002</v>
      </c>
      <c r="D1268">
        <v>6.0426301144442289E-5</v>
      </c>
    </row>
    <row r="1269" spans="3:4">
      <c r="C1269">
        <v>69.739999999999995</v>
      </c>
      <c r="D1269">
        <v>6.0019795493143562E-5</v>
      </c>
    </row>
    <row r="1270" spans="3:4">
      <c r="C1270">
        <v>69.795000000000002</v>
      </c>
      <c r="D1270">
        <v>5.9615270622678771E-5</v>
      </c>
    </row>
    <row r="1271" spans="3:4">
      <c r="C1271">
        <v>69.849999999999994</v>
      </c>
      <c r="D1271">
        <v>5.921271900706778E-5</v>
      </c>
    </row>
    <row r="1272" spans="3:4">
      <c r="C1272">
        <v>69.905000000000001</v>
      </c>
      <c r="D1272">
        <v>5.8812133541727988E-5</v>
      </c>
    </row>
    <row r="1273" spans="3:4">
      <c r="C1273">
        <v>69.959999999999994</v>
      </c>
      <c r="D1273">
        <v>5.8413507514425137E-5</v>
      </c>
    </row>
    <row r="1274" spans="3:4">
      <c r="C1274">
        <v>70.015000000000001</v>
      </c>
      <c r="D1274">
        <v>5.8016834577710287E-5</v>
      </c>
    </row>
    <row r="1275" spans="3:4">
      <c r="C1275">
        <v>70.070000000000007</v>
      </c>
      <c r="D1275">
        <v>5.7622108722783541E-5</v>
      </c>
    </row>
    <row r="1276" spans="3:4">
      <c r="C1276">
        <v>70.125</v>
      </c>
      <c r="D1276">
        <v>5.7229324254720117E-5</v>
      </c>
    </row>
    <row r="1277" spans="3:4">
      <c r="C1277">
        <v>70.180000000000007</v>
      </c>
      <c r="D1277">
        <v>5.6838475769000687E-5</v>
      </c>
    </row>
    <row r="1278" spans="3:4">
      <c r="C1278">
        <v>70.234999999999999</v>
      </c>
      <c r="D1278">
        <v>5.6449558129289551E-5</v>
      </c>
    </row>
    <row r="1279" spans="3:4">
      <c r="C1279">
        <v>70.290000000000006</v>
      </c>
      <c r="D1279">
        <v>5.606256644640216E-5</v>
      </c>
    </row>
    <row r="1280" spans="3:4">
      <c r="C1280">
        <v>70.344999999999999</v>
      </c>
      <c r="D1280">
        <v>5.5677496058411988E-5</v>
      </c>
    </row>
    <row r="1281" spans="3:4">
      <c r="C1281">
        <v>70.400000000000006</v>
      </c>
      <c r="D1281">
        <v>5.5292915380295664E-5</v>
      </c>
    </row>
    <row r="1282" spans="3:4">
      <c r="C1282">
        <v>70.454999999999998</v>
      </c>
      <c r="D1282">
        <v>5.4911757535021247E-5</v>
      </c>
    </row>
    <row r="1283" spans="3:4">
      <c r="C1283">
        <v>70.510000000000005</v>
      </c>
      <c r="D1283">
        <v>5.4532503536666972E-5</v>
      </c>
    </row>
    <row r="1284" spans="3:4">
      <c r="C1284">
        <v>70.564999999999998</v>
      </c>
      <c r="D1284">
        <v>5.4155149701559511E-5</v>
      </c>
    </row>
    <row r="1285" spans="3:4">
      <c r="C1285">
        <v>70.62</v>
      </c>
      <c r="D1285">
        <v>5.3779692476682998E-5</v>
      </c>
    </row>
    <row r="1286" spans="3:4">
      <c r="C1286">
        <v>70.674999999999997</v>
      </c>
      <c r="D1286">
        <v>5.3406128426172058E-5</v>
      </c>
    </row>
    <row r="1287" spans="3:4">
      <c r="C1287">
        <v>70.73</v>
      </c>
      <c r="D1287">
        <v>5.3034454218590922E-5</v>
      </c>
    </row>
    <row r="1288" spans="3:4">
      <c r="C1288">
        <v>70.784999999999997</v>
      </c>
      <c r="D1288">
        <v>5.2664666614962845E-5</v>
      </c>
    </row>
    <row r="1289" spans="3:4">
      <c r="C1289">
        <v>70.84</v>
      </c>
      <c r="D1289">
        <v>5.2295378870137852E-5</v>
      </c>
    </row>
    <row r="1290" spans="3:4">
      <c r="C1290">
        <v>70.894999999999996</v>
      </c>
      <c r="D1290">
        <v>5.1929477505822166E-5</v>
      </c>
    </row>
    <row r="1291" spans="3:4">
      <c r="C1291">
        <v>70.95</v>
      </c>
      <c r="D1291">
        <v>5.1565443053207883E-5</v>
      </c>
    </row>
    <row r="1292" spans="3:4">
      <c r="C1292">
        <v>71.004999999999995</v>
      </c>
      <c r="D1292">
        <v>5.1203273385727702E-5</v>
      </c>
    </row>
    <row r="1293" spans="3:4">
      <c r="C1293">
        <v>71.06</v>
      </c>
      <c r="D1293">
        <v>5.0842966353768868E-5</v>
      </c>
    </row>
    <row r="1294" spans="3:4">
      <c r="C1294">
        <v>71.114999999999995</v>
      </c>
      <c r="D1294">
        <v>5.048451978124818E-5</v>
      </c>
    </row>
    <row r="1295" spans="3:4">
      <c r="C1295">
        <v>71.17</v>
      </c>
      <c r="D1295">
        <v>5.0127931462384406E-5</v>
      </c>
    </row>
    <row r="1296" spans="3:4">
      <c r="C1296">
        <v>71.224999999999994</v>
      </c>
      <c r="D1296">
        <v>4.9773199158663837E-5</v>
      </c>
    </row>
    <row r="1297" spans="3:4">
      <c r="C1297">
        <v>71.28</v>
      </c>
      <c r="D1297">
        <v>4.9418920362770947E-5</v>
      </c>
    </row>
    <row r="1298" spans="3:4">
      <c r="C1298">
        <v>71.334999999999994</v>
      </c>
      <c r="D1298">
        <v>4.906795362924825E-5</v>
      </c>
    </row>
    <row r="1299" spans="3:4">
      <c r="C1299">
        <v>71.39</v>
      </c>
      <c r="D1299">
        <v>4.8718833477268977E-5</v>
      </c>
    </row>
    <row r="1300" spans="3:4">
      <c r="C1300">
        <v>71.445000000000007</v>
      </c>
      <c r="D1300">
        <v>4.837155760855933E-5</v>
      </c>
    </row>
    <row r="1301" spans="3:4">
      <c r="C1301">
        <v>71.5</v>
      </c>
      <c r="D1301">
        <v>4.8026123675936013E-5</v>
      </c>
    </row>
    <row r="1302" spans="3:4">
      <c r="C1302">
        <v>71.555000000000007</v>
      </c>
      <c r="D1302">
        <v>4.768252928139916E-5</v>
      </c>
    </row>
    <row r="1303" spans="3:4">
      <c r="C1303">
        <v>71.61</v>
      </c>
      <c r="D1303">
        <v>4.7340771974367105E-5</v>
      </c>
    </row>
    <row r="1304" spans="3:4">
      <c r="C1304">
        <v>71.665000000000006</v>
      </c>
      <c r="D1304">
        <v>4.7000849250044844E-5</v>
      </c>
    </row>
    <row r="1305" spans="3:4">
      <c r="C1305">
        <v>71.72</v>
      </c>
      <c r="D1305">
        <v>4.6662758547923525E-5</v>
      </c>
    </row>
    <row r="1306" spans="3:4">
      <c r="C1306">
        <v>71.775000000000006</v>
      </c>
      <c r="D1306">
        <v>4.632649725040237E-5</v>
      </c>
    </row>
    <row r="1307" spans="3:4">
      <c r="C1307">
        <v>71.83</v>
      </c>
      <c r="D1307">
        <v>4.5992062681531023E-5</v>
      </c>
    </row>
    <row r="1308" spans="3:4">
      <c r="C1308">
        <v>71.885000000000005</v>
      </c>
      <c r="D1308">
        <v>4.5659452105864042E-5</v>
      </c>
    </row>
    <row r="1309" spans="3:4">
      <c r="C1309">
        <v>71.94</v>
      </c>
      <c r="D1309">
        <v>4.5328662727425662E-5</v>
      </c>
    </row>
    <row r="1310" spans="3:4">
      <c r="C1310">
        <v>71.995000000000005</v>
      </c>
      <c r="D1310">
        <v>4.4999691688777273E-5</v>
      </c>
    </row>
    <row r="1311" spans="3:4">
      <c r="C1311">
        <v>72.05</v>
      </c>
      <c r="D1311">
        <v>4.4671143681914768E-5</v>
      </c>
    </row>
    <row r="1312" spans="3:4">
      <c r="C1312">
        <v>72.105000000000004</v>
      </c>
      <c r="D1312">
        <v>4.4345896999760673E-5</v>
      </c>
    </row>
    <row r="1313" spans="3:4">
      <c r="C1313">
        <v>72.16</v>
      </c>
      <c r="D1313">
        <v>4.4022453287072733E-5</v>
      </c>
    </row>
    <row r="1314" spans="3:4">
      <c r="C1314">
        <v>72.215000000000003</v>
      </c>
      <c r="D1314">
        <v>4.3700809841100103E-5</v>
      </c>
    </row>
    <row r="1315" spans="3:4">
      <c r="C1315">
        <v>72.27</v>
      </c>
      <c r="D1315">
        <v>4.3380963869825752E-5</v>
      </c>
    </row>
    <row r="1316" spans="3:4">
      <c r="C1316">
        <v>72.325000000000003</v>
      </c>
      <c r="D1316">
        <v>4.3062912492952152E-5</v>
      </c>
    </row>
    <row r="1317" spans="3:4">
      <c r="C1317">
        <v>72.38</v>
      </c>
      <c r="D1317">
        <v>4.2746652742891518E-5</v>
      </c>
    </row>
    <row r="1318" spans="3:4">
      <c r="C1318">
        <v>72.435000000000002</v>
      </c>
      <c r="D1318">
        <v>4.2432181565757685E-5</v>
      </c>
    </row>
    <row r="1319" spans="3:4">
      <c r="C1319">
        <v>72.489999999999995</v>
      </c>
      <c r="D1319">
        <v>4.2119495822362295E-5</v>
      </c>
    </row>
    <row r="1320" spans="3:4">
      <c r="C1320">
        <v>72.545000000000002</v>
      </c>
      <c r="D1320">
        <v>4.1808592289212186E-5</v>
      </c>
    </row>
    <row r="1321" spans="3:4">
      <c r="C1321">
        <v>72.599999999999994</v>
      </c>
      <c r="D1321">
        <v>4.1499467659510709E-5</v>
      </c>
    </row>
    <row r="1322" spans="3:4">
      <c r="C1322">
        <v>72.655000000000001</v>
      </c>
      <c r="D1322">
        <v>4.1192118544159997E-5</v>
      </c>
    </row>
    <row r="1323" spans="3:4">
      <c r="C1323">
        <v>72.709999999999994</v>
      </c>
      <c r="D1323">
        <v>4.0886541472766514E-5</v>
      </c>
    </row>
    <row r="1324" spans="3:4">
      <c r="C1324">
        <v>72.765000000000001</v>
      </c>
      <c r="D1324">
        <v>4.0582732894647516E-5</v>
      </c>
    </row>
    <row r="1325" spans="3:4">
      <c r="C1325">
        <v>72.820000000000007</v>
      </c>
      <c r="D1325">
        <v>4.0280689179840184E-5</v>
      </c>
    </row>
    <row r="1326" spans="3:4">
      <c r="C1326">
        <v>72.875</v>
      </c>
      <c r="D1326">
        <v>3.99804066201117E-5</v>
      </c>
    </row>
    <row r="1327" spans="3:4">
      <c r="C1327">
        <v>72.930000000000007</v>
      </c>
      <c r="D1327">
        <v>3.9681881429970619E-5</v>
      </c>
    </row>
    <row r="1328" spans="3:4">
      <c r="C1328">
        <v>72.984999999999999</v>
      </c>
      <c r="D1328">
        <v>3.93851097476803E-5</v>
      </c>
    </row>
    <row r="1329" spans="3:4">
      <c r="C1329">
        <v>73.040000000000006</v>
      </c>
      <c r="D1329">
        <v>3.9090087636272168E-5</v>
      </c>
    </row>
    <row r="1330" spans="3:4">
      <c r="C1330">
        <v>73.094999999999999</v>
      </c>
      <c r="D1330">
        <v>3.8796811084561018E-5</v>
      </c>
    </row>
    <row r="1331" spans="3:4">
      <c r="C1331">
        <v>73.150000000000006</v>
      </c>
      <c r="D1331">
        <v>3.8505276008159875E-5</v>
      </c>
    </row>
    <row r="1332" spans="3:4">
      <c r="C1332">
        <v>73.204999999999998</v>
      </c>
      <c r="D1332">
        <v>3.8215478250496482E-5</v>
      </c>
    </row>
    <row r="1333" spans="3:4">
      <c r="C1333">
        <v>73.260000000000005</v>
      </c>
      <c r="D1333">
        <v>3.7927413583828973E-5</v>
      </c>
    </row>
    <row r="1334" spans="3:4">
      <c r="C1334">
        <v>73.314999999999998</v>
      </c>
      <c r="D1334">
        <v>3.7641077710262881E-5</v>
      </c>
    </row>
    <row r="1335" spans="3:4">
      <c r="C1335">
        <v>73.37</v>
      </c>
      <c r="D1335">
        <v>3.7356466262766928E-5</v>
      </c>
    </row>
    <row r="1336" spans="3:4">
      <c r="C1336">
        <v>73.424999999999997</v>
      </c>
      <c r="D1336">
        <v>3.7073574806189899E-5</v>
      </c>
    </row>
    <row r="1337" spans="3:4">
      <c r="C1337">
        <v>73.48</v>
      </c>
      <c r="D1337">
        <v>3.6792398838275872E-5</v>
      </c>
    </row>
    <row r="1338" spans="3:4">
      <c r="C1338">
        <v>73.534999999999997</v>
      </c>
      <c r="D1338">
        <v>3.6512933790680263E-5</v>
      </c>
    </row>
    <row r="1339" spans="3:4">
      <c r="C1339">
        <v>73.59</v>
      </c>
      <c r="D1339">
        <v>3.6235175029983882E-5</v>
      </c>
    </row>
    <row r="1340" spans="3:4">
      <c r="C1340">
        <v>73.644999999999996</v>
      </c>
      <c r="D1340">
        <v>3.5959117858707486E-5</v>
      </c>
    </row>
    <row r="1341" spans="3:4">
      <c r="C1341">
        <v>73.7</v>
      </c>
      <c r="D1341">
        <v>3.5684757516323993E-5</v>
      </c>
    </row>
    <row r="1342" spans="3:4">
      <c r="C1342">
        <v>73.754999999999995</v>
      </c>
      <c r="D1342">
        <v>3.5412089180270881E-5</v>
      </c>
    </row>
    <row r="1343" spans="3:4">
      <c r="C1343">
        <v>73.81</v>
      </c>
      <c r="D1343">
        <v>3.5141107966959986E-5</v>
      </c>
    </row>
    <row r="1344" spans="3:4">
      <c r="C1344">
        <v>73.864999999999995</v>
      </c>
      <c r="D1344">
        <v>3.487180893278708E-5</v>
      </c>
    </row>
    <row r="1345" spans="3:4">
      <c r="C1345">
        <v>73.92</v>
      </c>
      <c r="D1345">
        <v>3.4604187075138633E-5</v>
      </c>
    </row>
    <row r="1346" spans="3:4">
      <c r="C1346">
        <v>73.974999999999994</v>
      </c>
      <c r="D1346">
        <v>3.4338237333397993E-5</v>
      </c>
    </row>
    <row r="1347" spans="3:4">
      <c r="C1347">
        <v>74.03</v>
      </c>
      <c r="D1347">
        <v>3.4073954589948453E-5</v>
      </c>
    </row>
    <row r="1348" spans="3:4">
      <c r="C1348">
        <v>74.084999999999994</v>
      </c>
      <c r="D1348">
        <v>3.3811333671175466E-5</v>
      </c>
    </row>
    <row r="1349" spans="3:4">
      <c r="C1349">
        <v>74.14</v>
      </c>
      <c r="D1349">
        <v>3.3550369348465382E-5</v>
      </c>
    </row>
    <row r="1350" spans="3:4">
      <c r="C1350">
        <v>74.195000000000007</v>
      </c>
      <c r="D1350">
        <v>3.3291056339203061E-5</v>
      </c>
    </row>
    <row r="1351" spans="3:4">
      <c r="C1351">
        <v>74.25</v>
      </c>
      <c r="D1351">
        <v>3.3033389307766153E-5</v>
      </c>
    </row>
    <row r="1352" spans="3:4">
      <c r="C1352">
        <v>74.305000000000007</v>
      </c>
      <c r="D1352">
        <v>3.277736286651675E-5</v>
      </c>
    </row>
    <row r="1353" spans="3:4">
      <c r="C1353">
        <v>74.36</v>
      </c>
      <c r="D1353">
        <v>3.2522971576791037E-5</v>
      </c>
    </row>
    <row r="1354" spans="3:4">
      <c r="C1354">
        <v>74.415000000000006</v>
      </c>
      <c r="D1354">
        <v>3.2270209949884891E-5</v>
      </c>
    </row>
    <row r="1355" spans="3:4">
      <c r="C1355">
        <v>74.47</v>
      </c>
      <c r="D1355">
        <v>3.2019072448037525E-5</v>
      </c>
    </row>
    <row r="1356" spans="3:4">
      <c r="C1356">
        <v>74.525000000000006</v>
      </c>
      <c r="D1356">
        <v>3.1769553485410994E-5</v>
      </c>
    </row>
    <row r="1357" spans="3:4">
      <c r="C1357">
        <v>74.58</v>
      </c>
      <c r="D1357">
        <v>3.1521647429067265E-5</v>
      </c>
    </row>
    <row r="1358" spans="3:4">
      <c r="C1358">
        <v>74.635000000000005</v>
      </c>
      <c r="D1358">
        <v>3.1275348599940927E-5</v>
      </c>
    </row>
    <row r="1359" spans="3:4">
      <c r="C1359">
        <v>74.69</v>
      </c>
      <c r="D1359">
        <v>3.1030651273809262E-5</v>
      </c>
    </row>
    <row r="1360" spans="3:4">
      <c r="C1360">
        <v>74.745000000000005</v>
      </c>
      <c r="D1360">
        <v>3.0787549682257694E-5</v>
      </c>
    </row>
    <row r="1361" spans="3:4">
      <c r="C1361">
        <v>74.8</v>
      </c>
      <c r="D1361">
        <v>3.0546038013642312E-5</v>
      </c>
    </row>
    <row r="1362" spans="3:4">
      <c r="C1362">
        <v>74.855000000000004</v>
      </c>
      <c r="D1362">
        <v>3.0306110414047548E-5</v>
      </c>
    </row>
    <row r="1363" spans="3:4">
      <c r="C1363">
        <v>74.91</v>
      </c>
      <c r="D1363">
        <v>3.006776098824073E-5</v>
      </c>
    </row>
    <row r="1364" spans="3:4">
      <c r="C1364">
        <v>74.965000000000003</v>
      </c>
      <c r="D1364">
        <v>2.9830983800621423E-5</v>
      </c>
    </row>
    <row r="1365" spans="3:4">
      <c r="C1365">
        <v>75.02</v>
      </c>
      <c r="D1365">
        <v>2.9595772876167552E-5</v>
      </c>
    </row>
    <row r="1366" spans="3:4">
      <c r="C1366">
        <v>75.075000000000003</v>
      </c>
      <c r="D1366">
        <v>2.9362122201376057E-5</v>
      </c>
    </row>
    <row r="1367" spans="3:4">
      <c r="C1367">
        <v>75.13</v>
      </c>
      <c r="D1367">
        <v>2.9130025725199996E-5</v>
      </c>
    </row>
    <row r="1368" spans="3:4">
      <c r="C1368">
        <v>75.185000000000002</v>
      </c>
      <c r="D1368">
        <v>2.8899477359980096E-5</v>
      </c>
    </row>
    <row r="1369" spans="3:4">
      <c r="C1369">
        <v>75.239999999999995</v>
      </c>
      <c r="D1369">
        <v>2.8670470982372492E-5</v>
      </c>
    </row>
    <row r="1370" spans="3:4">
      <c r="C1370">
        <v>75.295000000000002</v>
      </c>
      <c r="D1370">
        <v>2.8443000434270663E-5</v>
      </c>
    </row>
    <row r="1371" spans="3:4">
      <c r="C1371">
        <v>75.349999999999994</v>
      </c>
      <c r="D1371">
        <v>2.8217059523723316E-5</v>
      </c>
    </row>
    <row r="1372" spans="3:4">
      <c r="C1372">
        <v>75.405000000000001</v>
      </c>
      <c r="D1372">
        <v>2.799264202584643E-5</v>
      </c>
    </row>
    <row r="1373" spans="3:4">
      <c r="C1373">
        <v>75.459999999999994</v>
      </c>
      <c r="D1373">
        <v>2.7769741683730878E-5</v>
      </c>
    </row>
    <row r="1374" spans="3:4">
      <c r="C1374">
        <v>75.515000000000001</v>
      </c>
      <c r="D1374">
        <v>2.7548352209344045E-5</v>
      </c>
    </row>
    <row r="1375" spans="3:4">
      <c r="C1375">
        <v>75.570000000000007</v>
      </c>
      <c r="D1375">
        <v>2.7328467284426854E-5</v>
      </c>
    </row>
    <row r="1376" spans="3:4">
      <c r="C1376">
        <v>75.625</v>
      </c>
      <c r="D1376">
        <v>2.711008056138482E-5</v>
      </c>
    </row>
    <row r="1377" spans="3:4">
      <c r="C1377">
        <v>75.680000000000007</v>
      </c>
      <c r="D1377">
        <v>2.6893185664173639E-5</v>
      </c>
    </row>
    <row r="1378" spans="3:4">
      <c r="C1378">
        <v>75.734999999999999</v>
      </c>
      <c r="D1378">
        <v>2.6677776189179589E-5</v>
      </c>
    </row>
    <row r="1379" spans="3:4">
      <c r="C1379">
        <v>75.790000000000006</v>
      </c>
      <c r="D1379">
        <v>2.6463845706093524E-5</v>
      </c>
    </row>
    <row r="1380" spans="3:4">
      <c r="C1380">
        <v>75.844999999999999</v>
      </c>
      <c r="D1380">
        <v>2.6251387758779871E-5</v>
      </c>
    </row>
    <row r="1381" spans="3:4">
      <c r="C1381">
        <v>75.900000000000006</v>
      </c>
      <c r="D1381">
        <v>2.6040395866138939E-5</v>
      </c>
    </row>
    <row r="1382" spans="3:4">
      <c r="C1382">
        <v>75.954999999999998</v>
      </c>
      <c r="D1382">
        <v>2.5830863522964121E-5</v>
      </c>
    </row>
    <row r="1383" spans="3:4">
      <c r="C1383">
        <v>76.010000000000005</v>
      </c>
      <c r="D1383">
        <v>2.562278420079219E-5</v>
      </c>
    </row>
    <row r="1384" spans="3:4">
      <c r="C1384">
        <v>76.064999999999998</v>
      </c>
      <c r="D1384">
        <v>2.5416151348748382E-5</v>
      </c>
    </row>
    <row r="1385" spans="3:4">
      <c r="C1385">
        <v>76.12</v>
      </c>
      <c r="D1385">
        <v>2.5210958394384427E-5</v>
      </c>
    </row>
    <row r="1386" spans="3:4">
      <c r="C1386">
        <v>76.174999999999997</v>
      </c>
      <c r="D1386">
        <v>2.5007198744511177E-5</v>
      </c>
    </row>
    <row r="1387" spans="3:4">
      <c r="C1387">
        <v>76.23</v>
      </c>
      <c r="D1387">
        <v>2.4804865786024072E-5</v>
      </c>
    </row>
    <row r="1388" spans="3:4">
      <c r="C1388">
        <v>76.284999999999997</v>
      </c>
      <c r="D1388">
        <v>2.4603952886723016E-5</v>
      </c>
    </row>
    <row r="1389" spans="3:4">
      <c r="C1389">
        <v>76.34</v>
      </c>
      <c r="D1389">
        <v>2.4404453396125073E-5</v>
      </c>
    </row>
    <row r="1390" spans="3:4">
      <c r="C1390">
        <v>76.394999999999996</v>
      </c>
      <c r="D1390">
        <v>2.4206360646271332E-5</v>
      </c>
    </row>
    <row r="1391" spans="3:4">
      <c r="C1391">
        <v>76.45</v>
      </c>
      <c r="D1391">
        <v>2.400966795252647E-5</v>
      </c>
    </row>
    <row r="1392" spans="3:4">
      <c r="C1392">
        <v>76.504999999999995</v>
      </c>
      <c r="D1392">
        <v>2.3814368614372447E-5</v>
      </c>
    </row>
    <row r="1393" spans="3:4">
      <c r="C1393">
        <v>76.56</v>
      </c>
      <c r="D1393">
        <v>2.3620455916194677E-5</v>
      </c>
    </row>
    <row r="1394" spans="3:4">
      <c r="C1394">
        <v>76.614999999999995</v>
      </c>
      <c r="D1394">
        <v>2.3427923128062318E-5</v>
      </c>
    </row>
    <row r="1395" spans="3:4">
      <c r="C1395">
        <v>76.67</v>
      </c>
      <c r="D1395">
        <v>2.3236763506500854E-5</v>
      </c>
    </row>
    <row r="1396" spans="3:4">
      <c r="C1396">
        <v>76.724999999999994</v>
      </c>
      <c r="D1396">
        <v>2.30469702952587E-5</v>
      </c>
    </row>
    <row r="1397" spans="3:4">
      <c r="C1397">
        <v>76.78</v>
      </c>
      <c r="D1397">
        <v>2.2858536726066041E-5</v>
      </c>
    </row>
    <row r="1398" spans="3:4">
      <c r="C1398">
        <v>76.834999999999994</v>
      </c>
      <c r="D1398">
        <v>2.2671456019387559E-5</v>
      </c>
    </row>
    <row r="1399" spans="3:4">
      <c r="C1399">
        <v>76.89</v>
      </c>
      <c r="D1399">
        <v>2.2485721385167336E-5</v>
      </c>
    </row>
    <row r="1400" spans="3:4">
      <c r="C1400">
        <v>76.945000000000007</v>
      </c>
      <c r="D1400">
        <v>2.2301326023567408E-5</v>
      </c>
    </row>
    <row r="1401" spans="3:4">
      <c r="C1401">
        <v>77</v>
      </c>
      <c r="D1401">
        <v>2.2118263125698822E-5</v>
      </c>
    </row>
    <row r="1402" spans="3:4">
      <c r="C1402">
        <v>77.055000000000007</v>
      </c>
      <c r="D1402">
        <v>2.1936525874345509E-5</v>
      </c>
    </row>
    <row r="1403" spans="3:4">
      <c r="C1403">
        <v>77.11</v>
      </c>
      <c r="D1403">
        <v>2.1756107444681509E-5</v>
      </c>
    </row>
    <row r="1404" spans="3:4">
      <c r="C1404">
        <v>77.165000000000006</v>
      </c>
      <c r="D1404">
        <v>2.1577001004980204E-5</v>
      </c>
    </row>
    <row r="1405" spans="3:4">
      <c r="C1405">
        <v>77.22</v>
      </c>
      <c r="D1405">
        <v>2.139919971731715E-5</v>
      </c>
    </row>
    <row r="1406" spans="3:4">
      <c r="C1406">
        <v>77.275000000000006</v>
      </c>
      <c r="D1406">
        <v>2.1222696738264862E-5</v>
      </c>
    </row>
    <row r="1407" spans="3:4">
      <c r="C1407">
        <v>77.33</v>
      </c>
      <c r="D1407">
        <v>2.1047485219580993E-5</v>
      </c>
    </row>
    <row r="1408" spans="3:4">
      <c r="C1408">
        <v>77.385000000000005</v>
      </c>
      <c r="D1408">
        <v>2.0873558308888543E-5</v>
      </c>
    </row>
    <row r="1409" spans="3:4">
      <c r="C1409">
        <v>77.44</v>
      </c>
      <c r="D1409">
        <v>2.0700909150349359E-5</v>
      </c>
    </row>
    <row r="1410" spans="3:4">
      <c r="C1410">
        <v>77.495000000000005</v>
      </c>
      <c r="D1410">
        <v>2.0529530885329566E-5</v>
      </c>
    </row>
    <row r="1411" spans="3:4">
      <c r="C1411">
        <v>77.55</v>
      </c>
      <c r="D1411">
        <v>2.0359416653058266E-5</v>
      </c>
    </row>
    <row r="1412" spans="3:4">
      <c r="C1412">
        <v>77.605000000000004</v>
      </c>
      <c r="D1412">
        <v>2.0190559591278224E-5</v>
      </c>
    </row>
    <row r="1413" spans="3:4">
      <c r="C1413">
        <v>77.66</v>
      </c>
      <c r="D1413">
        <v>2.0022952836889636E-5</v>
      </c>
    </row>
    <row r="1414" spans="3:4">
      <c r="C1414">
        <v>77.715000000000003</v>
      </c>
      <c r="D1414">
        <v>1.9856589526585867E-5</v>
      </c>
    </row>
    <row r="1415" spans="3:4">
      <c r="C1415">
        <v>77.77</v>
      </c>
      <c r="D1415">
        <v>1.9691462797482379E-5</v>
      </c>
    </row>
    <row r="1416" spans="3:4">
      <c r="C1416">
        <v>77.825000000000003</v>
      </c>
      <c r="D1416">
        <v>1.9527565787737426E-5</v>
      </c>
    </row>
    <row r="1417" spans="3:4">
      <c r="C1417">
        <v>77.88</v>
      </c>
      <c r="D1417">
        <v>1.9364891637165966E-5</v>
      </c>
    </row>
    <row r="1418" spans="3:4">
      <c r="C1418">
        <v>77.935000000000002</v>
      </c>
      <c r="D1418">
        <v>1.9203433487845404E-5</v>
      </c>
    </row>
    <row r="1419" spans="3:4">
      <c r="C1419">
        <v>77.989999999999995</v>
      </c>
      <c r="D1419">
        <v>1.9043184484714384E-5</v>
      </c>
    </row>
    <row r="1420" spans="3:4">
      <c r="C1420">
        <v>78.045000000000002</v>
      </c>
      <c r="D1420">
        <v>1.8884137776163536E-5</v>
      </c>
    </row>
    <row r="1421" spans="3:4">
      <c r="C1421">
        <v>78.099999999999994</v>
      </c>
      <c r="D1421">
        <v>1.8726286514619159E-5</v>
      </c>
    </row>
    <row r="1422" spans="3:4">
      <c r="C1422">
        <v>78.155000000000001</v>
      </c>
      <c r="D1422">
        <v>1.8569623857118872E-5</v>
      </c>
    </row>
    <row r="1423" spans="3:4">
      <c r="C1423">
        <v>78.209999999999994</v>
      </c>
      <c r="D1423">
        <v>1.8414142965880237E-5</v>
      </c>
    </row>
    <row r="1424" spans="3:4">
      <c r="C1424">
        <v>78.265000000000001</v>
      </c>
      <c r="D1424">
        <v>1.8259837008861292E-5</v>
      </c>
    </row>
    <row r="1425" spans="3:4">
      <c r="C1425">
        <v>78.320000000000007</v>
      </c>
      <c r="D1425">
        <v>1.8106699160314075E-5</v>
      </c>
    </row>
    <row r="1426" spans="3:4">
      <c r="C1426">
        <v>78.375</v>
      </c>
      <c r="D1426">
        <v>1.7954722601330183E-5</v>
      </c>
    </row>
    <row r="1427" spans="3:4">
      <c r="C1427">
        <v>78.430000000000007</v>
      </c>
      <c r="D1427">
        <v>1.7803900520378917E-5</v>
      </c>
    </row>
    <row r="1428" spans="3:4">
      <c r="C1428">
        <v>78.484999999999999</v>
      </c>
      <c r="D1428">
        <v>1.7654226113838073E-5</v>
      </c>
    </row>
    <row r="1429" spans="3:4">
      <c r="C1429">
        <v>78.540000000000006</v>
      </c>
      <c r="D1429">
        <v>1.7505692586516837E-5</v>
      </c>
    </row>
    <row r="1430" spans="3:4">
      <c r="C1430">
        <v>78.594999999999999</v>
      </c>
      <c r="D1430">
        <v>1.73582931521716E-5</v>
      </c>
    </row>
    <row r="1431" spans="3:4">
      <c r="C1431">
        <v>78.650000000000006</v>
      </c>
      <c r="D1431">
        <v>1.7212021034013785E-5</v>
      </c>
    </row>
    <row r="1432" spans="3:4">
      <c r="C1432">
        <v>78.704999999999998</v>
      </c>
      <c r="D1432">
        <v>1.7066869465210664E-5</v>
      </c>
    </row>
    <row r="1433" spans="3:4">
      <c r="C1433">
        <v>78.760000000000005</v>
      </c>
      <c r="D1433">
        <v>1.6922831689378142E-5</v>
      </c>
    </row>
    <row r="1434" spans="3:4">
      <c r="C1434">
        <v>78.814999999999998</v>
      </c>
      <c r="D1434">
        <v>1.6779900961066677E-5</v>
      </c>
    </row>
    <row r="1435" spans="3:4">
      <c r="C1435">
        <v>78.87</v>
      </c>
      <c r="D1435">
        <v>1.6638070546239097E-5</v>
      </c>
    </row>
    <row r="1436" spans="3:4">
      <c r="C1436">
        <v>78.924999999999997</v>
      </c>
      <c r="D1436">
        <v>1.6497333722741564E-5</v>
      </c>
    </row>
    <row r="1437" spans="3:4">
      <c r="C1437">
        <v>78.98</v>
      </c>
      <c r="D1437">
        <v>1.63576837807666E-5</v>
      </c>
    </row>
    <row r="1438" spans="3:4">
      <c r="C1438">
        <v>79.034999999999997</v>
      </c>
      <c r="D1438">
        <v>1.6219114023309168E-5</v>
      </c>
    </row>
    <row r="1439" spans="3:4">
      <c r="C1439">
        <v>79.09</v>
      </c>
      <c r="D1439">
        <v>1.6081617766614886E-5</v>
      </c>
    </row>
    <row r="1440" spans="3:4">
      <c r="C1440">
        <v>79.144999999999996</v>
      </c>
      <c r="D1440">
        <v>1.5945188340621386E-5</v>
      </c>
    </row>
    <row r="1441" spans="3:4">
      <c r="C1441">
        <v>79.2</v>
      </c>
      <c r="D1441">
        <v>1.5809819089391789E-5</v>
      </c>
    </row>
    <row r="1442" spans="3:4">
      <c r="C1442">
        <v>79.254999999999995</v>
      </c>
      <c r="D1442">
        <v>1.5675503371541411E-5</v>
      </c>
    </row>
    <row r="1443" spans="3:4">
      <c r="C1443">
        <v>79.31</v>
      </c>
      <c r="D1443">
        <v>1.5542234560656628E-5</v>
      </c>
    </row>
    <row r="1444" spans="3:4">
      <c r="C1444">
        <v>79.364999999999995</v>
      </c>
      <c r="D1444">
        <v>1.5410006045706988E-5</v>
      </c>
    </row>
    <row r="1445" spans="3:4">
      <c r="C1445">
        <v>79.42</v>
      </c>
      <c r="D1445">
        <v>1.5278811231449588E-5</v>
      </c>
    </row>
    <row r="1446" spans="3:4">
      <c r="C1446">
        <v>79.474999999999994</v>
      </c>
      <c r="D1446">
        <v>1.5148643538826718E-5</v>
      </c>
    </row>
    <row r="1447" spans="3:4">
      <c r="C1447">
        <v>79.53</v>
      </c>
      <c r="D1447">
        <v>1.5019496405355843E-5</v>
      </c>
    </row>
    <row r="1448" spans="3:4">
      <c r="C1448">
        <v>79.584999999999994</v>
      </c>
      <c r="D1448">
        <v>1.4891363285512928E-5</v>
      </c>
    </row>
    <row r="1449" spans="3:4">
      <c r="C1449">
        <v>79.64</v>
      </c>
      <c r="D1449">
        <v>1.4764237651108094E-5</v>
      </c>
    </row>
    <row r="1450" spans="3:4">
      <c r="C1450">
        <v>79.695000000000007</v>
      </c>
      <c r="D1450">
        <v>1.4638112991654745E-5</v>
      </c>
    </row>
    <row r="1451" spans="3:4">
      <c r="C1451">
        <v>79.75</v>
      </c>
      <c r="D1451">
        <v>1.4512982814731224E-5</v>
      </c>
    </row>
    <row r="1452" spans="3:4">
      <c r="C1452">
        <v>79.805000000000007</v>
      </c>
      <c r="D1452">
        <v>1.4388840646335549E-5</v>
      </c>
    </row>
    <row r="1453" spans="3:4">
      <c r="C1453">
        <v>79.86</v>
      </c>
      <c r="D1453">
        <v>1.4265680031233369E-5</v>
      </c>
    </row>
    <row r="1454" spans="3:4">
      <c r="C1454">
        <v>79.915000000000006</v>
      </c>
      <c r="D1454">
        <v>1.4143494533298601E-5</v>
      </c>
    </row>
    <row r="1455" spans="3:4">
      <c r="C1455">
        <v>79.97</v>
      </c>
      <c r="D1455">
        <v>1.4022277735847606E-5</v>
      </c>
    </row>
    <row r="1456" spans="3:4">
      <c r="C1456">
        <v>80.025000000000006</v>
      </c>
      <c r="D1456">
        <v>1.3902023241965989E-5</v>
      </c>
    </row>
    <row r="1457" spans="3:4">
      <c r="C1457">
        <v>80.08</v>
      </c>
      <c r="D1457">
        <v>1.3782724674829079E-5</v>
      </c>
    </row>
    <row r="1458" spans="3:4">
      <c r="C1458">
        <v>80.135000000000005</v>
      </c>
      <c r="D1458">
        <v>1.3664375678015138E-5</v>
      </c>
    </row>
    <row r="1459" spans="3:4">
      <c r="C1459">
        <v>80.19</v>
      </c>
      <c r="D1459">
        <v>1.3546969915812254E-5</v>
      </c>
    </row>
    <row r="1460" spans="3:4">
      <c r="C1460">
        <v>80.245000000000005</v>
      </c>
      <c r="D1460">
        <v>1.3430501073518114E-5</v>
      </c>
    </row>
    <row r="1461" spans="3:4">
      <c r="C1461">
        <v>80.3</v>
      </c>
      <c r="D1461">
        <v>1.3314962857733511E-5</v>
      </c>
    </row>
    <row r="1462" spans="3:4">
      <c r="C1462">
        <v>80.355000000000004</v>
      </c>
      <c r="D1462">
        <v>1.3200348996648831E-5</v>
      </c>
    </row>
    <row r="1463" spans="3:4">
      <c r="C1463">
        <v>80.41</v>
      </c>
      <c r="D1463">
        <v>1.3086653240324353E-5</v>
      </c>
    </row>
    <row r="1464" spans="3:4">
      <c r="C1464">
        <v>80.465000000000003</v>
      </c>
      <c r="D1464">
        <v>1.2973869360963615E-5</v>
      </c>
    </row>
    <row r="1465" spans="3:4">
      <c r="C1465">
        <v>80.52</v>
      </c>
      <c r="D1465">
        <v>1.2861991153180708E-5</v>
      </c>
    </row>
    <row r="1466" spans="3:4">
      <c r="C1466">
        <v>80.575000000000003</v>
      </c>
      <c r="D1466">
        <v>1.2751012434260702E-5</v>
      </c>
    </row>
    <row r="1467" spans="3:4">
      <c r="C1467">
        <v>80.63</v>
      </c>
      <c r="D1467">
        <v>1.2640927044414095E-5</v>
      </c>
    </row>
    <row r="1468" spans="3:4">
      <c r="C1468">
        <v>80.685000000000002</v>
      </c>
      <c r="D1468">
        <v>1.2531728847024511E-5</v>
      </c>
    </row>
    <row r="1469" spans="3:4">
      <c r="C1469">
        <v>80.739999999999995</v>
      </c>
      <c r="D1469">
        <v>1.2423411728890468E-5</v>
      </c>
    </row>
    <row r="1470" spans="3:4">
      <c r="C1470">
        <v>80.795000000000002</v>
      </c>
      <c r="D1470">
        <v>1.2315969600460581E-5</v>
      </c>
    </row>
    <row r="1471" spans="3:4">
      <c r="C1471">
        <v>80.849999999999994</v>
      </c>
      <c r="D1471">
        <v>1.2209396396062838E-5</v>
      </c>
    </row>
    <row r="1472" spans="3:4">
      <c r="C1472">
        <v>80.905000000000001</v>
      </c>
      <c r="D1472">
        <v>1.2103686074127435E-5</v>
      </c>
    </row>
    <row r="1473" spans="3:4">
      <c r="C1473">
        <v>80.959999999999994</v>
      </c>
      <c r="D1473">
        <v>1.1998832617403872E-5</v>
      </c>
    </row>
    <row r="1474" spans="3:4">
      <c r="C1474">
        <v>81.015000000000001</v>
      </c>
      <c r="D1474">
        <v>1.1894830033171547E-5</v>
      </c>
    </row>
    <row r="1475" spans="3:4">
      <c r="C1475">
        <v>81.070000000000007</v>
      </c>
      <c r="D1475">
        <v>1.1791672353444836E-5</v>
      </c>
    </row>
    <row r="1476" spans="3:4">
      <c r="C1476">
        <v>81.125</v>
      </c>
      <c r="D1476">
        <v>1.1689353635171864E-5</v>
      </c>
    </row>
    <row r="1477" spans="3:4">
      <c r="C1477">
        <v>81.180000000000007</v>
      </c>
      <c r="D1477">
        <v>1.1587867960427473E-5</v>
      </c>
    </row>
    <row r="1478" spans="3:4">
      <c r="C1478">
        <v>81.234999999999999</v>
      </c>
      <c r="D1478">
        <v>1.1487209436600551E-5</v>
      </c>
    </row>
    <row r="1479" spans="3:4">
      <c r="C1479">
        <v>81.290000000000006</v>
      </c>
      <c r="D1479">
        <v>1.1387372196575184E-5</v>
      </c>
    </row>
    <row r="1480" spans="3:4">
      <c r="C1480">
        <v>81.344999999999999</v>
      </c>
      <c r="D1480">
        <v>1.1288350398906541E-5</v>
      </c>
    </row>
    <row r="1481" spans="3:4">
      <c r="C1481">
        <v>81.400000000000006</v>
      </c>
      <c r="D1481">
        <v>1.1190138227990602E-5</v>
      </c>
    </row>
    <row r="1482" spans="3:4">
      <c r="C1482">
        <v>81.454999999999998</v>
      </c>
      <c r="D1482">
        <v>1.1092729894228733E-5</v>
      </c>
    </row>
    <row r="1483" spans="3:4">
      <c r="C1483">
        <v>81.510000000000005</v>
      </c>
      <c r="D1483">
        <v>1.0996119634186221E-5</v>
      </c>
    </row>
    <row r="1484" spans="3:4">
      <c r="C1484">
        <v>81.564999999999998</v>
      </c>
      <c r="D1484">
        <v>1.0900301710745757E-5</v>
      </c>
    </row>
    <row r="1485" spans="3:4">
      <c r="C1485">
        <v>81.62</v>
      </c>
      <c r="D1485">
        <v>1.0805270413255048E-5</v>
      </c>
    </row>
    <row r="1486" spans="3:4">
      <c r="C1486">
        <v>81.674999999999997</v>
      </c>
      <c r="D1486">
        <v>1.0711020057669352E-5</v>
      </c>
    </row>
    <row r="1487" spans="3:4">
      <c r="C1487">
        <v>81.73</v>
      </c>
      <c r="D1487">
        <v>1.0617544986688401E-5</v>
      </c>
    </row>
    <row r="1488" spans="3:4">
      <c r="C1488">
        <v>81.784999999999997</v>
      </c>
      <c r="D1488">
        <v>1.05248395698883E-5</v>
      </c>
    </row>
    <row r="1489" spans="3:4">
      <c r="C1489">
        <v>81.84</v>
      </c>
      <c r="D1489">
        <v>1.0432898203847895E-5</v>
      </c>
    </row>
    <row r="1490" spans="3:4">
      <c r="C1490">
        <v>81.894999999999996</v>
      </c>
      <c r="D1490">
        <v>1.0341715312270291E-5</v>
      </c>
    </row>
    <row r="1491" spans="3:4">
      <c r="C1491">
        <v>81.95</v>
      </c>
      <c r="D1491">
        <v>1.0251285346098896E-5</v>
      </c>
    </row>
    <row r="1492" spans="3:4">
      <c r="C1492">
        <v>82.004999999999995</v>
      </c>
      <c r="D1492">
        <v>1.0161602783628762E-5</v>
      </c>
    </row>
    <row r="1493" spans="3:4">
      <c r="C1493">
        <v>82.06</v>
      </c>
      <c r="D1493">
        <v>1.0072662130612594E-5</v>
      </c>
    </row>
    <row r="1494" spans="3:4">
      <c r="C1494">
        <v>82.114999999999995</v>
      </c>
      <c r="D1494">
        <v>9.984457920362102E-6</v>
      </c>
    </row>
    <row r="1495" spans="3:4">
      <c r="C1495">
        <v>82.17</v>
      </c>
      <c r="D1495">
        <v>9.8969847138441668E-6</v>
      </c>
    </row>
    <row r="1496" spans="3:4">
      <c r="C1496">
        <v>82.224999999999994</v>
      </c>
      <c r="D1496">
        <v>9.8102370997725048E-6</v>
      </c>
    </row>
    <row r="1497" spans="3:4">
      <c r="C1497">
        <v>82.28</v>
      </c>
      <c r="D1497">
        <v>9.7242096946942009E-6</v>
      </c>
    </row>
    <row r="1498" spans="3:4">
      <c r="C1498">
        <v>82.334999999999994</v>
      </c>
      <c r="D1498">
        <v>9.6388971430718899E-6</v>
      </c>
    </row>
    <row r="1499" spans="3:4">
      <c r="C1499">
        <v>82.39</v>
      </c>
      <c r="D1499">
        <v>9.5542941173609155E-6</v>
      </c>
    </row>
    <row r="1500" spans="3:4">
      <c r="C1500">
        <v>82.445000000000007</v>
      </c>
      <c r="D1500">
        <v>9.47039531808222E-6</v>
      </c>
    </row>
    <row r="1501" spans="3:4">
      <c r="C1501">
        <v>82.5</v>
      </c>
      <c r="D1501">
        <v>9.387195473890504E-6</v>
      </c>
    </row>
    <row r="1502" spans="3:4">
      <c r="C1502">
        <v>82.555000000000007</v>
      </c>
      <c r="D1502">
        <v>9.3046893416378194E-6</v>
      </c>
    </row>
    <row r="1503" spans="3:4">
      <c r="C1503">
        <v>82.61</v>
      </c>
      <c r="D1503">
        <v>9.2228717064330878E-6</v>
      </c>
    </row>
    <row r="1504" spans="3:4">
      <c r="C1504">
        <v>82.665000000000006</v>
      </c>
      <c r="D1504">
        <v>9.1417373816967685E-6</v>
      </c>
    </row>
    <row r="1505" spans="3:4">
      <c r="C1505">
        <v>82.72</v>
      </c>
      <c r="D1505">
        <v>9.0612812092117175E-6</v>
      </c>
    </row>
    <row r="1506" spans="3:4">
      <c r="C1506">
        <v>82.775000000000006</v>
      </c>
      <c r="D1506">
        <v>8.9814980591693017E-6</v>
      </c>
    </row>
    <row r="1507" spans="3:4">
      <c r="C1507">
        <v>82.83</v>
      </c>
      <c r="D1507">
        <v>8.9023828302118119E-6</v>
      </c>
    </row>
    <row r="1508" spans="3:4">
      <c r="C1508">
        <v>82.885000000000005</v>
      </c>
      <c r="D1508">
        <v>8.8239304494702771E-6</v>
      </c>
    </row>
    <row r="1509" spans="3:4">
      <c r="C1509">
        <v>82.94</v>
      </c>
      <c r="D1509">
        <v>8.7461358725986157E-6</v>
      </c>
    </row>
    <row r="1510" spans="3:4">
      <c r="C1510">
        <v>82.995000000000005</v>
      </c>
      <c r="D1510">
        <v>8.6689940838033745E-6</v>
      </c>
    </row>
    <row r="1511" spans="3:4">
      <c r="C1511">
        <v>83.05</v>
      </c>
      <c r="D1511">
        <v>8.5925000958699294E-6</v>
      </c>
    </row>
    <row r="1512" spans="3:4">
      <c r="C1512">
        <v>83.105000000000004</v>
      </c>
      <c r="D1512">
        <v>8.5166489501843167E-6</v>
      </c>
    </row>
    <row r="1513" spans="3:4">
      <c r="C1513">
        <v>83.16</v>
      </c>
      <c r="D1513">
        <v>8.4414357167517067E-6</v>
      </c>
    </row>
    <row r="1514" spans="3:4">
      <c r="C1514">
        <v>83.215000000000003</v>
      </c>
      <c r="D1514">
        <v>8.3668554942106088E-6</v>
      </c>
    </row>
    <row r="1515" spans="3:4">
      <c r="C1515">
        <v>83.27</v>
      </c>
      <c r="D1515">
        <v>8.2929034098437946E-6</v>
      </c>
    </row>
    <row r="1516" spans="3:4">
      <c r="C1516">
        <v>83.325000000000003</v>
      </c>
      <c r="D1516">
        <v>8.2195746195851401E-6</v>
      </c>
    </row>
    <row r="1517" spans="3:4">
      <c r="C1517">
        <v>83.38</v>
      </c>
      <c r="D1517">
        <v>8.1468643080232176E-6</v>
      </c>
    </row>
    <row r="1518" spans="3:4">
      <c r="C1518">
        <v>83.435000000000002</v>
      </c>
      <c r="D1518">
        <v>8.0747676884009937E-6</v>
      </c>
    </row>
    <row r="1519" spans="3:4">
      <c r="C1519">
        <v>83.49</v>
      </c>
      <c r="D1519">
        <v>8.0032800026123381E-6</v>
      </c>
    </row>
    <row r="1520" spans="3:4">
      <c r="C1520">
        <v>83.545000000000002</v>
      </c>
      <c r="D1520">
        <v>7.932396521194771E-6</v>
      </c>
    </row>
    <row r="1521" spans="3:4">
      <c r="C1521">
        <v>83.6</v>
      </c>
      <c r="D1521">
        <v>7.8621125433191603E-6</v>
      </c>
    </row>
    <row r="1522" spans="3:4">
      <c r="C1522">
        <v>83.655000000000001</v>
      </c>
      <c r="D1522">
        <v>7.7924233967756974E-6</v>
      </c>
    </row>
    <row r="1523" spans="3:4">
      <c r="C1523">
        <v>83.71</v>
      </c>
      <c r="D1523">
        <v>7.7233244379570149E-6</v>
      </c>
    </row>
    <row r="1524" spans="3:4">
      <c r="C1524">
        <v>83.765000000000001</v>
      </c>
      <c r="D1524">
        <v>7.6548110518376744E-6</v>
      </c>
    </row>
    <row r="1525" spans="3:4">
      <c r="C1525">
        <v>83.820000000000007</v>
      </c>
      <c r="D1525">
        <v>7.5868786519508223E-6</v>
      </c>
    </row>
    <row r="1526" spans="3:4">
      <c r="C1526">
        <v>83.875</v>
      </c>
      <c r="D1526">
        <v>7.5195226803615262E-6</v>
      </c>
    </row>
    <row r="1527" spans="3:4">
      <c r="C1527">
        <v>83.93</v>
      </c>
      <c r="D1527">
        <v>7.4527386076370694E-6</v>
      </c>
    </row>
    <row r="1528" spans="3:4">
      <c r="C1528">
        <v>83.984999999999999</v>
      </c>
      <c r="D1528">
        <v>7.3865219328144026E-6</v>
      </c>
    </row>
    <row r="1529" spans="3:4">
      <c r="C1529">
        <v>84.04</v>
      </c>
      <c r="D1529">
        <v>7.3208681833643952E-6</v>
      </c>
    </row>
    <row r="1530" spans="3:4">
      <c r="C1530">
        <v>84.094999999999999</v>
      </c>
      <c r="D1530">
        <v>7.2557729151534605E-6</v>
      </c>
    </row>
    <row r="1531" spans="3:4">
      <c r="C1531">
        <v>84.15</v>
      </c>
      <c r="D1531">
        <v>7.1912317124020701E-6</v>
      </c>
    </row>
    <row r="1532" spans="3:4">
      <c r="C1532">
        <v>84.204999999999998</v>
      </c>
      <c r="D1532">
        <v>7.1272401876407325E-6</v>
      </c>
    </row>
    <row r="1533" spans="3:4">
      <c r="C1533">
        <v>84.26</v>
      </c>
      <c r="D1533">
        <v>7.0637939816630135E-6</v>
      </c>
    </row>
    <row r="1534" spans="3:4">
      <c r="C1534">
        <v>84.314999999999998</v>
      </c>
      <c r="D1534">
        <v>7.0008887634760606E-6</v>
      </c>
    </row>
    <row r="1535" spans="3:4">
      <c r="C1535">
        <v>84.37</v>
      </c>
      <c r="D1535">
        <v>6.9385202302483226E-6</v>
      </c>
    </row>
    <row r="1536" spans="3:4">
      <c r="C1536">
        <v>84.424999999999997</v>
      </c>
      <c r="D1536">
        <v>6.8766841072548822E-6</v>
      </c>
    </row>
    <row r="1537" spans="3:4">
      <c r="C1537">
        <v>84.48</v>
      </c>
      <c r="D1537">
        <v>6.8153761478200295E-6</v>
      </c>
    </row>
    <row r="1538" spans="3:4">
      <c r="C1538">
        <v>84.534999999999997</v>
      </c>
      <c r="D1538">
        <v>6.7545921332576122E-6</v>
      </c>
    </row>
    <row r="1539" spans="3:4">
      <c r="C1539">
        <v>84.59</v>
      </c>
      <c r="D1539">
        <v>6.6943278728087258E-6</v>
      </c>
    </row>
    <row r="1540" spans="3:4">
      <c r="C1540">
        <v>84.644999999999996</v>
      </c>
      <c r="D1540">
        <v>6.6345792035772208E-6</v>
      </c>
    </row>
    <row r="1541" spans="3:4">
      <c r="C1541">
        <v>84.7</v>
      </c>
      <c r="D1541">
        <v>6.5753419904627185E-6</v>
      </c>
    </row>
    <row r="1542" spans="3:4">
      <c r="C1542">
        <v>84.754999999999995</v>
      </c>
      <c r="D1542">
        <v>6.5166121260915225E-6</v>
      </c>
    </row>
    <row r="1543" spans="3:4">
      <c r="C1543">
        <v>84.81</v>
      </c>
      <c r="D1543">
        <v>6.4583855307451117E-6</v>
      </c>
    </row>
    <row r="1544" spans="3:4">
      <c r="C1544">
        <v>84.864999999999995</v>
      </c>
      <c r="D1544">
        <v>6.4006581522866633E-6</v>
      </c>
    </row>
    <row r="1545" spans="3:4">
      <c r="C1545">
        <v>84.92</v>
      </c>
      <c r="D1545">
        <v>6.3434259660852391E-6</v>
      </c>
    </row>
    <row r="1546" spans="3:4">
      <c r="C1546">
        <v>84.974999999999994</v>
      </c>
      <c r="D1546">
        <v>6.2866849749381002E-6</v>
      </c>
    </row>
    <row r="1547" spans="3:4">
      <c r="C1547">
        <v>85.03</v>
      </c>
      <c r="D1547">
        <v>6.230431208990773E-6</v>
      </c>
    </row>
    <row r="1548" spans="3:4">
      <c r="C1548">
        <v>85.084999999999994</v>
      </c>
      <c r="D1548">
        <v>6.1746607256553503E-6</v>
      </c>
    </row>
    <row r="1549" spans="3:4">
      <c r="C1549">
        <v>85.14</v>
      </c>
      <c r="D1549">
        <v>6.1193696095266432E-6</v>
      </c>
    </row>
    <row r="1550" spans="3:4">
      <c r="C1550">
        <v>85.195000000000007</v>
      </c>
      <c r="D1550">
        <v>6.0645539722966147E-6</v>
      </c>
    </row>
    <row r="1551" spans="3:4">
      <c r="C1551">
        <v>85.25</v>
      </c>
      <c r="D1551">
        <v>6.0102099526668887E-6</v>
      </c>
    </row>
    <row r="1552" spans="3:4">
      <c r="C1552">
        <v>85.305000000000007</v>
      </c>
      <c r="D1552">
        <v>5.9563337162593818E-6</v>
      </c>
    </row>
    <row r="1553" spans="3:4">
      <c r="C1553">
        <v>85.36</v>
      </c>
      <c r="D1553">
        <v>5.9029214555254097E-6</v>
      </c>
    </row>
    <row r="1554" spans="3:4">
      <c r="C1554">
        <v>85.415000000000006</v>
      </c>
      <c r="D1554">
        <v>5.8499693896527758E-6</v>
      </c>
    </row>
    <row r="1555" spans="3:4">
      <c r="C1555">
        <v>85.47</v>
      </c>
      <c r="D1555">
        <v>5.7974737644715061E-6</v>
      </c>
    </row>
    <row r="1556" spans="3:4">
      <c r="C1556">
        <v>85.525000000000006</v>
      </c>
      <c r="D1556">
        <v>5.7454308523576772E-6</v>
      </c>
    </row>
    <row r="1557" spans="3:4">
      <c r="C1557">
        <v>85.58</v>
      </c>
      <c r="D1557">
        <v>5.69383695213593E-6</v>
      </c>
    </row>
    <row r="1558" spans="3:4">
      <c r="C1558">
        <v>85.635000000000005</v>
      </c>
      <c r="D1558">
        <v>5.6426883889801848E-6</v>
      </c>
    </row>
    <row r="1559" spans="3:4">
      <c r="C1559">
        <v>85.69</v>
      </c>
      <c r="D1559">
        <v>5.5919815143131409E-6</v>
      </c>
    </row>
    <row r="1560" spans="3:4">
      <c r="C1560">
        <v>85.745000000000005</v>
      </c>
      <c r="D1560">
        <v>5.5417127057040339E-6</v>
      </c>
    </row>
    <row r="1561" spans="3:4">
      <c r="C1561">
        <v>85.8</v>
      </c>
      <c r="D1561">
        <v>5.4918783667652786E-6</v>
      </c>
    </row>
    <row r="1562" spans="3:4">
      <c r="C1562">
        <v>85.855000000000004</v>
      </c>
      <c r="D1562">
        <v>5.4424749270474611E-6</v>
      </c>
    </row>
    <row r="1563" spans="3:4">
      <c r="C1563">
        <v>85.91</v>
      </c>
      <c r="D1563">
        <v>5.3934988419332724E-6</v>
      </c>
    </row>
    <row r="1564" spans="3:4">
      <c r="C1564">
        <v>85.965000000000003</v>
      </c>
      <c r="D1564">
        <v>5.3449465925298978E-6</v>
      </c>
    </row>
    <row r="1565" spans="3:4">
      <c r="C1565">
        <v>86.02</v>
      </c>
      <c r="D1565">
        <v>5.2968146855604026E-6</v>
      </c>
    </row>
    <row r="1566" spans="3:4">
      <c r="C1566">
        <v>86.075000000000003</v>
      </c>
      <c r="D1566">
        <v>5.2490996532536887E-6</v>
      </c>
    </row>
    <row r="1567" spans="3:4">
      <c r="C1567">
        <v>86.13</v>
      </c>
      <c r="D1567">
        <v>5.2017980532334884E-6</v>
      </c>
    </row>
    <row r="1568" spans="3:4">
      <c r="C1568">
        <v>86.185000000000002</v>
      </c>
      <c r="D1568">
        <v>5.1549064684060199E-6</v>
      </c>
    </row>
    <row r="1569" spans="3:4">
      <c r="C1569">
        <v>86.24</v>
      </c>
      <c r="D1569">
        <v>5.1084215068467779E-6</v>
      </c>
    </row>
    <row r="1570" spans="3:4">
      <c r="C1570">
        <v>86.295000000000002</v>
      </c>
      <c r="D1570">
        <v>5.0623398016860218E-6</v>
      </c>
    </row>
    <row r="1571" spans="3:4">
      <c r="C1571">
        <v>86.35</v>
      </c>
      <c r="D1571">
        <v>5.0166580109935067E-6</v>
      </c>
    </row>
    <row r="1572" spans="3:4">
      <c r="C1572">
        <v>86.405000000000001</v>
      </c>
      <c r="D1572">
        <v>4.9713728176619659E-6</v>
      </c>
    </row>
    <row r="1573" spans="3:4">
      <c r="C1573">
        <v>86.46</v>
      </c>
      <c r="D1573">
        <v>4.9264809292899173E-6</v>
      </c>
    </row>
    <row r="1574" spans="3:4">
      <c r="C1574">
        <v>86.515000000000001</v>
      </c>
      <c r="D1574">
        <v>4.8819790780633036E-6</v>
      </c>
    </row>
    <row r="1575" spans="3:4">
      <c r="C1575">
        <v>86.570000000000007</v>
      </c>
      <c r="D1575">
        <v>4.8378640206364803E-6</v>
      </c>
    </row>
    <row r="1576" spans="3:4">
      <c r="C1576">
        <v>86.625</v>
      </c>
      <c r="D1576">
        <v>4.7941325380122223E-6</v>
      </c>
    </row>
    <row r="1577" spans="3:4">
      <c r="C1577">
        <v>86.68</v>
      </c>
      <c r="D1577">
        <v>4.7507814354209449E-6</v>
      </c>
    </row>
    <row r="1578" spans="3:4">
      <c r="C1578">
        <v>86.734999999999999</v>
      </c>
      <c r="D1578">
        <v>4.707807542199243E-6</v>
      </c>
    </row>
    <row r="1579" spans="3:4">
      <c r="C1579">
        <v>86.79</v>
      </c>
      <c r="D1579">
        <v>4.665207711667553E-6</v>
      </c>
    </row>
    <row r="1580" spans="3:4">
      <c r="C1580">
        <v>86.844999999999999</v>
      </c>
      <c r="D1580">
        <v>4.6229788210072538E-6</v>
      </c>
    </row>
    <row r="1581" spans="3:4">
      <c r="C1581">
        <v>86.9</v>
      </c>
      <c r="D1581">
        <v>4.5811177711369587E-6</v>
      </c>
    </row>
    <row r="1582" spans="3:4">
      <c r="C1582">
        <v>86.954999999999998</v>
      </c>
      <c r="D1582">
        <v>4.5396214865882982E-6</v>
      </c>
    </row>
    <row r="1583" spans="3:4">
      <c r="C1583">
        <v>87.01</v>
      </c>
      <c r="D1583">
        <v>4.4984869153809525E-6</v>
      </c>
    </row>
    <row r="1584" spans="3:4">
      <c r="C1584">
        <v>87.064999999999998</v>
      </c>
      <c r="D1584">
        <v>4.4577110288972648E-6</v>
      </c>
    </row>
    <row r="1585" spans="3:4">
      <c r="C1585">
        <v>87.12</v>
      </c>
      <c r="D1585">
        <v>4.4172908217561384E-6</v>
      </c>
    </row>
    <row r="1586" spans="3:4">
      <c r="C1586">
        <v>87.174999999999997</v>
      </c>
      <c r="D1586">
        <v>4.3772233116865716E-6</v>
      </c>
    </row>
    <row r="1587" spans="3:4">
      <c r="C1587">
        <v>87.23</v>
      </c>
      <c r="D1587">
        <v>4.3375055394005689E-6</v>
      </c>
    </row>
    <row r="1588" spans="3:4">
      <c r="C1588">
        <v>87.284999999999997</v>
      </c>
      <c r="D1588">
        <v>4.2981345684657161E-6</v>
      </c>
    </row>
    <row r="1589" spans="3:4">
      <c r="C1589">
        <v>87.34</v>
      </c>
      <c r="D1589">
        <v>4.2591074851772073E-6</v>
      </c>
    </row>
    <row r="1590" spans="3:4">
      <c r="C1590">
        <v>87.394999999999996</v>
      </c>
      <c r="D1590">
        <v>4.2204213984295789E-6</v>
      </c>
    </row>
    <row r="1591" spans="3:4">
      <c r="C1591">
        <v>87.45</v>
      </c>
      <c r="D1591">
        <v>4.1820734395879663E-6</v>
      </c>
    </row>
    <row r="1592" spans="3:4">
      <c r="C1592">
        <v>87.504999999999995</v>
      </c>
      <c r="D1592">
        <v>4.1426201769962635E-6</v>
      </c>
    </row>
    <row r="1593" spans="3:4">
      <c r="C1593">
        <v>87.56</v>
      </c>
      <c r="D1593">
        <v>4.1049775712559231E-6</v>
      </c>
    </row>
    <row r="1594" spans="3:4">
      <c r="C1594">
        <v>87.614999999999995</v>
      </c>
      <c r="D1594">
        <v>4.0676636837884061E-6</v>
      </c>
    </row>
    <row r="1595" spans="3:4">
      <c r="C1595">
        <v>87.67</v>
      </c>
      <c r="D1595">
        <v>4.0306757566736868E-6</v>
      </c>
    </row>
    <row r="1596" spans="3:4">
      <c r="C1596">
        <v>87.724999999999994</v>
      </c>
      <c r="D1596">
        <v>3.9940110533244149E-6</v>
      </c>
    </row>
    <row r="1597" spans="3:4">
      <c r="C1597">
        <v>87.78</v>
      </c>
      <c r="D1597">
        <v>3.9576668583654948E-6</v>
      </c>
    </row>
    <row r="1598" spans="3:4">
      <c r="C1598">
        <v>87.834999999999994</v>
      </c>
      <c r="D1598">
        <v>3.9216404775133926E-6</v>
      </c>
    </row>
    <row r="1599" spans="3:4">
      <c r="C1599">
        <v>87.89</v>
      </c>
      <c r="D1599">
        <v>3.8859292374549935E-6</v>
      </c>
    </row>
    <row r="1600" spans="3:4">
      <c r="C1600">
        <v>87.945000000000007</v>
      </c>
      <c r="D1600">
        <v>3.8505304857262293E-6</v>
      </c>
    </row>
    <row r="1601" spans="3:4">
      <c r="C1601">
        <v>88</v>
      </c>
      <c r="D1601">
        <v>3.8154415905903602E-6</v>
      </c>
    </row>
    <row r="1602" spans="3:4">
      <c r="C1602">
        <v>88.055000000000007</v>
      </c>
      <c r="D1602">
        <v>3.7806599409159361E-6</v>
      </c>
    </row>
    <row r="1603" spans="3:4">
      <c r="C1603">
        <v>88.11</v>
      </c>
      <c r="D1603">
        <v>3.7461829460546489E-6</v>
      </c>
    </row>
    <row r="1604" spans="3:4">
      <c r="C1604">
        <v>88.165000000000006</v>
      </c>
      <c r="D1604">
        <v>3.7120080357187958E-6</v>
      </c>
    </row>
    <row r="1605" spans="3:4">
      <c r="C1605">
        <v>88.22</v>
      </c>
      <c r="D1605">
        <v>3.6781326598587072E-6</v>
      </c>
    </row>
    <row r="1606" spans="3:4">
      <c r="C1606">
        <v>88.275000000000006</v>
      </c>
      <c r="D1606">
        <v>3.6445542885398408E-6</v>
      </c>
    </row>
    <row r="1607" spans="3:4">
      <c r="C1607">
        <v>88.33</v>
      </c>
      <c r="D1607">
        <v>3.6112704118199003E-6</v>
      </c>
    </row>
    <row r="1608" spans="3:4">
      <c r="C1608">
        <v>88.385000000000005</v>
      </c>
      <c r="D1608">
        <v>3.5782785396256341E-6</v>
      </c>
    </row>
    <row r="1609" spans="3:4">
      <c r="C1609">
        <v>88.44</v>
      </c>
      <c r="D1609">
        <v>3.5455762016297283E-6</v>
      </c>
    </row>
    <row r="1610" spans="3:4">
      <c r="C1610">
        <v>88.495000000000005</v>
      </c>
      <c r="D1610">
        <v>3.5131609471274331E-6</v>
      </c>
    </row>
    <row r="1611" spans="3:4">
      <c r="C1611">
        <v>88.55</v>
      </c>
      <c r="D1611">
        <v>3.4810303449132969E-6</v>
      </c>
    </row>
    <row r="1612" spans="3:4">
      <c r="C1612">
        <v>88.605000000000004</v>
      </c>
      <c r="D1612">
        <v>3.4491819831576958E-6</v>
      </c>
    </row>
    <row r="1613" spans="3:4">
      <c r="C1613">
        <v>88.66</v>
      </c>
      <c r="D1613">
        <v>3.4176134692835165E-6</v>
      </c>
    </row>
    <row r="1614" spans="3:4">
      <c r="C1614">
        <v>88.715000000000003</v>
      </c>
      <c r="D1614">
        <v>3.3863224298426682E-6</v>
      </c>
    </row>
    <row r="1615" spans="3:4">
      <c r="C1615">
        <v>88.77</v>
      </c>
      <c r="D1615">
        <v>3.3553065103927874E-6</v>
      </c>
    </row>
    <row r="1616" spans="3:4">
      <c r="C1616">
        <v>88.825000000000003</v>
      </c>
      <c r="D1616">
        <v>3.3245633753738127E-6</v>
      </c>
    </row>
    <row r="1617" spans="3:4">
      <c r="C1617">
        <v>88.88</v>
      </c>
      <c r="D1617">
        <v>3.2940907079848014E-6</v>
      </c>
    </row>
    <row r="1618" spans="3:4">
      <c r="C1618">
        <v>88.935000000000002</v>
      </c>
      <c r="D1618">
        <v>3.2638862100606335E-6</v>
      </c>
    </row>
    <row r="1619" spans="3:4">
      <c r="C1619">
        <v>88.99</v>
      </c>
      <c r="D1619">
        <v>3.2339476019490113E-6</v>
      </c>
    </row>
    <row r="1620" spans="3:4">
      <c r="C1620">
        <v>89.045000000000002</v>
      </c>
      <c r="D1620">
        <v>3.2042726223873799E-6</v>
      </c>
    </row>
    <row r="1621" spans="3:4">
      <c r="C1621">
        <v>89.1</v>
      </c>
      <c r="D1621">
        <v>3.1748590283801699E-6</v>
      </c>
    </row>
    <row r="1622" spans="3:4">
      <c r="C1622">
        <v>89.155000000000001</v>
      </c>
      <c r="D1622">
        <v>3.1457045950760179E-6</v>
      </c>
    </row>
    <row r="1623" spans="3:4">
      <c r="C1623">
        <v>89.21</v>
      </c>
      <c r="D1623">
        <v>3.1168071156453045E-6</v>
      </c>
    </row>
    <row r="1624" spans="3:4">
      <c r="C1624">
        <v>89.265000000000001</v>
      </c>
      <c r="D1624">
        <v>3.0881644011577479E-6</v>
      </c>
    </row>
    <row r="1625" spans="3:4">
      <c r="C1625">
        <v>89.320000000000007</v>
      </c>
      <c r="D1625">
        <v>3.0597742804603071E-6</v>
      </c>
    </row>
    <row r="1626" spans="3:4">
      <c r="C1626">
        <v>89.375</v>
      </c>
      <c r="D1626">
        <v>3.03163460005523E-6</v>
      </c>
    </row>
    <row r="1627" spans="3:4">
      <c r="C1627">
        <v>89.43</v>
      </c>
      <c r="D1627">
        <v>3.0037432239783348E-6</v>
      </c>
    </row>
    <row r="1628" spans="3:4">
      <c r="C1628">
        <v>89.484999999999999</v>
      </c>
      <c r="D1628">
        <v>2.9760980336775986E-6</v>
      </c>
    </row>
    <row r="1629" spans="3:4">
      <c r="C1629">
        <v>89.54</v>
      </c>
      <c r="D1629">
        <v>2.9486969278919204E-6</v>
      </c>
    </row>
    <row r="1630" spans="3:4">
      <c r="C1630">
        <v>89.594999999999999</v>
      </c>
      <c r="D1630">
        <v>2.9215378225302465E-6</v>
      </c>
    </row>
    <row r="1631" spans="3:4">
      <c r="C1631">
        <v>89.65</v>
      </c>
      <c r="D1631">
        <v>2.8946186505508927E-6</v>
      </c>
    </row>
    <row r="1632" spans="3:4">
      <c r="C1632">
        <v>89.704999999999998</v>
      </c>
      <c r="D1632">
        <v>2.8679373618412668E-6</v>
      </c>
    </row>
    <row r="1633" spans="3:4">
      <c r="C1633">
        <v>89.76</v>
      </c>
      <c r="D1633">
        <v>2.8414919230978059E-6</v>
      </c>
    </row>
    <row r="1634" spans="3:4">
      <c r="C1634">
        <v>89.814999999999998</v>
      </c>
      <c r="D1634">
        <v>2.8152803177063408E-6</v>
      </c>
    </row>
    <row r="1635" spans="3:4">
      <c r="C1635">
        <v>89.87</v>
      </c>
      <c r="D1635">
        <v>2.7893005456227034E-6</v>
      </c>
    </row>
    <row r="1636" spans="3:4">
      <c r="C1636">
        <v>89.924999999999997</v>
      </c>
      <c r="D1636">
        <v>2.7635506232537768E-6</v>
      </c>
    </row>
    <row r="1637" spans="3:4">
      <c r="C1637">
        <v>89.98</v>
      </c>
      <c r="D1637">
        <v>2.7380285833388321E-6</v>
      </c>
    </row>
    <row r="1638" spans="3:4">
      <c r="C1638">
        <v>90.034999999999997</v>
      </c>
      <c r="D1638">
        <v>2.7127324748313096E-6</v>
      </c>
    </row>
    <row r="1639" spans="3:4">
      <c r="C1639">
        <v>90.09</v>
      </c>
      <c r="D1639">
        <v>2.6876603627809166E-6</v>
      </c>
    </row>
    <row r="1640" spans="3:4">
      <c r="C1640">
        <v>90.144999999999996</v>
      </c>
      <c r="D1640">
        <v>2.6628103282162021E-6</v>
      </c>
    </row>
    <row r="1641" spans="3:4">
      <c r="C1641">
        <v>90.2</v>
      </c>
      <c r="D1641">
        <v>2.6381804680274467E-6</v>
      </c>
    </row>
    <row r="1642" spans="3:4">
      <c r="C1642">
        <v>90.254999999999995</v>
      </c>
      <c r="D1642">
        <v>2.6137688948500762E-6</v>
      </c>
    </row>
    <row r="1643" spans="3:4">
      <c r="C1643">
        <v>90.31</v>
      </c>
      <c r="D1643">
        <v>2.5895737369483946E-6</v>
      </c>
    </row>
    <row r="1644" spans="3:4">
      <c r="C1644">
        <v>90.364999999999995</v>
      </c>
      <c r="D1644">
        <v>2.5655931380998554E-6</v>
      </c>
    </row>
    <row r="1645" spans="3:4">
      <c r="C1645">
        <v>90.42</v>
      </c>
      <c r="D1645">
        <v>2.5418252574796917E-6</v>
      </c>
    </row>
    <row r="1646" spans="3:4">
      <c r="C1646">
        <v>90.474999999999994</v>
      </c>
      <c r="D1646">
        <v>2.5182682695460818E-6</v>
      </c>
    </row>
    <row r="1647" spans="3:4">
      <c r="C1647">
        <v>90.53</v>
      </c>
      <c r="D1647">
        <v>2.4949203639257057E-6</v>
      </c>
    </row>
    <row r="1648" spans="3:4">
      <c r="C1648">
        <v>90.584999999999994</v>
      </c>
      <c r="D1648">
        <v>2.4717797452998415E-6</v>
      </c>
    </row>
    <row r="1649" spans="3:4">
      <c r="C1649">
        <v>90.64</v>
      </c>
      <c r="D1649">
        <v>2.448844633290881E-6</v>
      </c>
    </row>
    <row r="1650" spans="3:4">
      <c r="C1650">
        <v>90.695000000000007</v>
      </c>
      <c r="D1650">
        <v>2.4261132623493943E-6</v>
      </c>
    </row>
    <row r="1651" spans="3:4">
      <c r="C1651">
        <v>90.75</v>
      </c>
      <c r="D1651">
        <v>2.4035838816416465E-6</v>
      </c>
    </row>
    <row r="1652" spans="3:4">
      <c r="C1652">
        <v>90.805000000000007</v>
      </c>
      <c r="D1652">
        <v>2.3812547549376235E-6</v>
      </c>
    </row>
    <row r="1653" spans="3:4">
      <c r="C1653">
        <v>90.86</v>
      </c>
      <c r="D1653">
        <v>2.3591241604996063E-6</v>
      </c>
    </row>
    <row r="1654" spans="3:4">
      <c r="C1654">
        <v>90.915000000000006</v>
      </c>
      <c r="D1654">
        <v>2.3371903909712037E-6</v>
      </c>
    </row>
    <row r="1655" spans="3:4">
      <c r="C1655">
        <v>90.97</v>
      </c>
      <c r="D1655">
        <v>2.3154517532669724E-6</v>
      </c>
    </row>
    <row r="1656" spans="3:4">
      <c r="C1656">
        <v>91.025000000000006</v>
      </c>
      <c r="D1656">
        <v>2.293906568462504E-6</v>
      </c>
    </row>
    <row r="1657" spans="3:4">
      <c r="C1657">
        <v>91.08</v>
      </c>
      <c r="D1657">
        <v>2.2725531716851193E-6</v>
      </c>
    </row>
    <row r="1658" spans="3:4">
      <c r="C1658">
        <v>91.135000000000005</v>
      </c>
      <c r="D1658">
        <v>2.2513899120050229E-6</v>
      </c>
    </row>
    <row r="1659" spans="3:4">
      <c r="C1659">
        <v>91.19</v>
      </c>
      <c r="D1659">
        <v>2.2304151523270934E-6</v>
      </c>
    </row>
    <row r="1660" spans="3:4">
      <c r="C1660">
        <v>91.245000000000005</v>
      </c>
      <c r="D1660">
        <v>2.2096272692831433E-6</v>
      </c>
    </row>
    <row r="1661" spans="3:4">
      <c r="C1661">
        <v>91.3</v>
      </c>
      <c r="D1661">
        <v>2.1890246531248129E-6</v>
      </c>
    </row>
    <row r="1662" spans="3:4">
      <c r="C1662">
        <v>91.355000000000004</v>
      </c>
      <c r="D1662">
        <v>2.1686057076169592E-6</v>
      </c>
    </row>
    <row r="1663" spans="3:4">
      <c r="C1663">
        <v>91.41</v>
      </c>
      <c r="D1663">
        <v>2.1483688499316736E-6</v>
      </c>
    </row>
    <row r="1664" spans="3:4">
      <c r="C1664">
        <v>91.465000000000003</v>
      </c>
      <c r="D1664">
        <v>2.1283125105428163E-6</v>
      </c>
    </row>
    <row r="1665" spans="3:4">
      <c r="C1665">
        <v>91.52</v>
      </c>
      <c r="D1665">
        <v>2.1084351331211849E-6</v>
      </c>
    </row>
    <row r="1666" spans="3:4">
      <c r="C1666">
        <v>91.575000000000003</v>
      </c>
      <c r="D1666">
        <v>2.088735174430194E-6</v>
      </c>
    </row>
    <row r="1667" spans="3:4">
      <c r="C1667">
        <v>91.63</v>
      </c>
      <c r="D1667">
        <v>2.0692111042222221E-6</v>
      </c>
    </row>
    <row r="1668" spans="3:4">
      <c r="C1668">
        <v>91.685000000000002</v>
      </c>
      <c r="D1668">
        <v>2.0498614051354513E-6</v>
      </c>
    </row>
    <row r="1669" spans="3:4">
      <c r="C1669">
        <v>91.74</v>
      </c>
      <c r="D1669">
        <v>2.0306845725914046E-6</v>
      </c>
    </row>
    <row r="1670" spans="3:4">
      <c r="C1670">
        <v>91.795000000000002</v>
      </c>
      <c r="D1670">
        <v>2.0116791146929644E-6</v>
      </c>
    </row>
    <row r="1671" spans="3:4">
      <c r="C1671">
        <v>91.85</v>
      </c>
      <c r="D1671">
        <v>1.9928435521230991E-6</v>
      </c>
    </row>
    <row r="1672" spans="3:4">
      <c r="C1672">
        <v>91.905000000000001</v>
      </c>
      <c r="D1672">
        <v>1.9741764180440824E-6</v>
      </c>
    </row>
    <row r="1673" spans="3:4">
      <c r="C1673">
        <v>91.96</v>
      </c>
      <c r="D1673">
        <v>1.9556762579974257E-6</v>
      </c>
    </row>
    <row r="1674" spans="3:4">
      <c r="C1674">
        <v>92.015000000000001</v>
      </c>
      <c r="D1674">
        <v>1.9373416298042986E-6</v>
      </c>
    </row>
    <row r="1675" spans="3:4">
      <c r="C1675">
        <v>92.070000000000007</v>
      </c>
      <c r="D1675">
        <v>1.9191711034666703E-6</v>
      </c>
    </row>
    <row r="1676" spans="3:4">
      <c r="C1676">
        <v>92.125</v>
      </c>
      <c r="D1676">
        <v>1.9011632610689766E-6</v>
      </c>
    </row>
    <row r="1677" spans="3:4">
      <c r="C1677">
        <v>92.18</v>
      </c>
      <c r="D1677">
        <v>1.8833166966804258E-6</v>
      </c>
    </row>
    <row r="1678" spans="3:4">
      <c r="C1678">
        <v>92.234999999999999</v>
      </c>
      <c r="D1678">
        <v>1.8656300162579446E-6</v>
      </c>
    </row>
    <row r="1679" spans="3:4">
      <c r="C1679">
        <v>92.29</v>
      </c>
      <c r="D1679">
        <v>1.848101837549682E-6</v>
      </c>
    </row>
    <row r="1680" spans="3:4">
      <c r="C1680">
        <v>92.344999999999999</v>
      </c>
      <c r="D1680">
        <v>1.8307307899991955E-6</v>
      </c>
    </row>
    <row r="1681" spans="3:4">
      <c r="C1681">
        <v>92.4</v>
      </c>
      <c r="D1681">
        <v>1.8135155146501861E-6</v>
      </c>
    </row>
    <row r="1682" spans="3:4">
      <c r="C1682">
        <v>92.454999999999998</v>
      </c>
      <c r="D1682">
        <v>1.7964546640519159E-6</v>
      </c>
    </row>
    <row r="1683" spans="3:4">
      <c r="C1683">
        <v>92.51</v>
      </c>
      <c r="D1683">
        <v>1.7795469021651887E-6</v>
      </c>
    </row>
    <row r="1684" spans="3:4">
      <c r="C1684">
        <v>92.564999999999998</v>
      </c>
      <c r="D1684">
        <v>1.7627909042690009E-6</v>
      </c>
    </row>
    <row r="1685" spans="3:4">
      <c r="C1685">
        <v>92.62</v>
      </c>
      <c r="D1685">
        <v>1.7461853568677649E-6</v>
      </c>
    </row>
    <row r="1686" spans="3:4">
      <c r="C1686">
        <v>92.674999999999997</v>
      </c>
      <c r="D1686">
        <v>1.7297289575991994E-6</v>
      </c>
    </row>
    <row r="1687" spans="3:4">
      <c r="C1687">
        <v>92.73</v>
      </c>
      <c r="D1687">
        <v>1.7134204151427994E-6</v>
      </c>
    </row>
    <row r="1688" spans="3:4">
      <c r="C1688">
        <v>92.784999999999997</v>
      </c>
      <c r="D1688">
        <v>1.6972584491289682E-6</v>
      </c>
    </row>
    <row r="1689" spans="3:4">
      <c r="C1689">
        <v>92.84</v>
      </c>
      <c r="D1689">
        <v>1.6812417900487278E-6</v>
      </c>
    </row>
    <row r="1690" spans="3:4">
      <c r="C1690">
        <v>92.894999999999996</v>
      </c>
      <c r="D1690">
        <v>1.6653691791640996E-6</v>
      </c>
    </row>
    <row r="1691" spans="3:4">
      <c r="C1691">
        <v>92.95</v>
      </c>
      <c r="D1691">
        <v>1.6496393684190549E-6</v>
      </c>
    </row>
    <row r="1692" spans="3:4">
      <c r="C1692">
        <v>93.004999999999995</v>
      </c>
      <c r="D1692">
        <v>1.6340511203511404E-6</v>
      </c>
    </row>
    <row r="1693" spans="3:4">
      <c r="C1693">
        <v>93.06</v>
      </c>
      <c r="D1693">
        <v>1.6186032080036707E-6</v>
      </c>
    </row>
    <row r="1694" spans="3:4">
      <c r="C1694">
        <v>93.114999999999995</v>
      </c>
      <c r="D1694">
        <v>1.6032944148385929E-6</v>
      </c>
    </row>
    <row r="1695" spans="3:4">
      <c r="C1695">
        <v>93.17</v>
      </c>
      <c r="D1695">
        <v>1.5881235346499238E-6</v>
      </c>
    </row>
    <row r="1696" spans="3:4">
      <c r="C1696">
        <v>93.224999999999994</v>
      </c>
      <c r="D1696">
        <v>1.5730893714778518E-6</v>
      </c>
    </row>
    <row r="1697" spans="3:4">
      <c r="C1697">
        <v>93.28</v>
      </c>
      <c r="D1697">
        <v>1.5581907395234078E-6</v>
      </c>
    </row>
    <row r="1698" spans="3:4">
      <c r="C1698">
        <v>93.334999999999994</v>
      </c>
      <c r="D1698">
        <v>1.5434264630638077E-6</v>
      </c>
    </row>
    <row r="1699" spans="3:4">
      <c r="C1699">
        <v>93.39</v>
      </c>
      <c r="D1699">
        <v>1.5287953763683556E-6</v>
      </c>
    </row>
    <row r="1700" spans="3:4">
      <c r="C1700">
        <v>93.445000000000007</v>
      </c>
      <c r="D1700">
        <v>1.5142963236150132E-6</v>
      </c>
    </row>
    <row r="1701" spans="3:4">
      <c r="C1701">
        <v>93.5</v>
      </c>
      <c r="D1701">
        <v>1.4999281588075469E-6</v>
      </c>
    </row>
    <row r="1702" spans="3:4">
      <c r="C1702">
        <v>93.555000000000007</v>
      </c>
      <c r="D1702">
        <v>1.4856897456932962E-6</v>
      </c>
    </row>
    <row r="1703" spans="3:4">
      <c r="C1703">
        <v>93.61</v>
      </c>
      <c r="D1703">
        <v>1.4715799576815734E-6</v>
      </c>
    </row>
    <row r="1704" spans="3:4">
      <c r="C1704">
        <v>93.665000000000006</v>
      </c>
      <c r="D1704">
        <v>1.4575976777626343E-6</v>
      </c>
    </row>
    <row r="1705" spans="3:4">
      <c r="C1705">
        <v>93.72</v>
      </c>
      <c r="D1705">
        <v>1.4437417984273028E-6</v>
      </c>
    </row>
    <row r="1706" spans="3:4">
      <c r="C1706">
        <v>93.775000000000006</v>
      </c>
      <c r="D1706">
        <v>1.4300112215871554E-6</v>
      </c>
    </row>
    <row r="1707" spans="3:4">
      <c r="C1707">
        <v>93.83</v>
      </c>
      <c r="D1707">
        <v>1.4164048584953535E-6</v>
      </c>
    </row>
    <row r="1708" spans="3:4">
      <c r="C1708">
        <v>93.885000000000005</v>
      </c>
      <c r="D1708">
        <v>1.4029216296680373E-6</v>
      </c>
    </row>
    <row r="1709" spans="3:4">
      <c r="C1709">
        <v>93.94</v>
      </c>
      <c r="D1709">
        <v>1.3895604648063609E-6</v>
      </c>
    </row>
    <row r="1710" spans="3:4">
      <c r="C1710">
        <v>93.995000000000005</v>
      </c>
      <c r="D1710">
        <v>1.3763203027190884E-6</v>
      </c>
    </row>
    <row r="1711" spans="3:4">
      <c r="C1711">
        <v>94.05</v>
      </c>
      <c r="D1711">
        <v>1.3632000912458195E-6</v>
      </c>
    </row>
    <row r="1712" spans="3:4">
      <c r="C1712">
        <v>94.105000000000004</v>
      </c>
      <c r="D1712">
        <v>1.3501987871807773E-6</v>
      </c>
    </row>
    <row r="1713" spans="3:4">
      <c r="C1713">
        <v>94.16</v>
      </c>
      <c r="D1713">
        <v>1.3373153561972256E-6</v>
      </c>
    </row>
    <row r="1714" spans="3:4">
      <c r="C1714">
        <v>94.215000000000003</v>
      </c>
      <c r="D1714">
        <v>1.3245487727724348E-6</v>
      </c>
    </row>
    <row r="1715" spans="3:4">
      <c r="C1715">
        <v>94.27</v>
      </c>
      <c r="D1715">
        <v>1.3118980201132772E-6</v>
      </c>
    </row>
    <row r="1716" spans="3:4">
      <c r="C1716">
        <v>94.325000000000003</v>
      </c>
      <c r="D1716">
        <v>1.2993620900823671E-6</v>
      </c>
    </row>
    <row r="1717" spans="3:4">
      <c r="C1717">
        <v>94.38</v>
      </c>
      <c r="D1717">
        <v>1.286939983124822E-6</v>
      </c>
    </row>
    <row r="1718" spans="3:4">
      <c r="C1718">
        <v>94.435000000000002</v>
      </c>
      <c r="D1718">
        <v>1.27463070819557E-6</v>
      </c>
    </row>
    <row r="1719" spans="3:4">
      <c r="C1719">
        <v>94.49</v>
      </c>
      <c r="D1719">
        <v>1.2624332826872647E-6</v>
      </c>
    </row>
    <row r="1720" spans="3:4">
      <c r="C1720">
        <v>94.545000000000002</v>
      </c>
      <c r="D1720">
        <v>1.2503467323587464E-6</v>
      </c>
    </row>
    <row r="1721" spans="3:4">
      <c r="C1721">
        <v>94.6</v>
      </c>
      <c r="D1721">
        <v>1.2383700912641065E-6</v>
      </c>
    </row>
    <row r="1722" spans="3:4">
      <c r="C1722">
        <v>94.655000000000001</v>
      </c>
      <c r="D1722">
        <v>1.2265024016822877E-6</v>
      </c>
    </row>
    <row r="1723" spans="3:4">
      <c r="C1723">
        <v>94.71</v>
      </c>
      <c r="D1723">
        <v>1.2147427140472883E-6</v>
      </c>
    </row>
    <row r="1724" spans="3:4">
      <c r="C1724">
        <v>94.765000000000001</v>
      </c>
      <c r="D1724">
        <v>1.203090086878892E-6</v>
      </c>
    </row>
    <row r="1725" spans="3:4">
      <c r="C1725">
        <v>94.820000000000007</v>
      </c>
      <c r="D1725">
        <v>1.191543586713994E-6</v>
      </c>
    </row>
    <row r="1726" spans="3:4">
      <c r="C1726">
        <v>94.875</v>
      </c>
      <c r="D1726">
        <v>1.1801022880384642E-6</v>
      </c>
    </row>
    <row r="1727" spans="3:4">
      <c r="C1727">
        <v>94.93</v>
      </c>
      <c r="D1727">
        <v>1.1687652732195633E-6</v>
      </c>
    </row>
    <row r="1728" spans="3:4">
      <c r="C1728">
        <v>94.984999999999999</v>
      </c>
      <c r="D1728">
        <v>1.1575316324389343E-6</v>
      </c>
    </row>
    <row r="1729" spans="3:4">
      <c r="C1729">
        <v>95.04</v>
      </c>
      <c r="D1729">
        <v>1.146400463626113E-6</v>
      </c>
    </row>
    <row r="1730" spans="3:4">
      <c r="C1730">
        <v>95.094999999999999</v>
      </c>
      <c r="D1730">
        <v>1.1353708723926169E-6</v>
      </c>
    </row>
    <row r="1731" spans="3:4">
      <c r="C1731">
        <v>95.15</v>
      </c>
      <c r="D1731">
        <v>1.1244419719665435E-6</v>
      </c>
    </row>
    <row r="1732" spans="3:4">
      <c r="C1732">
        <v>95.204999999999998</v>
      </c>
      <c r="D1732">
        <v>1.1136128831277413E-6</v>
      </c>
    </row>
    <row r="1733" spans="3:4">
      <c r="C1733">
        <v>95.26</v>
      </c>
      <c r="D1733">
        <v>1.1028827341434919E-6</v>
      </c>
    </row>
    <row r="1734" spans="3:4">
      <c r="C1734">
        <v>95.314999999999998</v>
      </c>
      <c r="D1734">
        <v>1.0922506607047472E-6</v>
      </c>
    </row>
    <row r="1735" spans="3:4">
      <c r="C1735">
        <v>95.37</v>
      </c>
      <c r="D1735">
        <v>1.0817158058628733E-6</v>
      </c>
    </row>
    <row r="1736" spans="3:4">
      <c r="C1736">
        <v>95.424999999999997</v>
      </c>
      <c r="D1736">
        <v>1.0712773199669533E-6</v>
      </c>
    </row>
    <row r="1737" spans="3:4">
      <c r="C1737">
        <v>95.48</v>
      </c>
      <c r="D1737">
        <v>1.0609343606015774E-6</v>
      </c>
    </row>
    <row r="1738" spans="3:4">
      <c r="C1738">
        <v>95.534999999999997</v>
      </c>
      <c r="D1738">
        <v>1.0506860925251936E-6</v>
      </c>
    </row>
    <row r="1739" spans="3:4">
      <c r="C1739">
        <v>95.59</v>
      </c>
      <c r="D1739">
        <v>1.040531687608935E-6</v>
      </c>
    </row>
    <row r="1740" spans="3:4">
      <c r="C1740">
        <v>95.644999999999996</v>
      </c>
      <c r="D1740">
        <v>1.0304703247760038E-6</v>
      </c>
    </row>
    <row r="1741" spans="3:4">
      <c r="C1741">
        <v>95.7</v>
      </c>
      <c r="D1741">
        <v>1.0205011899415243E-6</v>
      </c>
    </row>
    <row r="1742" spans="3:4">
      <c r="C1742">
        <v>95.754999999999995</v>
      </c>
      <c r="D1742">
        <v>1.0106234759529422E-6</v>
      </c>
    </row>
    <row r="1743" spans="3:4">
      <c r="C1743">
        <v>95.81</v>
      </c>
      <c r="D1743">
        <v>1.0008363825308972E-6</v>
      </c>
    </row>
    <row r="1744" spans="3:4">
      <c r="C1744">
        <v>95.864999999999995</v>
      </c>
      <c r="D1744">
        <v>9.911391162106204E-7</v>
      </c>
    </row>
    <row r="1745" spans="3:4">
      <c r="C1745">
        <v>95.92</v>
      </c>
      <c r="D1745">
        <v>9.8153089028380863E-7</v>
      </c>
    </row>
    <row r="1746" spans="3:4">
      <c r="C1746">
        <v>95.974999999999994</v>
      </c>
      <c r="D1746">
        <v>9.7201092474101597E-7</v>
      </c>
    </row>
    <row r="1747" spans="3:4">
      <c r="C1747">
        <v>96.03</v>
      </c>
      <c r="D1747">
        <v>9.6257844621450904E-7</v>
      </c>
    </row>
    <row r="1748" spans="3:4">
      <c r="C1748">
        <v>96.084999999999994</v>
      </c>
      <c r="D1748">
        <v>9.5323268792163942E-7</v>
      </c>
    </row>
    <row r="1749" spans="3:4">
      <c r="C1749">
        <v>96.14</v>
      </c>
      <c r="D1749">
        <v>9.4397288960867099E-7</v>
      </c>
    </row>
    <row r="1750" spans="3:4">
      <c r="C1750">
        <v>96.195000000000007</v>
      </c>
      <c r="D1750">
        <v>9.3479829749511384E-7</v>
      </c>
    </row>
    <row r="1751" spans="3:4">
      <c r="C1751">
        <v>96.25</v>
      </c>
      <c r="D1751">
        <v>9.2570816421851741E-7</v>
      </c>
    </row>
    <row r="1752" spans="3:4">
      <c r="C1752">
        <v>96.305000000000007</v>
      </c>
      <c r="D1752">
        <v>9.1670174877974109E-7</v>
      </c>
    </row>
    <row r="1753" spans="3:4">
      <c r="C1753">
        <v>96.36</v>
      </c>
      <c r="D1753">
        <v>9.0777831648870712E-7</v>
      </c>
    </row>
    <row r="1754" spans="3:4">
      <c r="C1754">
        <v>96.415000000000006</v>
      </c>
      <c r="D1754">
        <v>8.9893713891059845E-7</v>
      </c>
    </row>
    <row r="1755" spans="3:4">
      <c r="C1755">
        <v>96.47</v>
      </c>
      <c r="D1755">
        <v>8.9017749381254606E-7</v>
      </c>
    </row>
    <row r="1756" spans="3:4">
      <c r="C1756">
        <v>96.525000000000006</v>
      </c>
      <c r="D1756">
        <v>8.81498665110749E-7</v>
      </c>
    </row>
    <row r="1757" spans="3:4">
      <c r="C1757">
        <v>96.58</v>
      </c>
      <c r="D1757">
        <v>8.728999428180777E-7</v>
      </c>
    </row>
    <row r="1758" spans="3:4">
      <c r="C1758">
        <v>96.635000000000005</v>
      </c>
      <c r="D1758">
        <v>8.6438062299210623E-7</v>
      </c>
    </row>
    <row r="1759" spans="3:4">
      <c r="C1759">
        <v>96.69</v>
      </c>
      <c r="D1759">
        <v>8.5594000768361499E-7</v>
      </c>
    </row>
    <row r="1760" spans="3:4">
      <c r="C1760">
        <v>96.745000000000005</v>
      </c>
      <c r="D1760">
        <v>8.4757740488552057E-7</v>
      </c>
    </row>
    <row r="1761" spans="3:4">
      <c r="C1761">
        <v>96.8</v>
      </c>
      <c r="D1761">
        <v>8.392921284822692E-7</v>
      </c>
    </row>
    <row r="1762" spans="3:4">
      <c r="C1762">
        <v>96.855000000000004</v>
      </c>
      <c r="D1762">
        <v>8.3108349819964539E-7</v>
      </c>
    </row>
    <row r="1763" spans="3:4">
      <c r="C1763">
        <v>96.91</v>
      </c>
      <c r="D1763">
        <v>8.2295083955504287E-7</v>
      </c>
    </row>
    <row r="1764" spans="3:4">
      <c r="C1764">
        <v>96.965000000000003</v>
      </c>
      <c r="D1764">
        <v>8.1489348380814142E-7</v>
      </c>
    </row>
    <row r="1765" spans="3:4">
      <c r="C1765">
        <v>97.02</v>
      </c>
      <c r="D1765">
        <v>8.069107679120378E-7</v>
      </c>
    </row>
    <row r="1766" spans="3:4">
      <c r="C1766">
        <v>97.075000000000003</v>
      </c>
      <c r="D1766">
        <v>7.9900203446478007E-7</v>
      </c>
    </row>
    <row r="1767" spans="3:4">
      <c r="C1767">
        <v>97.13</v>
      </c>
      <c r="D1767">
        <v>7.9116663166134481E-7</v>
      </c>
    </row>
    <row r="1768" spans="3:4">
      <c r="C1768">
        <v>97.185000000000002</v>
      </c>
      <c r="D1768">
        <v>7.8340391324601097E-7</v>
      </c>
    </row>
    <row r="1769" spans="3:4">
      <c r="C1769">
        <v>97.24</v>
      </c>
      <c r="D1769">
        <v>7.7571323846517482E-7</v>
      </c>
    </row>
    <row r="1770" spans="3:4">
      <c r="C1770">
        <v>97.295000000000002</v>
      </c>
      <c r="D1770">
        <v>7.6809397202055077E-7</v>
      </c>
    </row>
    <row r="1771" spans="3:4">
      <c r="C1771">
        <v>97.35</v>
      </c>
      <c r="D1771">
        <v>7.6054548402280424E-7</v>
      </c>
    </row>
    <row r="1772" spans="3:4">
      <c r="C1772">
        <v>97.405000000000001</v>
      </c>
      <c r="D1772">
        <v>7.530671499455687E-7</v>
      </c>
    </row>
    <row r="1773" spans="3:4">
      <c r="C1773">
        <v>97.46</v>
      </c>
      <c r="D1773">
        <v>7.4565835057988671E-7</v>
      </c>
    </row>
    <row r="1774" spans="3:4">
      <c r="C1774">
        <v>97.515000000000001</v>
      </c>
      <c r="D1774">
        <v>7.3831847198902581E-7</v>
      </c>
    </row>
    <row r="1775" spans="3:4">
      <c r="C1775">
        <v>97.570000000000007</v>
      </c>
      <c r="D1775">
        <v>7.3104690546371355E-7</v>
      </c>
    </row>
    <row r="1776" spans="3:4">
      <c r="C1776">
        <v>97.625</v>
      </c>
      <c r="D1776">
        <v>7.238430474777496E-7</v>
      </c>
    </row>
    <row r="1777" spans="3:4">
      <c r="C1777">
        <v>97.68</v>
      </c>
      <c r="D1777">
        <v>7.1670629964400003E-7</v>
      </c>
    </row>
    <row r="1778" spans="3:4">
      <c r="C1778">
        <v>97.734999999999999</v>
      </c>
      <c r="D1778">
        <v>7.0963606867080851E-7</v>
      </c>
    </row>
    <row r="1779" spans="3:4">
      <c r="C1779">
        <v>97.79</v>
      </c>
      <c r="D1779">
        <v>7.0263176631874283E-7</v>
      </c>
    </row>
    <row r="1780" spans="3:4">
      <c r="C1780">
        <v>97.844999999999999</v>
      </c>
      <c r="D1780">
        <v>6.9569280935777203E-7</v>
      </c>
    </row>
    <row r="1781" spans="3:4">
      <c r="C1781">
        <v>97.9</v>
      </c>
      <c r="D1781">
        <v>6.8881861952476821E-7</v>
      </c>
    </row>
    <row r="1782" spans="3:4">
      <c r="C1782">
        <v>97.954999999999998</v>
      </c>
      <c r="D1782">
        <v>6.8200862348142942E-7</v>
      </c>
    </row>
    <row r="1783" spans="3:4">
      <c r="C1783">
        <v>98.01</v>
      </c>
      <c r="D1783">
        <v>6.7526225277252612E-7</v>
      </c>
    </row>
    <row r="1784" spans="3:4">
      <c r="C1784">
        <v>98.064999999999998</v>
      </c>
      <c r="D1784">
        <v>6.6857894378455633E-7</v>
      </c>
    </row>
    <row r="1785" spans="3:4">
      <c r="C1785">
        <v>98.12</v>
      </c>
      <c r="D1785">
        <v>6.6195813770472363E-7</v>
      </c>
    </row>
    <row r="1786" spans="3:4">
      <c r="C1786">
        <v>98.174999999999997</v>
      </c>
      <c r="D1786">
        <v>6.5539928048031452E-7</v>
      </c>
    </row>
    <row r="1787" spans="3:4">
      <c r="C1787">
        <v>98.23</v>
      </c>
      <c r="D1787">
        <v>6.4890182277839118E-7</v>
      </c>
    </row>
    <row r="1788" spans="3:4">
      <c r="C1788">
        <v>98.284999999999997</v>
      </c>
      <c r="D1788">
        <v>6.4246521994588045E-7</v>
      </c>
    </row>
    <row r="1789" spans="3:4">
      <c r="C1789">
        <v>98.34</v>
      </c>
      <c r="D1789">
        <v>6.3608893196996931E-7</v>
      </c>
    </row>
    <row r="1790" spans="3:4">
      <c r="C1790">
        <v>98.394999999999996</v>
      </c>
      <c r="D1790">
        <v>6.2977242343889288E-7</v>
      </c>
    </row>
    <row r="1791" spans="3:4">
      <c r="C1791">
        <v>98.45</v>
      </c>
      <c r="D1791">
        <v>6.2351516350302247E-7</v>
      </c>
    </row>
    <row r="1792" spans="3:4">
      <c r="C1792">
        <v>98.504999999999995</v>
      </c>
      <c r="D1792">
        <v>6.1731662583633202E-7</v>
      </c>
    </row>
    <row r="1793" spans="3:4">
      <c r="C1793">
        <v>98.56</v>
      </c>
      <c r="D1793">
        <v>6.1117628859817502E-7</v>
      </c>
    </row>
    <row r="1794" spans="3:4">
      <c r="C1794">
        <v>98.614999999999995</v>
      </c>
      <c r="D1794">
        <v>6.0509363439541777E-7</v>
      </c>
    </row>
    <row r="1795" spans="3:4">
      <c r="C1795">
        <v>98.67</v>
      </c>
      <c r="D1795">
        <v>5.99068150244886E-7</v>
      </c>
    </row>
    <row r="1796" spans="3:4">
      <c r="C1796">
        <v>98.724999999999994</v>
      </c>
      <c r="D1796">
        <v>5.9309932753615807E-7</v>
      </c>
    </row>
    <row r="1797" spans="3:4">
      <c r="C1797">
        <v>98.78</v>
      </c>
      <c r="D1797">
        <v>5.8718666199466768E-7</v>
      </c>
    </row>
    <row r="1798" spans="3:4">
      <c r="C1798">
        <v>98.834999999999994</v>
      </c>
      <c r="D1798">
        <v>5.8132965364514565E-7</v>
      </c>
    </row>
    <row r="1799" spans="3:4">
      <c r="C1799">
        <v>98.89</v>
      </c>
      <c r="D1799">
        <v>5.7552780677536867E-7</v>
      </c>
    </row>
    <row r="1800" spans="3:4">
      <c r="C1800">
        <v>98.945000000000007</v>
      </c>
      <c r="D1800">
        <v>5.6978062990023399E-7</v>
      </c>
    </row>
    <row r="1801" spans="3:4">
      <c r="C1801">
        <v>99</v>
      </c>
      <c r="D1801">
        <v>5.6408763572614701E-7</v>
      </c>
    </row>
    <row r="1802" spans="3:4">
      <c r="C1802">
        <v>99.055000000000007</v>
      </c>
      <c r="D1802">
        <v>5.5844834111571332E-7</v>
      </c>
    </row>
    <row r="1803" spans="3:4">
      <c r="C1803">
        <v>99.11</v>
      </c>
      <c r="D1803">
        <v>5.5286226705275454E-7</v>
      </c>
    </row>
    <row r="1804" spans="3:4">
      <c r="C1804">
        <v>99.165000000000006</v>
      </c>
      <c r="D1804">
        <v>5.4732893860761207E-7</v>
      </c>
    </row>
    <row r="1805" spans="3:4">
      <c r="C1805">
        <v>99.22</v>
      </c>
      <c r="D1805">
        <v>5.4184788490277131E-7</v>
      </c>
    </row>
    <row r="1806" spans="3:4">
      <c r="C1806">
        <v>99.275000000000006</v>
      </c>
      <c r="D1806">
        <v>5.3641863907877112E-7</v>
      </c>
    </row>
    <row r="1807" spans="3:4">
      <c r="C1807">
        <v>99.33</v>
      </c>
      <c r="D1807">
        <v>5.3104073826042425E-7</v>
      </c>
    </row>
    <row r="1808" spans="3:4">
      <c r="C1808">
        <v>99.385000000000005</v>
      </c>
      <c r="D1808">
        <v>5.2571372352332122E-7</v>
      </c>
    </row>
    <row r="1809" spans="3:4">
      <c r="C1809">
        <v>99.44</v>
      </c>
      <c r="D1809">
        <v>5.2043713986063679E-7</v>
      </c>
    </row>
    <row r="1810" spans="3:4">
      <c r="C1810">
        <v>99.495000000000005</v>
      </c>
      <c r="D1810">
        <v>5.152105361502151E-7</v>
      </c>
    </row>
    <row r="1811" spans="3:4">
      <c r="C1811">
        <v>99.55</v>
      </c>
      <c r="D1811">
        <v>5.1003346512195426E-7</v>
      </c>
    </row>
    <row r="1812" spans="3:4">
      <c r="C1812">
        <v>99.605000000000004</v>
      </c>
      <c r="D1812">
        <v>5.0346489796260568E-7</v>
      </c>
    </row>
    <row r="1813" spans="3:4">
      <c r="C1813">
        <v>99.66</v>
      </c>
      <c r="D1813">
        <v>4.9842317969194458E-7</v>
      </c>
    </row>
    <row r="1814" spans="3:4">
      <c r="C1814">
        <v>99.715000000000003</v>
      </c>
      <c r="D1814">
        <v>4.9342873782302726E-7</v>
      </c>
    </row>
    <row r="1815" spans="3:4">
      <c r="C1815">
        <v>99.77</v>
      </c>
      <c r="D1815">
        <v>4.8848116229919091E-7</v>
      </c>
    </row>
    <row r="1816" spans="3:4">
      <c r="C1816">
        <v>99.825000000000003</v>
      </c>
      <c r="D1816">
        <v>4.8358004626708246E-7</v>
      </c>
    </row>
    <row r="1817" spans="3:4">
      <c r="C1817">
        <v>99.88</v>
      </c>
      <c r="D1817">
        <v>4.7872498605572817E-7</v>
      </c>
    </row>
    <row r="1818" spans="3:4">
      <c r="C1818">
        <v>99.935000000000002</v>
      </c>
      <c r="D1818">
        <v>4.7391558115567053E-7</v>
      </c>
    </row>
    <row r="1819" spans="3:4">
      <c r="C1819">
        <v>99.99</v>
      </c>
      <c r="D1819">
        <v>4.6915143419820873E-7</v>
      </c>
    </row>
    <row r="1820" spans="3:4">
      <c r="C1820">
        <v>100.045</v>
      </c>
      <c r="D1820">
        <v>4.6443215093470446E-7</v>
      </c>
    </row>
    <row r="1821" spans="3:4">
      <c r="C1821">
        <v>100.1</v>
      </c>
      <c r="D1821">
        <v>4.5975734021599136E-7</v>
      </c>
    </row>
    <row r="1822" spans="3:4">
      <c r="C1822">
        <v>100.155</v>
      </c>
      <c r="D1822">
        <v>4.5512661397185439E-7</v>
      </c>
    </row>
    <row r="1823" spans="3:4">
      <c r="C1823">
        <v>100.21</v>
      </c>
      <c r="D1823">
        <v>4.5053958719060866E-7</v>
      </c>
    </row>
    <row r="1824" spans="3:4">
      <c r="C1824">
        <v>100.265</v>
      </c>
      <c r="D1824">
        <v>4.4599587789875418E-7</v>
      </c>
    </row>
    <row r="1825" spans="3:4">
      <c r="C1825">
        <v>100.32000000000001</v>
      </c>
      <c r="D1825">
        <v>4.4149510714072369E-7</v>
      </c>
    </row>
    <row r="1826" spans="3:4">
      <c r="C1826">
        <v>100.375</v>
      </c>
      <c r="D1826">
        <v>4.3703689895871924E-7</v>
      </c>
    </row>
    <row r="1827" spans="3:4">
      <c r="C1827">
        <v>100.43</v>
      </c>
      <c r="D1827">
        <v>4.3262088037262275E-7</v>
      </c>
    </row>
    <row r="1828" spans="3:4">
      <c r="C1828">
        <v>100.485</v>
      </c>
      <c r="D1828">
        <v>4.2824668136001861E-7</v>
      </c>
    </row>
    <row r="1829" spans="3:4">
      <c r="C1829">
        <v>100.54</v>
      </c>
      <c r="D1829">
        <v>4.2391393483627538E-7</v>
      </c>
    </row>
    <row r="1830" spans="3:4">
      <c r="C1830">
        <v>100.595</v>
      </c>
      <c r="D1830">
        <v>4.1962227663474531E-7</v>
      </c>
    </row>
    <row r="1831" spans="3:4">
      <c r="C1831">
        <v>100.65</v>
      </c>
      <c r="D1831">
        <v>4.1537134548702346E-7</v>
      </c>
    </row>
    <row r="1832" spans="3:4">
      <c r="C1832">
        <v>100.705</v>
      </c>
      <c r="D1832">
        <v>4.1116078300332388E-7</v>
      </c>
    </row>
    <row r="1833" spans="3:4">
      <c r="C1833">
        <v>100.76</v>
      </c>
      <c r="D1833">
        <v>4.0699023365291758E-7</v>
      </c>
    </row>
    <row r="1834" spans="3:4">
      <c r="C1834">
        <v>100.815</v>
      </c>
      <c r="D1834">
        <v>4.0285934474468638E-7</v>
      </c>
    </row>
    <row r="1835" spans="3:4">
      <c r="C1835">
        <v>100.87</v>
      </c>
      <c r="D1835">
        <v>3.9876776640774082E-7</v>
      </c>
    </row>
    <row r="1836" spans="3:4">
      <c r="C1836">
        <v>100.925</v>
      </c>
      <c r="D1836">
        <v>3.9471515157215224E-7</v>
      </c>
    </row>
    <row r="1837" spans="3:4">
      <c r="C1837">
        <v>100.98</v>
      </c>
      <c r="D1837">
        <v>3.9070115594975118E-7</v>
      </c>
    </row>
    <row r="1838" spans="3:4">
      <c r="C1838">
        <v>101.035</v>
      </c>
      <c r="D1838">
        <v>3.8672543801503885E-7</v>
      </c>
    </row>
    <row r="1839" spans="3:4">
      <c r="C1839">
        <v>101.09</v>
      </c>
      <c r="D1839">
        <v>3.8278765898616666E-7</v>
      </c>
    </row>
    <row r="1840" spans="3:4">
      <c r="C1840">
        <v>101.145</v>
      </c>
      <c r="D1840">
        <v>3.7888748280602919E-7</v>
      </c>
    </row>
    <row r="1841" spans="3:4">
      <c r="C1841">
        <v>101.2</v>
      </c>
      <c r="D1841">
        <v>3.7502457612342229E-7</v>
      </c>
    </row>
    <row r="1842" spans="3:4">
      <c r="C1842">
        <v>101.255</v>
      </c>
      <c r="D1842">
        <v>3.7119860827432001E-7</v>
      </c>
    </row>
    <row r="1843" spans="3:4">
      <c r="C1843">
        <v>101.31</v>
      </c>
      <c r="D1843">
        <v>3.6740925126321339E-7</v>
      </c>
    </row>
    <row r="1844" spans="3:4">
      <c r="C1844">
        <v>101.36499999999999</v>
      </c>
      <c r="D1844">
        <v>3.6365617974456867E-7</v>
      </c>
    </row>
    <row r="1845" spans="3:4">
      <c r="C1845">
        <v>101.42</v>
      </c>
      <c r="D1845">
        <v>3.599390710043502E-7</v>
      </c>
    </row>
    <row r="1846" spans="3:4">
      <c r="C1846">
        <v>101.47499999999999</v>
      </c>
      <c r="D1846">
        <v>3.562576049416581E-7</v>
      </c>
    </row>
    <row r="1847" spans="3:4">
      <c r="C1847">
        <v>101.53</v>
      </c>
      <c r="D1847">
        <v>3.5261146405043625E-7</v>
      </c>
    </row>
    <row r="1848" spans="3:4">
      <c r="C1848">
        <v>101.58499999999999</v>
      </c>
      <c r="D1848">
        <v>3.4900033340129187E-7</v>
      </c>
    </row>
    <row r="1849" spans="3:4">
      <c r="C1849">
        <v>101.64</v>
      </c>
      <c r="D1849">
        <v>3.4542390062338554E-7</v>
      </c>
    </row>
    <row r="1850" spans="3:4">
      <c r="C1850">
        <v>101.69500000000001</v>
      </c>
      <c r="D1850">
        <v>3.4188185588643379E-7</v>
      </c>
    </row>
    <row r="1851" spans="3:4">
      <c r="C1851">
        <v>101.75</v>
      </c>
      <c r="D1851">
        <v>3.383738918827867E-7</v>
      </c>
    </row>
    <row r="1852" spans="3:4">
      <c r="C1852">
        <v>101.80500000000001</v>
      </c>
      <c r="D1852">
        <v>3.3489970380960377E-7</v>
      </c>
    </row>
    <row r="1853" spans="3:4">
      <c r="C1853">
        <v>101.86</v>
      </c>
      <c r="D1853">
        <v>3.314589893511245E-7</v>
      </c>
    </row>
    <row r="1854" spans="3:4">
      <c r="C1854">
        <v>101.91500000000001</v>
      </c>
      <c r="D1854">
        <v>3.2805144866102376E-7</v>
      </c>
    </row>
    <row r="1855" spans="3:4">
      <c r="C1855">
        <v>101.97</v>
      </c>
      <c r="D1855">
        <v>3.2467678434486512E-7</v>
      </c>
    </row>
    <row r="1856" spans="3:4">
      <c r="C1856">
        <v>102.02500000000001</v>
      </c>
      <c r="D1856">
        <v>3.213347014426395E-7</v>
      </c>
    </row>
    <row r="1857" spans="3:4">
      <c r="C1857">
        <v>102.08</v>
      </c>
      <c r="D1857">
        <v>3.1802490741140401E-7</v>
      </c>
    </row>
    <row r="1858" spans="3:4">
      <c r="C1858">
        <v>102.13500000000001</v>
      </c>
      <c r="D1858">
        <v>3.1474711210800161E-7</v>
      </c>
    </row>
    <row r="1859" spans="3:4">
      <c r="C1859">
        <v>102.19</v>
      </c>
      <c r="D1859">
        <v>3.1150102777188405E-7</v>
      </c>
    </row>
    <row r="1860" spans="3:4">
      <c r="C1860">
        <v>102.245</v>
      </c>
      <c r="D1860">
        <v>3.0828636900801576E-7</v>
      </c>
    </row>
    <row r="1861" spans="3:4">
      <c r="C1861">
        <v>102.3</v>
      </c>
      <c r="D1861">
        <v>3.051028527698778E-7</v>
      </c>
    </row>
    <row r="1862" spans="3:4">
      <c r="C1862">
        <v>102.355</v>
      </c>
      <c r="D1862">
        <v>3.0195019834255665E-7</v>
      </c>
    </row>
    <row r="1863" spans="3:4">
      <c r="C1863">
        <v>102.41</v>
      </c>
      <c r="D1863">
        <v>2.9882812732593104E-7</v>
      </c>
    </row>
    <row r="1864" spans="3:4">
      <c r="C1864">
        <v>102.465</v>
      </c>
      <c r="D1864">
        <v>2.9573636361794268E-7</v>
      </c>
    </row>
    <row r="1865" spans="3:4">
      <c r="C1865">
        <v>102.52</v>
      </c>
      <c r="D1865">
        <v>2.9267463339796632E-7</v>
      </c>
    </row>
    <row r="1866" spans="3:4">
      <c r="C1866">
        <v>102.575</v>
      </c>
      <c r="D1866">
        <v>2.8964266511026323E-7</v>
      </c>
    </row>
    <row r="1867" spans="3:4">
      <c r="C1867">
        <v>102.63</v>
      </c>
      <c r="D1867">
        <v>2.8664018944753349E-7</v>
      </c>
    </row>
    <row r="1868" spans="3:4">
      <c r="C1868">
        <v>102.685</v>
      </c>
      <c r="D1868">
        <v>2.8366693933455182E-7</v>
      </c>
    </row>
    <row r="1869" spans="3:4">
      <c r="C1869">
        <v>102.74</v>
      </c>
      <c r="D1869">
        <v>2.8072264991190219E-7</v>
      </c>
    </row>
    <row r="1870" spans="3:4">
      <c r="C1870">
        <v>102.795</v>
      </c>
      <c r="D1870">
        <v>2.7780705851979478E-7</v>
      </c>
    </row>
    <row r="1871" spans="3:4">
      <c r="C1871">
        <v>102.85</v>
      </c>
      <c r="D1871">
        <v>2.7491990468198312E-7</v>
      </c>
    </row>
    <row r="1872" spans="3:4">
      <c r="C1872">
        <v>102.905</v>
      </c>
      <c r="D1872">
        <v>2.7206093008976209E-7</v>
      </c>
    </row>
    <row r="1873" spans="3:4">
      <c r="C1873">
        <v>102.96</v>
      </c>
      <c r="D1873">
        <v>2.6922987858606619E-7</v>
      </c>
    </row>
    <row r="1874" spans="3:4">
      <c r="C1874">
        <v>103.015</v>
      </c>
      <c r="D1874">
        <v>2.6642649614964836E-7</v>
      </c>
    </row>
    <row r="1875" spans="3:4">
      <c r="C1875">
        <v>103.07000000000001</v>
      </c>
      <c r="D1875">
        <v>2.636505308793584E-7</v>
      </c>
    </row>
    <row r="1876" spans="3:4">
      <c r="C1876">
        <v>103.125</v>
      </c>
      <c r="D1876">
        <v>2.609017329785059E-7</v>
      </c>
    </row>
    <row r="1877" spans="3:4">
      <c r="C1877">
        <v>103.18</v>
      </c>
      <c r="D1877">
        <v>2.5817985473931106E-7</v>
      </c>
    </row>
    <row r="1878" spans="3:4">
      <c r="C1878">
        <v>103.235</v>
      </c>
      <c r="D1878">
        <v>2.554846505274555E-7</v>
      </c>
    </row>
    <row r="1879" spans="3:4">
      <c r="C1879">
        <v>103.29</v>
      </c>
      <c r="D1879">
        <v>2.5281587676670757E-7</v>
      </c>
    </row>
    <row r="1880" spans="3:4">
      <c r="C1880">
        <v>103.345</v>
      </c>
      <c r="D1880">
        <v>2.5017329192365401E-7</v>
      </c>
    </row>
    <row r="1881" spans="3:4">
      <c r="C1881">
        <v>103.4</v>
      </c>
      <c r="D1881">
        <v>2.4755665649250426E-7</v>
      </c>
    </row>
    <row r="1882" spans="3:4">
      <c r="C1882">
        <v>103.455</v>
      </c>
      <c r="D1882">
        <v>2.4496573297999921E-7</v>
      </c>
    </row>
    <row r="1883" spans="3:4">
      <c r="C1883">
        <v>103.51</v>
      </c>
      <c r="D1883">
        <v>2.4240028589039487E-7</v>
      </c>
    </row>
    <row r="1884" spans="3:4">
      <c r="C1884">
        <v>103.565</v>
      </c>
      <c r="D1884">
        <v>2.3986008171054874E-7</v>
      </c>
    </row>
    <row r="1885" spans="3:4">
      <c r="C1885">
        <v>103.62</v>
      </c>
      <c r="D1885">
        <v>2.373448888950797E-7</v>
      </c>
    </row>
    <row r="1886" spans="3:4">
      <c r="C1886">
        <v>103.675</v>
      </c>
      <c r="D1886">
        <v>2.3339782103470074E-7</v>
      </c>
    </row>
    <row r="1887" spans="3:4">
      <c r="C1887">
        <v>103.73</v>
      </c>
      <c r="D1887">
        <v>2.3095674877966705E-7</v>
      </c>
    </row>
    <row r="1888" spans="3:4">
      <c r="C1888">
        <v>103.785</v>
      </c>
      <c r="D1888">
        <v>2.2853960345776032E-7</v>
      </c>
    </row>
    <row r="1889" spans="3:4">
      <c r="C1889">
        <v>103.84</v>
      </c>
      <c r="D1889">
        <v>2.2614616738878364E-7</v>
      </c>
    </row>
    <row r="1890" spans="3:4">
      <c r="C1890">
        <v>103.895</v>
      </c>
      <c r="D1890">
        <v>2.237762246997732E-7</v>
      </c>
    </row>
    <row r="1891" spans="3:4">
      <c r="C1891">
        <v>103.95</v>
      </c>
      <c r="D1891">
        <v>2.2142956131183623E-7</v>
      </c>
    </row>
    <row r="1892" spans="3:4">
      <c r="C1892">
        <v>104.005</v>
      </c>
      <c r="D1892">
        <v>2.1910596492707534E-7</v>
      </c>
    </row>
    <row r="1893" spans="3:4">
      <c r="C1893">
        <v>104.06</v>
      </c>
      <c r="D1893">
        <v>2.1680522501557205E-7</v>
      </c>
    </row>
    <row r="1894" spans="3:4">
      <c r="C1894">
        <v>104.11499999999999</v>
      </c>
      <c r="D1894">
        <v>2.1452713280245903E-7</v>
      </c>
    </row>
    <row r="1895" spans="3:4">
      <c r="C1895">
        <v>104.17</v>
      </c>
      <c r="D1895">
        <v>2.1227148125505044E-7</v>
      </c>
    </row>
    <row r="1896" spans="3:4">
      <c r="C1896">
        <v>104.22499999999999</v>
      </c>
      <c r="D1896">
        <v>2.1003806507005996E-7</v>
      </c>
    </row>
    <row r="1897" spans="3:4">
      <c r="C1897">
        <v>104.28</v>
      </c>
      <c r="D1897">
        <v>2.07826680660878E-7</v>
      </c>
    </row>
    <row r="1898" spans="3:4">
      <c r="C1898">
        <v>104.33499999999999</v>
      </c>
      <c r="D1898">
        <v>2.0563712614493524E-7</v>
      </c>
    </row>
    <row r="1899" spans="3:4">
      <c r="C1899">
        <v>104.39</v>
      </c>
      <c r="D1899">
        <v>2.0346920133112593E-7</v>
      </c>
    </row>
    <row r="1900" spans="3:4">
      <c r="C1900">
        <v>104.44500000000001</v>
      </c>
      <c r="D1900">
        <v>2.0132270770731643E-7</v>
      </c>
    </row>
    <row r="1901" spans="3:4">
      <c r="C1901">
        <v>104.5</v>
      </c>
      <c r="D1901">
        <v>1.9919744842791646E-7</v>
      </c>
    </row>
    <row r="1902" spans="3:4">
      <c r="C1902">
        <v>104.55500000000001</v>
      </c>
      <c r="D1902">
        <v>1.970932283015263E-7</v>
      </c>
    </row>
    <row r="1903" spans="3:4">
      <c r="C1903">
        <v>104.61</v>
      </c>
      <c r="D1903">
        <v>1.9500985377865891E-7</v>
      </c>
    </row>
    <row r="1904" spans="3:4">
      <c r="C1904">
        <v>104.66500000000001</v>
      </c>
      <c r="D1904">
        <v>1.9294713293952917E-7</v>
      </c>
    </row>
    <row r="1905" spans="3:4">
      <c r="C1905">
        <v>104.72</v>
      </c>
      <c r="D1905">
        <v>1.9090487548191886E-7</v>
      </c>
    </row>
    <row r="1906" spans="3:4">
      <c r="C1906">
        <v>104.77500000000001</v>
      </c>
      <c r="D1906">
        <v>1.8888289270911133E-7</v>
      </c>
    </row>
    <row r="1907" spans="3:4">
      <c r="C1907">
        <v>104.83</v>
      </c>
      <c r="D1907">
        <v>1.8688099751789903E-7</v>
      </c>
    </row>
    <row r="1908" spans="3:4">
      <c r="C1908">
        <v>104.88500000000001</v>
      </c>
      <c r="D1908">
        <v>1.8489900438666083E-7</v>
      </c>
    </row>
    <row r="1909" spans="3:4">
      <c r="C1909">
        <v>104.94</v>
      </c>
      <c r="D1909">
        <v>1.8293672936351323E-7</v>
      </c>
    </row>
    <row r="1910" spans="3:4">
      <c r="C1910">
        <v>104.995</v>
      </c>
      <c r="D1910">
        <v>1.8099399005452902E-7</v>
      </c>
    </row>
    <row r="1911" spans="3:4">
      <c r="C1911">
        <v>105.05</v>
      </c>
      <c r="D1911">
        <v>1.790706056120312E-7</v>
      </c>
    </row>
    <row r="1912" spans="3:4">
      <c r="C1912">
        <v>105.105</v>
      </c>
      <c r="D1912">
        <v>1.7716639672295196E-7</v>
      </c>
    </row>
    <row r="1913" spans="3:4">
      <c r="C1913">
        <v>105.16</v>
      </c>
      <c r="D1913">
        <v>1.7528118559726948E-7</v>
      </c>
    </row>
    <row r="1914" spans="3:4">
      <c r="C1914">
        <v>105.215</v>
      </c>
      <c r="D1914">
        <v>1.7341479595650737E-7</v>
      </c>
    </row>
    <row r="1915" spans="3:4">
      <c r="C1915">
        <v>105.27</v>
      </c>
      <c r="D1915">
        <v>1.7156705302231032E-7</v>
      </c>
    </row>
    <row r="1916" spans="3:4">
      <c r="C1916">
        <v>105.325</v>
      </c>
      <c r="D1916">
        <v>1.6973778350508534E-7</v>
      </c>
    </row>
    <row r="1917" spans="3:4">
      <c r="C1917">
        <v>105.38</v>
      </c>
      <c r="D1917">
        <v>1.6792681559271648E-7</v>
      </c>
    </row>
    <row r="1918" spans="3:4">
      <c r="C1918">
        <v>105.435</v>
      </c>
      <c r="D1918">
        <v>1.6613397893934506E-7</v>
      </c>
    </row>
    <row r="1919" spans="3:4">
      <c r="C1919">
        <v>105.49</v>
      </c>
      <c r="D1919">
        <v>1.6435910465422382E-7</v>
      </c>
    </row>
    <row r="1920" spans="3:4">
      <c r="C1920">
        <v>105.545</v>
      </c>
      <c r="D1920">
        <v>1.6260202529063477E-7</v>
      </c>
    </row>
    <row r="1921" spans="3:4">
      <c r="C1921">
        <v>105.6</v>
      </c>
      <c r="D1921">
        <v>1.6086257483488172E-7</v>
      </c>
    </row>
    <row r="1922" spans="3:4">
      <c r="C1922">
        <v>105.655</v>
      </c>
      <c r="D1922">
        <v>1.5914058869534557E-7</v>
      </c>
    </row>
    <row r="1923" spans="3:4">
      <c r="C1923">
        <v>105.71</v>
      </c>
      <c r="D1923">
        <v>1.5743590369161402E-7</v>
      </c>
    </row>
    <row r="1924" spans="3:4">
      <c r="C1924">
        <v>105.765</v>
      </c>
      <c r="D1924">
        <v>1.5574835804367381E-7</v>
      </c>
    </row>
    <row r="1925" spans="3:4">
      <c r="C1925">
        <v>105.82000000000001</v>
      </c>
      <c r="D1925">
        <v>1.5407779136117532E-7</v>
      </c>
    </row>
    <row r="1926" spans="3:4">
      <c r="C1926">
        <v>105.875</v>
      </c>
      <c r="D1926">
        <v>1.5242404463276367E-7</v>
      </c>
    </row>
    <row r="1927" spans="3:4">
      <c r="C1927">
        <v>105.93</v>
      </c>
      <c r="D1927">
        <v>1.5078696021547343E-7</v>
      </c>
    </row>
    <row r="1928" spans="3:4">
      <c r="C1928">
        <v>105.985</v>
      </c>
      <c r="D1928">
        <v>1.4916638182419986E-7</v>
      </c>
    </row>
    <row r="1929" spans="3:4">
      <c r="C1929">
        <v>106.04</v>
      </c>
      <c r="D1929">
        <v>1.4756215452122488E-7</v>
      </c>
    </row>
    <row r="1930" spans="3:4">
      <c r="C1930">
        <v>106.095</v>
      </c>
      <c r="D1930">
        <v>1.4597412470582309E-7</v>
      </c>
    </row>
    <row r="1931" spans="3:4">
      <c r="C1931">
        <v>106.15</v>
      </c>
      <c r="D1931">
        <v>1.444021401039215E-7</v>
      </c>
    </row>
    <row r="1932" spans="3:4">
      <c r="C1932">
        <v>106.205</v>
      </c>
      <c r="D1932">
        <v>1.4284604975783715E-7</v>
      </c>
    </row>
    <row r="1933" spans="3:4">
      <c r="C1933">
        <v>106.26</v>
      </c>
      <c r="D1933">
        <v>1.4130570401607078E-7</v>
      </c>
    </row>
    <row r="1934" spans="3:4">
      <c r="C1934">
        <v>106.315</v>
      </c>
      <c r="D1934">
        <v>1.3978095452317587E-7</v>
      </c>
    </row>
    <row r="1935" spans="3:4">
      <c r="C1935">
        <v>106.37</v>
      </c>
      <c r="D1935">
        <v>1.3827165420968327E-7</v>
      </c>
    </row>
    <row r="1936" spans="3:4">
      <c r="C1936">
        <v>106.425</v>
      </c>
      <c r="D1936">
        <v>1.3677765728210171E-7</v>
      </c>
    </row>
    <row r="1937" spans="3:4">
      <c r="C1937">
        <v>106.48</v>
      </c>
      <c r="D1937">
        <v>1.3529881921297291E-7</v>
      </c>
    </row>
    <row r="1938" spans="3:4">
      <c r="C1938">
        <v>106.535</v>
      </c>
      <c r="D1938">
        <v>1.3383499673100165E-7</v>
      </c>
    </row>
    <row r="1939" spans="3:4">
      <c r="C1939">
        <v>106.59</v>
      </c>
      <c r="D1939">
        <v>1.3238604781124055E-7</v>
      </c>
    </row>
    <row r="1940" spans="3:4">
      <c r="C1940">
        <v>106.645</v>
      </c>
      <c r="D1940">
        <v>1.3095183166534903E-7</v>
      </c>
    </row>
    <row r="1941" spans="3:4">
      <c r="C1941">
        <v>106.7</v>
      </c>
      <c r="D1941">
        <v>1.2953220873190668E-7</v>
      </c>
    </row>
    <row r="1942" spans="3:4">
      <c r="C1942">
        <v>106.755</v>
      </c>
      <c r="D1942">
        <v>1.2812704066679964E-7</v>
      </c>
    </row>
    <row r="1943" spans="3:4">
      <c r="C1943">
        <v>106.81</v>
      </c>
      <c r="D1943">
        <v>1.2673619033366148E-7</v>
      </c>
    </row>
    <row r="1944" spans="3:4">
      <c r="C1944">
        <v>106.86499999999999</v>
      </c>
      <c r="D1944">
        <v>1.2535952179438693E-7</v>
      </c>
    </row>
    <row r="1945" spans="3:4">
      <c r="C1945">
        <v>106.92</v>
      </c>
      <c r="D1945">
        <v>1.2399690029969831E-7</v>
      </c>
    </row>
    <row r="1946" spans="3:4">
      <c r="C1946">
        <v>106.97499999999999</v>
      </c>
      <c r="D1946">
        <v>1.2264819227978526E-7</v>
      </c>
    </row>
    <row r="1947" spans="3:4">
      <c r="C1947">
        <v>107.03</v>
      </c>
      <c r="D1947">
        <v>1.2131326533499709E-7</v>
      </c>
    </row>
    <row r="1948" spans="3:4">
      <c r="C1948">
        <v>107.08499999999999</v>
      </c>
      <c r="D1948">
        <v>1.1999198822660581E-7</v>
      </c>
    </row>
    <row r="1949" spans="3:4">
      <c r="C1949">
        <v>107.14</v>
      </c>
      <c r="D1949">
        <v>1.1868423086762364E-7</v>
      </c>
    </row>
    <row r="1950" spans="3:4">
      <c r="C1950">
        <v>107.19500000000001</v>
      </c>
      <c r="D1950">
        <v>1.173898643136897E-7</v>
      </c>
    </row>
    <row r="1951" spans="3:4">
      <c r="C1951">
        <v>107.25</v>
      </c>
      <c r="D1951">
        <v>1.1610876075401106E-7</v>
      </c>
    </row>
    <row r="1952" spans="3:4">
      <c r="C1952">
        <v>107.30500000000001</v>
      </c>
      <c r="D1952">
        <v>1.1484079350236945E-7</v>
      </c>
    </row>
    <row r="1953" spans="3:4">
      <c r="C1953">
        <v>107.36</v>
      </c>
      <c r="D1953">
        <v>1.135858369881873E-7</v>
      </c>
    </row>
    <row r="1954" spans="3:4">
      <c r="C1954">
        <v>107.41500000000001</v>
      </c>
      <c r="D1954">
        <v>1.1234376674765428E-7</v>
      </c>
    </row>
    <row r="1955" spans="3:4">
      <c r="C1955">
        <v>107.47</v>
      </c>
      <c r="D1955">
        <v>1.1111445941491496E-7</v>
      </c>
    </row>
    <row r="1956" spans="3:4">
      <c r="C1956">
        <v>107.52500000000001</v>
      </c>
      <c r="D1956">
        <v>1.098977927133146E-7</v>
      </c>
    </row>
    <row r="1957" spans="3:4">
      <c r="C1957">
        <v>107.58</v>
      </c>
      <c r="D1957">
        <v>1.0869364544670772E-7</v>
      </c>
    </row>
    <row r="1958" spans="3:4">
      <c r="C1958">
        <v>107.63500000000001</v>
      </c>
      <c r="D1958">
        <v>1.0750189749082263E-7</v>
      </c>
    </row>
    <row r="1959" spans="3:4">
      <c r="C1959">
        <v>107.69</v>
      </c>
      <c r="D1959">
        <v>1.0632242978468845E-7</v>
      </c>
    </row>
    <row r="1960" spans="3:4">
      <c r="C1960">
        <v>107.745</v>
      </c>
      <c r="D1960">
        <v>1.0515512432211803E-7</v>
      </c>
    </row>
    <row r="1961" spans="3:4">
      <c r="C1961">
        <v>107.8</v>
      </c>
      <c r="D1961">
        <v>1.0399986414325238E-7</v>
      </c>
    </row>
    <row r="1962" spans="3:4">
      <c r="C1962">
        <v>107.855</v>
      </c>
      <c r="D1962">
        <v>1.0285653332616043E-7</v>
      </c>
    </row>
    <row r="1963" spans="3:4">
      <c r="C1963">
        <v>107.91</v>
      </c>
      <c r="D1963">
        <v>1.0172501697849995E-7</v>
      </c>
    </row>
    <row r="1964" spans="3:4">
      <c r="C1964">
        <v>107.965</v>
      </c>
      <c r="D1964">
        <v>1.0060520122923359E-7</v>
      </c>
    </row>
    <row r="1965" spans="3:4">
      <c r="C1965">
        <v>108.02</v>
      </c>
      <c r="D1965">
        <v>9.9496973220404262E-8</v>
      </c>
    </row>
    <row r="1966" spans="3:4">
      <c r="C1966">
        <v>108.075</v>
      </c>
      <c r="D1966">
        <v>9.840022109896614E-8</v>
      </c>
    </row>
    <row r="1967" spans="3:4">
      <c r="C1967">
        <v>108.13</v>
      </c>
      <c r="D1967">
        <v>9.7314834008674744E-8</v>
      </c>
    </row>
    <row r="1968" spans="3:4">
      <c r="C1968">
        <v>108.185</v>
      </c>
      <c r="D1968">
        <v>9.6240702082030786E-8</v>
      </c>
    </row>
    <row r="1969" spans="3:4">
      <c r="C1969">
        <v>108.24</v>
      </c>
      <c r="D1969">
        <v>9.5177716432283578E-8</v>
      </c>
    </row>
    <row r="1970" spans="3:4">
      <c r="C1970">
        <v>108.295</v>
      </c>
      <c r="D1970">
        <v>9.4125769145487174E-8</v>
      </c>
    </row>
    <row r="1971" spans="3:4">
      <c r="C1971">
        <v>108.35</v>
      </c>
      <c r="D1971">
        <v>9.3084753272615748E-8</v>
      </c>
    </row>
    <row r="1972" spans="3:4">
      <c r="C1972">
        <v>108.405</v>
      </c>
      <c r="D1972">
        <v>9.2054562821731079E-8</v>
      </c>
    </row>
    <row r="1973" spans="3:4">
      <c r="C1973">
        <v>108.46</v>
      </c>
      <c r="D1973">
        <v>9.1035092750208476E-8</v>
      </c>
    </row>
    <row r="1974" spans="3:4">
      <c r="C1974">
        <v>108.515</v>
      </c>
      <c r="D1974">
        <v>9.0026238957014383E-8</v>
      </c>
    </row>
    <row r="1975" spans="3:4">
      <c r="C1975">
        <v>108.57000000000001</v>
      </c>
      <c r="D1975">
        <v>8.9027898275041758E-8</v>
      </c>
    </row>
    <row r="1976" spans="3:4">
      <c r="C1976">
        <v>108.625</v>
      </c>
      <c r="D1976">
        <v>8.8039968463497887E-8</v>
      </c>
    </row>
    <row r="1977" spans="3:4">
      <c r="C1977">
        <v>108.68</v>
      </c>
      <c r="D1977">
        <v>8.7062348200345613E-8</v>
      </c>
    </row>
    <row r="1978" spans="3:4">
      <c r="C1978">
        <v>108.735</v>
      </c>
      <c r="D1978">
        <v>8.6094937074801626E-8</v>
      </c>
    </row>
    <row r="1979" spans="3:4">
      <c r="C1979">
        <v>108.79</v>
      </c>
      <c r="D1979">
        <v>8.5137635579883431E-8</v>
      </c>
    </row>
    <row r="1980" spans="3:4">
      <c r="C1980">
        <v>108.845</v>
      </c>
      <c r="D1980">
        <v>8.4190345105015246E-8</v>
      </c>
    </row>
    <row r="1981" spans="3:4">
      <c r="C1981">
        <v>108.9</v>
      </c>
      <c r="D1981">
        <v>8.3252967928680277E-8</v>
      </c>
    </row>
    <row r="1982" spans="3:4">
      <c r="C1982">
        <v>108.955</v>
      </c>
      <c r="D1982">
        <v>8.2325407211132662E-8</v>
      </c>
    </row>
    <row r="1983" spans="3:4">
      <c r="C1983">
        <v>109.01</v>
      </c>
      <c r="D1983">
        <v>8.1407566987154826E-8</v>
      </c>
    </row>
    <row r="1984" spans="3:4">
      <c r="C1984">
        <v>109.065</v>
      </c>
      <c r="D1984">
        <v>8.049935215887325E-8</v>
      </c>
    </row>
    <row r="1985" spans="3:4">
      <c r="C1985">
        <v>109.12</v>
      </c>
      <c r="D1985">
        <v>7.9600668488620484E-8</v>
      </c>
    </row>
    <row r="1986" spans="3:4">
      <c r="C1986">
        <v>109.175</v>
      </c>
      <c r="D1986">
        <v>7.8711422591853715E-8</v>
      </c>
    </row>
    <row r="1987" spans="3:4">
      <c r="C1987">
        <v>109.23</v>
      </c>
      <c r="D1987">
        <v>7.7831521930119416E-8</v>
      </c>
    </row>
    <row r="1988" spans="3:4">
      <c r="C1988">
        <v>109.285</v>
      </c>
      <c r="D1988">
        <v>7.6960874804074179E-8</v>
      </c>
    </row>
    <row r="1989" spans="3:4">
      <c r="C1989">
        <v>109.34</v>
      </c>
      <c r="D1989">
        <v>7.60993903465511E-8</v>
      </c>
    </row>
    <row r="1990" spans="3:4">
      <c r="C1990">
        <v>109.395</v>
      </c>
      <c r="D1990">
        <v>7.5246978515681412E-8</v>
      </c>
    </row>
    <row r="1991" spans="3:4">
      <c r="C1991">
        <v>109.45</v>
      </c>
      <c r="D1991">
        <v>7.4403550088061322E-8</v>
      </c>
    </row>
    <row r="1992" spans="3:4">
      <c r="C1992">
        <v>109.505</v>
      </c>
      <c r="D1992">
        <v>7.3569016651973429E-8</v>
      </c>
    </row>
    <row r="1993" spans="3:4">
      <c r="C1993">
        <v>109.56</v>
      </c>
      <c r="D1993">
        <v>7.2743290600653044E-8</v>
      </c>
    </row>
    <row r="1994" spans="3:4">
      <c r="C1994">
        <v>109.61499999999999</v>
      </c>
      <c r="D1994">
        <v>7.1926285125608269E-8</v>
      </c>
    </row>
    <row r="1995" spans="3:4">
      <c r="C1995">
        <v>109.67</v>
      </c>
      <c r="D1995">
        <v>7.1117914209984372E-8</v>
      </c>
    </row>
    <row r="1996" spans="3:4">
      <c r="C1996">
        <v>109.72499999999999</v>
      </c>
      <c r="D1996">
        <v>7.0318092621981691E-8</v>
      </c>
    </row>
    <row r="1997" spans="3:4">
      <c r="C1997">
        <v>109.78</v>
      </c>
      <c r="D1997">
        <v>6.9526735908316723E-8</v>
      </c>
    </row>
    <row r="1998" spans="3:4">
      <c r="C1998">
        <v>109.83499999999999</v>
      </c>
      <c r="D1998">
        <v>6.8743760387736796E-8</v>
      </c>
    </row>
    <row r="1999" spans="3:4">
      <c r="C1999">
        <v>109.89</v>
      </c>
      <c r="D1999">
        <v>6.7969083144576998E-8</v>
      </c>
    </row>
    <row r="2000" spans="3:4">
      <c r="C2000">
        <v>109.94500000000001</v>
      </c>
      <c r="D2000">
        <v>6.7202622022369864E-8</v>
      </c>
    </row>
    <row r="2001" spans="3:4">
      <c r="C2001" t="s">
        <v>1294</v>
      </c>
      <c r="D2001" t="s">
        <v>1294</v>
      </c>
    </row>
  </sheetData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4BD8-9313-4CA1-BB31-F57ED139C58D}">
  <dimension ref="A1:H2001"/>
  <sheetViews>
    <sheetView workbookViewId="0"/>
  </sheetViews>
  <sheetFormatPr defaultRowHeight="12.75"/>
  <cols>
    <col min="1" max="1" width="14" style="119" bestFit="1" customWidth="1"/>
    <col min="2" max="2" width="11.1640625" bestFit="1" customWidth="1"/>
  </cols>
  <sheetData>
    <row r="1" spans="1:8">
      <c r="A1" s="119" t="s">
        <v>1297</v>
      </c>
      <c r="B1" t="s">
        <v>1313</v>
      </c>
      <c r="C1">
        <v>5</v>
      </c>
      <c r="D1">
        <v>0</v>
      </c>
      <c r="E1">
        <v>33</v>
      </c>
      <c r="F1">
        <v>0</v>
      </c>
      <c r="G1">
        <v>5</v>
      </c>
      <c r="H1">
        <v>0</v>
      </c>
    </row>
    <row r="2" spans="1:8">
      <c r="A2" s="119" t="s">
        <v>1298</v>
      </c>
      <c r="B2" t="s">
        <v>1322</v>
      </c>
      <c r="C2">
        <v>5.0350000000000001</v>
      </c>
      <c r="D2">
        <v>0</v>
      </c>
      <c r="E2">
        <v>34.75</v>
      </c>
      <c r="F2">
        <v>0</v>
      </c>
      <c r="G2">
        <v>74.965000000000003</v>
      </c>
      <c r="H2">
        <v>0</v>
      </c>
    </row>
    <row r="3" spans="1:8">
      <c r="A3" s="119" t="s">
        <v>1299</v>
      </c>
      <c r="B3" s="120">
        <v>16</v>
      </c>
      <c r="C3">
        <v>5.07</v>
      </c>
      <c r="D3">
        <v>0</v>
      </c>
      <c r="E3">
        <v>34.75</v>
      </c>
      <c r="F3">
        <v>4</v>
      </c>
    </row>
    <row r="4" spans="1:8">
      <c r="A4" s="119" t="s">
        <v>1300</v>
      </c>
      <c r="B4" s="120">
        <v>9</v>
      </c>
      <c r="C4">
        <v>5.1050000000000004</v>
      </c>
      <c r="D4">
        <v>0</v>
      </c>
      <c r="E4">
        <v>33</v>
      </c>
      <c r="F4">
        <v>4</v>
      </c>
    </row>
    <row r="5" spans="1:8">
      <c r="A5" s="119" t="s">
        <v>1301</v>
      </c>
      <c r="B5" s="120">
        <v>1</v>
      </c>
      <c r="C5">
        <v>5.14</v>
      </c>
      <c r="D5">
        <v>0</v>
      </c>
      <c r="E5">
        <v>33</v>
      </c>
      <c r="F5">
        <v>0</v>
      </c>
    </row>
    <row r="6" spans="1:8">
      <c r="A6" s="119" t="s">
        <v>1302</v>
      </c>
      <c r="B6" s="120" t="b">
        <v>0</v>
      </c>
      <c r="C6">
        <v>5.1749999999999998</v>
      </c>
      <c r="D6">
        <v>0</v>
      </c>
      <c r="E6" t="s">
        <v>1295</v>
      </c>
      <c r="F6" t="s">
        <v>1295</v>
      </c>
    </row>
    <row r="7" spans="1:8">
      <c r="A7" s="119" t="s">
        <v>1303</v>
      </c>
      <c r="B7" s="120">
        <v>1</v>
      </c>
      <c r="C7">
        <v>5.21</v>
      </c>
      <c r="D7">
        <v>0</v>
      </c>
      <c r="E7">
        <v>34.75</v>
      </c>
      <c r="F7">
        <v>0</v>
      </c>
    </row>
    <row r="8" spans="1:8">
      <c r="A8" s="119" t="s">
        <v>1304</v>
      </c>
      <c r="B8" s="120" t="b">
        <v>0</v>
      </c>
      <c r="C8">
        <v>5.2450000000000001</v>
      </c>
      <c r="D8">
        <v>0</v>
      </c>
      <c r="E8">
        <v>36.5</v>
      </c>
      <c r="F8">
        <v>0</v>
      </c>
    </row>
    <row r="9" spans="1:8">
      <c r="A9" s="119" t="s">
        <v>1305</v>
      </c>
      <c r="B9" s="120" t="b">
        <v>1</v>
      </c>
      <c r="C9">
        <v>5.28</v>
      </c>
      <c r="D9">
        <v>0</v>
      </c>
      <c r="E9">
        <v>36.5</v>
      </c>
      <c r="F9">
        <v>25</v>
      </c>
    </row>
    <row r="10" spans="1:8">
      <c r="A10" s="119" t="s">
        <v>1306</v>
      </c>
      <c r="B10" s="120" t="b">
        <v>0</v>
      </c>
      <c r="C10">
        <v>5.3150000000000004</v>
      </c>
      <c r="D10">
        <v>0</v>
      </c>
      <c r="E10">
        <v>34.75</v>
      </c>
      <c r="F10">
        <v>25</v>
      </c>
    </row>
    <row r="11" spans="1:8">
      <c r="A11" s="119" t="s">
        <v>1307</v>
      </c>
      <c r="B11" s="120" t="b">
        <v>0</v>
      </c>
      <c r="C11">
        <v>5.35</v>
      </c>
      <c r="D11">
        <v>0</v>
      </c>
      <c r="E11">
        <v>34.75</v>
      </c>
      <c r="F11">
        <v>0</v>
      </c>
    </row>
    <row r="12" spans="1:8">
      <c r="A12" s="119" t="s">
        <v>1308</v>
      </c>
      <c r="B12" s="120" t="s">
        <v>1320</v>
      </c>
      <c r="C12">
        <v>5.3849999999999998</v>
      </c>
      <c r="D12">
        <v>0</v>
      </c>
      <c r="E12" t="s">
        <v>1295</v>
      </c>
      <c r="F12" t="s">
        <v>1295</v>
      </c>
    </row>
    <row r="13" spans="1:8">
      <c r="A13" s="119" t="s">
        <v>1309</v>
      </c>
      <c r="B13" s="120" t="b">
        <v>1</v>
      </c>
      <c r="C13">
        <v>5.42</v>
      </c>
      <c r="D13">
        <v>0</v>
      </c>
      <c r="E13">
        <v>36.5</v>
      </c>
      <c r="F13">
        <v>0</v>
      </c>
    </row>
    <row r="14" spans="1:8">
      <c r="A14" s="119" t="s">
        <v>1310</v>
      </c>
      <c r="B14" s="120" t="b">
        <v>0</v>
      </c>
      <c r="C14">
        <v>5.4550000000000001</v>
      </c>
      <c r="D14">
        <v>0</v>
      </c>
      <c r="E14">
        <v>38.25</v>
      </c>
      <c r="F14">
        <v>0</v>
      </c>
    </row>
    <row r="15" spans="1:8">
      <c r="A15" s="119" t="s">
        <v>1311</v>
      </c>
      <c r="B15" s="120" t="b">
        <v>0</v>
      </c>
      <c r="C15">
        <v>5.49</v>
      </c>
      <c r="D15">
        <v>0</v>
      </c>
      <c r="E15">
        <v>38.25</v>
      </c>
      <c r="F15">
        <v>10</v>
      </c>
    </row>
    <row r="16" spans="1:8">
      <c r="A16" s="119" t="s">
        <v>1312</v>
      </c>
      <c r="B16" s="120">
        <v>1</v>
      </c>
      <c r="C16">
        <v>5.5250000000000004</v>
      </c>
      <c r="D16">
        <v>0</v>
      </c>
      <c r="E16">
        <v>36.5</v>
      </c>
      <c r="F16">
        <v>10</v>
      </c>
    </row>
    <row r="17" spans="3:6">
      <c r="C17">
        <v>5.5600000000000005</v>
      </c>
      <c r="D17">
        <v>0</v>
      </c>
      <c r="E17">
        <v>36.5</v>
      </c>
      <c r="F17">
        <v>0</v>
      </c>
    </row>
    <row r="18" spans="3:6">
      <c r="C18">
        <v>5.5949999999999998</v>
      </c>
      <c r="D18">
        <v>0</v>
      </c>
      <c r="E18" t="s">
        <v>1295</v>
      </c>
      <c r="F18" t="s">
        <v>1295</v>
      </c>
    </row>
    <row r="19" spans="3:6">
      <c r="C19">
        <v>5.63</v>
      </c>
      <c r="D19">
        <v>0</v>
      </c>
      <c r="E19">
        <v>38.25</v>
      </c>
      <c r="F19">
        <v>0</v>
      </c>
    </row>
    <row r="20" spans="3:6">
      <c r="C20">
        <v>5.665</v>
      </c>
      <c r="D20">
        <v>0</v>
      </c>
      <c r="E20">
        <v>40</v>
      </c>
      <c r="F20">
        <v>0</v>
      </c>
    </row>
    <row r="21" spans="3:6">
      <c r="C21">
        <v>5.7</v>
      </c>
      <c r="D21">
        <v>0</v>
      </c>
      <c r="E21">
        <v>40</v>
      </c>
      <c r="F21">
        <v>1</v>
      </c>
    </row>
    <row r="22" spans="3:6">
      <c r="C22">
        <v>5.7350000000000003</v>
      </c>
      <c r="D22">
        <v>0</v>
      </c>
      <c r="E22">
        <v>38.25</v>
      </c>
      <c r="F22">
        <v>1</v>
      </c>
    </row>
    <row r="23" spans="3:6">
      <c r="C23">
        <v>5.7700000000000005</v>
      </c>
      <c r="D23">
        <v>0</v>
      </c>
      <c r="E23">
        <v>38.25</v>
      </c>
      <c r="F23">
        <v>0</v>
      </c>
    </row>
    <row r="24" spans="3:6">
      <c r="C24">
        <v>5.8049999999999997</v>
      </c>
      <c r="D24">
        <v>0</v>
      </c>
      <c r="E24" t="s">
        <v>1295</v>
      </c>
      <c r="F24" t="s">
        <v>1295</v>
      </c>
    </row>
    <row r="25" spans="3:6">
      <c r="C25">
        <v>5.84</v>
      </c>
      <c r="D25">
        <v>0</v>
      </c>
      <c r="E25">
        <v>40</v>
      </c>
      <c r="F25">
        <v>0</v>
      </c>
    </row>
    <row r="26" spans="3:6">
      <c r="C26">
        <v>5.875</v>
      </c>
      <c r="D26">
        <v>0</v>
      </c>
      <c r="E26">
        <v>41.75</v>
      </c>
      <c r="F26">
        <v>0</v>
      </c>
    </row>
    <row r="27" spans="3:6">
      <c r="C27">
        <v>5.91</v>
      </c>
      <c r="D27">
        <v>0</v>
      </c>
      <c r="E27">
        <v>41.75</v>
      </c>
      <c r="F27">
        <v>125</v>
      </c>
    </row>
    <row r="28" spans="3:6">
      <c r="C28">
        <v>5.9450000000000003</v>
      </c>
      <c r="D28">
        <v>0</v>
      </c>
      <c r="E28">
        <v>40</v>
      </c>
      <c r="F28">
        <v>125</v>
      </c>
    </row>
    <row r="29" spans="3:6">
      <c r="C29">
        <v>5.98</v>
      </c>
      <c r="D29">
        <v>0</v>
      </c>
      <c r="E29">
        <v>40</v>
      </c>
      <c r="F29">
        <v>0</v>
      </c>
    </row>
    <row r="30" spans="3:6">
      <c r="C30">
        <v>6.0149999999999997</v>
      </c>
      <c r="D30">
        <v>0</v>
      </c>
      <c r="E30" t="s">
        <v>1295</v>
      </c>
      <c r="F30" t="s">
        <v>1295</v>
      </c>
    </row>
    <row r="31" spans="3:6">
      <c r="C31">
        <v>6.05</v>
      </c>
      <c r="D31">
        <v>0</v>
      </c>
      <c r="E31">
        <v>41.75</v>
      </c>
      <c r="F31">
        <v>0</v>
      </c>
    </row>
    <row r="32" spans="3:6">
      <c r="C32">
        <v>6.085</v>
      </c>
      <c r="D32">
        <v>0</v>
      </c>
      <c r="E32">
        <v>43.5</v>
      </c>
      <c r="F32">
        <v>0</v>
      </c>
    </row>
    <row r="33" spans="3:6">
      <c r="C33">
        <v>6.12</v>
      </c>
      <c r="D33">
        <v>0</v>
      </c>
      <c r="E33">
        <v>43.5</v>
      </c>
      <c r="F33">
        <v>154</v>
      </c>
    </row>
    <row r="34" spans="3:6">
      <c r="C34">
        <v>6.1550000000000002</v>
      </c>
      <c r="D34">
        <v>0</v>
      </c>
      <c r="E34">
        <v>41.75</v>
      </c>
      <c r="F34">
        <v>154</v>
      </c>
    </row>
    <row r="35" spans="3:6">
      <c r="C35">
        <v>6.19</v>
      </c>
      <c r="D35">
        <v>0</v>
      </c>
      <c r="E35">
        <v>41.75</v>
      </c>
      <c r="F35">
        <v>0</v>
      </c>
    </row>
    <row r="36" spans="3:6">
      <c r="C36">
        <v>6.2250000000000005</v>
      </c>
      <c r="D36">
        <v>0</v>
      </c>
      <c r="E36" t="s">
        <v>1295</v>
      </c>
      <c r="F36" t="s">
        <v>1295</v>
      </c>
    </row>
    <row r="37" spans="3:6">
      <c r="C37">
        <v>6.26</v>
      </c>
      <c r="D37">
        <v>0</v>
      </c>
      <c r="E37">
        <v>43.5</v>
      </c>
      <c r="F37">
        <v>0</v>
      </c>
    </row>
    <row r="38" spans="3:6">
      <c r="C38">
        <v>6.2949999999999999</v>
      </c>
      <c r="D38">
        <v>0</v>
      </c>
      <c r="E38">
        <v>45.25</v>
      </c>
      <c r="F38">
        <v>0</v>
      </c>
    </row>
    <row r="39" spans="3:6">
      <c r="C39">
        <v>6.33</v>
      </c>
      <c r="D39">
        <v>0</v>
      </c>
      <c r="E39">
        <v>45.25</v>
      </c>
      <c r="F39">
        <v>205</v>
      </c>
    </row>
    <row r="40" spans="3:6">
      <c r="C40">
        <v>6.3650000000000002</v>
      </c>
      <c r="D40">
        <v>0</v>
      </c>
      <c r="E40">
        <v>43.5</v>
      </c>
      <c r="F40">
        <v>205</v>
      </c>
    </row>
    <row r="41" spans="3:6">
      <c r="C41">
        <v>6.4</v>
      </c>
      <c r="D41">
        <v>0</v>
      </c>
      <c r="E41">
        <v>43.5</v>
      </c>
      <c r="F41">
        <v>0</v>
      </c>
    </row>
    <row r="42" spans="3:6">
      <c r="C42">
        <v>6.4350000000000005</v>
      </c>
      <c r="D42">
        <v>0</v>
      </c>
      <c r="E42" t="s">
        <v>1295</v>
      </c>
      <c r="F42" t="s">
        <v>1295</v>
      </c>
    </row>
    <row r="43" spans="3:6">
      <c r="C43">
        <v>6.47</v>
      </c>
      <c r="D43">
        <v>0</v>
      </c>
      <c r="E43">
        <v>45.25</v>
      </c>
      <c r="F43">
        <v>0</v>
      </c>
    </row>
    <row r="44" spans="3:6">
      <c r="C44">
        <v>6.5049999999999999</v>
      </c>
      <c r="D44">
        <v>0</v>
      </c>
      <c r="E44">
        <v>47</v>
      </c>
      <c r="F44">
        <v>0</v>
      </c>
    </row>
    <row r="45" spans="3:6">
      <c r="C45">
        <v>6.54</v>
      </c>
      <c r="D45">
        <v>0</v>
      </c>
      <c r="E45">
        <v>47</v>
      </c>
      <c r="F45">
        <v>82</v>
      </c>
    </row>
    <row r="46" spans="3:6">
      <c r="C46">
        <v>6.5750000000000002</v>
      </c>
      <c r="D46">
        <v>0</v>
      </c>
      <c r="E46">
        <v>45.25</v>
      </c>
      <c r="F46">
        <v>82</v>
      </c>
    </row>
    <row r="47" spans="3:6">
      <c r="C47">
        <v>6.61</v>
      </c>
      <c r="D47">
        <v>0</v>
      </c>
      <c r="E47">
        <v>45.25</v>
      </c>
      <c r="F47">
        <v>0</v>
      </c>
    </row>
    <row r="48" spans="3:6">
      <c r="C48">
        <v>6.6450000000000005</v>
      </c>
      <c r="D48">
        <v>0</v>
      </c>
      <c r="E48" t="s">
        <v>1296</v>
      </c>
      <c r="F48" t="s">
        <v>1296</v>
      </c>
    </row>
    <row r="49" spans="3:6">
      <c r="C49">
        <v>6.68</v>
      </c>
      <c r="D49">
        <v>0</v>
      </c>
      <c r="E49">
        <v>47</v>
      </c>
      <c r="F49">
        <v>0</v>
      </c>
    </row>
    <row r="50" spans="3:6">
      <c r="C50">
        <v>6.7149999999999999</v>
      </c>
      <c r="D50">
        <v>0</v>
      </c>
      <c r="E50">
        <v>48.75</v>
      </c>
      <c r="F50">
        <v>0</v>
      </c>
    </row>
    <row r="51" spans="3:6">
      <c r="C51">
        <v>6.75</v>
      </c>
      <c r="D51">
        <v>0</v>
      </c>
      <c r="E51">
        <v>48.75</v>
      </c>
      <c r="F51">
        <v>38</v>
      </c>
    </row>
    <row r="52" spans="3:6">
      <c r="C52">
        <v>6.7850000000000001</v>
      </c>
      <c r="D52">
        <v>0</v>
      </c>
      <c r="E52">
        <v>47</v>
      </c>
      <c r="F52">
        <v>38</v>
      </c>
    </row>
    <row r="53" spans="3:6">
      <c r="C53">
        <v>6.82</v>
      </c>
      <c r="D53">
        <v>0</v>
      </c>
      <c r="E53">
        <v>47</v>
      </c>
      <c r="F53">
        <v>0</v>
      </c>
    </row>
    <row r="54" spans="3:6">
      <c r="C54">
        <v>6.8550000000000004</v>
      </c>
      <c r="D54">
        <v>0</v>
      </c>
      <c r="E54" t="s">
        <v>1296</v>
      </c>
      <c r="F54" t="s">
        <v>1296</v>
      </c>
    </row>
    <row r="55" spans="3:6">
      <c r="C55">
        <v>6.8900000000000006</v>
      </c>
      <c r="D55">
        <v>0</v>
      </c>
      <c r="E55">
        <v>48.75</v>
      </c>
      <c r="F55">
        <v>0</v>
      </c>
    </row>
    <row r="56" spans="3:6">
      <c r="C56">
        <v>6.9249999999999998</v>
      </c>
      <c r="D56">
        <v>0</v>
      </c>
      <c r="E56">
        <v>50.5</v>
      </c>
      <c r="F56">
        <v>0</v>
      </c>
    </row>
    <row r="57" spans="3:6">
      <c r="C57">
        <v>6.96</v>
      </c>
      <c r="D57">
        <v>0</v>
      </c>
      <c r="E57">
        <v>50.5</v>
      </c>
      <c r="F57">
        <v>20</v>
      </c>
    </row>
    <row r="58" spans="3:6">
      <c r="C58">
        <v>6.9950000000000001</v>
      </c>
      <c r="D58">
        <v>0</v>
      </c>
      <c r="E58">
        <v>48.75</v>
      </c>
      <c r="F58">
        <v>20</v>
      </c>
    </row>
    <row r="59" spans="3:6">
      <c r="C59">
        <v>7.03</v>
      </c>
      <c r="D59">
        <v>1.4816509869157889E-9</v>
      </c>
      <c r="E59">
        <v>48.75</v>
      </c>
      <c r="F59">
        <v>0</v>
      </c>
    </row>
    <row r="60" spans="3:6">
      <c r="C60">
        <v>7.0650000000000004</v>
      </c>
      <c r="D60">
        <v>1.5197308209666493E-9</v>
      </c>
      <c r="E60" t="s">
        <v>1296</v>
      </c>
      <c r="F60" t="s">
        <v>1296</v>
      </c>
    </row>
    <row r="61" spans="3:6">
      <c r="C61">
        <v>7.1000000000000005</v>
      </c>
      <c r="D61">
        <v>1.558743730551842E-9</v>
      </c>
      <c r="E61">
        <v>50.5</v>
      </c>
      <c r="F61">
        <v>0</v>
      </c>
    </row>
    <row r="62" spans="3:6">
      <c r="C62">
        <v>7.1349999999999998</v>
      </c>
      <c r="D62">
        <v>1.5987113561460026E-9</v>
      </c>
      <c r="E62">
        <v>52.25</v>
      </c>
      <c r="F62">
        <v>0</v>
      </c>
    </row>
    <row r="63" spans="3:6">
      <c r="C63">
        <v>7.17</v>
      </c>
      <c r="D63">
        <v>1.6396558085469539E-9</v>
      </c>
      <c r="E63">
        <v>52.25</v>
      </c>
      <c r="F63">
        <v>10</v>
      </c>
    </row>
    <row r="64" spans="3:6">
      <c r="C64">
        <v>7.2050000000000001</v>
      </c>
      <c r="D64">
        <v>1.6815996783140999E-9</v>
      </c>
      <c r="E64">
        <v>50.5</v>
      </c>
      <c r="F64">
        <v>10</v>
      </c>
    </row>
    <row r="65" spans="3:6">
      <c r="C65">
        <v>7.24</v>
      </c>
      <c r="D65">
        <v>1.7245660453775859E-9</v>
      </c>
      <c r="E65">
        <v>50.5</v>
      </c>
      <c r="F65">
        <v>0</v>
      </c>
    </row>
    <row r="66" spans="3:6">
      <c r="C66">
        <v>7.2750000000000004</v>
      </c>
      <c r="D66">
        <v>1.7685784888209957E-9</v>
      </c>
      <c r="E66" t="s">
        <v>1296</v>
      </c>
      <c r="F66" t="s">
        <v>1296</v>
      </c>
    </row>
    <row r="67" spans="3:6">
      <c r="C67">
        <v>7.3100000000000005</v>
      </c>
      <c r="D67">
        <v>1.8136610968400655E-9</v>
      </c>
      <c r="E67">
        <v>52.25</v>
      </c>
      <c r="F67">
        <v>0</v>
      </c>
    </row>
    <row r="68" spans="3:6">
      <c r="C68">
        <v>7.3450000000000006</v>
      </c>
      <c r="D68">
        <v>1.8598384768803819E-9</v>
      </c>
      <c r="E68">
        <v>54</v>
      </c>
      <c r="F68">
        <v>0</v>
      </c>
    </row>
    <row r="69" spans="3:6">
      <c r="C69">
        <v>7.38</v>
      </c>
      <c r="D69">
        <v>1.9071357659566118E-9</v>
      </c>
      <c r="E69">
        <v>54</v>
      </c>
      <c r="F69">
        <v>2</v>
      </c>
    </row>
    <row r="70" spans="3:6">
      <c r="C70">
        <v>7.415</v>
      </c>
      <c r="D70">
        <v>1.955578641156251E-9</v>
      </c>
      <c r="E70">
        <v>52.25</v>
      </c>
      <c r="F70">
        <v>2</v>
      </c>
    </row>
    <row r="71" spans="3:6">
      <c r="C71">
        <v>7.45</v>
      </c>
      <c r="D71">
        <v>2.0051933303305702E-9</v>
      </c>
      <c r="E71">
        <v>52.25</v>
      </c>
      <c r="F71">
        <v>0</v>
      </c>
    </row>
    <row r="72" spans="3:6">
      <c r="C72">
        <v>7.4850000000000003</v>
      </c>
      <c r="D72">
        <v>2.056006622975669E-9</v>
      </c>
      <c r="E72" t="s">
        <v>1296</v>
      </c>
      <c r="F72" t="s">
        <v>1296</v>
      </c>
    </row>
    <row r="73" spans="3:6">
      <c r="C73">
        <v>7.5200000000000005</v>
      </c>
      <c r="D73">
        <v>2.1080458813066313E-9</v>
      </c>
      <c r="E73">
        <v>54</v>
      </c>
      <c r="F73">
        <v>0</v>
      </c>
    </row>
    <row r="74" spans="3:6">
      <c r="C74">
        <v>7.5550000000000006</v>
      </c>
      <c r="D74">
        <v>2.1613390515274804E-9</v>
      </c>
      <c r="E74">
        <v>55.75</v>
      </c>
      <c r="F74">
        <v>0</v>
      </c>
    </row>
    <row r="75" spans="3:6">
      <c r="C75">
        <v>7.59</v>
      </c>
      <c r="D75">
        <v>2.2159146753001796E-9</v>
      </c>
      <c r="E75">
        <v>55.75</v>
      </c>
      <c r="F75">
        <v>6</v>
      </c>
    </row>
    <row r="76" spans="3:6">
      <c r="C76">
        <v>7.625</v>
      </c>
      <c r="D76">
        <v>2.2718019014154162E-9</v>
      </c>
      <c r="E76">
        <v>54</v>
      </c>
      <c r="F76">
        <v>6</v>
      </c>
    </row>
    <row r="77" spans="3:6">
      <c r="C77">
        <v>7.66</v>
      </c>
      <c r="D77">
        <v>2.3290304976683858E-9</v>
      </c>
      <c r="E77">
        <v>54</v>
      </c>
      <c r="F77">
        <v>0</v>
      </c>
    </row>
    <row r="78" spans="3:6">
      <c r="C78">
        <v>7.6950000000000003</v>
      </c>
      <c r="D78">
        <v>2.3876308629425445E-9</v>
      </c>
      <c r="E78" t="s">
        <v>1296</v>
      </c>
      <c r="F78" t="s">
        <v>1296</v>
      </c>
    </row>
    <row r="79" spans="3:6">
      <c r="C79">
        <v>7.73</v>
      </c>
      <c r="D79">
        <v>2.4476340395043897E-9</v>
      </c>
      <c r="E79">
        <v>55.75</v>
      </c>
      <c r="F79">
        <v>0</v>
      </c>
    </row>
    <row r="80" spans="3:6">
      <c r="C80">
        <v>7.7650000000000006</v>
      </c>
      <c r="D80">
        <v>2.5090717255125968E-9</v>
      </c>
      <c r="E80">
        <v>57.5</v>
      </c>
      <c r="F80">
        <v>0</v>
      </c>
    </row>
    <row r="81" spans="3:6">
      <c r="C81">
        <v>7.8000000000000007</v>
      </c>
      <c r="D81">
        <v>2.5719762877443735E-9</v>
      </c>
      <c r="E81">
        <v>57.5</v>
      </c>
      <c r="F81">
        <v>2</v>
      </c>
    </row>
    <row r="82" spans="3:6">
      <c r="C82">
        <v>7.835</v>
      </c>
      <c r="D82">
        <v>2.6363807745425606E-9</v>
      </c>
      <c r="E82">
        <v>55.75</v>
      </c>
      <c r="F82">
        <v>2</v>
      </c>
    </row>
    <row r="83" spans="3:6">
      <c r="C83">
        <v>7.87</v>
      </c>
      <c r="D83">
        <v>4.1928019651883087E-9</v>
      </c>
      <c r="E83">
        <v>55.75</v>
      </c>
      <c r="F83">
        <v>0</v>
      </c>
    </row>
    <row r="84" spans="3:6">
      <c r="C84">
        <v>7.9050000000000002</v>
      </c>
      <c r="D84">
        <v>4.2897188982780668E-9</v>
      </c>
      <c r="E84" t="s">
        <v>1296</v>
      </c>
      <c r="F84" t="s">
        <v>1296</v>
      </c>
    </row>
    <row r="85" spans="3:6">
      <c r="C85">
        <v>7.94</v>
      </c>
      <c r="D85">
        <v>4.3887919405836657E-9</v>
      </c>
    </row>
    <row r="86" spans="3:6">
      <c r="C86">
        <v>7.9750000000000005</v>
      </c>
      <c r="D86">
        <v>4.4900668243914749E-9</v>
      </c>
    </row>
    <row r="87" spans="3:6">
      <c r="C87">
        <v>8.01</v>
      </c>
      <c r="D87">
        <v>4.5935901950198339E-9</v>
      </c>
    </row>
    <row r="88" spans="3:6">
      <c r="C88">
        <v>8.0449999999999999</v>
      </c>
      <c r="D88">
        <v>4.6994096276588892E-9</v>
      </c>
    </row>
    <row r="89" spans="3:6">
      <c r="C89">
        <v>8.08</v>
      </c>
      <c r="D89">
        <v>4.8075736444888559E-9</v>
      </c>
    </row>
    <row r="90" spans="3:6">
      <c r="C90">
        <v>8.1150000000000002</v>
      </c>
      <c r="D90">
        <v>4.9181317320802682E-9</v>
      </c>
    </row>
    <row r="91" spans="3:6">
      <c r="C91">
        <v>8.15</v>
      </c>
      <c r="D91">
        <v>5.0311343590806501E-9</v>
      </c>
    </row>
    <row r="92" spans="3:6">
      <c r="C92">
        <v>8.1850000000000005</v>
      </c>
      <c r="D92">
        <v>5.1466329941909547E-9</v>
      </c>
    </row>
    <row r="93" spans="3:6">
      <c r="C93">
        <v>8.2200000000000006</v>
      </c>
      <c r="D93">
        <v>5.2646801244363721E-9</v>
      </c>
    </row>
    <row r="94" spans="3:6">
      <c r="C94">
        <v>8.2550000000000008</v>
      </c>
      <c r="D94">
        <v>5.3853292737350426E-9</v>
      </c>
    </row>
    <row r="95" spans="3:6">
      <c r="C95">
        <v>8.2900000000000009</v>
      </c>
      <c r="D95">
        <v>5.5086350217691456E-9</v>
      </c>
    </row>
    <row r="96" spans="3:6">
      <c r="C96">
        <v>8.3250000000000011</v>
      </c>
      <c r="D96">
        <v>5.6346530231622101E-9</v>
      </c>
    </row>
    <row r="97" spans="3:4">
      <c r="C97">
        <v>8.36</v>
      </c>
      <c r="D97">
        <v>5.7634400269669082E-9</v>
      </c>
    </row>
    <row r="98" spans="3:4">
      <c r="C98">
        <v>8.3949999999999996</v>
      </c>
      <c r="D98">
        <v>5.8950538964676135E-9</v>
      </c>
    </row>
    <row r="99" spans="3:4">
      <c r="C99">
        <v>8.43</v>
      </c>
      <c r="D99">
        <v>6.0295536293016962E-9</v>
      </c>
    </row>
    <row r="100" spans="3:4">
      <c r="C100">
        <v>8.4649999999999999</v>
      </c>
      <c r="D100">
        <v>6.1669993779042114E-9</v>
      </c>
    </row>
    <row r="101" spans="3:4">
      <c r="C101">
        <v>8.5</v>
      </c>
      <c r="D101">
        <v>6.3074524702799599E-9</v>
      </c>
    </row>
    <row r="102" spans="3:4">
      <c r="C102">
        <v>8.5350000000000001</v>
      </c>
      <c r="D102">
        <v>6.4509754311072864E-9</v>
      </c>
    </row>
    <row r="103" spans="3:4">
      <c r="C103">
        <v>8.57</v>
      </c>
      <c r="D103">
        <v>6.5976320031784555E-9</v>
      </c>
    </row>
    <row r="104" spans="3:4">
      <c r="C104">
        <v>8.6050000000000004</v>
      </c>
      <c r="D104">
        <v>6.7474871691802328E-9</v>
      </c>
    </row>
    <row r="105" spans="3:4">
      <c r="C105">
        <v>8.64</v>
      </c>
      <c r="D105">
        <v>6.9006071738200708E-9</v>
      </c>
    </row>
    <row r="106" spans="3:4">
      <c r="C106">
        <v>8.6750000000000007</v>
      </c>
      <c r="D106">
        <v>7.0570595463015066E-9</v>
      </c>
    </row>
    <row r="107" spans="3:4">
      <c r="C107">
        <v>8.7100000000000009</v>
      </c>
      <c r="D107">
        <v>7.2169131231541028E-9</v>
      </c>
    </row>
    <row r="108" spans="3:4">
      <c r="C108">
        <v>8.745000000000001</v>
      </c>
      <c r="D108">
        <v>7.3802380714218515E-9</v>
      </c>
    </row>
    <row r="109" spans="3:4">
      <c r="C109">
        <v>8.7800000000000011</v>
      </c>
      <c r="D109">
        <v>7.5471059122152445E-9</v>
      </c>
    </row>
    <row r="110" spans="3:4">
      <c r="C110">
        <v>8.8149999999999995</v>
      </c>
      <c r="D110">
        <v>7.717589544631094E-9</v>
      </c>
    </row>
    <row r="111" spans="3:4">
      <c r="C111">
        <v>8.85</v>
      </c>
      <c r="D111">
        <v>7.8917632700454519E-9</v>
      </c>
    </row>
    <row r="112" spans="3:4">
      <c r="C112">
        <v>8.8849999999999998</v>
      </c>
      <c r="D112">
        <v>8.0697028167836948E-9</v>
      </c>
    </row>
    <row r="113" spans="3:4">
      <c r="C113">
        <v>8.92</v>
      </c>
      <c r="D113">
        <v>8.2514853651729448E-9</v>
      </c>
    </row>
    <row r="114" spans="3:4">
      <c r="C114">
        <v>8.9550000000000001</v>
      </c>
      <c r="D114">
        <v>8.4371895729818019E-9</v>
      </c>
    </row>
    <row r="115" spans="3:4">
      <c r="C115">
        <v>8.99</v>
      </c>
      <c r="D115">
        <v>8.626895601251549E-9</v>
      </c>
    </row>
    <row r="116" spans="3:4">
      <c r="C116">
        <v>9.0250000000000004</v>
      </c>
      <c r="D116">
        <v>8.8206851405245731E-9</v>
      </c>
    </row>
    <row r="117" spans="3:4">
      <c r="C117">
        <v>9.06</v>
      </c>
      <c r="D117">
        <v>9.0186414374742888E-9</v>
      </c>
    </row>
    <row r="118" spans="3:4">
      <c r="C118">
        <v>9.0950000000000006</v>
      </c>
      <c r="D118">
        <v>9.2208493219417187E-9</v>
      </c>
    </row>
    <row r="119" spans="3:4">
      <c r="C119">
        <v>9.1300000000000008</v>
      </c>
      <c r="D119">
        <v>9.4273952343839385E-9</v>
      </c>
    </row>
    <row r="120" spans="3:4">
      <c r="C120">
        <v>9.1650000000000009</v>
      </c>
      <c r="D120">
        <v>9.6383672537389644E-9</v>
      </c>
    </row>
    <row r="121" spans="3:4">
      <c r="C121">
        <v>9.2000000000000011</v>
      </c>
      <c r="D121">
        <v>9.8538551257126995E-9</v>
      </c>
    </row>
    <row r="122" spans="3:4">
      <c r="C122">
        <v>9.2350000000000012</v>
      </c>
      <c r="D122">
        <v>1.0073950291492466E-8</v>
      </c>
    </row>
    <row r="123" spans="3:4">
      <c r="C123">
        <v>9.27</v>
      </c>
      <c r="D123">
        <v>1.0298745916892827E-8</v>
      </c>
    </row>
    <row r="124" spans="3:4">
      <c r="C124">
        <v>9.3049999999999997</v>
      </c>
      <c r="D124">
        <v>1.0528336921938443E-8</v>
      </c>
    </row>
    <row r="125" spans="3:4">
      <c r="C125">
        <v>9.34</v>
      </c>
      <c r="D125">
        <v>1.0762820010889132E-8</v>
      </c>
    </row>
    <row r="126" spans="3:4">
      <c r="C126">
        <v>9.375</v>
      </c>
      <c r="D126">
        <v>1.1002293702713138E-8</v>
      </c>
    </row>
    <row r="127" spans="3:4">
      <c r="C127">
        <v>9.41</v>
      </c>
      <c r="D127">
        <v>1.1246858362012491E-8</v>
      </c>
    </row>
    <row r="128" spans="3:4">
      <c r="C128">
        <v>9.4450000000000003</v>
      </c>
      <c r="D128">
        <v>1.1496616230407429E-8</v>
      </c>
    </row>
    <row r="129" spans="3:4">
      <c r="C129">
        <v>9.48</v>
      </c>
      <c r="D129">
        <v>1.1751671458383664E-8</v>
      </c>
    </row>
    <row r="130" spans="3:4">
      <c r="C130">
        <v>9.5150000000000006</v>
      </c>
      <c r="D130">
        <v>1.2012130137609001E-8</v>
      </c>
    </row>
    <row r="131" spans="3:4">
      <c r="C131">
        <v>9.5500000000000007</v>
      </c>
      <c r="D131">
        <v>1.2278100333724064E-8</v>
      </c>
    </row>
    <row r="132" spans="3:4">
      <c r="C132">
        <v>9.5850000000000009</v>
      </c>
      <c r="D132">
        <v>1.2549692119613049E-8</v>
      </c>
    </row>
    <row r="133" spans="3:4">
      <c r="C133">
        <v>9.620000000000001</v>
      </c>
      <c r="D133">
        <v>1.2827017609159224E-8</v>
      </c>
    </row>
    <row r="134" spans="3:4">
      <c r="C134">
        <v>9.6550000000000011</v>
      </c>
      <c r="D134">
        <v>1.3110190991491753E-8</v>
      </c>
    </row>
    <row r="135" spans="3:4">
      <c r="C135">
        <v>9.6900000000000013</v>
      </c>
      <c r="D135">
        <v>1.3399328565728351E-8</v>
      </c>
    </row>
    <row r="136" spans="3:4">
      <c r="C136">
        <v>9.7249999999999996</v>
      </c>
      <c r="D136">
        <v>1.369454877621972E-8</v>
      </c>
    </row>
    <row r="137" spans="3:4">
      <c r="C137">
        <v>9.76</v>
      </c>
      <c r="D137">
        <v>1.3995972248301802E-8</v>
      </c>
    </row>
    <row r="138" spans="3:4">
      <c r="C138">
        <v>9.7949999999999999</v>
      </c>
      <c r="D138">
        <v>1.4303721824560553E-8</v>
      </c>
    </row>
    <row r="139" spans="3:4">
      <c r="C139">
        <v>9.83</v>
      </c>
      <c r="D139">
        <v>1.4617922601615594E-8</v>
      </c>
    </row>
    <row r="140" spans="3:4">
      <c r="C140">
        <v>9.8650000000000002</v>
      </c>
      <c r="D140">
        <v>1.4938701967428185E-8</v>
      </c>
    </row>
    <row r="141" spans="3:4">
      <c r="C141">
        <v>9.9</v>
      </c>
      <c r="D141">
        <v>1.526618963913905E-8</v>
      </c>
    </row>
    <row r="142" spans="3:4">
      <c r="C142">
        <v>9.9350000000000005</v>
      </c>
      <c r="D142">
        <v>1.5600517701442092E-8</v>
      </c>
    </row>
    <row r="143" spans="3:4">
      <c r="C143">
        <v>9.9700000000000006</v>
      </c>
      <c r="D143">
        <v>1.5941820645499401E-8</v>
      </c>
    </row>
    <row r="144" spans="3:4">
      <c r="C144">
        <v>10.005000000000001</v>
      </c>
      <c r="D144">
        <v>1.6290235408403624E-8</v>
      </c>
    </row>
    <row r="145" spans="3:4">
      <c r="C145">
        <v>10.040000000000001</v>
      </c>
      <c r="D145">
        <v>1.6645901413193201E-8</v>
      </c>
    </row>
    <row r="146" spans="3:4">
      <c r="C146">
        <v>10.075000000000001</v>
      </c>
      <c r="D146">
        <v>1.700896060942668E-8</v>
      </c>
    </row>
    <row r="147" spans="3:4">
      <c r="C147">
        <v>10.110000000000001</v>
      </c>
      <c r="D147">
        <v>1.737955751432118E-8</v>
      </c>
    </row>
    <row r="148" spans="3:4">
      <c r="C148">
        <v>10.145000000000001</v>
      </c>
      <c r="D148">
        <v>1.7757839254461996E-8</v>
      </c>
    </row>
    <row r="149" spans="3:4">
      <c r="C149">
        <v>10.18</v>
      </c>
      <c r="D149">
        <v>1.8143955608088056E-8</v>
      </c>
    </row>
    <row r="150" spans="3:4">
      <c r="C150">
        <v>10.215</v>
      </c>
      <c r="D150">
        <v>1.8538059047959984E-8</v>
      </c>
    </row>
    <row r="151" spans="3:4">
      <c r="C151">
        <v>10.25</v>
      </c>
      <c r="D151">
        <v>1.8940304784816128E-8</v>
      </c>
    </row>
    <row r="152" spans="3:4">
      <c r="C152">
        <v>10.285</v>
      </c>
      <c r="D152">
        <v>1.9350850811422763E-8</v>
      </c>
    </row>
    <row r="153" spans="3:4">
      <c r="C153">
        <v>10.32</v>
      </c>
      <c r="D153">
        <v>1.9769857947224377E-8</v>
      </c>
    </row>
    <row r="154" spans="3:4">
      <c r="C154">
        <v>10.355</v>
      </c>
      <c r="D154">
        <v>2.0197489883599812E-8</v>
      </c>
    </row>
    <row r="155" spans="3:4">
      <c r="C155">
        <v>10.39</v>
      </c>
      <c r="D155">
        <v>2.0633913229730685E-8</v>
      </c>
    </row>
    <row r="156" spans="3:4">
      <c r="C156">
        <v>10.425000000000001</v>
      </c>
      <c r="D156">
        <v>2.107929755908745E-8</v>
      </c>
    </row>
    <row r="157" spans="3:4">
      <c r="C157">
        <v>10.46</v>
      </c>
      <c r="D157">
        <v>2.1533815456539307E-8</v>
      </c>
    </row>
    <row r="158" spans="3:4">
      <c r="C158">
        <v>10.495000000000001</v>
      </c>
      <c r="D158">
        <v>2.1997642566094814E-8</v>
      </c>
    </row>
    <row r="159" spans="3:4">
      <c r="C159">
        <v>10.530000000000001</v>
      </c>
      <c r="D159">
        <v>2.2470957639277182E-8</v>
      </c>
    </row>
    <row r="160" spans="3:4">
      <c r="C160">
        <v>10.565000000000001</v>
      </c>
      <c r="D160">
        <v>2.2953942584143123E-8</v>
      </c>
    </row>
    <row r="161" spans="3:4">
      <c r="C161">
        <v>10.600000000000001</v>
      </c>
      <c r="D161">
        <v>2.3446782514948206E-8</v>
      </c>
    </row>
    <row r="162" spans="3:4">
      <c r="C162">
        <v>10.635</v>
      </c>
      <c r="D162">
        <v>2.3949665802467472E-8</v>
      </c>
    </row>
    <row r="163" spans="3:4">
      <c r="C163">
        <v>10.67</v>
      </c>
      <c r="D163">
        <v>2.4462784124975558E-8</v>
      </c>
    </row>
    <row r="164" spans="3:4">
      <c r="C164">
        <v>10.705</v>
      </c>
      <c r="D164">
        <v>2.4986332519892825E-8</v>
      </c>
    </row>
    <row r="165" spans="3:4">
      <c r="C165">
        <v>10.74</v>
      </c>
      <c r="D165">
        <v>2.5520509436104336E-8</v>
      </c>
    </row>
    <row r="166" spans="3:4">
      <c r="C166">
        <v>10.775</v>
      </c>
      <c r="D166">
        <v>2.6065516786956349E-8</v>
      </c>
    </row>
    <row r="167" spans="3:4">
      <c r="C167">
        <v>10.81</v>
      </c>
      <c r="D167">
        <v>2.6621560003937837E-8</v>
      </c>
    </row>
    <row r="168" spans="3:4">
      <c r="C168">
        <v>10.845000000000001</v>
      </c>
      <c r="D168">
        <v>2.7188848091051407E-8</v>
      </c>
    </row>
    <row r="169" spans="3:4">
      <c r="C169">
        <v>10.88</v>
      </c>
      <c r="D169">
        <v>2.7767593679881914E-8</v>
      </c>
    </row>
    <row r="170" spans="3:4">
      <c r="C170">
        <v>10.915000000000001</v>
      </c>
      <c r="D170">
        <v>2.8358013085365905E-8</v>
      </c>
    </row>
    <row r="171" spans="3:4">
      <c r="C171">
        <v>10.950000000000001</v>
      </c>
      <c r="D171">
        <v>2.8960326362271155E-8</v>
      </c>
    </row>
    <row r="172" spans="3:4">
      <c r="C172">
        <v>10.985000000000001</v>
      </c>
      <c r="D172">
        <v>2.9574757362389398E-8</v>
      </c>
    </row>
    <row r="173" spans="3:4">
      <c r="C173">
        <v>11.020000000000001</v>
      </c>
      <c r="D173">
        <v>3.0201533792450179E-8</v>
      </c>
    </row>
    <row r="174" spans="3:4">
      <c r="C174">
        <v>11.055</v>
      </c>
      <c r="D174">
        <v>3.084088727276135E-8</v>
      </c>
    </row>
    <row r="175" spans="3:4">
      <c r="C175">
        <v>11.09</v>
      </c>
      <c r="D175">
        <v>3.1493053396581226E-8</v>
      </c>
    </row>
    <row r="176" spans="3:4">
      <c r="C176">
        <v>11.125</v>
      </c>
      <c r="D176">
        <v>3.21582717902306E-8</v>
      </c>
    </row>
    <row r="177" spans="3:4">
      <c r="C177">
        <v>11.16</v>
      </c>
      <c r="D177">
        <v>3.2836786173947331E-8</v>
      </c>
    </row>
    <row r="178" spans="3:4">
      <c r="C178">
        <v>11.195</v>
      </c>
      <c r="D178">
        <v>3.3528844423493556E-8</v>
      </c>
    </row>
    <row r="179" spans="3:4">
      <c r="C179">
        <v>11.23</v>
      </c>
      <c r="D179">
        <v>3.4234698632517153E-8</v>
      </c>
    </row>
    <row r="180" spans="3:4">
      <c r="C180">
        <v>11.265000000000001</v>
      </c>
      <c r="D180">
        <v>3.4954605175676467E-8</v>
      </c>
    </row>
    <row r="181" spans="3:4">
      <c r="C181">
        <v>11.3</v>
      </c>
      <c r="D181">
        <v>3.5688824772533342E-8</v>
      </c>
    </row>
    <row r="182" spans="3:4">
      <c r="C182">
        <v>11.335000000000001</v>
      </c>
      <c r="D182">
        <v>3.6437622552218951E-8</v>
      </c>
    </row>
    <row r="183" spans="3:4">
      <c r="C183">
        <v>11.370000000000001</v>
      </c>
      <c r="D183">
        <v>3.7201268118881064E-8</v>
      </c>
    </row>
    <row r="184" spans="3:4">
      <c r="C184">
        <v>11.405000000000001</v>
      </c>
      <c r="D184">
        <v>3.7980035617915122E-8</v>
      </c>
    </row>
    <row r="185" spans="3:4">
      <c r="C185">
        <v>11.440000000000001</v>
      </c>
      <c r="D185">
        <v>3.8774203802988255E-8</v>
      </c>
    </row>
    <row r="186" spans="3:4">
      <c r="C186">
        <v>11.475000000000001</v>
      </c>
      <c r="D186">
        <v>3.9584056103859054E-8</v>
      </c>
    </row>
    <row r="187" spans="3:4">
      <c r="C187">
        <v>11.51</v>
      </c>
      <c r="D187">
        <v>4.0409880695001218E-8</v>
      </c>
    </row>
    <row r="188" spans="3:4">
      <c r="C188">
        <v>11.545</v>
      </c>
      <c r="D188">
        <v>4.1251970565035226E-8</v>
      </c>
    </row>
    <row r="189" spans="3:4">
      <c r="C189">
        <v>11.58</v>
      </c>
      <c r="D189">
        <v>4.2110623586973617E-8</v>
      </c>
    </row>
    <row r="190" spans="3:4">
      <c r="C190">
        <v>11.615</v>
      </c>
      <c r="D190">
        <v>4.298614258928694E-8</v>
      </c>
    </row>
    <row r="191" spans="3:4">
      <c r="C191">
        <v>11.65</v>
      </c>
      <c r="D191">
        <v>4.3878835427794111E-8</v>
      </c>
    </row>
    <row r="192" spans="3:4">
      <c r="C192">
        <v>11.685</v>
      </c>
      <c r="D192">
        <v>4.4789015058384055E-8</v>
      </c>
    </row>
    <row r="193" spans="3:4">
      <c r="C193">
        <v>11.72</v>
      </c>
      <c r="D193">
        <v>4.5716999610573127E-8</v>
      </c>
    </row>
    <row r="194" spans="3:4">
      <c r="C194">
        <v>11.755000000000001</v>
      </c>
      <c r="D194">
        <v>4.6663112461904439E-8</v>
      </c>
    </row>
    <row r="195" spans="3:4">
      <c r="C195">
        <v>11.790000000000001</v>
      </c>
      <c r="D195">
        <v>4.7627682313193978E-8</v>
      </c>
    </row>
    <row r="196" spans="3:4">
      <c r="C196">
        <v>11.825000000000001</v>
      </c>
      <c r="D196">
        <v>4.8611043264628969E-8</v>
      </c>
    </row>
    <row r="197" spans="3:4">
      <c r="C197">
        <v>11.860000000000001</v>
      </c>
      <c r="D197">
        <v>4.9613534892723917E-8</v>
      </c>
    </row>
    <row r="198" spans="3:4">
      <c r="C198">
        <v>11.895000000000001</v>
      </c>
      <c r="D198">
        <v>5.0635502328138993E-8</v>
      </c>
    </row>
    <row r="199" spans="3:4">
      <c r="C199">
        <v>11.930000000000001</v>
      </c>
      <c r="D199">
        <v>5.1677296334366536E-8</v>
      </c>
    </row>
    <row r="200" spans="3:4">
      <c r="C200">
        <v>11.965</v>
      </c>
      <c r="D200">
        <v>5.2739273387290249E-8</v>
      </c>
    </row>
    <row r="201" spans="3:4">
      <c r="C201">
        <v>12</v>
      </c>
      <c r="D201">
        <v>5.5324333187378832E-8</v>
      </c>
    </row>
    <row r="202" spans="3:4">
      <c r="C202">
        <v>12.035</v>
      </c>
      <c r="D202">
        <v>5.6473390338592915E-8</v>
      </c>
    </row>
    <row r="203" spans="3:4">
      <c r="C203">
        <v>12.07</v>
      </c>
      <c r="D203">
        <v>5.7645056216275565E-8</v>
      </c>
    </row>
    <row r="204" spans="3:4">
      <c r="C204">
        <v>12.105</v>
      </c>
      <c r="D204">
        <v>5.8839747193561929E-8</v>
      </c>
    </row>
    <row r="205" spans="3:4">
      <c r="C205">
        <v>12.14</v>
      </c>
      <c r="D205">
        <v>6.0057886699054416E-8</v>
      </c>
    </row>
    <row r="206" spans="3:4">
      <c r="C206">
        <v>12.175000000000001</v>
      </c>
      <c r="D206">
        <v>6.1299905323886353E-8</v>
      </c>
    </row>
    <row r="207" spans="3:4">
      <c r="C207">
        <v>12.21</v>
      </c>
      <c r="D207">
        <v>6.2566240930167024E-8</v>
      </c>
    </row>
    <row r="208" spans="3:4">
      <c r="C208">
        <v>12.245000000000001</v>
      </c>
      <c r="D208">
        <v>6.3857338760823544E-8</v>
      </c>
    </row>
    <row r="209" spans="3:4">
      <c r="C209">
        <v>12.280000000000001</v>
      </c>
      <c r="D209">
        <v>6.5173651550852038E-8</v>
      </c>
    </row>
    <row r="210" spans="3:4">
      <c r="C210">
        <v>12.315000000000001</v>
      </c>
      <c r="D210">
        <v>6.651563963999124E-8</v>
      </c>
    </row>
    <row r="211" spans="3:4">
      <c r="C211">
        <v>12.350000000000001</v>
      </c>
      <c r="D211">
        <v>6.7883771086831747E-8</v>
      </c>
    </row>
    <row r="212" spans="3:4">
      <c r="C212">
        <v>12.385000000000002</v>
      </c>
      <c r="D212">
        <v>6.9278521784376177E-8</v>
      </c>
    </row>
    <row r="213" spans="3:4">
      <c r="C213">
        <v>12.42</v>
      </c>
      <c r="D213">
        <v>7.0700375577060983E-8</v>
      </c>
    </row>
    <row r="214" spans="3:4">
      <c r="C214">
        <v>12.455</v>
      </c>
      <c r="D214">
        <v>7.2149824379256108E-8</v>
      </c>
    </row>
    <row r="215" spans="3:4">
      <c r="C215">
        <v>12.49</v>
      </c>
      <c r="D215">
        <v>7.3627368295254284E-8</v>
      </c>
    </row>
    <row r="216" spans="3:4">
      <c r="C216">
        <v>12.525</v>
      </c>
      <c r="D216">
        <v>7.5133515740764423E-8</v>
      </c>
    </row>
    <row r="217" spans="3:4">
      <c r="C217">
        <v>12.56</v>
      </c>
      <c r="D217">
        <v>7.6668783565922078E-8</v>
      </c>
    </row>
    <row r="218" spans="3:4">
      <c r="C218">
        <v>12.595000000000001</v>
      </c>
      <c r="D218">
        <v>7.823369717983208E-8</v>
      </c>
    </row>
    <row r="219" spans="3:4">
      <c r="C219">
        <v>12.63</v>
      </c>
      <c r="D219">
        <v>7.9828790676654876E-8</v>
      </c>
    </row>
    <row r="220" spans="3:4">
      <c r="C220">
        <v>12.665000000000001</v>
      </c>
      <c r="D220">
        <v>8.1454606963251993E-8</v>
      </c>
    </row>
    <row r="221" spans="3:4">
      <c r="C221">
        <v>12.700000000000001</v>
      </c>
      <c r="D221">
        <v>8.3111697888403872E-8</v>
      </c>
    </row>
    <row r="222" spans="3:4">
      <c r="C222">
        <v>12.735000000000001</v>
      </c>
      <c r="D222">
        <v>8.4800624373613003E-8</v>
      </c>
    </row>
    <row r="223" spans="3:4">
      <c r="C223">
        <v>12.770000000000001</v>
      </c>
      <c r="D223">
        <v>8.6521956545507904E-8</v>
      </c>
    </row>
    <row r="224" spans="3:4">
      <c r="C224">
        <v>12.805000000000001</v>
      </c>
      <c r="D224">
        <v>8.8276273869859122E-8</v>
      </c>
    </row>
    <row r="225" spans="3:4">
      <c r="C225">
        <v>12.84</v>
      </c>
      <c r="D225">
        <v>9.0064165287223573E-8</v>
      </c>
    </row>
    <row r="226" spans="3:4">
      <c r="C226">
        <v>12.875</v>
      </c>
      <c r="D226">
        <v>9.188622935022928E-8</v>
      </c>
    </row>
    <row r="227" spans="3:4">
      <c r="C227">
        <v>12.91</v>
      </c>
      <c r="D227">
        <v>9.3743074362515356E-8</v>
      </c>
    </row>
    <row r="228" spans="3:4">
      <c r="C228">
        <v>12.945</v>
      </c>
      <c r="D228">
        <v>9.5635318519339694E-8</v>
      </c>
    </row>
    <row r="229" spans="3:4">
      <c r="C229">
        <v>12.98</v>
      </c>
      <c r="D229">
        <v>9.7563590049869377E-8</v>
      </c>
    </row>
    <row r="230" spans="3:4">
      <c r="C230">
        <v>13.015000000000001</v>
      </c>
      <c r="D230">
        <v>9.9528527361166969E-8</v>
      </c>
    </row>
    <row r="231" spans="3:4">
      <c r="C231">
        <v>13.05</v>
      </c>
      <c r="D231">
        <v>1.0153077918388624E-7</v>
      </c>
    </row>
    <row r="232" spans="3:4">
      <c r="C232">
        <v>13.085000000000001</v>
      </c>
      <c r="D232">
        <v>1.0357100471969161E-7</v>
      </c>
    </row>
    <row r="233" spans="3:4">
      <c r="C233">
        <v>13.120000000000001</v>
      </c>
      <c r="D233">
        <v>1.0564987379041441E-7</v>
      </c>
    </row>
    <row r="234" spans="3:4">
      <c r="C234">
        <v>13.155000000000001</v>
      </c>
      <c r="D234">
        <v>1.077680669889599E-7</v>
      </c>
    </row>
    <row r="235" spans="3:4">
      <c r="C235">
        <v>13.190000000000001</v>
      </c>
      <c r="D235">
        <v>1.0992627583197853E-7</v>
      </c>
    </row>
    <row r="236" spans="3:4">
      <c r="C236">
        <v>13.225000000000001</v>
      </c>
      <c r="D236">
        <v>1.1212520291431571E-7</v>
      </c>
    </row>
    <row r="237" spans="3:4">
      <c r="C237">
        <v>13.260000000000002</v>
      </c>
      <c r="D237">
        <v>1.1436556206525198E-7</v>
      </c>
    </row>
    <row r="238" spans="3:4">
      <c r="C238">
        <v>13.295</v>
      </c>
      <c r="D238">
        <v>1.1664807850654977E-7</v>
      </c>
    </row>
    <row r="239" spans="3:4">
      <c r="C239">
        <v>13.33</v>
      </c>
      <c r="D239">
        <v>1.189734890123179E-7</v>
      </c>
    </row>
    <row r="240" spans="3:4">
      <c r="C240">
        <v>13.365</v>
      </c>
      <c r="D240">
        <v>1.2134254207070754E-7</v>
      </c>
    </row>
    <row r="241" spans="3:4">
      <c r="C241">
        <v>13.4</v>
      </c>
      <c r="D241">
        <v>1.2375599804745474E-7</v>
      </c>
    </row>
    <row r="242" spans="3:4">
      <c r="C242">
        <v>13.435</v>
      </c>
      <c r="D242">
        <v>1.2621462935128153E-7</v>
      </c>
    </row>
    <row r="243" spans="3:4">
      <c r="C243">
        <v>13.47</v>
      </c>
      <c r="D243">
        <v>1.2871922060116811E-7</v>
      </c>
    </row>
    <row r="244" spans="3:4">
      <c r="C244">
        <v>13.505000000000001</v>
      </c>
      <c r="D244">
        <v>1.3127056879551196E-7</v>
      </c>
    </row>
    <row r="245" spans="3:4">
      <c r="C245">
        <v>13.540000000000001</v>
      </c>
      <c r="D245">
        <v>1.3386948348318422E-7</v>
      </c>
    </row>
    <row r="246" spans="3:4">
      <c r="C246">
        <v>13.575000000000001</v>
      </c>
      <c r="D246">
        <v>1.3651678693649802E-7</v>
      </c>
    </row>
    <row r="247" spans="3:4">
      <c r="C247">
        <v>13.610000000000001</v>
      </c>
      <c r="D247">
        <v>1.3921331432610138E-7</v>
      </c>
    </row>
    <row r="248" spans="3:4">
      <c r="C248">
        <v>13.645000000000001</v>
      </c>
      <c r="D248">
        <v>1.4195991389780835E-7</v>
      </c>
    </row>
    <row r="249" spans="3:4">
      <c r="C249">
        <v>13.680000000000001</v>
      </c>
      <c r="D249">
        <v>1.4475744715137933E-7</v>
      </c>
    </row>
    <row r="250" spans="3:4">
      <c r="C250">
        <v>13.715000000000002</v>
      </c>
      <c r="D250">
        <v>1.4760678902126588E-7</v>
      </c>
    </row>
    <row r="251" spans="3:4">
      <c r="C251">
        <v>13.75</v>
      </c>
      <c r="D251">
        <v>1.505088280593305E-7</v>
      </c>
    </row>
    <row r="252" spans="3:4">
      <c r="C252">
        <v>13.785</v>
      </c>
      <c r="D252">
        <v>1.5346446661955571E-7</v>
      </c>
    </row>
    <row r="253" spans="3:4">
      <c r="C253">
        <v>13.82</v>
      </c>
      <c r="D253">
        <v>1.564746210447532E-7</v>
      </c>
    </row>
    <row r="254" spans="3:4">
      <c r="C254">
        <v>13.855</v>
      </c>
      <c r="D254">
        <v>1.5954022185528709E-7</v>
      </c>
    </row>
    <row r="255" spans="3:4">
      <c r="C255">
        <v>13.89</v>
      </c>
      <c r="D255">
        <v>1.626622139398224E-7</v>
      </c>
    </row>
    <row r="256" spans="3:4">
      <c r="C256">
        <v>13.925000000000001</v>
      </c>
      <c r="D256">
        <v>1.658415567481114E-7</v>
      </c>
    </row>
    <row r="257" spans="3:4">
      <c r="C257">
        <v>13.96</v>
      </c>
      <c r="D257">
        <v>1.6907922448583009E-7</v>
      </c>
    </row>
    <row r="258" spans="3:4">
      <c r="C258">
        <v>13.995000000000001</v>
      </c>
      <c r="D258">
        <v>1.7237620631147536E-7</v>
      </c>
    </row>
    <row r="259" spans="3:4">
      <c r="C259">
        <v>14.030000000000001</v>
      </c>
      <c r="D259">
        <v>1.7573350653533717E-7</v>
      </c>
    </row>
    <row r="260" spans="3:4">
      <c r="C260">
        <v>14.065000000000001</v>
      </c>
      <c r="D260">
        <v>1.7915214482055375E-7</v>
      </c>
    </row>
    <row r="261" spans="3:4">
      <c r="C261">
        <v>14.100000000000001</v>
      </c>
      <c r="D261">
        <v>1.826331563862651E-7</v>
      </c>
    </row>
    <row r="262" spans="3:4">
      <c r="C262">
        <v>14.135000000000002</v>
      </c>
      <c r="D262">
        <v>1.8617759221287435E-7</v>
      </c>
    </row>
    <row r="263" spans="3:4">
      <c r="C263">
        <v>14.170000000000002</v>
      </c>
      <c r="D263">
        <v>1.8978651924942567E-7</v>
      </c>
    </row>
    <row r="264" spans="3:4">
      <c r="C264">
        <v>14.205</v>
      </c>
      <c r="D264">
        <v>1.9346102062311503E-7</v>
      </c>
    </row>
    <row r="265" spans="3:4">
      <c r="C265">
        <v>14.24</v>
      </c>
      <c r="D265">
        <v>1.9720219585094093E-7</v>
      </c>
    </row>
    <row r="266" spans="3:4">
      <c r="C266">
        <v>14.275</v>
      </c>
      <c r="D266">
        <v>2.0101116105350527E-7</v>
      </c>
    </row>
    <row r="267" spans="3:4">
      <c r="C267">
        <v>14.31</v>
      </c>
      <c r="D267">
        <v>2.0488904917097862E-7</v>
      </c>
    </row>
    <row r="268" spans="3:4">
      <c r="C268">
        <v>14.345000000000001</v>
      </c>
      <c r="D268">
        <v>2.0883701018123513E-7</v>
      </c>
    </row>
    <row r="269" spans="3:4">
      <c r="C269">
        <v>14.38</v>
      </c>
      <c r="D269">
        <v>2.1285621132017121E-7</v>
      </c>
    </row>
    <row r="270" spans="3:4">
      <c r="C270">
        <v>14.415000000000001</v>
      </c>
      <c r="D270">
        <v>2.1694783730421607E-7</v>
      </c>
    </row>
    <row r="271" spans="3:4">
      <c r="C271">
        <v>14.450000000000001</v>
      </c>
      <c r="D271">
        <v>2.2111309055504426E-7</v>
      </c>
    </row>
    <row r="272" spans="3:4">
      <c r="C272">
        <v>14.485000000000001</v>
      </c>
      <c r="D272">
        <v>2.2535319142649872E-7</v>
      </c>
    </row>
    <row r="273" spans="3:4">
      <c r="C273">
        <v>14.520000000000001</v>
      </c>
      <c r="D273">
        <v>2.2966937843373565E-7</v>
      </c>
    </row>
    <row r="274" spans="3:4">
      <c r="C274">
        <v>14.555000000000001</v>
      </c>
      <c r="D274">
        <v>2.340629084845973E-7</v>
      </c>
    </row>
    <row r="275" spans="3:4">
      <c r="C275">
        <v>14.590000000000002</v>
      </c>
      <c r="D275">
        <v>2.3853505711322388E-7</v>
      </c>
    </row>
    <row r="276" spans="3:4">
      <c r="C276">
        <v>14.625000000000002</v>
      </c>
      <c r="D276">
        <v>2.4308711871591263E-7</v>
      </c>
    </row>
    <row r="277" spans="3:4">
      <c r="C277">
        <v>14.66</v>
      </c>
      <c r="D277">
        <v>2.4772040678923003E-7</v>
      </c>
    </row>
    <row r="278" spans="3:4">
      <c r="C278">
        <v>14.695</v>
      </c>
      <c r="D278">
        <v>2.5243625417039081E-7</v>
      </c>
    </row>
    <row r="279" spans="3:4">
      <c r="C279">
        <v>14.73</v>
      </c>
      <c r="D279">
        <v>2.5723601327990191E-7</v>
      </c>
    </row>
    <row r="280" spans="3:4">
      <c r="C280">
        <v>14.765000000000001</v>
      </c>
      <c r="D280">
        <v>2.6212105636649007E-7</v>
      </c>
    </row>
    <row r="281" spans="3:4">
      <c r="C281">
        <v>14.8</v>
      </c>
      <c r="D281">
        <v>2.6709277575431164E-7</v>
      </c>
    </row>
    <row r="282" spans="3:4">
      <c r="C282">
        <v>14.835000000000001</v>
      </c>
      <c r="D282">
        <v>2.7215258409245493E-7</v>
      </c>
    </row>
    <row r="283" spans="3:4">
      <c r="C283">
        <v>14.870000000000001</v>
      </c>
      <c r="D283">
        <v>2.7730191460674318E-7</v>
      </c>
    </row>
    <row r="284" spans="3:4">
      <c r="C284">
        <v>14.905000000000001</v>
      </c>
      <c r="D284">
        <v>2.8254222135383986E-7</v>
      </c>
    </row>
    <row r="285" spans="3:4">
      <c r="C285">
        <v>14.940000000000001</v>
      </c>
      <c r="D285">
        <v>2.8787497947766597E-7</v>
      </c>
    </row>
    <row r="286" spans="3:4">
      <c r="C286">
        <v>14.975000000000001</v>
      </c>
      <c r="D286">
        <v>2.9330168546813461E-7</v>
      </c>
    </row>
    <row r="287" spans="3:4">
      <c r="C287">
        <v>15.010000000000002</v>
      </c>
      <c r="D287">
        <v>2.9882385742220652E-7</v>
      </c>
    </row>
    <row r="288" spans="3:4">
      <c r="C288">
        <v>15.045000000000002</v>
      </c>
      <c r="D288">
        <v>3.0444303530727273E-7</v>
      </c>
    </row>
    <row r="289" spans="3:4">
      <c r="C289">
        <v>15.080000000000002</v>
      </c>
      <c r="D289">
        <v>3.1016078122686782E-7</v>
      </c>
    </row>
    <row r="290" spans="3:4">
      <c r="C290">
        <v>15.115</v>
      </c>
      <c r="D290">
        <v>3.159786796887195E-7</v>
      </c>
    </row>
    <row r="291" spans="3:4">
      <c r="C291">
        <v>15.15</v>
      </c>
      <c r="D291">
        <v>3.2189833787513871E-7</v>
      </c>
    </row>
    <row r="292" spans="3:4">
      <c r="C292">
        <v>15.185</v>
      </c>
      <c r="D292">
        <v>3.27921385915748E-7</v>
      </c>
    </row>
    <row r="293" spans="3:4">
      <c r="C293">
        <v>15.22</v>
      </c>
      <c r="D293">
        <v>3.3404947716256173E-7</v>
      </c>
    </row>
    <row r="294" spans="3:4">
      <c r="C294">
        <v>15.255000000000001</v>
      </c>
      <c r="D294">
        <v>3.4028428846741101E-7</v>
      </c>
    </row>
    <row r="295" spans="3:4">
      <c r="C295">
        <v>15.290000000000001</v>
      </c>
      <c r="D295">
        <v>3.4662752046172002E-7</v>
      </c>
    </row>
    <row r="296" spans="3:4">
      <c r="C296">
        <v>15.325000000000001</v>
      </c>
      <c r="D296">
        <v>3.5308089783863637E-7</v>
      </c>
    </row>
    <row r="297" spans="3:4">
      <c r="C297">
        <v>15.360000000000001</v>
      </c>
      <c r="D297">
        <v>3.596461696375141E-7</v>
      </c>
    </row>
    <row r="298" spans="3:4">
      <c r="C298">
        <v>15.395000000000001</v>
      </c>
      <c r="D298">
        <v>3.6632510953075197E-7</v>
      </c>
    </row>
    <row r="299" spans="3:4">
      <c r="C299">
        <v>15.430000000000001</v>
      </c>
      <c r="D299">
        <v>3.7311951611298793E-7</v>
      </c>
    </row>
    <row r="300" spans="3:4">
      <c r="C300">
        <v>15.465000000000002</v>
      </c>
      <c r="D300">
        <v>3.8003121319264955E-7</v>
      </c>
    </row>
    <row r="301" spans="3:4">
      <c r="C301">
        <v>15.500000000000002</v>
      </c>
      <c r="D301">
        <v>3.8706205008585817E-7</v>
      </c>
    </row>
    <row r="302" spans="3:4">
      <c r="C302">
        <v>15.535</v>
      </c>
      <c r="D302">
        <v>3.9421390191268806E-7</v>
      </c>
    </row>
    <row r="303" spans="3:4">
      <c r="C303">
        <v>15.57</v>
      </c>
      <c r="D303">
        <v>4.0148866989577971E-7</v>
      </c>
    </row>
    <row r="304" spans="3:4">
      <c r="C304">
        <v>15.605</v>
      </c>
      <c r="D304">
        <v>4.0888828166130209E-7</v>
      </c>
    </row>
    <row r="305" spans="3:4">
      <c r="C305">
        <v>15.64</v>
      </c>
      <c r="D305">
        <v>4.1641469154226486E-7</v>
      </c>
    </row>
    <row r="306" spans="3:4">
      <c r="C306">
        <v>15.675000000000001</v>
      </c>
      <c r="D306">
        <v>4.2406988088417841E-7</v>
      </c>
    </row>
    <row r="307" spans="3:4">
      <c r="C307">
        <v>15.71</v>
      </c>
      <c r="D307">
        <v>4.3185585835305023E-7</v>
      </c>
    </row>
    <row r="308" spans="3:4">
      <c r="C308">
        <v>15.745000000000001</v>
      </c>
      <c r="D308">
        <v>4.3977466024572647E-7</v>
      </c>
    </row>
    <row r="309" spans="3:4">
      <c r="C309">
        <v>15.780000000000001</v>
      </c>
      <c r="D309">
        <v>4.4782835080256229E-7</v>
      </c>
    </row>
    <row r="310" spans="3:4">
      <c r="C310">
        <v>15.815000000000001</v>
      </c>
      <c r="D310">
        <v>4.5601902252242438E-7</v>
      </c>
    </row>
    <row r="311" spans="3:4">
      <c r="C311">
        <v>15.850000000000001</v>
      </c>
      <c r="D311">
        <v>4.6434879648001333E-7</v>
      </c>
    </row>
    <row r="312" spans="3:4">
      <c r="C312">
        <v>15.885000000000002</v>
      </c>
      <c r="D312">
        <v>4.728198226455046E-7</v>
      </c>
    </row>
    <row r="313" spans="3:4">
      <c r="C313">
        <v>15.920000000000002</v>
      </c>
      <c r="D313">
        <v>4.8143428020649901E-7</v>
      </c>
    </row>
    <row r="314" spans="3:4">
      <c r="C314">
        <v>15.955000000000002</v>
      </c>
      <c r="D314">
        <v>4.9019437789227427E-7</v>
      </c>
    </row>
    <row r="315" spans="3:4">
      <c r="C315">
        <v>15.99</v>
      </c>
      <c r="D315">
        <v>4.9910235430033192E-7</v>
      </c>
    </row>
    <row r="316" spans="3:4">
      <c r="C316">
        <v>16.025000000000002</v>
      </c>
      <c r="D316">
        <v>5.0816047822523088E-7</v>
      </c>
    </row>
    <row r="317" spans="3:4">
      <c r="C317">
        <v>16.060000000000002</v>
      </c>
      <c r="D317">
        <v>5.1737104898969037E-7</v>
      </c>
    </row>
    <row r="318" spans="3:4">
      <c r="C318">
        <v>16.095000000000002</v>
      </c>
      <c r="D318">
        <v>5.2673639677796638E-7</v>
      </c>
    </row>
    <row r="319" spans="3:4">
      <c r="C319">
        <v>16.130000000000003</v>
      </c>
      <c r="D319">
        <v>5.3625888297148187E-7</v>
      </c>
    </row>
    <row r="320" spans="3:4">
      <c r="C320">
        <v>16.165000000000003</v>
      </c>
      <c r="D320">
        <v>5.4594090048669419E-7</v>
      </c>
    </row>
    <row r="321" spans="3:4">
      <c r="C321">
        <v>16.200000000000003</v>
      </c>
      <c r="D321">
        <v>5.5578487411520031E-7</v>
      </c>
    </row>
    <row r="322" spans="3:4">
      <c r="C322">
        <v>16.234999999999999</v>
      </c>
      <c r="D322">
        <v>5.6579326086605737E-7</v>
      </c>
    </row>
    <row r="323" spans="3:4">
      <c r="C323">
        <v>16.27</v>
      </c>
      <c r="D323">
        <v>5.7596855031031181E-7</v>
      </c>
    </row>
    <row r="324" spans="3:4">
      <c r="C324">
        <v>16.305</v>
      </c>
      <c r="D324">
        <v>5.8631326492771193E-7</v>
      </c>
    </row>
    <row r="325" spans="3:4">
      <c r="C325">
        <v>16.34</v>
      </c>
      <c r="D325">
        <v>5.9682996045560271E-7</v>
      </c>
    </row>
    <row r="326" spans="3:4">
      <c r="C326">
        <v>16.375</v>
      </c>
      <c r="D326">
        <v>6.0752122623997611E-7</v>
      </c>
    </row>
    <row r="327" spans="3:4">
      <c r="C327">
        <v>16.41</v>
      </c>
      <c r="D327">
        <v>6.1838968558866592E-7</v>
      </c>
    </row>
    <row r="328" spans="3:4">
      <c r="C328">
        <v>16.445</v>
      </c>
      <c r="D328">
        <v>6.2943799612666884E-7</v>
      </c>
    </row>
    <row r="329" spans="3:4">
      <c r="C329">
        <v>16.48</v>
      </c>
      <c r="D329">
        <v>6.4066885015356743E-7</v>
      </c>
    </row>
    <row r="330" spans="3:4">
      <c r="C330">
        <v>16.515000000000001</v>
      </c>
      <c r="D330">
        <v>6.5208497500305027E-7</v>
      </c>
    </row>
    <row r="331" spans="3:4">
      <c r="C331">
        <v>16.55</v>
      </c>
      <c r="D331">
        <v>6.6368913340448985E-7</v>
      </c>
    </row>
    <row r="332" spans="3:4">
      <c r="C332">
        <v>16.585000000000001</v>
      </c>
      <c r="D332">
        <v>6.7548412384657569E-7</v>
      </c>
    </row>
    <row r="333" spans="3:4">
      <c r="C333">
        <v>16.62</v>
      </c>
      <c r="D333">
        <v>6.8747278094297004E-7</v>
      </c>
    </row>
    <row r="334" spans="3:4">
      <c r="C334">
        <v>16.655000000000001</v>
      </c>
      <c r="D334">
        <v>6.9965797579996732E-7</v>
      </c>
    </row>
    <row r="335" spans="3:4">
      <c r="C335">
        <v>16.690000000000001</v>
      </c>
      <c r="D335">
        <v>7.1204261638613101E-7</v>
      </c>
    </row>
    <row r="336" spans="3:4">
      <c r="C336">
        <v>16.725000000000001</v>
      </c>
      <c r="D336">
        <v>7.246296479038915E-7</v>
      </c>
    </row>
    <row r="337" spans="3:4">
      <c r="C337">
        <v>16.760000000000002</v>
      </c>
      <c r="D337">
        <v>7.3742205316307023E-7</v>
      </c>
    </row>
    <row r="338" spans="3:4">
      <c r="C338">
        <v>16.795000000000002</v>
      </c>
      <c r="D338">
        <v>7.5042285295630649E-7</v>
      </c>
    </row>
    <row r="339" spans="3:4">
      <c r="C339">
        <v>16.830000000000002</v>
      </c>
      <c r="D339">
        <v>7.6363510643636613E-7</v>
      </c>
    </row>
    <row r="340" spans="3:4">
      <c r="C340">
        <v>16.865000000000002</v>
      </c>
      <c r="D340">
        <v>7.7706191149529589E-7</v>
      </c>
    </row>
    <row r="341" spans="3:4">
      <c r="C341">
        <v>16.900000000000002</v>
      </c>
      <c r="D341">
        <v>7.9070640514540194E-7</v>
      </c>
    </row>
    <row r="342" spans="3:4">
      <c r="C342">
        <v>16.935000000000002</v>
      </c>
      <c r="D342">
        <v>8.0457176390200872E-7</v>
      </c>
    </row>
    <row r="343" spans="3:4">
      <c r="C343">
        <v>16.970000000000002</v>
      </c>
      <c r="D343">
        <v>8.1866120416799032E-7</v>
      </c>
    </row>
    <row r="344" spans="3:4">
      <c r="C344">
        <v>17.005000000000003</v>
      </c>
      <c r="D344">
        <v>8.3297798262001739E-7</v>
      </c>
    </row>
    <row r="345" spans="3:4">
      <c r="C345">
        <v>17.040000000000003</v>
      </c>
      <c r="D345">
        <v>8.4752539659650595E-7</v>
      </c>
    </row>
    <row r="346" spans="3:4">
      <c r="C346">
        <v>17.075000000000003</v>
      </c>
      <c r="D346">
        <v>8.6230678448721889E-7</v>
      </c>
    </row>
    <row r="347" spans="3:4">
      <c r="C347">
        <v>17.11</v>
      </c>
      <c r="D347">
        <v>8.7732552612449998E-7</v>
      </c>
    </row>
    <row r="348" spans="3:4">
      <c r="C348">
        <v>17.145</v>
      </c>
      <c r="D348">
        <v>8.9258504317609211E-7</v>
      </c>
    </row>
    <row r="349" spans="3:4">
      <c r="C349">
        <v>17.18</v>
      </c>
      <c r="D349">
        <v>9.0808879953950118E-7</v>
      </c>
    </row>
    <row r="350" spans="3:4">
      <c r="C350">
        <v>17.215</v>
      </c>
      <c r="D350">
        <v>9.2384030173788611E-7</v>
      </c>
    </row>
    <row r="351" spans="3:4">
      <c r="C351">
        <v>17.25</v>
      </c>
      <c r="D351">
        <v>9.3984309931740881E-7</v>
      </c>
    </row>
    <row r="352" spans="3:4">
      <c r="C352">
        <v>17.285</v>
      </c>
      <c r="D352">
        <v>9.5610078524602414E-7</v>
      </c>
    </row>
    <row r="353" spans="3:4">
      <c r="C353">
        <v>17.32</v>
      </c>
      <c r="D353">
        <v>9.7261699631365677E-7</v>
      </c>
    </row>
    <row r="354" spans="3:4">
      <c r="C354">
        <v>17.355</v>
      </c>
      <c r="D354">
        <v>9.8939541353372858E-7</v>
      </c>
    </row>
    <row r="355" spans="3:4">
      <c r="C355">
        <v>17.39</v>
      </c>
      <c r="D355">
        <v>1.006439762545989E-6</v>
      </c>
    </row>
    <row r="356" spans="3:4">
      <c r="C356">
        <v>17.425000000000001</v>
      </c>
      <c r="D356">
        <v>1.0237538140205982E-6</v>
      </c>
    </row>
    <row r="357" spans="3:4">
      <c r="C357">
        <v>17.46</v>
      </c>
      <c r="D357">
        <v>1.0413413840634306E-6</v>
      </c>
    </row>
    <row r="358" spans="3:4">
      <c r="C358">
        <v>17.495000000000001</v>
      </c>
      <c r="D358">
        <v>1.0592063346225337E-6</v>
      </c>
    </row>
    <row r="359" spans="3:4">
      <c r="C359">
        <v>17.53</v>
      </c>
      <c r="D359">
        <v>1.0773525738957073E-6</v>
      </c>
    </row>
    <row r="360" spans="3:4">
      <c r="C360">
        <v>17.565000000000001</v>
      </c>
      <c r="D360">
        <v>1.0957840567391448E-6</v>
      </c>
    </row>
    <row r="361" spans="3:4">
      <c r="C361">
        <v>17.600000000000001</v>
      </c>
      <c r="D361">
        <v>1.1145047850770838E-6</v>
      </c>
    </row>
    <row r="362" spans="3:4">
      <c r="C362">
        <v>17.635000000000002</v>
      </c>
      <c r="D362">
        <v>1.1335188083124292E-6</v>
      </c>
    </row>
    <row r="363" spans="3:4">
      <c r="C363">
        <v>17.670000000000002</v>
      </c>
      <c r="D363">
        <v>1.1528302237382608E-6</v>
      </c>
    </row>
    <row r="364" spans="3:4">
      <c r="C364">
        <v>17.705000000000002</v>
      </c>
      <c r="D364">
        <v>1.1724431769502112E-6</v>
      </c>
    </row>
    <row r="365" spans="3:4">
      <c r="C365">
        <v>17.740000000000002</v>
      </c>
      <c r="D365">
        <v>1.1923618622596295E-6</v>
      </c>
    </row>
    <row r="366" spans="3:4">
      <c r="C366">
        <v>17.775000000000002</v>
      </c>
      <c r="D366">
        <v>1.2125905231074792E-6</v>
      </c>
    </row>
    <row r="367" spans="3:4">
      <c r="C367">
        <v>17.810000000000002</v>
      </c>
      <c r="D367">
        <v>1.2331334524789111E-6</v>
      </c>
    </row>
    <row r="368" spans="3:4">
      <c r="C368">
        <v>17.845000000000002</v>
      </c>
      <c r="D368">
        <v>1.2539949933184585E-6</v>
      </c>
    </row>
    <row r="369" spans="3:4">
      <c r="C369">
        <v>17.880000000000003</v>
      </c>
      <c r="D369">
        <v>1.2751795389457766E-6</v>
      </c>
    </row>
    <row r="370" spans="3:4">
      <c r="C370">
        <v>17.915000000000003</v>
      </c>
      <c r="D370">
        <v>1.2966915334718809E-6</v>
      </c>
    </row>
    <row r="371" spans="3:4">
      <c r="C371">
        <v>17.950000000000003</v>
      </c>
      <c r="D371">
        <v>1.3185354722157985E-6</v>
      </c>
    </row>
    <row r="372" spans="3:4">
      <c r="C372">
        <v>17.985000000000003</v>
      </c>
      <c r="D372">
        <v>1.3407159021215857E-6</v>
      </c>
    </row>
    <row r="373" spans="3:4">
      <c r="C373">
        <v>18.02</v>
      </c>
      <c r="D373">
        <v>1.3632374221756343E-6</v>
      </c>
    </row>
    <row r="374" spans="3:4">
      <c r="C374">
        <v>18.055</v>
      </c>
      <c r="D374">
        <v>1.3861046838242047E-6</v>
      </c>
    </row>
    <row r="375" spans="3:4">
      <c r="C375">
        <v>18.09</v>
      </c>
      <c r="D375">
        <v>1.4093223913910878E-6</v>
      </c>
    </row>
    <row r="376" spans="3:4">
      <c r="C376">
        <v>18.125</v>
      </c>
      <c r="D376">
        <v>1.4328953024953705E-6</v>
      </c>
    </row>
    <row r="377" spans="3:4">
      <c r="C377">
        <v>18.16</v>
      </c>
      <c r="D377">
        <v>1.4568282284691922E-6</v>
      </c>
    </row>
    <row r="378" spans="3:4">
      <c r="C378">
        <v>18.195</v>
      </c>
      <c r="D378">
        <v>1.4811260347754297E-6</v>
      </c>
    </row>
    <row r="379" spans="3:4">
      <c r="C379">
        <v>18.23</v>
      </c>
      <c r="D379">
        <v>1.5057936414252385E-6</v>
      </c>
    </row>
    <row r="380" spans="3:4">
      <c r="C380">
        <v>18.265000000000001</v>
      </c>
      <c r="D380">
        <v>1.530836023395368E-6</v>
      </c>
    </row>
    <row r="381" spans="3:4">
      <c r="C381">
        <v>18.3</v>
      </c>
      <c r="D381">
        <v>1.5562582110451642E-6</v>
      </c>
    </row>
    <row r="382" spans="3:4">
      <c r="C382">
        <v>18.335000000000001</v>
      </c>
      <c r="D382">
        <v>1.5820652905331943E-6</v>
      </c>
    </row>
    <row r="383" spans="3:4">
      <c r="C383">
        <v>18.37</v>
      </c>
      <c r="D383">
        <v>1.6082624042333933E-6</v>
      </c>
    </row>
    <row r="384" spans="3:4">
      <c r="C384">
        <v>18.405000000000001</v>
      </c>
      <c r="D384">
        <v>1.6348547511506627E-6</v>
      </c>
    </row>
    <row r="385" spans="3:4">
      <c r="C385">
        <v>18.440000000000001</v>
      </c>
      <c r="D385">
        <v>1.6618475873358205E-6</v>
      </c>
    </row>
    <row r="386" spans="3:4">
      <c r="C386">
        <v>18.475000000000001</v>
      </c>
      <c r="D386">
        <v>1.6892462262998289E-6</v>
      </c>
    </row>
    <row r="387" spans="3:4">
      <c r="C387">
        <v>18.510000000000002</v>
      </c>
      <c r="D387">
        <v>1.7170560394271989E-6</v>
      </c>
    </row>
    <row r="388" spans="3:4">
      <c r="C388">
        <v>18.545000000000002</v>
      </c>
      <c r="D388">
        <v>1.7452824563884994E-6</v>
      </c>
    </row>
    <row r="389" spans="3:4">
      <c r="C389">
        <v>18.580000000000002</v>
      </c>
      <c r="D389">
        <v>1.7739309655518382E-6</v>
      </c>
    </row>
    <row r="390" spans="3:4">
      <c r="C390">
        <v>18.615000000000002</v>
      </c>
      <c r="D390">
        <v>1.8030071143932788E-6</v>
      </c>
    </row>
    <row r="391" spans="3:4">
      <c r="C391">
        <v>18.650000000000002</v>
      </c>
      <c r="D391">
        <v>1.8325165099060439E-6</v>
      </c>
    </row>
    <row r="392" spans="3:4">
      <c r="C392">
        <v>18.685000000000002</v>
      </c>
      <c r="D392">
        <v>1.8624648190084372E-6</v>
      </c>
    </row>
    <row r="393" spans="3:4">
      <c r="C393">
        <v>18.720000000000002</v>
      </c>
      <c r="D393">
        <v>1.892857768950378E-6</v>
      </c>
    </row>
    <row r="394" spans="3:4">
      <c r="C394">
        <v>18.755000000000003</v>
      </c>
      <c r="D394">
        <v>1.9237011477184461E-6</v>
      </c>
    </row>
    <row r="395" spans="3:4">
      <c r="C395">
        <v>18.790000000000003</v>
      </c>
      <c r="D395">
        <v>1.9564706049574868E-6</v>
      </c>
    </row>
    <row r="396" spans="3:4">
      <c r="C396">
        <v>18.825000000000003</v>
      </c>
      <c r="D396">
        <v>1.9882684883439484E-6</v>
      </c>
    </row>
    <row r="397" spans="3:4">
      <c r="C397">
        <v>18.860000000000003</v>
      </c>
      <c r="D397">
        <v>2.0205353753089308E-6</v>
      </c>
    </row>
    <row r="398" spans="3:4">
      <c r="C398">
        <v>18.895</v>
      </c>
      <c r="D398">
        <v>2.053277319435775E-6</v>
      </c>
    </row>
    <row r="399" spans="3:4">
      <c r="C399">
        <v>18.93</v>
      </c>
      <c r="D399">
        <v>2.0865004374298845E-6</v>
      </c>
    </row>
    <row r="400" spans="3:4">
      <c r="C400">
        <v>18.965</v>
      </c>
      <c r="D400">
        <v>2.1202109095199941E-6</v>
      </c>
    </row>
    <row r="401" spans="3:4">
      <c r="C401">
        <v>19</v>
      </c>
      <c r="D401">
        <v>2.1544149798573459E-6</v>
      </c>
    </row>
    <row r="402" spans="3:4">
      <c r="C402">
        <v>19.035</v>
      </c>
      <c r="D402">
        <v>2.1891189569126268E-6</v>
      </c>
    </row>
    <row r="403" spans="3:4">
      <c r="C403">
        <v>19.07</v>
      </c>
      <c r="D403">
        <v>2.2243292138705661E-6</v>
      </c>
    </row>
    <row r="404" spans="3:4">
      <c r="C404">
        <v>19.105</v>
      </c>
      <c r="D404">
        <v>2.260052189022074E-6</v>
      </c>
    </row>
    <row r="405" spans="3:4">
      <c r="C405">
        <v>19.14</v>
      </c>
      <c r="D405">
        <v>2.2962943861537946E-6</v>
      </c>
    </row>
    <row r="406" spans="3:4">
      <c r="C406">
        <v>19.175000000000001</v>
      </c>
      <c r="D406">
        <v>2.3330623749349844E-6</v>
      </c>
    </row>
    <row r="407" spans="3:4">
      <c r="C407">
        <v>19.21</v>
      </c>
      <c r="D407">
        <v>2.3703627913015437E-6</v>
      </c>
    </row>
    <row r="408" spans="3:4">
      <c r="C408">
        <v>19.245000000000001</v>
      </c>
      <c r="D408">
        <v>2.4082023378371252E-6</v>
      </c>
    </row>
    <row r="409" spans="3:4">
      <c r="C409">
        <v>19.28</v>
      </c>
      <c r="D409">
        <v>2.4465877841511701E-6</v>
      </c>
    </row>
    <row r="410" spans="3:4">
      <c r="C410">
        <v>19.315000000000001</v>
      </c>
      <c r="D410">
        <v>2.4855259672537588E-6</v>
      </c>
    </row>
    <row r="411" spans="3:4">
      <c r="C411">
        <v>19.350000000000001</v>
      </c>
      <c r="D411">
        <v>2.5250237919271288E-6</v>
      </c>
    </row>
    <row r="412" spans="3:4">
      <c r="C412">
        <v>19.385000000000002</v>
      </c>
      <c r="D412">
        <v>2.5650882310937437E-6</v>
      </c>
    </row>
    <row r="413" spans="3:4">
      <c r="C413">
        <v>19.420000000000002</v>
      </c>
      <c r="D413">
        <v>2.6057263261807834E-6</v>
      </c>
    </row>
    <row r="414" spans="3:4">
      <c r="C414">
        <v>19.455000000000002</v>
      </c>
      <c r="D414">
        <v>2.6469451874809124E-6</v>
      </c>
    </row>
    <row r="415" spans="3:4">
      <c r="C415">
        <v>19.490000000000002</v>
      </c>
      <c r="D415">
        <v>2.6887519945091961E-6</v>
      </c>
    </row>
    <row r="416" spans="3:4">
      <c r="C416">
        <v>19.525000000000002</v>
      </c>
      <c r="D416">
        <v>2.7311539963560242E-6</v>
      </c>
    </row>
    <row r="417" spans="3:4">
      <c r="C417">
        <v>19.560000000000002</v>
      </c>
      <c r="D417">
        <v>2.7741585120359086E-6</v>
      </c>
    </row>
    <row r="418" spans="3:4">
      <c r="C418">
        <v>19.595000000000002</v>
      </c>
      <c r="D418">
        <v>2.8177729308320026E-6</v>
      </c>
    </row>
    <row r="419" spans="3:4">
      <c r="C419">
        <v>19.630000000000003</v>
      </c>
      <c r="D419">
        <v>2.8620047126362221E-6</v>
      </c>
    </row>
    <row r="420" spans="3:4">
      <c r="C420">
        <v>19.665000000000003</v>
      </c>
      <c r="D420">
        <v>2.9068613882847875E-6</v>
      </c>
    </row>
    <row r="421" spans="3:4">
      <c r="C421">
        <v>19.700000000000003</v>
      </c>
      <c r="D421">
        <v>2.9523505598890782E-6</v>
      </c>
    </row>
    <row r="422" spans="3:4">
      <c r="C422">
        <v>19.735000000000003</v>
      </c>
      <c r="D422">
        <v>2.9984799011616313E-6</v>
      </c>
    </row>
    <row r="423" spans="3:4">
      <c r="C423">
        <v>19.770000000000003</v>
      </c>
      <c r="D423">
        <v>3.0452571577371319E-6</v>
      </c>
    </row>
    <row r="424" spans="3:4">
      <c r="C424">
        <v>19.805</v>
      </c>
      <c r="D424">
        <v>3.0926901474882586E-6</v>
      </c>
    </row>
    <row r="425" spans="3:4">
      <c r="C425">
        <v>19.84</v>
      </c>
      <c r="D425">
        <v>3.1407867608362251E-6</v>
      </c>
    </row>
    <row r="426" spans="3:4">
      <c r="C426">
        <v>19.875</v>
      </c>
      <c r="D426">
        <v>3.1895549610558478E-6</v>
      </c>
    </row>
    <row r="427" spans="3:4">
      <c r="C427">
        <v>19.91</v>
      </c>
      <c r="D427">
        <v>3.2390027845749928E-6</v>
      </c>
    </row>
    <row r="428" spans="3:4">
      <c r="C428">
        <v>19.945</v>
      </c>
      <c r="D428">
        <v>3.2891383412682804E-6</v>
      </c>
    </row>
    <row r="429" spans="3:4">
      <c r="C429">
        <v>19.98</v>
      </c>
      <c r="D429">
        <v>3.3399698147448022E-6</v>
      </c>
    </row>
    <row r="430" spans="3:4">
      <c r="C430">
        <v>20.015000000000001</v>
      </c>
      <c r="D430">
        <v>3.3915054626297823E-6</v>
      </c>
    </row>
    <row r="431" spans="3:4">
      <c r="C431">
        <v>20.05</v>
      </c>
      <c r="D431">
        <v>3.4437536168399554E-6</v>
      </c>
    </row>
    <row r="432" spans="3:4">
      <c r="C432">
        <v>20.085000000000001</v>
      </c>
      <c r="D432">
        <v>3.4967226838525172E-6</v>
      </c>
    </row>
    <row r="433" spans="3:4">
      <c r="C433">
        <v>20.12</v>
      </c>
      <c r="D433">
        <v>3.5504211449674929E-6</v>
      </c>
    </row>
    <row r="434" spans="3:4">
      <c r="C434">
        <v>20.155000000000001</v>
      </c>
      <c r="D434">
        <v>3.6048575565633266E-6</v>
      </c>
    </row>
    <row r="435" spans="3:4">
      <c r="C435">
        <v>20.190000000000001</v>
      </c>
      <c r="D435">
        <v>3.6600405503455543E-6</v>
      </c>
    </row>
    <row r="436" spans="3:4">
      <c r="C436">
        <v>20.225000000000001</v>
      </c>
      <c r="D436">
        <v>3.7159788335883523E-6</v>
      </c>
    </row>
    <row r="437" spans="3:4">
      <c r="C437">
        <v>20.260000000000002</v>
      </c>
      <c r="D437">
        <v>3.7726811893688318E-6</v>
      </c>
    </row>
    <row r="438" spans="3:4">
      <c r="C438">
        <v>20.295000000000002</v>
      </c>
      <c r="D438">
        <v>3.8301564767938514E-6</v>
      </c>
    </row>
    <row r="439" spans="3:4">
      <c r="C439">
        <v>20.330000000000002</v>
      </c>
      <c r="D439">
        <v>3.888413631219223E-6</v>
      </c>
    </row>
    <row r="440" spans="3:4">
      <c r="C440">
        <v>20.365000000000002</v>
      </c>
      <c r="D440">
        <v>3.9474616644610847E-6</v>
      </c>
    </row>
    <row r="441" spans="3:4">
      <c r="C441">
        <v>20.400000000000002</v>
      </c>
      <c r="D441">
        <v>4.0073096649993287E-6</v>
      </c>
    </row>
    <row r="442" spans="3:4">
      <c r="C442">
        <v>20.435000000000002</v>
      </c>
      <c r="D442">
        <v>4.0679667981727912E-6</v>
      </c>
    </row>
    <row r="443" spans="3:4">
      <c r="C443">
        <v>20.470000000000002</v>
      </c>
      <c r="D443">
        <v>4.129442306366145E-6</v>
      </c>
    </row>
    <row r="444" spans="3:4">
      <c r="C444">
        <v>20.505000000000003</v>
      </c>
      <c r="D444">
        <v>4.1917455091882343E-6</v>
      </c>
    </row>
    <row r="445" spans="3:4">
      <c r="C445">
        <v>20.540000000000003</v>
      </c>
      <c r="D445">
        <v>4.2548858036416867E-6</v>
      </c>
    </row>
    <row r="446" spans="3:4">
      <c r="C446">
        <v>20.575000000000003</v>
      </c>
      <c r="D446">
        <v>4.3188726642836063E-6</v>
      </c>
    </row>
    <row r="447" spans="3:4">
      <c r="C447">
        <v>20.610000000000003</v>
      </c>
      <c r="D447">
        <v>4.3837156433771746E-6</v>
      </c>
    </row>
    <row r="448" spans="3:4">
      <c r="C448">
        <v>20.645000000000003</v>
      </c>
      <c r="D448">
        <v>4.4494243710339674E-6</v>
      </c>
    </row>
    <row r="449" spans="3:4">
      <c r="C449">
        <v>20.68</v>
      </c>
      <c r="D449">
        <v>4.5160085553467569E-6</v>
      </c>
    </row>
    <row r="450" spans="3:4">
      <c r="C450">
        <v>20.715</v>
      </c>
      <c r="D450">
        <v>4.5834779825126999E-6</v>
      </c>
    </row>
    <row r="451" spans="3:4">
      <c r="C451">
        <v>20.75</v>
      </c>
      <c r="D451">
        <v>4.6518425169465718E-6</v>
      </c>
    </row>
    <row r="452" spans="3:4">
      <c r="C452">
        <v>20.785</v>
      </c>
      <c r="D452">
        <v>4.7211121013840017E-6</v>
      </c>
    </row>
    <row r="453" spans="3:4">
      <c r="C453">
        <v>20.82</v>
      </c>
      <c r="D453">
        <v>4.7912967569744172E-6</v>
      </c>
    </row>
    <row r="454" spans="3:4">
      <c r="C454">
        <v>20.855</v>
      </c>
      <c r="D454">
        <v>4.8624065833635339E-6</v>
      </c>
    </row>
    <row r="455" spans="3:4">
      <c r="C455">
        <v>20.89</v>
      </c>
      <c r="D455">
        <v>4.9344517587651694E-6</v>
      </c>
    </row>
    <row r="456" spans="3:4">
      <c r="C456">
        <v>20.925000000000001</v>
      </c>
      <c r="D456">
        <v>5.0074425400222112E-6</v>
      </c>
    </row>
    <row r="457" spans="3:4">
      <c r="C457">
        <v>20.96</v>
      </c>
      <c r="D457">
        <v>5.0813892626565204E-6</v>
      </c>
    </row>
    <row r="458" spans="3:4">
      <c r="C458">
        <v>20.995000000000001</v>
      </c>
      <c r="D458">
        <v>5.1563023409075396E-6</v>
      </c>
    </row>
    <row r="459" spans="3:4">
      <c r="C459">
        <v>21.03</v>
      </c>
      <c r="D459">
        <v>5.2321922677594765E-6</v>
      </c>
    </row>
    <row r="460" spans="3:4">
      <c r="C460">
        <v>21.065000000000001</v>
      </c>
      <c r="D460">
        <v>5.3090696149567616E-6</v>
      </c>
    </row>
    <row r="461" spans="3:4">
      <c r="C461">
        <v>21.1</v>
      </c>
      <c r="D461">
        <v>5.3869450330076489E-6</v>
      </c>
    </row>
    <row r="462" spans="3:4">
      <c r="C462">
        <v>21.135000000000002</v>
      </c>
      <c r="D462">
        <v>5.465829251175721E-6</v>
      </c>
    </row>
    <row r="463" spans="3:4">
      <c r="C463">
        <v>21.17</v>
      </c>
      <c r="D463">
        <v>5.5457330774591009E-6</v>
      </c>
    </row>
    <row r="464" spans="3:4">
      <c r="C464">
        <v>21.205000000000002</v>
      </c>
      <c r="D464">
        <v>5.6266673985571227E-6</v>
      </c>
    </row>
    <row r="465" spans="3:4">
      <c r="C465">
        <v>21.240000000000002</v>
      </c>
      <c r="D465">
        <v>5.7086431798243281E-6</v>
      </c>
    </row>
    <row r="466" spans="3:4">
      <c r="C466">
        <v>21.275000000000002</v>
      </c>
      <c r="D466">
        <v>5.7916714652114932E-6</v>
      </c>
    </row>
    <row r="467" spans="3:4">
      <c r="C467">
        <v>21.310000000000002</v>
      </c>
      <c r="D467">
        <v>5.8757633771935413E-6</v>
      </c>
    </row>
    <row r="468" spans="3:4">
      <c r="C468">
        <v>21.345000000000002</v>
      </c>
      <c r="D468">
        <v>5.9609301166840887E-6</v>
      </c>
    </row>
    <row r="469" spans="3:4">
      <c r="C469">
        <v>21.380000000000003</v>
      </c>
      <c r="D469">
        <v>6.0471829629364044E-6</v>
      </c>
    </row>
    <row r="470" spans="3:4">
      <c r="C470">
        <v>21.415000000000003</v>
      </c>
      <c r="D470">
        <v>6.1345332734306275E-6</v>
      </c>
    </row>
    <row r="471" spans="3:4">
      <c r="C471">
        <v>21.450000000000003</v>
      </c>
      <c r="D471">
        <v>6.2229924837469428E-6</v>
      </c>
    </row>
    <row r="472" spans="3:4">
      <c r="C472">
        <v>21.485000000000003</v>
      </c>
      <c r="D472">
        <v>6.3125721074245863E-6</v>
      </c>
    </row>
    <row r="473" spans="3:4">
      <c r="C473">
        <v>21.520000000000003</v>
      </c>
      <c r="D473">
        <v>6.4032837358063772E-6</v>
      </c>
    </row>
    <row r="474" spans="3:4">
      <c r="C474">
        <v>21.555000000000003</v>
      </c>
      <c r="D474">
        <v>6.4951390378686356E-6</v>
      </c>
    </row>
    <row r="475" spans="3:4">
      <c r="C475">
        <v>21.59</v>
      </c>
      <c r="D475">
        <v>6.5881497600362511E-6</v>
      </c>
    </row>
    <row r="476" spans="3:4">
      <c r="C476">
        <v>21.625</v>
      </c>
      <c r="D476">
        <v>6.6823277259826447E-6</v>
      </c>
    </row>
    <row r="477" spans="3:4">
      <c r="C477">
        <v>21.66</v>
      </c>
      <c r="D477">
        <v>6.7776848364144159E-6</v>
      </c>
    </row>
    <row r="478" spans="3:4">
      <c r="C478">
        <v>21.695</v>
      </c>
      <c r="D478">
        <v>6.8742330688405289E-6</v>
      </c>
    </row>
    <row r="479" spans="3:4">
      <c r="C479">
        <v>21.73</v>
      </c>
      <c r="D479">
        <v>6.9719844773257492E-6</v>
      </c>
    </row>
    <row r="480" spans="3:4">
      <c r="C480">
        <v>21.765000000000001</v>
      </c>
      <c r="D480">
        <v>7.0709511922281014E-6</v>
      </c>
    </row>
    <row r="481" spans="3:4">
      <c r="C481">
        <v>21.8</v>
      </c>
      <c r="D481">
        <v>7.1711454199201966E-6</v>
      </c>
    </row>
    <row r="482" spans="3:4">
      <c r="C482">
        <v>21.835000000000001</v>
      </c>
      <c r="D482">
        <v>7.2725794424941516E-6</v>
      </c>
    </row>
    <row r="483" spans="3:4">
      <c r="C483">
        <v>21.87</v>
      </c>
      <c r="D483">
        <v>7.3752656174499139E-6</v>
      </c>
    </row>
    <row r="484" spans="3:4">
      <c r="C484">
        <v>21.905000000000001</v>
      </c>
      <c r="D484">
        <v>7.4792163773667601E-6</v>
      </c>
    </row>
    <row r="485" spans="3:4">
      <c r="C485">
        <v>21.94</v>
      </c>
      <c r="D485">
        <v>7.5844442295577517E-6</v>
      </c>
    </row>
    <row r="486" spans="3:4">
      <c r="C486">
        <v>21.975000000000001</v>
      </c>
      <c r="D486">
        <v>7.6909617557069354E-6</v>
      </c>
    </row>
    <row r="487" spans="3:4">
      <c r="C487">
        <v>22.01</v>
      </c>
      <c r="D487">
        <v>7.7987816114890769E-6</v>
      </c>
    </row>
    <row r="488" spans="3:4">
      <c r="C488">
        <v>22.045000000000002</v>
      </c>
      <c r="D488">
        <v>7.9079165261716861E-6</v>
      </c>
    </row>
    <row r="489" spans="3:4">
      <c r="C489">
        <v>22.080000000000002</v>
      </c>
      <c r="D489">
        <v>8.0183793021991314E-6</v>
      </c>
    </row>
    <row r="490" spans="3:4">
      <c r="C490">
        <v>22.115000000000002</v>
      </c>
      <c r="D490">
        <v>8.1301828147586555E-6</v>
      </c>
    </row>
    <row r="491" spans="3:4">
      <c r="C491">
        <v>22.150000000000002</v>
      </c>
      <c r="D491">
        <v>8.243340011328021E-6</v>
      </c>
    </row>
    <row r="492" spans="3:4">
      <c r="C492">
        <v>22.185000000000002</v>
      </c>
      <c r="D492">
        <v>8.3578639112045891E-6</v>
      </c>
    </row>
    <row r="493" spans="3:4">
      <c r="C493">
        <v>22.220000000000002</v>
      </c>
      <c r="D493">
        <v>8.4737676050156881E-6</v>
      </c>
    </row>
    <row r="494" spans="3:4">
      <c r="C494">
        <v>22.255000000000003</v>
      </c>
      <c r="D494">
        <v>8.5910642542099133E-6</v>
      </c>
    </row>
    <row r="495" spans="3:4">
      <c r="C495">
        <v>22.290000000000003</v>
      </c>
      <c r="D495">
        <v>8.7097670905292896E-6</v>
      </c>
    </row>
    <row r="496" spans="3:4">
      <c r="C496">
        <v>22.325000000000003</v>
      </c>
      <c r="D496">
        <v>8.8298894154620067E-6</v>
      </c>
    </row>
    <row r="497" spans="3:4">
      <c r="C497">
        <v>22.360000000000003</v>
      </c>
      <c r="D497">
        <v>8.9514445996755224E-6</v>
      </c>
    </row>
    <row r="498" spans="3:4">
      <c r="C498">
        <v>22.395000000000003</v>
      </c>
      <c r="D498">
        <v>9.0744460824298463E-6</v>
      </c>
    </row>
    <row r="499" spans="3:4">
      <c r="C499">
        <v>22.430000000000003</v>
      </c>
      <c r="D499">
        <v>9.1989073709707713E-6</v>
      </c>
    </row>
    <row r="500" spans="3:4">
      <c r="C500">
        <v>22.465000000000003</v>
      </c>
      <c r="D500">
        <v>9.3248420399028674E-6</v>
      </c>
    </row>
    <row r="501" spans="3:4">
      <c r="C501">
        <v>22.5</v>
      </c>
      <c r="D501">
        <v>9.4522637305420338E-6</v>
      </c>
    </row>
    <row r="502" spans="3:4">
      <c r="C502">
        <v>22.535</v>
      </c>
      <c r="D502">
        <v>9.5811861502473741E-6</v>
      </c>
    </row>
    <row r="503" spans="3:4">
      <c r="C503">
        <v>22.57</v>
      </c>
      <c r="D503">
        <v>9.7116230717321827E-6</v>
      </c>
    </row>
    <row r="504" spans="3:4">
      <c r="C504">
        <v>22.605</v>
      </c>
      <c r="D504">
        <v>9.8435883323539129E-6</v>
      </c>
    </row>
    <row r="505" spans="3:4">
      <c r="C505">
        <v>22.64</v>
      </c>
      <c r="D505">
        <v>9.9770958333828701E-6</v>
      </c>
    </row>
    <row r="506" spans="3:4">
      <c r="C506">
        <v>22.675000000000001</v>
      </c>
      <c r="D506">
        <v>1.0112159539249429E-5</v>
      </c>
    </row>
    <row r="507" spans="3:4">
      <c r="C507">
        <v>22.71</v>
      </c>
      <c r="D507">
        <v>1.0248793476769564E-5</v>
      </c>
    </row>
    <row r="508" spans="3:4">
      <c r="C508">
        <v>22.745000000000001</v>
      </c>
      <c r="D508">
        <v>1.0387011734348577E-5</v>
      </c>
    </row>
    <row r="509" spans="3:4">
      <c r="C509">
        <v>22.78</v>
      </c>
      <c r="D509">
        <v>1.0526828461162735E-5</v>
      </c>
    </row>
    <row r="510" spans="3:4">
      <c r="C510">
        <v>22.815000000000001</v>
      </c>
      <c r="D510">
        <v>1.0668257866318696E-5</v>
      </c>
    </row>
    <row r="511" spans="3:4">
      <c r="C511">
        <v>22.85</v>
      </c>
      <c r="D511">
        <v>1.0811314217990467E-5</v>
      </c>
    </row>
    <row r="512" spans="3:4">
      <c r="C512">
        <v>22.885000000000002</v>
      </c>
      <c r="D512">
        <v>1.0956011842533767E-5</v>
      </c>
    </row>
    <row r="513" spans="3:4">
      <c r="C513">
        <v>22.92</v>
      </c>
      <c r="D513">
        <v>1.1102365123577621E-5</v>
      </c>
    </row>
    <row r="514" spans="3:4">
      <c r="C514">
        <v>22.955000000000002</v>
      </c>
      <c r="D514">
        <v>1.1250388501092889E-5</v>
      </c>
    </row>
    <row r="515" spans="3:4">
      <c r="C515">
        <v>22.990000000000002</v>
      </c>
      <c r="D515">
        <v>1.1400096470437725E-5</v>
      </c>
    </row>
    <row r="516" spans="3:4">
      <c r="C516">
        <v>23.025000000000002</v>
      </c>
      <c r="D516">
        <v>1.1551503581379625E-5</v>
      </c>
    </row>
    <row r="517" spans="3:4">
      <c r="C517">
        <v>23.060000000000002</v>
      </c>
      <c r="D517">
        <v>1.1704624437093987E-5</v>
      </c>
    </row>
    <row r="518" spans="3:4">
      <c r="C518">
        <v>23.095000000000002</v>
      </c>
      <c r="D518">
        <v>1.1859473693139004E-5</v>
      </c>
    </row>
    <row r="519" spans="3:4">
      <c r="C519">
        <v>23.130000000000003</v>
      </c>
      <c r="D519">
        <v>1.2016066056406677E-5</v>
      </c>
    </row>
    <row r="520" spans="3:4">
      <c r="C520">
        <v>23.165000000000003</v>
      </c>
      <c r="D520">
        <v>1.2174416284049807E-5</v>
      </c>
    </row>
    <row r="521" spans="3:4">
      <c r="C521">
        <v>23.200000000000003</v>
      </c>
      <c r="D521">
        <v>1.2334539182384813E-5</v>
      </c>
    </row>
    <row r="522" spans="3:4">
      <c r="C522">
        <v>23.235000000000003</v>
      </c>
      <c r="D522">
        <v>1.2496449605770214E-5</v>
      </c>
    </row>
    <row r="523" spans="3:4">
      <c r="C523">
        <v>23.270000000000003</v>
      </c>
      <c r="D523">
        <v>1.2660162455460607E-5</v>
      </c>
    </row>
    <row r="524" spans="3:4">
      <c r="C524">
        <v>23.305000000000003</v>
      </c>
      <c r="D524">
        <v>1.2825692678436001E-5</v>
      </c>
    </row>
    <row r="525" spans="3:4">
      <c r="C525">
        <v>23.340000000000003</v>
      </c>
      <c r="D525">
        <v>1.2994528946430162E-5</v>
      </c>
    </row>
    <row r="526" spans="3:4">
      <c r="C526">
        <v>23.375</v>
      </c>
      <c r="D526">
        <v>1.3163799657119566E-5</v>
      </c>
    </row>
    <row r="527" spans="3:4">
      <c r="C527">
        <v>23.41</v>
      </c>
      <c r="D527">
        <v>1.3334935232637933E-5</v>
      </c>
    </row>
    <row r="528" spans="3:4">
      <c r="C528">
        <v>23.445</v>
      </c>
      <c r="D528">
        <v>1.3507950879721866E-5</v>
      </c>
    </row>
    <row r="529" spans="3:4">
      <c r="C529">
        <v>23.48</v>
      </c>
      <c r="D529">
        <v>1.3682861847724744E-5</v>
      </c>
    </row>
    <row r="530" spans="3:4">
      <c r="C530">
        <v>23.515000000000001</v>
      </c>
      <c r="D530">
        <v>1.3859683427396449E-5</v>
      </c>
    </row>
    <row r="531" spans="3:4">
      <c r="C531">
        <v>23.55</v>
      </c>
      <c r="D531">
        <v>1.4038430949640451E-5</v>
      </c>
    </row>
    <row r="532" spans="3:4">
      <c r="C532">
        <v>23.585000000000001</v>
      </c>
      <c r="D532">
        <v>1.421911978424812E-5</v>
      </c>
    </row>
    <row r="533" spans="3:4">
      <c r="C533">
        <v>23.62</v>
      </c>
      <c r="D533">
        <v>1.4401765338610468E-5</v>
      </c>
    </row>
    <row r="534" spans="3:4">
      <c r="C534">
        <v>23.655000000000001</v>
      </c>
      <c r="D534">
        <v>1.4586383056407029E-5</v>
      </c>
    </row>
    <row r="535" spans="3:4">
      <c r="C535">
        <v>23.69</v>
      </c>
      <c r="D535">
        <v>1.4772988416271995E-5</v>
      </c>
    </row>
    <row r="536" spans="3:4">
      <c r="C536">
        <v>23.725000000000001</v>
      </c>
      <c r="D536">
        <v>1.4961596930437574E-5</v>
      </c>
    </row>
    <row r="537" spans="3:4">
      <c r="C537">
        <v>23.76</v>
      </c>
      <c r="D537">
        <v>1.5152224143354483E-5</v>
      </c>
    </row>
    <row r="538" spans="3:4">
      <c r="C538">
        <v>23.795000000000002</v>
      </c>
      <c r="D538">
        <v>1.5344885630289673E-5</v>
      </c>
    </row>
    <row r="539" spans="3:4">
      <c r="C539">
        <v>23.830000000000002</v>
      </c>
      <c r="D539">
        <v>1.5539596995901209E-5</v>
      </c>
    </row>
    <row r="540" spans="3:4">
      <c r="C540">
        <v>23.865000000000002</v>
      </c>
      <c r="D540">
        <v>1.5736373872790281E-5</v>
      </c>
    </row>
    <row r="541" spans="3:4">
      <c r="C541">
        <v>23.900000000000002</v>
      </c>
      <c r="D541">
        <v>1.5935231920030529E-5</v>
      </c>
    </row>
    <row r="542" spans="3:4">
      <c r="C542">
        <v>23.935000000000002</v>
      </c>
      <c r="D542">
        <v>1.6136186821674442E-5</v>
      </c>
    </row>
    <row r="543" spans="3:4">
      <c r="C543">
        <v>23.970000000000002</v>
      </c>
      <c r="D543">
        <v>1.6339254285237093E-5</v>
      </c>
    </row>
    <row r="544" spans="3:4">
      <c r="C544">
        <v>24.005000000000003</v>
      </c>
      <c r="D544">
        <v>1.6544450040157094E-5</v>
      </c>
    </row>
    <row r="545" spans="3:4">
      <c r="C545">
        <v>24.040000000000003</v>
      </c>
      <c r="D545">
        <v>1.6751789836234898E-5</v>
      </c>
    </row>
    <row r="546" spans="3:4">
      <c r="C546">
        <v>24.075000000000003</v>
      </c>
      <c r="D546">
        <v>1.6961289442048446E-5</v>
      </c>
    </row>
    <row r="547" spans="3:4">
      <c r="C547">
        <v>24.110000000000003</v>
      </c>
      <c r="D547">
        <v>1.7172964643346228E-5</v>
      </c>
    </row>
    <row r="548" spans="3:4">
      <c r="C548">
        <v>24.145000000000003</v>
      </c>
      <c r="D548">
        <v>1.7386831241417789E-5</v>
      </c>
    </row>
    <row r="549" spans="3:4">
      <c r="C549">
        <v>24.180000000000003</v>
      </c>
      <c r="D549">
        <v>1.7602905051441924E-5</v>
      </c>
    </row>
    <row r="550" spans="3:4">
      <c r="C550">
        <v>24.215000000000003</v>
      </c>
      <c r="D550">
        <v>1.782120190081232E-5</v>
      </c>
    </row>
    <row r="551" spans="3:4">
      <c r="C551">
        <v>24.250000000000004</v>
      </c>
      <c r="D551">
        <v>1.8041737627441019E-5</v>
      </c>
    </row>
    <row r="552" spans="3:4">
      <c r="C552">
        <v>24.285</v>
      </c>
      <c r="D552">
        <v>1.8264528078039694E-5</v>
      </c>
    </row>
    <row r="553" spans="3:4">
      <c r="C553">
        <v>24.32</v>
      </c>
      <c r="D553">
        <v>1.8489589106378885E-5</v>
      </c>
    </row>
    <row r="554" spans="3:4">
      <c r="C554">
        <v>24.355</v>
      </c>
      <c r="D554">
        <v>1.8716936571525116E-5</v>
      </c>
    </row>
    <row r="555" spans="3:4">
      <c r="C555">
        <v>24.39</v>
      </c>
      <c r="D555">
        <v>1.8946586336056301E-5</v>
      </c>
    </row>
    <row r="556" spans="3:4">
      <c r="C556">
        <v>24.425000000000001</v>
      </c>
      <c r="D556">
        <v>1.9178554264255415E-5</v>
      </c>
    </row>
    <row r="557" spans="3:4">
      <c r="C557">
        <v>24.46</v>
      </c>
      <c r="D557">
        <v>1.9412856220282544E-5</v>
      </c>
    </row>
    <row r="558" spans="3:4">
      <c r="C558">
        <v>24.495000000000001</v>
      </c>
      <c r="D558">
        <v>1.9649508066325506E-5</v>
      </c>
    </row>
    <row r="559" spans="3:4">
      <c r="C559">
        <v>24.53</v>
      </c>
      <c r="D559">
        <v>1.9888525660729243E-5</v>
      </c>
    </row>
    <row r="560" spans="3:4">
      <c r="C560">
        <v>24.565000000000001</v>
      </c>
      <c r="D560">
        <v>2.0129924856104041E-5</v>
      </c>
    </row>
    <row r="561" spans="3:4">
      <c r="C561">
        <v>24.6</v>
      </c>
      <c r="D561">
        <v>2.037372149741287E-5</v>
      </c>
    </row>
    <row r="562" spans="3:4">
      <c r="C562">
        <v>24.635000000000002</v>
      </c>
      <c r="D562">
        <v>2.0619931420037916E-5</v>
      </c>
    </row>
    <row r="563" spans="3:4">
      <c r="C563">
        <v>24.67</v>
      </c>
      <c r="D563">
        <v>2.0868570447826587E-5</v>
      </c>
    </row>
    <row r="564" spans="3:4">
      <c r="C564">
        <v>24.705000000000002</v>
      </c>
      <c r="D564">
        <v>2.1119654391117173E-5</v>
      </c>
    </row>
    <row r="565" spans="3:4">
      <c r="C565">
        <v>24.740000000000002</v>
      </c>
      <c r="D565">
        <v>2.137319904474431E-5</v>
      </c>
    </row>
    <row r="566" spans="3:4">
      <c r="C566">
        <v>24.775000000000002</v>
      </c>
      <c r="D566">
        <v>2.1629220186024614E-5</v>
      </c>
    </row>
    <row r="567" spans="3:4">
      <c r="C567">
        <v>24.810000000000002</v>
      </c>
      <c r="D567">
        <v>2.1887733572722466E-5</v>
      </c>
    </row>
    <row r="568" spans="3:4">
      <c r="C568">
        <v>24.845000000000002</v>
      </c>
      <c r="D568">
        <v>2.2148754940996529E-5</v>
      </c>
    </row>
    <row r="569" spans="3:4">
      <c r="C569">
        <v>24.880000000000003</v>
      </c>
      <c r="D569">
        <v>2.2412300003326944E-5</v>
      </c>
    </row>
    <row r="570" spans="3:4">
      <c r="C570">
        <v>24.915000000000003</v>
      </c>
      <c r="D570">
        <v>2.2678384446423625E-5</v>
      </c>
    </row>
    <row r="571" spans="3:4">
      <c r="C571">
        <v>24.950000000000003</v>
      </c>
      <c r="D571">
        <v>2.2947023929115846E-5</v>
      </c>
    </row>
    <row r="572" spans="3:4">
      <c r="C572">
        <v>24.985000000000003</v>
      </c>
      <c r="D572">
        <v>2.3218234080223582E-5</v>
      </c>
    </row>
    <row r="573" spans="3:4">
      <c r="C573">
        <v>25.020000000000003</v>
      </c>
      <c r="D573">
        <v>2.3492030496410533E-5</v>
      </c>
    </row>
    <row r="574" spans="3:4">
      <c r="C574">
        <v>25.055000000000003</v>
      </c>
      <c r="D574">
        <v>2.3768428740019531E-5</v>
      </c>
    </row>
    <row r="575" spans="3:4">
      <c r="C575">
        <v>25.090000000000003</v>
      </c>
      <c r="D575">
        <v>2.4047444336890428E-5</v>
      </c>
    </row>
    <row r="576" spans="3:4">
      <c r="C576">
        <v>25.125000000000004</v>
      </c>
      <c r="D576">
        <v>2.432909277416076E-5</v>
      </c>
    </row>
    <row r="577" spans="3:4">
      <c r="C577">
        <v>25.160000000000004</v>
      </c>
      <c r="D577">
        <v>2.4613389498049661E-5</v>
      </c>
    </row>
    <row r="578" spans="3:4">
      <c r="C578">
        <v>25.195</v>
      </c>
      <c r="D578">
        <v>2.4900349911625271E-5</v>
      </c>
    </row>
    <row r="579" spans="3:4">
      <c r="C579">
        <v>25.23</v>
      </c>
      <c r="D579">
        <v>2.5189989372556032E-5</v>
      </c>
    </row>
    <row r="580" spans="3:4">
      <c r="C580">
        <v>25.265000000000001</v>
      </c>
      <c r="D580">
        <v>2.5482323190846133E-5</v>
      </c>
    </row>
    <row r="581" spans="3:4">
      <c r="C581">
        <v>25.3</v>
      </c>
      <c r="D581">
        <v>2.5777366626555684E-5</v>
      </c>
    </row>
    <row r="582" spans="3:4">
      <c r="C582">
        <v>25.335000000000001</v>
      </c>
      <c r="D582">
        <v>2.6075134887505845E-5</v>
      </c>
    </row>
    <row r="583" spans="3:4">
      <c r="C583">
        <v>25.37</v>
      </c>
      <c r="D583">
        <v>2.6375643126969286E-5</v>
      </c>
    </row>
    <row r="584" spans="3:4">
      <c r="C584">
        <v>25.405000000000001</v>
      </c>
      <c r="D584">
        <v>2.6678906441346618E-5</v>
      </c>
    </row>
    <row r="585" spans="3:4">
      <c r="C585">
        <v>25.44</v>
      </c>
      <c r="D585">
        <v>2.6984939867828819E-5</v>
      </c>
    </row>
    <row r="586" spans="3:4">
      <c r="C586">
        <v>25.475000000000001</v>
      </c>
      <c r="D586">
        <v>2.7293758382046443E-5</v>
      </c>
    </row>
    <row r="587" spans="3:4">
      <c r="C587">
        <v>25.51</v>
      </c>
      <c r="D587">
        <v>2.760537689570596E-5</v>
      </c>
    </row>
    <row r="588" spans="3:4">
      <c r="C588">
        <v>25.545000000000002</v>
      </c>
      <c r="D588">
        <v>2.7919810254213541E-5</v>
      </c>
    </row>
    <row r="589" spans="3:4">
      <c r="C589">
        <v>25.580000000000002</v>
      </c>
      <c r="D589">
        <v>2.8237073234286783E-5</v>
      </c>
    </row>
    <row r="590" spans="3:4">
      <c r="C590">
        <v>25.615000000000002</v>
      </c>
      <c r="D590">
        <v>2.8557180541555157E-5</v>
      </c>
    </row>
    <row r="591" spans="3:4">
      <c r="C591">
        <v>25.650000000000002</v>
      </c>
      <c r="D591">
        <v>2.8880146808149118E-5</v>
      </c>
    </row>
    <row r="592" spans="3:4">
      <c r="C592">
        <v>25.685000000000002</v>
      </c>
      <c r="D592">
        <v>2.9205986590278856E-5</v>
      </c>
    </row>
    <row r="593" spans="3:4">
      <c r="C593">
        <v>25.720000000000002</v>
      </c>
      <c r="D593">
        <v>2.953471436580294E-5</v>
      </c>
    </row>
    <row r="594" spans="3:4">
      <c r="C594">
        <v>25.755000000000003</v>
      </c>
      <c r="D594">
        <v>2.9866344531787402E-5</v>
      </c>
    </row>
    <row r="595" spans="3:4">
      <c r="C595">
        <v>25.790000000000003</v>
      </c>
      <c r="D595">
        <v>3.0200891402055894E-5</v>
      </c>
    </row>
    <row r="596" spans="3:4">
      <c r="C596">
        <v>25.825000000000003</v>
      </c>
      <c r="D596">
        <v>3.0538369204731273E-5</v>
      </c>
    </row>
    <row r="597" spans="3:4">
      <c r="C597">
        <v>25.860000000000003</v>
      </c>
      <c r="D597">
        <v>3.0878792079769326E-5</v>
      </c>
    </row>
    <row r="598" spans="3:4">
      <c r="C598">
        <v>25.895000000000003</v>
      </c>
      <c r="D598">
        <v>3.1222174076485167E-5</v>
      </c>
    </row>
    <row r="599" spans="3:4">
      <c r="C599">
        <v>25.930000000000003</v>
      </c>
      <c r="D599">
        <v>3.1568529151072758E-5</v>
      </c>
    </row>
    <row r="600" spans="3:4">
      <c r="C600">
        <v>25.965000000000003</v>
      </c>
      <c r="D600">
        <v>3.1917871164118246E-5</v>
      </c>
    </row>
    <row r="601" spans="3:4">
      <c r="C601">
        <v>26.000000000000004</v>
      </c>
      <c r="D601">
        <v>3.227021387810771E-5</v>
      </c>
    </row>
    <row r="602" spans="3:4">
      <c r="C602">
        <v>26.035000000000004</v>
      </c>
      <c r="D602">
        <v>3.2625570954929792E-5</v>
      </c>
    </row>
    <row r="603" spans="3:4">
      <c r="C603">
        <v>26.07</v>
      </c>
      <c r="D603">
        <v>3.2983955953374009E-5</v>
      </c>
    </row>
    <row r="604" spans="3:4">
      <c r="C604">
        <v>26.105</v>
      </c>
      <c r="D604">
        <v>3.3345382326625274E-5</v>
      </c>
    </row>
    <row r="605" spans="3:4">
      <c r="C605">
        <v>26.14</v>
      </c>
      <c r="D605">
        <v>3.3709863419755098E-5</v>
      </c>
    </row>
    <row r="606" spans="3:4">
      <c r="C606">
        <v>26.175000000000001</v>
      </c>
      <c r="D606">
        <v>3.4077412467210376E-5</v>
      </c>
    </row>
    <row r="607" spans="3:4">
      <c r="C607">
        <v>26.21</v>
      </c>
      <c r="D607">
        <v>3.4448042590300393E-5</v>
      </c>
    </row>
    <row r="608" spans="3:4">
      <c r="C608">
        <v>26.245000000000001</v>
      </c>
      <c r="D608">
        <v>3.4821766794682408E-5</v>
      </c>
    </row>
    <row r="609" spans="3:4">
      <c r="C609">
        <v>26.28</v>
      </c>
      <c r="D609">
        <v>3.5198597967846805E-5</v>
      </c>
    </row>
    <row r="610" spans="3:4">
      <c r="C610">
        <v>26.315000000000001</v>
      </c>
      <c r="D610">
        <v>3.5578548876602477E-5</v>
      </c>
    </row>
    <row r="611" spans="3:4">
      <c r="C611">
        <v>26.35</v>
      </c>
      <c r="D611">
        <v>3.5961632164562746E-5</v>
      </c>
    </row>
    <row r="612" spans="3:4">
      <c r="C612">
        <v>26.385000000000002</v>
      </c>
      <c r="D612">
        <v>3.6347860349633044E-5</v>
      </c>
    </row>
    <row r="613" spans="3:4">
      <c r="C613">
        <v>26.42</v>
      </c>
      <c r="D613">
        <v>3.6737245821500841E-5</v>
      </c>
    </row>
    <row r="614" spans="3:4">
      <c r="C614">
        <v>26.455000000000002</v>
      </c>
      <c r="D614">
        <v>3.7129800839128265E-5</v>
      </c>
    </row>
    <row r="615" spans="3:4">
      <c r="C615">
        <v>26.490000000000002</v>
      </c>
      <c r="D615">
        <v>3.7525537528248668E-5</v>
      </c>
    </row>
    <row r="616" spans="3:4">
      <c r="C616">
        <v>26.525000000000002</v>
      </c>
      <c r="D616">
        <v>3.7924467878867443E-5</v>
      </c>
    </row>
    <row r="617" spans="3:4">
      <c r="C617">
        <v>26.560000000000002</v>
      </c>
      <c r="D617">
        <v>3.8326603742767943E-5</v>
      </c>
    </row>
    <row r="618" spans="3:4">
      <c r="C618">
        <v>26.595000000000002</v>
      </c>
      <c r="D618">
        <v>3.8731956831023449E-5</v>
      </c>
    </row>
    <row r="619" spans="3:4">
      <c r="C619">
        <v>26.630000000000003</v>
      </c>
      <c r="D619">
        <v>3.9140538711515665E-5</v>
      </c>
    </row>
    <row r="620" spans="3:4">
      <c r="C620">
        <v>26.665000000000003</v>
      </c>
      <c r="D620">
        <v>3.9552360806460613E-5</v>
      </c>
    </row>
    <row r="621" spans="3:4">
      <c r="C621">
        <v>26.700000000000003</v>
      </c>
      <c r="D621">
        <v>3.9967434389942892E-5</v>
      </c>
    </row>
    <row r="622" spans="3:4">
      <c r="C622">
        <v>26.735000000000003</v>
      </c>
      <c r="D622">
        <v>4.0385770585458616E-5</v>
      </c>
    </row>
    <row r="623" spans="3:4">
      <c r="C623">
        <v>26.770000000000003</v>
      </c>
      <c r="D623">
        <v>4.0807380363468408E-5</v>
      </c>
    </row>
    <row r="624" spans="3:4">
      <c r="C624">
        <v>26.805000000000003</v>
      </c>
      <c r="D624">
        <v>4.123227453896078E-5</v>
      </c>
    </row>
    <row r="625" spans="3:4">
      <c r="C625">
        <v>26.840000000000003</v>
      </c>
      <c r="D625">
        <v>4.1660463769026828E-5</v>
      </c>
    </row>
    <row r="626" spans="3:4">
      <c r="C626">
        <v>26.875000000000004</v>
      </c>
      <c r="D626">
        <v>4.2091958550447317E-5</v>
      </c>
    </row>
    <row r="627" spans="3:4">
      <c r="C627">
        <v>26.910000000000004</v>
      </c>
      <c r="D627">
        <v>4.2526769217292428E-5</v>
      </c>
    </row>
    <row r="628" spans="3:4">
      <c r="C628">
        <v>26.945000000000004</v>
      </c>
      <c r="D628">
        <v>4.2964905938535605E-5</v>
      </c>
    </row>
    <row r="629" spans="3:4">
      <c r="C629">
        <v>26.98</v>
      </c>
      <c r="D629">
        <v>4.3406378715681778E-5</v>
      </c>
    </row>
    <row r="630" spans="3:4">
      <c r="C630">
        <v>27.015000000000001</v>
      </c>
      <c r="D630">
        <v>4.3851197380411309E-5</v>
      </c>
    </row>
    <row r="631" spans="3:4">
      <c r="C631">
        <v>27.05</v>
      </c>
      <c r="D631">
        <v>4.4299371592239913E-5</v>
      </c>
    </row>
    <row r="632" spans="3:4">
      <c r="C632">
        <v>27.085000000000001</v>
      </c>
      <c r="D632">
        <v>4.4750910836195892E-5</v>
      </c>
    </row>
    <row r="633" spans="3:4">
      <c r="C633">
        <v>27.12</v>
      </c>
      <c r="D633">
        <v>4.5205824420515469E-5</v>
      </c>
    </row>
    <row r="634" spans="3:4">
      <c r="C634">
        <v>27.155000000000001</v>
      </c>
      <c r="D634">
        <v>4.5664121474356658E-5</v>
      </c>
    </row>
    <row r="635" spans="3:4">
      <c r="C635">
        <v>27.19</v>
      </c>
      <c r="D635">
        <v>4.6125810945533045E-5</v>
      </c>
    </row>
    <row r="636" spans="3:4">
      <c r="C636">
        <v>27.225000000000001</v>
      </c>
      <c r="D636">
        <v>4.6590901598267987E-5</v>
      </c>
    </row>
    <row r="637" spans="3:4">
      <c r="C637">
        <v>27.26</v>
      </c>
      <c r="D637">
        <v>4.7059402010970328E-5</v>
      </c>
    </row>
    <row r="638" spans="3:4">
      <c r="C638">
        <v>27.295000000000002</v>
      </c>
      <c r="D638">
        <v>4.753132057403218E-5</v>
      </c>
    </row>
    <row r="639" spans="3:4">
      <c r="C639">
        <v>27.330000000000002</v>
      </c>
      <c r="D639">
        <v>4.8006665487650041E-5</v>
      </c>
    </row>
    <row r="640" spans="3:4">
      <c r="C640">
        <v>27.365000000000002</v>
      </c>
      <c r="D640">
        <v>4.8485444759669775E-5</v>
      </c>
    </row>
    <row r="641" spans="3:4">
      <c r="C641">
        <v>27.400000000000002</v>
      </c>
      <c r="D641">
        <v>4.8967666203456463E-5</v>
      </c>
    </row>
    <row r="642" spans="3:4">
      <c r="C642">
        <v>27.435000000000002</v>
      </c>
      <c r="D642">
        <v>4.9453337435790053E-5</v>
      </c>
    </row>
    <row r="643" spans="3:4">
      <c r="C643">
        <v>27.470000000000002</v>
      </c>
      <c r="D643">
        <v>4.9942465874787455E-5</v>
      </c>
    </row>
    <row r="644" spans="3:4">
      <c r="C644">
        <v>27.505000000000003</v>
      </c>
      <c r="D644">
        <v>5.0435058737852392E-5</v>
      </c>
    </row>
    <row r="645" spans="3:4">
      <c r="C645">
        <v>27.540000000000003</v>
      </c>
      <c r="D645">
        <v>5.0931123039653218E-5</v>
      </c>
    </row>
    <row r="646" spans="3:4">
      <c r="C646">
        <v>27.575000000000003</v>
      </c>
      <c r="D646">
        <v>5.1430665590130219E-5</v>
      </c>
    </row>
    <row r="647" spans="3:4">
      <c r="C647">
        <v>27.610000000000003</v>
      </c>
      <c r="D647">
        <v>5.1933692992532925E-5</v>
      </c>
    </row>
    <row r="648" spans="3:4">
      <c r="C648">
        <v>27.645000000000003</v>
      </c>
      <c r="D648">
        <v>5.244021164148831E-5</v>
      </c>
    </row>
    <row r="649" spans="3:4">
      <c r="C649">
        <v>27.680000000000003</v>
      </c>
      <c r="D649">
        <v>5.2950227721100826E-5</v>
      </c>
    </row>
    <row r="650" spans="3:4">
      <c r="C650">
        <v>27.715000000000003</v>
      </c>
      <c r="D650">
        <v>5.3463747203085165E-5</v>
      </c>
    </row>
    <row r="651" spans="3:4">
      <c r="C651">
        <v>27.750000000000004</v>
      </c>
      <c r="D651">
        <v>5.3980775844932483E-5</v>
      </c>
    </row>
    <row r="652" spans="3:4">
      <c r="C652">
        <v>27.785000000000004</v>
      </c>
      <c r="D652">
        <v>5.4501319188111115E-5</v>
      </c>
    </row>
    <row r="653" spans="3:4">
      <c r="C653">
        <v>27.820000000000004</v>
      </c>
      <c r="D653">
        <v>5.5025382556302313E-5</v>
      </c>
    </row>
    <row r="654" spans="3:4">
      <c r="C654">
        <v>27.855</v>
      </c>
      <c r="D654">
        <v>5.5552971053672326E-5</v>
      </c>
    </row>
    <row r="655" spans="3:4">
      <c r="C655">
        <v>27.89</v>
      </c>
      <c r="D655">
        <v>5.6084089563181511E-5</v>
      </c>
    </row>
    <row r="656" spans="3:4">
      <c r="C656">
        <v>27.925000000000001</v>
      </c>
      <c r="D656">
        <v>5.6618742744930642E-5</v>
      </c>
    </row>
    <row r="657" spans="3:4">
      <c r="C657">
        <v>27.96</v>
      </c>
      <c r="D657">
        <v>5.715693503454648E-5</v>
      </c>
    </row>
    <row r="658" spans="3:4">
      <c r="C658">
        <v>27.995000000000001</v>
      </c>
      <c r="D658">
        <v>5.7698670641606466E-5</v>
      </c>
    </row>
    <row r="659" spans="3:4">
      <c r="C659">
        <v>28.03</v>
      </c>
      <c r="D659">
        <v>5.8243953548103702E-5</v>
      </c>
    </row>
    <row r="660" spans="3:4">
      <c r="C660">
        <v>28.065000000000001</v>
      </c>
      <c r="D660">
        <v>5.8792787506953076E-5</v>
      </c>
    </row>
    <row r="661" spans="3:4">
      <c r="C661">
        <v>28.1</v>
      </c>
      <c r="D661">
        <v>5.9345176040539129E-5</v>
      </c>
    </row>
    <row r="662" spans="3:4">
      <c r="C662">
        <v>28.135000000000002</v>
      </c>
      <c r="D662">
        <v>5.9901122439306714E-5</v>
      </c>
    </row>
    <row r="663" spans="3:4">
      <c r="C663">
        <v>28.17</v>
      </c>
      <c r="D663">
        <v>6.0460629760395098E-5</v>
      </c>
    </row>
    <row r="664" spans="3:4">
      <c r="C664">
        <v>28.205000000000002</v>
      </c>
      <c r="D664">
        <v>6.1023700826316259E-5</v>
      </c>
    </row>
    <row r="665" spans="3:4">
      <c r="C665">
        <v>28.240000000000002</v>
      </c>
      <c r="D665">
        <v>6.1590338223678135E-5</v>
      </c>
    </row>
    <row r="666" spans="3:4">
      <c r="C666">
        <v>28.275000000000002</v>
      </c>
      <c r="D666">
        <v>6.2160544301953825E-5</v>
      </c>
    </row>
    <row r="667" spans="3:4">
      <c r="C667">
        <v>28.310000000000002</v>
      </c>
      <c r="D667">
        <v>6.2734321172297022E-5</v>
      </c>
    </row>
    <row r="668" spans="3:4">
      <c r="C668">
        <v>28.345000000000002</v>
      </c>
      <c r="D668">
        <v>6.331167070640497E-5</v>
      </c>
    </row>
    <row r="669" spans="3:4">
      <c r="C669">
        <v>28.380000000000003</v>
      </c>
      <c r="D669">
        <v>6.3892594535429139E-5</v>
      </c>
    </row>
    <row r="670" spans="3:4">
      <c r="C670">
        <v>28.415000000000003</v>
      </c>
      <c r="D670">
        <v>6.4477094048934696E-5</v>
      </c>
    </row>
    <row r="671" spans="3:4">
      <c r="C671">
        <v>28.450000000000003</v>
      </c>
      <c r="D671">
        <v>6.5065170393909338E-5</v>
      </c>
    </row>
    <row r="672" spans="3:4">
      <c r="C672">
        <v>28.485000000000003</v>
      </c>
      <c r="D672">
        <v>6.5656824473822204E-5</v>
      </c>
    </row>
    <row r="673" spans="3:4">
      <c r="C673">
        <v>28.520000000000003</v>
      </c>
      <c r="D673">
        <v>6.6252056947733193E-5</v>
      </c>
    </row>
    <row r="674" spans="3:4">
      <c r="C674">
        <v>28.555000000000003</v>
      </c>
      <c r="D674">
        <v>6.6850868229454137E-5</v>
      </c>
    </row>
    <row r="675" spans="3:4">
      <c r="C675">
        <v>28.590000000000003</v>
      </c>
      <c r="D675">
        <v>6.7453258486761583E-5</v>
      </c>
    </row>
    <row r="676" spans="3:4">
      <c r="C676">
        <v>28.625000000000004</v>
      </c>
      <c r="D676">
        <v>6.8059227640662281E-5</v>
      </c>
    </row>
    <row r="677" spans="3:4">
      <c r="C677">
        <v>28.660000000000004</v>
      </c>
      <c r="D677">
        <v>6.8668775364711917E-5</v>
      </c>
    </row>
    <row r="678" spans="3:4">
      <c r="C678">
        <v>28.695000000000004</v>
      </c>
      <c r="D678">
        <v>6.9281901084387637E-5</v>
      </c>
    </row>
    <row r="679" spans="3:4">
      <c r="C679">
        <v>28.730000000000004</v>
      </c>
      <c r="D679">
        <v>6.9898603976514839E-5</v>
      </c>
    </row>
    <row r="680" spans="3:4">
      <c r="C680">
        <v>28.765000000000001</v>
      </c>
      <c r="D680">
        <v>7.0518882968748848E-5</v>
      </c>
    </row>
    <row r="681" spans="3:4">
      <c r="C681">
        <v>28.8</v>
      </c>
      <c r="D681">
        <v>7.1142736739112402E-5</v>
      </c>
    </row>
    <row r="682" spans="3:4">
      <c r="C682">
        <v>28.835000000000001</v>
      </c>
      <c r="D682">
        <v>7.1770163715588177E-5</v>
      </c>
    </row>
    <row r="683" spans="3:4">
      <c r="C683">
        <v>28.87</v>
      </c>
      <c r="D683">
        <v>7.2401162075768673E-5</v>
      </c>
    </row>
    <row r="684" spans="3:4">
      <c r="C684">
        <v>28.905000000000001</v>
      </c>
      <c r="D684">
        <v>7.303572974656238E-5</v>
      </c>
    </row>
    <row r="685" spans="3:4">
      <c r="C685">
        <v>28.94</v>
      </c>
      <c r="D685">
        <v>7.3673864403957454E-5</v>
      </c>
    </row>
    <row r="686" spans="3:4">
      <c r="C686">
        <v>28.975000000000001</v>
      </c>
      <c r="D686">
        <v>7.4315563472843006E-5</v>
      </c>
    </row>
    <row r="687" spans="3:4">
      <c r="C687">
        <v>29.01</v>
      </c>
      <c r="D687">
        <v>7.4960824126888573E-5</v>
      </c>
    </row>
    <row r="688" spans="3:4">
      <c r="C688">
        <v>29.045000000000002</v>
      </c>
      <c r="D688">
        <v>7.5609643288482081E-5</v>
      </c>
    </row>
    <row r="689" spans="3:4">
      <c r="C689">
        <v>29.080000000000002</v>
      </c>
      <c r="D689">
        <v>7.626201762872645E-5</v>
      </c>
    </row>
    <row r="690" spans="3:4">
      <c r="C690">
        <v>29.115000000000002</v>
      </c>
      <c r="D690">
        <v>7.6917943567495563E-5</v>
      </c>
    </row>
    <row r="691" spans="3:4">
      <c r="C691">
        <v>29.150000000000002</v>
      </c>
      <c r="D691">
        <v>7.757741727354946E-5</v>
      </c>
    </row>
    <row r="692" spans="3:4">
      <c r="C692">
        <v>29.185000000000002</v>
      </c>
      <c r="D692">
        <v>7.82404346647094E-5</v>
      </c>
    </row>
    <row r="693" spans="3:4">
      <c r="C693">
        <v>29.220000000000002</v>
      </c>
      <c r="D693">
        <v>7.8906991408092618E-5</v>
      </c>
    </row>
    <row r="694" spans="3:4">
      <c r="C694">
        <v>29.255000000000003</v>
      </c>
      <c r="D694">
        <v>7.9577082920407466E-5</v>
      </c>
    </row>
    <row r="695" spans="3:4">
      <c r="C695">
        <v>29.290000000000003</v>
      </c>
      <c r="D695">
        <v>8.0250704368308606E-5</v>
      </c>
    </row>
    <row r="696" spans="3:4">
      <c r="C696">
        <v>29.325000000000003</v>
      </c>
      <c r="D696">
        <v>8.0927850668812971E-5</v>
      </c>
    </row>
    <row r="697" spans="3:4">
      <c r="C697">
        <v>29.360000000000003</v>
      </c>
      <c r="D697">
        <v>8.160851648977587E-5</v>
      </c>
    </row>
    <row r="698" spans="3:4">
      <c r="C698">
        <v>29.395000000000003</v>
      </c>
      <c r="D698">
        <v>8.2292696250428355E-5</v>
      </c>
    </row>
    <row r="699" spans="3:4">
      <c r="C699">
        <v>29.430000000000003</v>
      </c>
      <c r="D699">
        <v>8.2980384121974715E-5</v>
      </c>
    </row>
    <row r="700" spans="3:4">
      <c r="C700">
        <v>29.465000000000003</v>
      </c>
      <c r="D700">
        <v>8.3671574028251248E-5</v>
      </c>
    </row>
    <row r="701" spans="3:4">
      <c r="C701">
        <v>29.500000000000004</v>
      </c>
      <c r="D701">
        <v>8.4366259646445401E-5</v>
      </c>
    </row>
    <row r="702" spans="3:4">
      <c r="C702">
        <v>29.535000000000004</v>
      </c>
      <c r="D702">
        <v>8.5064434407875893E-5</v>
      </c>
    </row>
    <row r="703" spans="3:4">
      <c r="C703">
        <v>29.570000000000004</v>
      </c>
      <c r="D703">
        <v>8.5766091498833445E-5</v>
      </c>
    </row>
    <row r="704" spans="3:4">
      <c r="C704">
        <v>29.605000000000004</v>
      </c>
      <c r="D704">
        <v>8.6471223861481929E-5</v>
      </c>
    </row>
    <row r="705" spans="3:4">
      <c r="C705">
        <v>29.64</v>
      </c>
      <c r="D705">
        <v>8.7179824194820059E-5</v>
      </c>
    </row>
    <row r="706" spans="3:4">
      <c r="C706">
        <v>29.675000000000001</v>
      </c>
      <c r="D706">
        <v>8.7891884955703677E-5</v>
      </c>
    </row>
    <row r="707" spans="3:4">
      <c r="C707">
        <v>29.71</v>
      </c>
      <c r="D707">
        <v>8.8607398359927172E-5</v>
      </c>
    </row>
    <row r="708" spans="3:4">
      <c r="C708">
        <v>29.745000000000001</v>
      </c>
      <c r="D708">
        <v>8.9326356383365613E-5</v>
      </c>
    </row>
    <row r="709" spans="3:4">
      <c r="C709">
        <v>29.78</v>
      </c>
      <c r="D709">
        <v>9.0048750763176036E-5</v>
      </c>
    </row>
    <row r="710" spans="3:4">
      <c r="C710">
        <v>29.815000000000001</v>
      </c>
      <c r="D710">
        <v>9.0774572999058082E-5</v>
      </c>
    </row>
    <row r="711" spans="3:4">
      <c r="C711">
        <v>29.85</v>
      </c>
      <c r="D711">
        <v>9.1503814354573218E-5</v>
      </c>
    </row>
    <row r="712" spans="3:4">
      <c r="C712">
        <v>29.885000000000002</v>
      </c>
      <c r="D712">
        <v>9.2236465858522754E-5</v>
      </c>
    </row>
    <row r="713" spans="3:4">
      <c r="C713">
        <v>29.92</v>
      </c>
      <c r="D713">
        <v>9.297251830638394E-5</v>
      </c>
    </row>
    <row r="714" spans="3:4">
      <c r="C714">
        <v>29.955000000000002</v>
      </c>
      <c r="D714">
        <v>9.3711962261803291E-5</v>
      </c>
    </row>
    <row r="715" spans="3:4">
      <c r="C715">
        <v>29.990000000000002</v>
      </c>
      <c r="D715">
        <v>9.4454788058147493E-5</v>
      </c>
    </row>
    <row r="716" spans="3:4">
      <c r="C716">
        <v>30.025000000000002</v>
      </c>
      <c r="D716">
        <v>9.5200985800110498E-5</v>
      </c>
    </row>
    <row r="717" spans="3:4">
      <c r="C717">
        <v>30.060000000000002</v>
      </c>
      <c r="D717">
        <v>9.5950545365376815E-5</v>
      </c>
    </row>
    <row r="718" spans="3:4">
      <c r="C718">
        <v>30.095000000000002</v>
      </c>
      <c r="D718">
        <v>9.670345640633998E-5</v>
      </c>
    </row>
    <row r="719" spans="3:4">
      <c r="C719">
        <v>30.130000000000003</v>
      </c>
      <c r="D719">
        <v>9.7459708351876019E-5</v>
      </c>
    </row>
    <row r="720" spans="3:4">
      <c r="C720">
        <v>30.165000000000003</v>
      </c>
      <c r="D720">
        <v>9.8220780482947983E-5</v>
      </c>
    </row>
    <row r="721" spans="3:4">
      <c r="C721">
        <v>30.200000000000003</v>
      </c>
      <c r="D721">
        <v>9.8985255304589591E-5</v>
      </c>
    </row>
    <row r="722" spans="3:4">
      <c r="C722">
        <v>30.235000000000003</v>
      </c>
      <c r="D722">
        <v>9.9751813135357279E-5</v>
      </c>
    </row>
    <row r="723" spans="3:4">
      <c r="C723">
        <v>30.270000000000003</v>
      </c>
      <c r="D723">
        <v>1.0052172512730717E-4</v>
      </c>
    </row>
    <row r="724" spans="3:4">
      <c r="C724">
        <v>30.305000000000003</v>
      </c>
      <c r="D724">
        <v>1.0129498965656211E-4</v>
      </c>
    </row>
    <row r="725" spans="3:4">
      <c r="C725">
        <v>30.340000000000003</v>
      </c>
      <c r="D725">
        <v>1.0207160655653744E-4</v>
      </c>
    </row>
    <row r="726" spans="3:4">
      <c r="C726">
        <v>30.375000000000004</v>
      </c>
      <c r="D726">
        <v>1.0285157737862491E-4</v>
      </c>
    </row>
    <row r="727" spans="3:4">
      <c r="C727">
        <v>30.410000000000004</v>
      </c>
      <c r="D727">
        <v>1.0363490568949162E-4</v>
      </c>
    </row>
    <row r="728" spans="3:4">
      <c r="C728">
        <v>30.445000000000004</v>
      </c>
      <c r="D728">
        <v>1.0442159740957608E-4</v>
      </c>
    </row>
    <row r="729" spans="3:4">
      <c r="C729">
        <v>30.480000000000004</v>
      </c>
      <c r="D729">
        <v>1.0521166119784311E-4</v>
      </c>
    </row>
    <row r="730" spans="3:4">
      <c r="C730">
        <v>30.515000000000004</v>
      </c>
      <c r="D730">
        <v>1.0600510888837515E-4</v>
      </c>
    </row>
    <row r="731" spans="3:4">
      <c r="C731">
        <v>30.55</v>
      </c>
      <c r="D731">
        <v>1.0680195598492997E-4</v>
      </c>
    </row>
    <row r="732" spans="3:4">
      <c r="C732">
        <v>30.585000000000001</v>
      </c>
      <c r="D732">
        <v>1.0760222222018208E-4</v>
      </c>
    </row>
    <row r="733" spans="3:4">
      <c r="C733">
        <v>30.62</v>
      </c>
      <c r="D733">
        <v>1.0840593218698791E-4</v>
      </c>
    </row>
    <row r="734" spans="3:4">
      <c r="C734">
        <v>30.655000000000001</v>
      </c>
      <c r="D734">
        <v>1.0921311604967482E-4</v>
      </c>
    </row>
    <row r="735" spans="3:4">
      <c r="C735">
        <v>30.69</v>
      </c>
      <c r="D735">
        <v>1.1002381034404244E-4</v>
      </c>
    </row>
    <row r="736" spans="3:4">
      <c r="C736">
        <v>30.725000000000001</v>
      </c>
      <c r="D736">
        <v>1.1083805887548684E-4</v>
      </c>
    </row>
    <row r="737" spans="3:4">
      <c r="C737">
        <v>30.76</v>
      </c>
      <c r="D737">
        <v>1.1165591372540463E-4</v>
      </c>
    </row>
    <row r="738" spans="3:4">
      <c r="C738">
        <v>30.795000000000002</v>
      </c>
      <c r="D738">
        <v>1.1247743637680408E-4</v>
      </c>
    </row>
    <row r="739" spans="3:4">
      <c r="C739">
        <v>30.830000000000002</v>
      </c>
      <c r="D739">
        <v>1.133026989708364E-4</v>
      </c>
    </row>
    <row r="740" spans="3:4">
      <c r="C740">
        <v>30.865000000000002</v>
      </c>
      <c r="D740">
        <v>1.1413178570675688E-4</v>
      </c>
    </row>
    <row r="741" spans="3:4">
      <c r="C741">
        <v>30.900000000000002</v>
      </c>
      <c r="D741">
        <v>1.1496631755656963E-4</v>
      </c>
    </row>
    <row r="742" spans="3:4">
      <c r="C742">
        <v>30.935000000000002</v>
      </c>
      <c r="D742">
        <v>1.1580346631030073E-4</v>
      </c>
    </row>
    <row r="743" spans="3:4">
      <c r="C743">
        <v>30.970000000000002</v>
      </c>
      <c r="D743">
        <v>1.166447874945222E-4</v>
      </c>
    </row>
    <row r="744" spans="3:4">
      <c r="C744">
        <v>31.005000000000003</v>
      </c>
      <c r="D744">
        <v>1.174904313225829E-4</v>
      </c>
    </row>
    <row r="745" spans="3:4">
      <c r="C745">
        <v>31.040000000000003</v>
      </c>
      <c r="D745">
        <v>1.1834056973547811E-4</v>
      </c>
    </row>
    <row r="746" spans="3:4">
      <c r="C746">
        <v>31.075000000000003</v>
      </c>
      <c r="D746">
        <v>1.1919539896997831E-4</v>
      </c>
    </row>
    <row r="747" spans="3:4">
      <c r="C747">
        <v>31.110000000000003</v>
      </c>
      <c r="D747">
        <v>1.2005514237888687E-4</v>
      </c>
    </row>
    <row r="748" spans="3:4">
      <c r="C748">
        <v>31.145000000000003</v>
      </c>
      <c r="D748">
        <v>1.2092005352137897E-4</v>
      </c>
    </row>
    <row r="749" spans="3:4">
      <c r="C749">
        <v>31.180000000000003</v>
      </c>
      <c r="D749">
        <v>1.2179041954170823E-4</v>
      </c>
    </row>
    <row r="750" spans="3:4">
      <c r="C750">
        <v>31.215000000000003</v>
      </c>
      <c r="D750">
        <v>1.2266656485475548E-4</v>
      </c>
    </row>
    <row r="751" spans="3:4">
      <c r="C751">
        <v>31.250000000000004</v>
      </c>
      <c r="D751">
        <v>1.2354885515691307E-4</v>
      </c>
    </row>
    <row r="752" spans="3:4">
      <c r="C752">
        <v>31.285000000000004</v>
      </c>
      <c r="D752">
        <v>1.2443770178061805E-4</v>
      </c>
    </row>
    <row r="753" spans="3:4">
      <c r="C753">
        <v>31.320000000000004</v>
      </c>
      <c r="D753">
        <v>1.2533356641044094E-4</v>
      </c>
    </row>
    <row r="754" spans="3:4">
      <c r="C754">
        <v>31.355000000000004</v>
      </c>
      <c r="D754">
        <v>1.2623696617797536E-4</v>
      </c>
    </row>
    <row r="755" spans="3:4">
      <c r="C755">
        <v>31.390000000000004</v>
      </c>
      <c r="D755">
        <v>1.2714847915182019E-4</v>
      </c>
    </row>
    <row r="756" spans="3:4">
      <c r="C756">
        <v>31.425000000000004</v>
      </c>
      <c r="D756">
        <v>1.2806875023767568E-4</v>
      </c>
    </row>
    <row r="757" spans="3:4">
      <c r="C757">
        <v>31.46</v>
      </c>
      <c r="D757">
        <v>1.2899849750194561E-4</v>
      </c>
    </row>
    <row r="758" spans="3:4">
      <c r="C758">
        <v>31.495000000000001</v>
      </c>
      <c r="D758">
        <v>1.2993851893022769E-4</v>
      </c>
    </row>
    <row r="759" spans="3:4">
      <c r="C759">
        <v>31.53</v>
      </c>
      <c r="D759">
        <v>1.3088969962963518E-4</v>
      </c>
    </row>
    <row r="760" spans="3:4">
      <c r="C760">
        <v>31.565000000000001</v>
      </c>
      <c r="D760">
        <v>1.318530194810111E-4</v>
      </c>
    </row>
    <row r="761" spans="3:4">
      <c r="C761">
        <v>31.6</v>
      </c>
      <c r="D761">
        <v>1.3282956124372174E-4</v>
      </c>
    </row>
    <row r="762" spans="3:4">
      <c r="C762">
        <v>31.635000000000002</v>
      </c>
      <c r="D762">
        <v>1.3382051911183592E-4</v>
      </c>
    </row>
    <row r="763" spans="3:4">
      <c r="C763">
        <v>31.67</v>
      </c>
      <c r="D763">
        <v>1.3482720771607564E-4</v>
      </c>
    </row>
    <row r="764" spans="3:4">
      <c r="C764">
        <v>31.705000000000002</v>
      </c>
      <c r="D764">
        <v>1.358510715609398E-4</v>
      </c>
    </row>
    <row r="765" spans="3:4">
      <c r="C765">
        <v>31.740000000000002</v>
      </c>
      <c r="D765">
        <v>1.3689369488084556E-4</v>
      </c>
    </row>
    <row r="766" spans="3:4">
      <c r="C766">
        <v>31.775000000000002</v>
      </c>
      <c r="D766">
        <v>1.3795681189297581E-4</v>
      </c>
    </row>
    <row r="767" spans="3:4">
      <c r="C767">
        <v>31.810000000000002</v>
      </c>
      <c r="D767">
        <v>1.3904231741777314E-4</v>
      </c>
    </row>
    <row r="768" spans="3:4">
      <c r="C768">
        <v>31.845000000000002</v>
      </c>
      <c r="D768">
        <v>1.4015227783067063E-4</v>
      </c>
    </row>
    <row r="769" spans="3:4">
      <c r="C769">
        <v>31.880000000000003</v>
      </c>
      <c r="D769">
        <v>1.4128894230071136E-4</v>
      </c>
    </row>
    <row r="770" spans="3:4">
      <c r="C770">
        <v>31.915000000000003</v>
      </c>
      <c r="D770">
        <v>1.4245475426319945E-4</v>
      </c>
    </row>
    <row r="771" spans="3:4">
      <c r="C771">
        <v>31.950000000000003</v>
      </c>
      <c r="D771">
        <v>1.436539299900607E-4</v>
      </c>
    </row>
    <row r="772" spans="3:4">
      <c r="C772">
        <v>31.985000000000003</v>
      </c>
      <c r="D772">
        <v>1.4488662234102856E-4</v>
      </c>
    </row>
    <row r="773" spans="3:4">
      <c r="C773">
        <v>32.020000000000003</v>
      </c>
      <c r="D773">
        <v>1.4615718192493064E-4</v>
      </c>
    </row>
    <row r="774" spans="3:4">
      <c r="C774">
        <v>32.055</v>
      </c>
      <c r="D774">
        <v>1.4746897205373546E-4</v>
      </c>
    </row>
    <row r="775" spans="3:4">
      <c r="C775">
        <v>32.090000000000003</v>
      </c>
      <c r="D775">
        <v>1.4882561449137562E-4</v>
      </c>
    </row>
    <row r="776" spans="3:4">
      <c r="C776">
        <v>32.125</v>
      </c>
      <c r="D776">
        <v>1.5023100189977522E-4</v>
      </c>
    </row>
    <row r="777" spans="3:4">
      <c r="C777">
        <v>32.160000000000004</v>
      </c>
      <c r="D777">
        <v>1.5168931010329546E-4</v>
      </c>
    </row>
    <row r="778" spans="3:4">
      <c r="C778">
        <v>32.195</v>
      </c>
      <c r="D778">
        <v>1.5320501007485291E-4</v>
      </c>
    </row>
    <row r="779" spans="3:4">
      <c r="C779">
        <v>32.230000000000004</v>
      </c>
      <c r="D779">
        <v>1.5478287954147121E-4</v>
      </c>
    </row>
    <row r="780" spans="3:4">
      <c r="C780">
        <v>32.265000000000001</v>
      </c>
      <c r="D780">
        <v>1.5642801410230701E-4</v>
      </c>
    </row>
    <row r="781" spans="3:4">
      <c r="C781">
        <v>32.300000000000004</v>
      </c>
      <c r="D781">
        <v>1.5814583774848088E-4</v>
      </c>
    </row>
    <row r="782" spans="3:4">
      <c r="C782">
        <v>32.335000000000001</v>
      </c>
      <c r="D782">
        <v>1.599421126714346E-4</v>
      </c>
    </row>
    <row r="783" spans="3:4">
      <c r="C783">
        <v>32.370000000000005</v>
      </c>
      <c r="D783">
        <v>1.6182294824526917E-4</v>
      </c>
    </row>
    <row r="784" spans="3:4">
      <c r="C784">
        <v>32.405000000000001</v>
      </c>
      <c r="D784">
        <v>1.6379480906867229E-4</v>
      </c>
    </row>
    <row r="785" spans="3:4">
      <c r="C785">
        <v>32.440000000000005</v>
      </c>
      <c r="D785">
        <v>1.65864521953846E-4</v>
      </c>
    </row>
    <row r="786" spans="3:4">
      <c r="C786">
        <v>32.475000000000001</v>
      </c>
      <c r="D786">
        <v>1.6803928175333687E-4</v>
      </c>
    </row>
    <row r="787" spans="3:4">
      <c r="C787">
        <v>32.510000000000005</v>
      </c>
      <c r="D787">
        <v>1.7032665592104805E-4</v>
      </c>
    </row>
    <row r="788" spans="3:4">
      <c r="C788">
        <v>32.545000000000002</v>
      </c>
      <c r="D788">
        <v>1.7273458771095249E-4</v>
      </c>
    </row>
    <row r="789" spans="3:4">
      <c r="C789">
        <v>32.580000000000005</v>
      </c>
      <c r="D789">
        <v>1.7527139792626945E-4</v>
      </c>
    </row>
    <row r="790" spans="3:4">
      <c r="C790">
        <v>32.615000000000002</v>
      </c>
      <c r="D790">
        <v>1.7794578514299756E-4</v>
      </c>
    </row>
    <row r="791" spans="3:4">
      <c r="C791">
        <v>32.650000000000006</v>
      </c>
      <c r="D791">
        <v>1.8076682434478025E-4</v>
      </c>
    </row>
    <row r="792" spans="3:4">
      <c r="C792">
        <v>32.685000000000002</v>
      </c>
      <c r="D792">
        <v>1.8374396392087166E-4</v>
      </c>
    </row>
    <row r="793" spans="3:4">
      <c r="C793">
        <v>32.720000000000006</v>
      </c>
      <c r="D793">
        <v>1.868870209954338E-4</v>
      </c>
    </row>
    <row r="794" spans="3:4">
      <c r="C794">
        <v>32.755000000000003</v>
      </c>
      <c r="D794">
        <v>1.9020617507414499E-4</v>
      </c>
    </row>
    <row r="795" spans="3:4">
      <c r="C795">
        <v>32.79</v>
      </c>
      <c r="D795">
        <v>1.9371196001296252E-4</v>
      </c>
    </row>
    <row r="796" spans="3:4">
      <c r="C796">
        <v>32.825000000000003</v>
      </c>
      <c r="D796">
        <v>1.9741525433332309E-4</v>
      </c>
    </row>
    <row r="797" spans="3:4">
      <c r="C797">
        <v>32.86</v>
      </c>
      <c r="D797">
        <v>2.0132726992773775E-4</v>
      </c>
    </row>
    <row r="798" spans="3:4">
      <c r="C798">
        <v>32.895000000000003</v>
      </c>
      <c r="D798">
        <v>2.0545953921902741E-4</v>
      </c>
    </row>
    <row r="799" spans="3:4">
      <c r="C799">
        <v>32.93</v>
      </c>
      <c r="D799">
        <v>2.0982390085471552E-4</v>
      </c>
    </row>
    <row r="800" spans="3:4">
      <c r="C800">
        <v>32.965000000000003</v>
      </c>
      <c r="D800">
        <v>2.1443399891134463E-4</v>
      </c>
    </row>
    <row r="801" spans="3:4">
      <c r="C801">
        <v>33</v>
      </c>
      <c r="D801">
        <v>2.1930372516612074E-4</v>
      </c>
    </row>
    <row r="802" spans="3:4">
      <c r="C802">
        <v>33.035000000000004</v>
      </c>
      <c r="D802">
        <v>2.2445464631467443E-4</v>
      </c>
    </row>
    <row r="803" spans="3:4">
      <c r="C803">
        <v>33.07</v>
      </c>
      <c r="D803">
        <v>2.2992703734712078E-4</v>
      </c>
    </row>
    <row r="804" spans="3:4">
      <c r="C804">
        <v>33.105000000000004</v>
      </c>
      <c r="D804">
        <v>2.3581519770259673E-4</v>
      </c>
    </row>
    <row r="805" spans="3:4">
      <c r="C805">
        <v>33.14</v>
      </c>
      <c r="D805">
        <v>2.4235656630501142E-4</v>
      </c>
    </row>
    <row r="806" spans="3:4">
      <c r="C806">
        <v>33.175000000000004</v>
      </c>
      <c r="D806">
        <v>2.5012651349791675E-4</v>
      </c>
    </row>
    <row r="807" spans="3:4">
      <c r="C807">
        <v>33.21</v>
      </c>
      <c r="D807">
        <v>2.6045395664470232E-4</v>
      </c>
    </row>
    <row r="808" spans="3:4">
      <c r="C808">
        <v>33.245000000000005</v>
      </c>
      <c r="D808">
        <v>2.7616549944417654E-4</v>
      </c>
    </row>
    <row r="809" spans="3:4">
      <c r="C809">
        <v>33.28</v>
      </c>
      <c r="D809">
        <v>3.0277794748540042E-4</v>
      </c>
    </row>
    <row r="810" spans="3:4">
      <c r="C810">
        <v>33.315000000000005</v>
      </c>
      <c r="D810">
        <v>3.500738696363111E-4</v>
      </c>
    </row>
    <row r="811" spans="3:4">
      <c r="C811">
        <v>33.35</v>
      </c>
      <c r="D811">
        <v>4.3367996355298921E-4</v>
      </c>
    </row>
    <row r="812" spans="3:4">
      <c r="C812">
        <v>33.385000000000005</v>
      </c>
      <c r="D812">
        <v>5.756973451994283E-4</v>
      </c>
    </row>
    <row r="813" spans="3:4">
      <c r="C813">
        <v>33.42</v>
      </c>
      <c r="D813">
        <v>8.0298483013530584E-4</v>
      </c>
    </row>
    <row r="814" spans="3:4">
      <c r="C814">
        <v>33.455000000000005</v>
      </c>
      <c r="D814">
        <v>1.1417485126475689E-3</v>
      </c>
    </row>
    <row r="815" spans="3:4">
      <c r="C815">
        <v>33.49</v>
      </c>
      <c r="D815">
        <v>1.6080580519325187E-3</v>
      </c>
    </row>
    <row r="816" spans="3:4">
      <c r="C816">
        <v>33.525000000000006</v>
      </c>
      <c r="D816">
        <v>2.1961037398286368E-3</v>
      </c>
    </row>
    <row r="817" spans="3:4">
      <c r="C817">
        <v>33.56</v>
      </c>
      <c r="D817">
        <v>2.8685175941037936E-3</v>
      </c>
    </row>
    <row r="818" spans="3:4">
      <c r="C818">
        <v>33.595000000000006</v>
      </c>
      <c r="D818">
        <v>3.5544971076598292E-3</v>
      </c>
    </row>
    <row r="819" spans="3:4">
      <c r="C819">
        <v>33.630000000000003</v>
      </c>
      <c r="D819">
        <v>4.1601348446474781E-3</v>
      </c>
    </row>
    <row r="820" spans="3:4">
      <c r="C820">
        <v>33.665000000000006</v>
      </c>
      <c r="D820">
        <v>4.5908744703521938E-3</v>
      </c>
    </row>
    <row r="821" spans="3:4">
      <c r="C821">
        <v>33.700000000000003</v>
      </c>
      <c r="D821">
        <v>4.7800336502468455E-3</v>
      </c>
    </row>
    <row r="822" spans="3:4">
      <c r="C822">
        <v>33.734999999999999</v>
      </c>
      <c r="D822">
        <v>4.7130454555992024E-3</v>
      </c>
    </row>
    <row r="823" spans="3:4">
      <c r="C823">
        <v>33.770000000000003</v>
      </c>
      <c r="D823">
        <v>4.4372817788702491E-3</v>
      </c>
    </row>
    <row r="824" spans="3:4">
      <c r="C824">
        <v>33.805</v>
      </c>
      <c r="D824">
        <v>4.0524336029037359E-3</v>
      </c>
    </row>
    <row r="825" spans="3:4">
      <c r="C825">
        <v>33.840000000000003</v>
      </c>
      <c r="D825">
        <v>3.6839507254536525E-3</v>
      </c>
    </row>
    <row r="826" spans="3:4">
      <c r="C826">
        <v>33.875</v>
      </c>
      <c r="D826">
        <v>3.4482364955538362E-3</v>
      </c>
    </row>
    <row r="827" spans="3:4">
      <c r="C827">
        <v>33.910000000000004</v>
      </c>
      <c r="D827">
        <v>3.4205771403365073E-3</v>
      </c>
    </row>
    <row r="828" spans="3:4">
      <c r="C828">
        <v>33.945</v>
      </c>
      <c r="D828">
        <v>3.61503872350085E-3</v>
      </c>
    </row>
    <row r="829" spans="3:4">
      <c r="C829">
        <v>33.980000000000004</v>
      </c>
      <c r="D829">
        <v>3.9815605118226575E-3</v>
      </c>
    </row>
    <row r="830" spans="3:4">
      <c r="C830">
        <v>34.015000000000001</v>
      </c>
      <c r="D830">
        <v>4.4213440634217104E-3</v>
      </c>
    </row>
    <row r="831" spans="3:4">
      <c r="C831">
        <v>34.050000000000004</v>
      </c>
      <c r="D831">
        <v>4.8199160181335568E-3</v>
      </c>
    </row>
    <row r="832" spans="3:4">
      <c r="C832">
        <v>34.085000000000001</v>
      </c>
      <c r="D832">
        <v>5.1017496292105171E-3</v>
      </c>
    </row>
    <row r="833" spans="3:4">
      <c r="C833">
        <v>34.120000000000005</v>
      </c>
      <c r="D833">
        <v>5.3158129492041654E-3</v>
      </c>
    </row>
    <row r="834" spans="3:4">
      <c r="C834">
        <v>34.155000000000001</v>
      </c>
      <c r="D834">
        <v>5.7258208332703724E-3</v>
      </c>
    </row>
    <row r="835" spans="3:4">
      <c r="C835">
        <v>34.190000000000005</v>
      </c>
      <c r="D835">
        <v>6.7545060112681257E-3</v>
      </c>
    </row>
    <row r="836" spans="3:4">
      <c r="C836">
        <v>34.225000000000001</v>
      </c>
      <c r="D836">
        <v>8.5802647020617445E-3</v>
      </c>
    </row>
    <row r="837" spans="3:4">
      <c r="C837">
        <v>34.260000000000005</v>
      </c>
      <c r="D837">
        <v>1.0597533864403963E-2</v>
      </c>
    </row>
    <row r="838" spans="3:4">
      <c r="C838">
        <v>34.295000000000002</v>
      </c>
      <c r="D838">
        <v>1.1552614681621656E-2</v>
      </c>
    </row>
    <row r="839" spans="3:4">
      <c r="C839">
        <v>34.330000000000005</v>
      </c>
      <c r="D839">
        <v>1.0656881490403142E-2</v>
      </c>
    </row>
    <row r="840" spans="3:4">
      <c r="C840">
        <v>34.365000000000002</v>
      </c>
      <c r="D840">
        <v>8.4706172859282704E-3</v>
      </c>
    </row>
    <row r="841" spans="3:4">
      <c r="C841">
        <v>34.400000000000006</v>
      </c>
      <c r="D841">
        <v>6.3600869910787157E-3</v>
      </c>
    </row>
    <row r="842" spans="3:4">
      <c r="C842">
        <v>34.435000000000002</v>
      </c>
      <c r="D842">
        <v>5.2579282884791913E-3</v>
      </c>
    </row>
    <row r="843" spans="3:4">
      <c r="C843">
        <v>34.470000000000006</v>
      </c>
      <c r="D843">
        <v>5.1922267196333766E-3</v>
      </c>
    </row>
    <row r="844" spans="3:4">
      <c r="C844">
        <v>34.505000000000003</v>
      </c>
      <c r="D844">
        <v>5.7077145323112524E-3</v>
      </c>
    </row>
    <row r="845" spans="3:4">
      <c r="C845">
        <v>34.540000000000006</v>
      </c>
      <c r="D845">
        <v>6.3614421477739226E-3</v>
      </c>
    </row>
    <row r="846" spans="3:4">
      <c r="C846">
        <v>34.575000000000003</v>
      </c>
      <c r="D846">
        <v>6.8901444292065114E-3</v>
      </c>
    </row>
    <row r="847" spans="3:4">
      <c r="C847">
        <v>34.61</v>
      </c>
      <c r="D847">
        <v>7.1887531762791111E-3</v>
      </c>
    </row>
    <row r="848" spans="3:4">
      <c r="C848">
        <v>34.645000000000003</v>
      </c>
      <c r="D848">
        <v>7.2730525754624966E-3</v>
      </c>
    </row>
    <row r="849" spans="3:4">
      <c r="C849">
        <v>34.68</v>
      </c>
      <c r="D849">
        <v>7.2557921120649333E-3</v>
      </c>
    </row>
    <row r="850" spans="3:4">
      <c r="C850">
        <v>34.715000000000003</v>
      </c>
      <c r="D850">
        <v>7.3080924374523022E-3</v>
      </c>
    </row>
    <row r="851" spans="3:4">
      <c r="C851">
        <v>34.75</v>
      </c>
      <c r="D851">
        <v>7.5923144300375457E-3</v>
      </c>
    </row>
    <row r="852" spans="3:4">
      <c r="C852">
        <v>34.785000000000004</v>
      </c>
      <c r="D852">
        <v>8.1827023364986692E-3</v>
      </c>
    </row>
    <row r="853" spans="3:4">
      <c r="C853">
        <v>34.82</v>
      </c>
      <c r="D853">
        <v>9.0134824435823407E-3</v>
      </c>
    </row>
    <row r="854" spans="3:4">
      <c r="C854">
        <v>34.855000000000004</v>
      </c>
      <c r="D854">
        <v>9.8941222403294699E-3</v>
      </c>
    </row>
    <row r="855" spans="3:4">
      <c r="C855">
        <v>34.89</v>
      </c>
      <c r="D855">
        <v>1.0597961331592966E-2</v>
      </c>
    </row>
    <row r="856" spans="3:4">
      <c r="C856">
        <v>34.925000000000004</v>
      </c>
      <c r="D856">
        <v>1.0978900432027826E-2</v>
      </c>
    </row>
    <row r="857" spans="3:4">
      <c r="C857">
        <v>34.96</v>
      </c>
      <c r="D857">
        <v>1.1043425114847774E-2</v>
      </c>
    </row>
    <row r="858" spans="3:4">
      <c r="C858">
        <v>34.995000000000005</v>
      </c>
      <c r="D858">
        <v>1.0933266110797778E-2</v>
      </c>
    </row>
    <row r="859" spans="3:4">
      <c r="C859">
        <v>35.03</v>
      </c>
      <c r="D859">
        <v>1.0839214550371607E-2</v>
      </c>
    </row>
    <row r="860" spans="3:4">
      <c r="C860">
        <v>35.065000000000005</v>
      </c>
      <c r="D860">
        <v>1.0912574957432001E-2</v>
      </c>
    </row>
    <row r="861" spans="3:4">
      <c r="C861">
        <v>35.1</v>
      </c>
      <c r="D861">
        <v>1.122916941490453E-2</v>
      </c>
    </row>
    <row r="862" spans="3:4">
      <c r="C862">
        <v>35.135000000000005</v>
      </c>
      <c r="D862">
        <v>1.1808839603806815E-2</v>
      </c>
    </row>
    <row r="863" spans="3:4">
      <c r="C863">
        <v>35.17</v>
      </c>
      <c r="D863">
        <v>1.2651783747792177E-2</v>
      </c>
    </row>
    <row r="864" spans="3:4">
      <c r="C864">
        <v>35.205000000000005</v>
      </c>
      <c r="D864">
        <v>1.3753171564245954E-2</v>
      </c>
    </row>
    <row r="865" spans="3:4">
      <c r="C865">
        <v>35.24</v>
      </c>
      <c r="D865">
        <v>1.5088320038114196E-2</v>
      </c>
    </row>
    <row r="866" spans="3:4">
      <c r="C866">
        <v>35.275000000000006</v>
      </c>
      <c r="D866">
        <v>1.6589903262074195E-2</v>
      </c>
    </row>
    <row r="867" spans="3:4">
      <c r="C867">
        <v>35.31</v>
      </c>
      <c r="D867">
        <v>1.8144434025507517E-2</v>
      </c>
    </row>
    <row r="868" spans="3:4">
      <c r="C868">
        <v>35.345000000000006</v>
      </c>
      <c r="D868">
        <v>1.9619371740090166E-2</v>
      </c>
    </row>
    <row r="869" spans="3:4">
      <c r="C869">
        <v>35.380000000000003</v>
      </c>
      <c r="D869">
        <v>2.0910115283305046E-2</v>
      </c>
    </row>
    <row r="870" spans="3:4">
      <c r="C870">
        <v>35.415000000000006</v>
      </c>
      <c r="D870">
        <v>2.1982776666876796E-2</v>
      </c>
    </row>
    <row r="871" spans="3:4">
      <c r="C871">
        <v>35.450000000000003</v>
      </c>
      <c r="D871">
        <v>2.2889632070005529E-2</v>
      </c>
    </row>
    <row r="872" spans="3:4">
      <c r="C872">
        <v>35.484999999999999</v>
      </c>
      <c r="D872">
        <v>2.3747200982763492E-2</v>
      </c>
    </row>
    <row r="873" spans="3:4">
      <c r="C873">
        <v>35.520000000000003</v>
      </c>
      <c r="D873">
        <v>2.4684265763803354E-2</v>
      </c>
    </row>
    <row r="874" spans="3:4">
      <c r="C874">
        <v>35.555</v>
      </c>
      <c r="D874">
        <v>2.5780801887967251E-2</v>
      </c>
    </row>
    <row r="875" spans="3:4">
      <c r="C875">
        <v>35.590000000000003</v>
      </c>
      <c r="D875">
        <v>2.7023388731965234E-2</v>
      </c>
    </row>
    <row r="876" spans="3:4">
      <c r="C876">
        <v>35.625</v>
      </c>
      <c r="D876">
        <v>2.829613134893133E-2</v>
      </c>
    </row>
    <row r="877" spans="3:4">
      <c r="C877">
        <v>35.660000000000004</v>
      </c>
      <c r="D877">
        <v>2.9411787312779415E-2</v>
      </c>
    </row>
    <row r="878" spans="3:4">
      <c r="C878">
        <v>35.695</v>
      </c>
      <c r="D878">
        <v>3.017149885417943E-2</v>
      </c>
    </row>
    <row r="879" spans="3:4">
      <c r="C879">
        <v>35.730000000000004</v>
      </c>
      <c r="D879">
        <v>3.0430403257194948E-2</v>
      </c>
    </row>
    <row r="880" spans="3:4">
      <c r="C880">
        <v>35.765000000000001</v>
      </c>
      <c r="D880">
        <v>3.0145189467835433E-2</v>
      </c>
    </row>
    <row r="881" spans="3:4">
      <c r="C881">
        <v>35.800000000000004</v>
      </c>
      <c r="D881">
        <v>2.9388226066793817E-2</v>
      </c>
    </row>
    <row r="882" spans="3:4">
      <c r="C882">
        <v>35.835000000000001</v>
      </c>
      <c r="D882">
        <v>2.8326586934624101E-2</v>
      </c>
    </row>
    <row r="883" spans="3:4">
      <c r="C883">
        <v>35.870000000000005</v>
      </c>
      <c r="D883">
        <v>2.7176574623996176E-2</v>
      </c>
    </row>
    <row r="884" spans="3:4">
      <c r="C884">
        <v>35.905000000000001</v>
      </c>
      <c r="D884">
        <v>2.6150235933361101E-2</v>
      </c>
    </row>
    <row r="885" spans="3:4">
      <c r="C885">
        <v>35.940000000000005</v>
      </c>
      <c r="D885">
        <v>2.5408903471491631E-2</v>
      </c>
    </row>
    <row r="886" spans="3:4">
      <c r="C886">
        <v>35.975000000000001</v>
      </c>
      <c r="D886">
        <v>2.5033191230696476E-2</v>
      </c>
    </row>
    <row r="887" spans="3:4">
      <c r="C887">
        <v>36.010000000000005</v>
      </c>
      <c r="D887">
        <v>2.5012775835589085E-2</v>
      </c>
    </row>
    <row r="888" spans="3:4">
      <c r="C888">
        <v>36.045000000000002</v>
      </c>
      <c r="D888">
        <v>2.525542143467352E-2</v>
      </c>
    </row>
    <row r="889" spans="3:4">
      <c r="C889">
        <v>36.080000000000005</v>
      </c>
      <c r="D889">
        <v>2.5612778057067197E-2</v>
      </c>
    </row>
    <row r="890" spans="3:4">
      <c r="C890">
        <v>36.115000000000002</v>
      </c>
      <c r="D890">
        <v>2.5918728725909508E-2</v>
      </c>
    </row>
    <row r="891" spans="3:4">
      <c r="C891">
        <v>36.150000000000006</v>
      </c>
      <c r="D891">
        <v>2.6033126865583234E-2</v>
      </c>
    </row>
    <row r="892" spans="3:4">
      <c r="C892">
        <v>36.185000000000002</v>
      </c>
      <c r="D892">
        <v>2.5880435919005764E-2</v>
      </c>
    </row>
    <row r="893" spans="3:4">
      <c r="C893">
        <v>36.220000000000006</v>
      </c>
      <c r="D893">
        <v>2.5471260236047236E-2</v>
      </c>
    </row>
    <row r="894" spans="3:4">
      <c r="C894">
        <v>36.255000000000003</v>
      </c>
      <c r="D894">
        <v>2.4897991667609896E-2</v>
      </c>
    </row>
    <row r="895" spans="3:4">
      <c r="C895">
        <v>36.290000000000006</v>
      </c>
      <c r="D895">
        <v>2.4303663639211132E-2</v>
      </c>
    </row>
    <row r="896" spans="3:4">
      <c r="C896">
        <v>36.325000000000003</v>
      </c>
      <c r="D896">
        <v>2.383309940773181E-2</v>
      </c>
    </row>
    <row r="897" spans="3:4">
      <c r="C897">
        <v>36.36</v>
      </c>
      <c r="D897">
        <v>2.3582733460158864E-2</v>
      </c>
    </row>
    <row r="898" spans="3:4">
      <c r="C898">
        <v>36.395000000000003</v>
      </c>
      <c r="D898">
        <v>2.3566256536881807E-2</v>
      </c>
    </row>
    <row r="899" spans="3:4">
      <c r="C899">
        <v>36.43</v>
      </c>
      <c r="D899">
        <v>2.3706967218696855E-2</v>
      </c>
    </row>
    <row r="900" spans="3:4">
      <c r="C900">
        <v>36.465000000000003</v>
      </c>
      <c r="D900">
        <v>2.3857587134678948E-2</v>
      </c>
    </row>
    <row r="901" spans="3:4">
      <c r="C901">
        <v>36.5</v>
      </c>
      <c r="D901">
        <v>2.3838873213714688E-2</v>
      </c>
    </row>
    <row r="902" spans="3:4">
      <c r="C902">
        <v>36.535000000000004</v>
      </c>
      <c r="D902">
        <v>2.3483596127869256E-2</v>
      </c>
    </row>
    <row r="903" spans="3:4">
      <c r="C903">
        <v>36.57</v>
      </c>
      <c r="D903">
        <v>2.2673377561533082E-2</v>
      </c>
    </row>
    <row r="904" spans="3:4">
      <c r="C904">
        <v>36.605000000000004</v>
      </c>
      <c r="D904">
        <v>2.1360578132742312E-2</v>
      </c>
    </row>
    <row r="905" spans="3:4">
      <c r="C905">
        <v>36.64</v>
      </c>
      <c r="D905">
        <v>1.9573273554654186E-2</v>
      </c>
    </row>
    <row r="906" spans="3:4">
      <c r="C906">
        <v>36.675000000000004</v>
      </c>
      <c r="D906">
        <v>1.7405716787906804E-2</v>
      </c>
    </row>
    <row r="907" spans="3:4">
      <c r="C907">
        <v>36.71</v>
      </c>
      <c r="D907">
        <v>1.4998827957127439E-2</v>
      </c>
    </row>
    <row r="908" spans="3:4">
      <c r="C908">
        <v>36.745000000000005</v>
      </c>
      <c r="D908">
        <v>1.2515468881811603E-2</v>
      </c>
    </row>
    <row r="909" spans="3:4">
      <c r="C909">
        <v>36.78</v>
      </c>
      <c r="D909">
        <v>1.0114986220392282E-2</v>
      </c>
    </row>
    <row r="910" spans="3:4">
      <c r="C910">
        <v>36.815000000000005</v>
      </c>
      <c r="D910">
        <v>7.9310452083473596E-3</v>
      </c>
    </row>
    <row r="911" spans="3:4">
      <c r="C911">
        <v>36.85</v>
      </c>
      <c r="D911">
        <v>6.0561681169465651E-3</v>
      </c>
    </row>
    <row r="912" spans="3:4">
      <c r="C912">
        <v>36.885000000000005</v>
      </c>
      <c r="D912">
        <v>4.5353287092624256E-3</v>
      </c>
    </row>
    <row r="913" spans="3:4">
      <c r="C913">
        <v>36.92</v>
      </c>
      <c r="D913">
        <v>3.3689048130638136E-3</v>
      </c>
    </row>
    <row r="914" spans="3:4">
      <c r="C914">
        <v>36.955000000000005</v>
      </c>
      <c r="D914">
        <v>2.5232559239557186E-3</v>
      </c>
    </row>
    <row r="915" spans="3:4">
      <c r="C915">
        <v>36.99</v>
      </c>
      <c r="D915">
        <v>1.9456778409025057E-3</v>
      </c>
    </row>
    <row r="916" spans="3:4">
      <c r="C916">
        <v>37.025000000000006</v>
      </c>
      <c r="D916">
        <v>1.5802934363141725E-3</v>
      </c>
    </row>
    <row r="917" spans="3:4">
      <c r="C917">
        <v>37.06</v>
      </c>
      <c r="D917">
        <v>1.3824767382009675E-3</v>
      </c>
    </row>
    <row r="918" spans="3:4">
      <c r="C918">
        <v>37.095000000000006</v>
      </c>
      <c r="D918">
        <v>1.330256605216251E-3</v>
      </c>
    </row>
    <row r="919" spans="3:4">
      <c r="C919">
        <v>37.130000000000003</v>
      </c>
      <c r="D919">
        <v>1.4310650748711258E-3</v>
      </c>
    </row>
    <row r="920" spans="3:4">
      <c r="C920">
        <v>37.165000000000006</v>
      </c>
      <c r="D920">
        <v>1.720497258935435E-3</v>
      </c>
    </row>
    <row r="921" spans="3:4">
      <c r="C921">
        <v>37.200000000000003</v>
      </c>
      <c r="D921">
        <v>2.2482394723478158E-3</v>
      </c>
    </row>
    <row r="922" spans="3:4">
      <c r="C922">
        <v>37.235000000000007</v>
      </c>
      <c r="D922">
        <v>3.0489567838594476E-3</v>
      </c>
    </row>
    <row r="923" spans="3:4">
      <c r="C923">
        <v>37.270000000000003</v>
      </c>
      <c r="D923">
        <v>4.1045684754530765E-3</v>
      </c>
    </row>
    <row r="924" spans="3:4">
      <c r="C924">
        <v>37.305</v>
      </c>
      <c r="D924">
        <v>5.3160869680370501E-3</v>
      </c>
    </row>
    <row r="925" spans="3:4">
      <c r="C925">
        <v>37.340000000000003</v>
      </c>
      <c r="D925">
        <v>6.5076485846396375E-3</v>
      </c>
    </row>
    <row r="926" spans="3:4">
      <c r="C926">
        <v>37.375</v>
      </c>
      <c r="D926">
        <v>7.4730814533649284E-3</v>
      </c>
    </row>
    <row r="927" spans="3:4">
      <c r="C927">
        <v>37.410000000000004</v>
      </c>
      <c r="D927">
        <v>8.049182179965135E-3</v>
      </c>
    </row>
    <row r="928" spans="3:4">
      <c r="C928">
        <v>37.445</v>
      </c>
      <c r="D928">
        <v>8.1774768057608516E-3</v>
      </c>
    </row>
    <row r="929" spans="3:4">
      <c r="C929">
        <v>37.480000000000004</v>
      </c>
      <c r="D929">
        <v>7.9184421456460225E-3</v>
      </c>
    </row>
    <row r="930" spans="3:4">
      <c r="C930">
        <v>37.515000000000001</v>
      </c>
      <c r="D930">
        <v>7.4108841201845259E-3</v>
      </c>
    </row>
    <row r="931" spans="3:4">
      <c r="C931">
        <v>37.550000000000004</v>
      </c>
      <c r="D931">
        <v>6.8033248679841936E-3</v>
      </c>
    </row>
    <row r="932" spans="3:4">
      <c r="C932">
        <v>37.585000000000001</v>
      </c>
      <c r="D932">
        <v>6.1979652261568942E-3</v>
      </c>
    </row>
    <row r="933" spans="3:4">
      <c r="C933">
        <v>37.620000000000005</v>
      </c>
      <c r="D933">
        <v>5.632794716275996E-3</v>
      </c>
    </row>
    <row r="934" spans="3:4">
      <c r="C934">
        <v>37.655000000000001</v>
      </c>
      <c r="D934">
        <v>5.0994732643602422E-3</v>
      </c>
    </row>
    <row r="935" spans="3:4">
      <c r="C935">
        <v>37.690000000000005</v>
      </c>
      <c r="D935">
        <v>4.5756646245412296E-3</v>
      </c>
    </row>
    <row r="936" spans="3:4">
      <c r="C936">
        <v>37.725000000000001</v>
      </c>
      <c r="D936">
        <v>4.0501547935222239E-3</v>
      </c>
    </row>
    <row r="937" spans="3:4">
      <c r="C937">
        <v>37.760000000000005</v>
      </c>
      <c r="D937">
        <v>3.5312031673396761E-3</v>
      </c>
    </row>
    <row r="938" spans="3:4">
      <c r="C938">
        <v>37.795000000000002</v>
      </c>
      <c r="D938">
        <v>3.0409465999732422E-3</v>
      </c>
    </row>
    <row r="939" spans="3:4">
      <c r="C939">
        <v>37.830000000000005</v>
      </c>
      <c r="D939">
        <v>2.6042557723204864E-3</v>
      </c>
    </row>
    <row r="940" spans="3:4">
      <c r="C940">
        <v>37.865000000000002</v>
      </c>
      <c r="D940">
        <v>2.2393187986472986E-3</v>
      </c>
    </row>
    <row r="941" spans="3:4">
      <c r="C941">
        <v>37.900000000000006</v>
      </c>
      <c r="D941">
        <v>1.9532332563348357E-3</v>
      </c>
    </row>
    <row r="942" spans="3:4">
      <c r="C942">
        <v>37.935000000000002</v>
      </c>
      <c r="D942">
        <v>1.7423902569771691E-3</v>
      </c>
    </row>
    <row r="943" spans="3:4">
      <c r="C943">
        <v>37.970000000000006</v>
      </c>
      <c r="D943">
        <v>1.5957414544963506E-3</v>
      </c>
    </row>
    <row r="944" spans="3:4">
      <c r="C944">
        <v>38.005000000000003</v>
      </c>
      <c r="D944">
        <v>1.498830572532016E-3</v>
      </c>
    </row>
    <row r="945" spans="3:4">
      <c r="C945">
        <v>38.040000000000006</v>
      </c>
      <c r="D945">
        <v>1.4371887578572158E-3</v>
      </c>
    </row>
    <row r="946" spans="3:4">
      <c r="C946">
        <v>38.075000000000003</v>
      </c>
      <c r="D946">
        <v>1.3984397208514996E-3</v>
      </c>
    </row>
    <row r="947" spans="3:4">
      <c r="C947">
        <v>38.110000000000007</v>
      </c>
      <c r="D947">
        <v>1.3731606024360568E-3</v>
      </c>
    </row>
    <row r="948" spans="3:4">
      <c r="C948">
        <v>38.145000000000003</v>
      </c>
      <c r="D948">
        <v>1.3548456812960625E-3</v>
      </c>
    </row>
    <row r="949" spans="3:4">
      <c r="C949">
        <v>38.18</v>
      </c>
      <c r="D949">
        <v>1.3393863920180551E-3</v>
      </c>
    </row>
    <row r="950" spans="3:4">
      <c r="C950">
        <v>38.215000000000003</v>
      </c>
      <c r="D950">
        <v>1.3244204761620731E-3</v>
      </c>
    </row>
    <row r="951" spans="3:4">
      <c r="C951">
        <v>38.25</v>
      </c>
      <c r="D951">
        <v>1.3087275598723206E-3</v>
      </c>
    </row>
    <row r="952" spans="3:4">
      <c r="C952">
        <v>38.285000000000004</v>
      </c>
      <c r="D952">
        <v>1.2917894921938905E-3</v>
      </c>
    </row>
    <row r="953" spans="3:4">
      <c r="C953">
        <v>38.32</v>
      </c>
      <c r="D953">
        <v>1.2734833929107421E-3</v>
      </c>
    </row>
    <row r="954" spans="3:4">
      <c r="C954">
        <v>38.355000000000004</v>
      </c>
      <c r="D954">
        <v>1.2539017529173816E-3</v>
      </c>
    </row>
    <row r="955" spans="3:4">
      <c r="C955">
        <v>38.39</v>
      </c>
      <c r="D955">
        <v>1.2332460184235755E-3</v>
      </c>
    </row>
    <row r="956" spans="3:4">
      <c r="C956">
        <v>38.425000000000004</v>
      </c>
      <c r="D956">
        <v>1.2117742762002282E-3</v>
      </c>
    </row>
    <row r="957" spans="3:4">
      <c r="C957">
        <v>38.46</v>
      </c>
      <c r="D957">
        <v>1.1897798865557717E-3</v>
      </c>
    </row>
    <row r="958" spans="3:4">
      <c r="C958">
        <v>38.495000000000005</v>
      </c>
      <c r="D958">
        <v>1.1675674118165258E-3</v>
      </c>
    </row>
    <row r="959" spans="3:4">
      <c r="C959">
        <v>38.53</v>
      </c>
      <c r="D959">
        <v>1.1454513968205701E-3</v>
      </c>
    </row>
    <row r="960" spans="3:4">
      <c r="C960">
        <v>38.565000000000005</v>
      </c>
      <c r="D960">
        <v>1.1237504323671744E-3</v>
      </c>
    </row>
    <row r="961" spans="3:4">
      <c r="C961">
        <v>38.6</v>
      </c>
      <c r="D961">
        <v>1.1027834780974186E-3</v>
      </c>
    </row>
    <row r="962" spans="3:4">
      <c r="C962">
        <v>38.635000000000005</v>
      </c>
      <c r="D962">
        <v>1.0828683409417061E-3</v>
      </c>
    </row>
    <row r="963" spans="3:4">
      <c r="C963">
        <v>38.67</v>
      </c>
      <c r="D963">
        <v>1.0643142997536169E-3</v>
      </c>
    </row>
    <row r="964" spans="3:4">
      <c r="C964">
        <v>38.705000000000005</v>
      </c>
      <c r="D964">
        <v>1.0474244552363284E-3</v>
      </c>
    </row>
    <row r="965" spans="3:4">
      <c r="C965">
        <v>38.74</v>
      </c>
      <c r="D965">
        <v>1.032492527961746E-3</v>
      </c>
    </row>
    <row r="966" spans="3:4">
      <c r="C966">
        <v>38.775000000000006</v>
      </c>
      <c r="D966">
        <v>1.0197992313893841E-3</v>
      </c>
    </row>
    <row r="967" spans="3:4">
      <c r="C967">
        <v>38.81</v>
      </c>
      <c r="D967">
        <v>1.0096172894843278E-3</v>
      </c>
    </row>
    <row r="968" spans="3:4">
      <c r="C968">
        <v>38.845000000000006</v>
      </c>
      <c r="D968">
        <v>1.0021995700771104E-3</v>
      </c>
    </row>
    <row r="969" spans="3:4">
      <c r="C969">
        <v>38.880000000000003</v>
      </c>
      <c r="D969">
        <v>9.9779616386268775E-4</v>
      </c>
    </row>
    <row r="970" spans="3:4">
      <c r="C970">
        <v>38.915000000000006</v>
      </c>
      <c r="D970">
        <v>9.9663043772795119E-4</v>
      </c>
    </row>
    <row r="971" spans="3:4">
      <c r="C971">
        <v>38.950000000000003</v>
      </c>
      <c r="D971">
        <v>9.989126172307405E-4</v>
      </c>
    </row>
    <row r="972" spans="3:4">
      <c r="C972">
        <v>38.985000000000007</v>
      </c>
      <c r="D972">
        <v>1.0048472288779913E-3</v>
      </c>
    </row>
    <row r="973" spans="3:4">
      <c r="C973">
        <v>39.020000000000003</v>
      </c>
      <c r="D973">
        <v>1.0146474198005886E-3</v>
      </c>
    </row>
    <row r="974" spans="3:4">
      <c r="C974">
        <v>39.055</v>
      </c>
      <c r="D974">
        <v>1.0285371507697807E-3</v>
      </c>
    </row>
    <row r="975" spans="3:4">
      <c r="C975">
        <v>39.090000000000003</v>
      </c>
      <c r="D975">
        <v>1.0468947594934441E-3</v>
      </c>
    </row>
    <row r="976" spans="3:4">
      <c r="C976">
        <v>39.125</v>
      </c>
      <c r="D976">
        <v>1.0704737314198322E-3</v>
      </c>
    </row>
    <row r="977" spans="3:4">
      <c r="C977">
        <v>39.160000000000004</v>
      </c>
      <c r="D977">
        <v>1.1010365982397424E-3</v>
      </c>
    </row>
    <row r="978" spans="3:4">
      <c r="C978">
        <v>39.195</v>
      </c>
      <c r="D978">
        <v>1.1426407576389755E-3</v>
      </c>
    </row>
    <row r="979" spans="3:4">
      <c r="C979">
        <v>39.230000000000004</v>
      </c>
      <c r="D979">
        <v>1.2039004390010097E-3</v>
      </c>
    </row>
    <row r="980" spans="3:4">
      <c r="C980">
        <v>39.265000000000001</v>
      </c>
      <c r="D980">
        <v>1.3013377103790491E-3</v>
      </c>
    </row>
    <row r="981" spans="3:4">
      <c r="C981">
        <v>39.300000000000004</v>
      </c>
      <c r="D981">
        <v>1.4627882193503766E-3</v>
      </c>
    </row>
    <row r="982" spans="3:4">
      <c r="C982">
        <v>39.335000000000001</v>
      </c>
      <c r="D982">
        <v>1.7285462968647531E-3</v>
      </c>
    </row>
    <row r="983" spans="3:4">
      <c r="C983">
        <v>39.370000000000005</v>
      </c>
      <c r="D983">
        <v>2.1463983139076415E-3</v>
      </c>
    </row>
    <row r="984" spans="3:4">
      <c r="C984">
        <v>39.405000000000001</v>
      </c>
      <c r="D984">
        <v>2.7573744577871553E-3</v>
      </c>
    </row>
    <row r="985" spans="3:4">
      <c r="C985">
        <v>39.440000000000005</v>
      </c>
      <c r="D985">
        <v>3.5731080489018519E-3</v>
      </c>
    </row>
    <row r="986" spans="3:4">
      <c r="C986">
        <v>39.475000000000001</v>
      </c>
      <c r="D986">
        <v>4.5531075597432594E-3</v>
      </c>
    </row>
    <row r="987" spans="3:4">
      <c r="C987">
        <v>39.510000000000005</v>
      </c>
      <c r="D987">
        <v>5.5959760036531888E-3</v>
      </c>
    </row>
    <row r="988" spans="3:4">
      <c r="C988">
        <v>39.545000000000002</v>
      </c>
      <c r="D988">
        <v>6.557483881868836E-3</v>
      </c>
    </row>
    <row r="989" spans="3:4">
      <c r="C989">
        <v>39.580000000000005</v>
      </c>
      <c r="D989">
        <v>7.2963276322364707E-3</v>
      </c>
    </row>
    <row r="990" spans="3:4">
      <c r="C990">
        <v>39.615000000000002</v>
      </c>
      <c r="D990">
        <v>7.731025305986257E-3</v>
      </c>
    </row>
    <row r="991" spans="3:4">
      <c r="C991">
        <v>39.650000000000006</v>
      </c>
      <c r="D991">
        <v>7.8807596357797858E-3</v>
      </c>
    </row>
    <row r="992" spans="3:4">
      <c r="C992">
        <v>39.685000000000002</v>
      </c>
      <c r="D992">
        <v>7.8683767248404861E-3</v>
      </c>
    </row>
    <row r="993" spans="3:4">
      <c r="C993">
        <v>39.720000000000006</v>
      </c>
      <c r="D993">
        <v>7.8838529693073568E-3</v>
      </c>
    </row>
    <row r="994" spans="3:4">
      <c r="C994">
        <v>39.755000000000003</v>
      </c>
      <c r="D994">
        <v>8.1274372780420004E-3</v>
      </c>
    </row>
    <row r="995" spans="3:4">
      <c r="C995">
        <v>39.790000000000006</v>
      </c>
      <c r="D995">
        <v>8.7597516767626352E-3</v>
      </c>
    </row>
    <row r="996" spans="3:4">
      <c r="C996">
        <v>39.825000000000003</v>
      </c>
      <c r="D996">
        <v>9.8771674795491964E-3</v>
      </c>
    </row>
    <row r="997" spans="3:4">
      <c r="C997">
        <v>39.860000000000007</v>
      </c>
      <c r="D997">
        <v>1.1513408153600977E-2</v>
      </c>
    </row>
    <row r="998" spans="3:4">
      <c r="C998">
        <v>39.895000000000003</v>
      </c>
      <c r="D998">
        <v>1.3656050913420753E-2</v>
      </c>
    </row>
    <row r="999" spans="3:4">
      <c r="C999">
        <v>39.930000000000007</v>
      </c>
      <c r="D999">
        <v>1.6263221649242269E-2</v>
      </c>
    </row>
    <row r="1000" spans="3:4">
      <c r="C1000">
        <v>39.965000000000003</v>
      </c>
      <c r="D1000">
        <v>1.9272871734416157E-2</v>
      </c>
    </row>
    <row r="1001" spans="3:4">
      <c r="C1001">
        <v>40</v>
      </c>
      <c r="D1001">
        <v>2.2604553866450921E-2</v>
      </c>
    </row>
    <row r="1002" spans="3:4">
      <c r="C1002">
        <v>40.035000000000004</v>
      </c>
      <c r="D1002">
        <v>2.6158864673972999E-2</v>
      </c>
    </row>
    <row r="1003" spans="3:4">
      <c r="C1003">
        <v>40.07</v>
      </c>
      <c r="D1003">
        <v>2.9820193827227399E-2</v>
      </c>
    </row>
    <row r="1004" spans="3:4">
      <c r="C1004">
        <v>40.105000000000004</v>
      </c>
      <c r="D1004">
        <v>3.3465893632937845E-2</v>
      </c>
    </row>
    <row r="1005" spans="3:4">
      <c r="C1005">
        <v>40.14</v>
      </c>
      <c r="D1005">
        <v>3.6981613056716503E-2</v>
      </c>
    </row>
    <row r="1006" spans="3:4">
      <c r="C1006">
        <v>40.175000000000004</v>
      </c>
      <c r="D1006">
        <v>4.0279371025134757E-2</v>
      </c>
    </row>
    <row r="1007" spans="3:4">
      <c r="C1007">
        <v>40.21</v>
      </c>
      <c r="D1007">
        <v>4.3313440654411089E-2</v>
      </c>
    </row>
    <row r="1008" spans="3:4">
      <c r="C1008">
        <v>40.245000000000005</v>
      </c>
      <c r="D1008">
        <v>4.6089170321427876E-2</v>
      </c>
    </row>
    <row r="1009" spans="3:4">
      <c r="C1009">
        <v>40.28</v>
      </c>
      <c r="D1009">
        <v>4.8661614209921766E-2</v>
      </c>
    </row>
    <row r="1010" spans="3:4">
      <c r="C1010">
        <v>40.315000000000005</v>
      </c>
      <c r="D1010">
        <v>5.1123754114676831E-2</v>
      </c>
    </row>
    <row r="1011" spans="3:4">
      <c r="C1011">
        <v>40.35</v>
      </c>
      <c r="D1011">
        <v>5.3586888875239866E-2</v>
      </c>
    </row>
    <row r="1012" spans="3:4">
      <c r="C1012">
        <v>40.385000000000005</v>
      </c>
      <c r="D1012">
        <v>5.615809954569892E-2</v>
      </c>
    </row>
    <row r="1013" spans="3:4">
      <c r="C1013">
        <v>40.42</v>
      </c>
      <c r="D1013">
        <v>5.8920059658470879E-2</v>
      </c>
    </row>
    <row r="1014" spans="3:4">
      <c r="C1014">
        <v>40.455000000000005</v>
      </c>
      <c r="D1014">
        <v>6.1917510047713814E-2</v>
      </c>
    </row>
    <row r="1015" spans="3:4">
      <c r="C1015">
        <v>40.49</v>
      </c>
      <c r="D1015">
        <v>6.5152301961037995E-2</v>
      </c>
    </row>
    <row r="1016" spans="3:4">
      <c r="C1016">
        <v>40.525000000000006</v>
      </c>
      <c r="D1016">
        <v>6.8586682383191447E-2</v>
      </c>
    </row>
    <row r="1017" spans="3:4">
      <c r="C1017">
        <v>40.56</v>
      </c>
      <c r="D1017">
        <v>7.2152517629738802E-2</v>
      </c>
    </row>
    <row r="1018" spans="3:4">
      <c r="C1018">
        <v>40.595000000000006</v>
      </c>
      <c r="D1018">
        <v>7.5763666875551555E-2</v>
      </c>
    </row>
    <row r="1019" spans="3:4">
      <c r="C1019">
        <v>40.630000000000003</v>
      </c>
      <c r="D1019">
        <v>7.9329262396396746E-2</v>
      </c>
    </row>
    <row r="1020" spans="3:4">
      <c r="C1020">
        <v>40.665000000000006</v>
      </c>
      <c r="D1020">
        <v>8.2766695771644389E-2</v>
      </c>
    </row>
    <row r="1021" spans="3:4">
      <c r="C1021">
        <v>40.700000000000003</v>
      </c>
      <c r="D1021">
        <v>8.6014432734004997E-2</v>
      </c>
    </row>
    <row r="1022" spans="3:4">
      <c r="C1022">
        <v>40.735000000000007</v>
      </c>
      <c r="D1022">
        <v>8.9044761322654667E-2</v>
      </c>
    </row>
    <row r="1023" spans="3:4">
      <c r="C1023">
        <v>40.770000000000003</v>
      </c>
      <c r="D1023">
        <v>9.1876145715631644E-2</v>
      </c>
    </row>
    <row r="1024" spans="3:4">
      <c r="C1024">
        <v>40.805000000000007</v>
      </c>
      <c r="D1024">
        <v>9.4582492946851268E-2</v>
      </c>
    </row>
    <row r="1025" spans="3:4">
      <c r="C1025">
        <v>40.840000000000003</v>
      </c>
      <c r="D1025">
        <v>9.729620557346394E-2</v>
      </c>
    </row>
    <row r="1026" spans="3:4">
      <c r="C1026">
        <v>40.875</v>
      </c>
      <c r="D1026">
        <v>0.10019909402915549</v>
      </c>
    </row>
    <row r="1027" spans="3:4">
      <c r="C1027">
        <v>40.910000000000004</v>
      </c>
      <c r="D1027">
        <v>0.10349892176934079</v>
      </c>
    </row>
    <row r="1028" spans="3:4">
      <c r="C1028">
        <v>40.945</v>
      </c>
      <c r="D1028">
        <v>0.10739290536449815</v>
      </c>
    </row>
    <row r="1029" spans="3:4">
      <c r="C1029">
        <v>40.980000000000004</v>
      </c>
      <c r="D1029">
        <v>0.11202607045068071</v>
      </c>
    </row>
    <row r="1030" spans="3:4">
      <c r="C1030">
        <v>41.015000000000001</v>
      </c>
      <c r="D1030">
        <v>0.11745647283140635</v>
      </c>
    </row>
    <row r="1031" spans="3:4">
      <c r="C1031">
        <v>41.050000000000004</v>
      </c>
      <c r="D1031">
        <v>0.12363818893822691</v>
      </c>
    </row>
    <row r="1032" spans="3:4">
      <c r="C1032">
        <v>41.085000000000001</v>
      </c>
      <c r="D1032">
        <v>0.13042576399271805</v>
      </c>
    </row>
    <row r="1033" spans="3:4">
      <c r="C1033">
        <v>41.120000000000005</v>
      </c>
      <c r="D1033">
        <v>0.1375949331634507</v>
      </c>
    </row>
    <row r="1034" spans="3:4">
      <c r="C1034">
        <v>41.155000000000001</v>
      </c>
      <c r="D1034">
        <v>0.14486950002059748</v>
      </c>
    </row>
    <row r="1035" spans="3:4">
      <c r="C1035">
        <v>41.190000000000005</v>
      </c>
      <c r="D1035">
        <v>0.15194722387863061</v>
      </c>
    </row>
    <row r="1036" spans="3:4">
      <c r="C1036">
        <v>41.225000000000001</v>
      </c>
      <c r="D1036">
        <v>0.15852448418949491</v>
      </c>
    </row>
    <row r="1037" spans="3:4">
      <c r="C1037">
        <v>41.260000000000005</v>
      </c>
      <c r="D1037">
        <v>0.16432371041519561</v>
      </c>
    </row>
    <row r="1038" spans="3:4">
      <c r="C1038">
        <v>41.295000000000002</v>
      </c>
      <c r="D1038">
        <v>0.1691243453818807</v>
      </c>
    </row>
    <row r="1039" spans="3:4">
      <c r="C1039">
        <v>41.330000000000005</v>
      </c>
      <c r="D1039">
        <v>0.17279073571778564</v>
      </c>
    </row>
    <row r="1040" spans="3:4">
      <c r="C1040">
        <v>41.365000000000002</v>
      </c>
      <c r="D1040">
        <v>0.17528646615421498</v>
      </c>
    </row>
    <row r="1041" spans="3:4">
      <c r="C1041">
        <v>41.400000000000006</v>
      </c>
      <c r="D1041">
        <v>0.17666910612381156</v>
      </c>
    </row>
    <row r="1042" spans="3:4">
      <c r="C1042">
        <v>41.435000000000002</v>
      </c>
      <c r="D1042">
        <v>0.17706854183048773</v>
      </c>
    </row>
    <row r="1043" spans="3:4">
      <c r="C1043">
        <v>41.470000000000006</v>
      </c>
      <c r="D1043">
        <v>0.17665806825698213</v>
      </c>
    </row>
    <row r="1044" spans="3:4">
      <c r="C1044">
        <v>41.505000000000003</v>
      </c>
      <c r="D1044">
        <v>0.17562581281697881</v>
      </c>
    </row>
    <row r="1045" spans="3:4">
      <c r="C1045">
        <v>41.540000000000006</v>
      </c>
      <c r="D1045">
        <v>0.17414841491909802</v>
      </c>
    </row>
    <row r="1046" spans="3:4">
      <c r="C1046">
        <v>41.575000000000003</v>
      </c>
      <c r="D1046">
        <v>0.1723667279467683</v>
      </c>
    </row>
    <row r="1047" spans="3:4">
      <c r="C1047">
        <v>41.610000000000007</v>
      </c>
      <c r="D1047">
        <v>0.1703672188612127</v>
      </c>
    </row>
    <row r="1048" spans="3:4">
      <c r="C1048">
        <v>41.645000000000003</v>
      </c>
      <c r="D1048">
        <v>0.16817751264078765</v>
      </c>
    </row>
    <row r="1049" spans="3:4">
      <c r="C1049">
        <v>41.680000000000007</v>
      </c>
      <c r="D1049">
        <v>0.16578227548057997</v>
      </c>
    </row>
    <row r="1050" spans="3:4">
      <c r="C1050">
        <v>41.715000000000003</v>
      </c>
      <c r="D1050">
        <v>0.1631552676932061</v>
      </c>
    </row>
    <row r="1051" spans="3:4">
      <c r="C1051">
        <v>41.75</v>
      </c>
      <c r="D1051">
        <v>0.16029192190337924</v>
      </c>
    </row>
    <row r="1052" spans="3:4">
      <c r="C1052">
        <v>41.785000000000004</v>
      </c>
      <c r="D1052">
        <v>0.15722556065364818</v>
      </c>
    </row>
    <row r="1053" spans="3:4">
      <c r="C1053">
        <v>41.82</v>
      </c>
      <c r="D1053">
        <v>0.15401878982754813</v>
      </c>
    </row>
    <row r="1054" spans="3:4">
      <c r="C1054">
        <v>41.855000000000004</v>
      </c>
      <c r="D1054">
        <v>0.15073787290575902</v>
      </c>
    </row>
    <row r="1055" spans="3:4">
      <c r="C1055">
        <v>41.89</v>
      </c>
      <c r="D1055">
        <v>0.14742633416353984</v>
      </c>
    </row>
    <row r="1056" spans="3:4">
      <c r="C1056">
        <v>41.925000000000004</v>
      </c>
      <c r="D1056">
        <v>0.14409250316530597</v>
      </c>
    </row>
    <row r="1057" spans="3:4">
      <c r="C1057">
        <v>41.96</v>
      </c>
      <c r="D1057">
        <v>0.14071573533816145</v>
      </c>
    </row>
    <row r="1058" spans="3:4">
      <c r="C1058">
        <v>41.995000000000005</v>
      </c>
      <c r="D1058">
        <v>0.13726564262269225</v>
      </c>
    </row>
    <row r="1059" spans="3:4">
      <c r="C1059">
        <v>42.03</v>
      </c>
      <c r="D1059">
        <v>0.13372378816924832</v>
      </c>
    </row>
    <row r="1060" spans="3:4">
      <c r="C1060">
        <v>42.065000000000005</v>
      </c>
      <c r="D1060">
        <v>0.13009883318371873</v>
      </c>
    </row>
    <row r="1061" spans="3:4">
      <c r="C1061">
        <v>42.1</v>
      </c>
      <c r="D1061">
        <v>0.12643123368705134</v>
      </c>
    </row>
    <row r="1062" spans="3:4">
      <c r="C1062">
        <v>42.135000000000005</v>
      </c>
      <c r="D1062">
        <v>0.12278843895942532</v>
      </c>
    </row>
    <row r="1063" spans="3:4">
      <c r="C1063">
        <v>42.17</v>
      </c>
      <c r="D1063">
        <v>0.1192541430117615</v>
      </c>
    </row>
    <row r="1064" spans="3:4">
      <c r="C1064">
        <v>42.205000000000005</v>
      </c>
      <c r="D1064">
        <v>0.11591569723723692</v>
      </c>
    </row>
    <row r="1065" spans="3:4">
      <c r="C1065">
        <v>42.24</v>
      </c>
      <c r="D1065">
        <v>0.11285276938319427</v>
      </c>
    </row>
    <row r="1066" spans="3:4">
      <c r="C1066">
        <v>42.275000000000006</v>
      </c>
      <c r="D1066">
        <v>0.11012915123477099</v>
      </c>
    </row>
    <row r="1067" spans="3:4">
      <c r="C1067">
        <v>42.31</v>
      </c>
      <c r="D1067">
        <v>0.10778837234985428</v>
      </c>
    </row>
    <row r="1068" spans="3:4">
      <c r="C1068">
        <v>42.345000000000006</v>
      </c>
      <c r="D1068">
        <v>0.10585312732127167</v>
      </c>
    </row>
    <row r="1069" spans="3:4">
      <c r="C1069">
        <v>42.38</v>
      </c>
      <c r="D1069">
        <v>0.10432790580038143</v>
      </c>
    </row>
    <row r="1070" spans="3:4">
      <c r="C1070">
        <v>42.415000000000006</v>
      </c>
      <c r="D1070">
        <v>0.10320388994859982</v>
      </c>
    </row>
    <row r="1071" spans="3:4">
      <c r="C1071">
        <v>42.45</v>
      </c>
      <c r="D1071">
        <v>0.10246506379462345</v>
      </c>
    </row>
    <row r="1072" spans="3:4">
      <c r="C1072">
        <v>42.485000000000007</v>
      </c>
      <c r="D1072">
        <v>0.10209412365360077</v>
      </c>
    </row>
    <row r="1073" spans="3:4">
      <c r="C1073">
        <v>42.52</v>
      </c>
      <c r="D1073">
        <v>0.10207695812993922</v>
      </c>
    </row>
    <row r="1074" spans="3:4">
      <c r="C1074">
        <v>42.555000000000007</v>
      </c>
      <c r="D1074">
        <v>0.1024053281909698</v>
      </c>
    </row>
    <row r="1075" spans="3:4">
      <c r="C1075">
        <v>42.59</v>
      </c>
      <c r="D1075">
        <v>0.10307851758678704</v>
      </c>
    </row>
    <row r="1076" spans="3:4">
      <c r="C1076">
        <v>42.625000000000007</v>
      </c>
      <c r="D1076">
        <v>0.10410775987731379</v>
      </c>
    </row>
    <row r="1077" spans="3:4">
      <c r="C1077">
        <v>42.660000000000004</v>
      </c>
      <c r="D1077">
        <v>0.10552838120088687</v>
      </c>
    </row>
    <row r="1078" spans="3:4">
      <c r="C1078">
        <v>42.695</v>
      </c>
      <c r="D1078">
        <v>0.10741827582194506</v>
      </c>
    </row>
    <row r="1079" spans="3:4">
      <c r="C1079">
        <v>42.730000000000004</v>
      </c>
      <c r="D1079">
        <v>0.10990148224674973</v>
      </c>
    </row>
    <row r="1080" spans="3:4">
      <c r="C1080">
        <v>42.765000000000001</v>
      </c>
      <c r="D1080">
        <v>0.11309360721436089</v>
      </c>
    </row>
    <row r="1081" spans="3:4">
      <c r="C1081">
        <v>42.800000000000004</v>
      </c>
      <c r="D1081">
        <v>0.11696859863957818</v>
      </c>
    </row>
    <row r="1082" spans="3:4">
      <c r="C1082">
        <v>42.835000000000001</v>
      </c>
      <c r="D1082">
        <v>0.12122151313101065</v>
      </c>
    </row>
    <row r="1083" spans="3:4">
      <c r="C1083">
        <v>42.870000000000005</v>
      </c>
      <c r="D1083">
        <v>0.12529109938515617</v>
      </c>
    </row>
    <row r="1084" spans="3:4">
      <c r="C1084">
        <v>42.905000000000001</v>
      </c>
      <c r="D1084">
        <v>0.12862762217278231</v>
      </c>
    </row>
    <row r="1085" spans="3:4">
      <c r="C1085">
        <v>42.940000000000005</v>
      </c>
      <c r="D1085">
        <v>0.13104200679021508</v>
      </c>
    </row>
    <row r="1086" spans="3:4">
      <c r="C1086">
        <v>42.975000000000001</v>
      </c>
      <c r="D1086">
        <v>0.13282701273868971</v>
      </c>
    </row>
    <row r="1087" spans="3:4">
      <c r="C1087">
        <v>43.010000000000005</v>
      </c>
      <c r="D1087">
        <v>0.13453074380768709</v>
      </c>
    </row>
    <row r="1088" spans="3:4">
      <c r="C1088">
        <v>43.045000000000002</v>
      </c>
      <c r="D1088">
        <v>0.13659606299075133</v>
      </c>
    </row>
    <row r="1089" spans="3:4">
      <c r="C1089">
        <v>43.080000000000005</v>
      </c>
      <c r="D1089">
        <v>0.1391668908934719</v>
      </c>
    </row>
    <row r="1090" spans="3:4">
      <c r="C1090">
        <v>43.115000000000002</v>
      </c>
      <c r="D1090">
        <v>0.14214568784038201</v>
      </c>
    </row>
    <row r="1091" spans="3:4">
      <c r="C1091">
        <v>43.150000000000006</v>
      </c>
      <c r="D1091">
        <v>0.14536641429856492</v>
      </c>
    </row>
    <row r="1092" spans="3:4">
      <c r="C1092">
        <v>43.185000000000002</v>
      </c>
      <c r="D1092">
        <v>0.14872805084411639</v>
      </c>
    </row>
    <row r="1093" spans="3:4">
      <c r="C1093">
        <v>43.220000000000006</v>
      </c>
      <c r="D1093">
        <v>0.15223310258559697</v>
      </c>
    </row>
    <row r="1094" spans="3:4">
      <c r="C1094">
        <v>43.255000000000003</v>
      </c>
      <c r="D1094">
        <v>0.15593726574532343</v>
      </c>
    </row>
    <row r="1095" spans="3:4">
      <c r="C1095">
        <v>43.290000000000006</v>
      </c>
      <c r="D1095">
        <v>0.15982941874589426</v>
      </c>
    </row>
    <row r="1096" spans="3:4">
      <c r="C1096">
        <v>43.325000000000003</v>
      </c>
      <c r="D1096">
        <v>0.16370299513225889</v>
      </c>
    </row>
    <row r="1097" spans="3:4">
      <c r="C1097">
        <v>43.360000000000007</v>
      </c>
      <c r="D1097">
        <v>0.16714750886785978</v>
      </c>
    </row>
    <row r="1098" spans="3:4">
      <c r="C1098">
        <v>43.395000000000003</v>
      </c>
      <c r="D1098">
        <v>0.16975375345233981</v>
      </c>
    </row>
    <row r="1099" spans="3:4">
      <c r="C1099">
        <v>43.430000000000007</v>
      </c>
      <c r="D1099">
        <v>0.17142711037865277</v>
      </c>
    </row>
    <row r="1100" spans="3:4">
      <c r="C1100">
        <v>43.465000000000003</v>
      </c>
      <c r="D1100">
        <v>0.17253061677562417</v>
      </c>
    </row>
    <row r="1101" spans="3:4">
      <c r="C1101">
        <v>43.500000000000007</v>
      </c>
      <c r="D1101">
        <v>0.17368681540075337</v>
      </c>
    </row>
    <row r="1102" spans="3:4">
      <c r="C1102">
        <v>43.535000000000004</v>
      </c>
      <c r="D1102">
        <v>0.17538521647430974</v>
      </c>
    </row>
    <row r="1103" spans="3:4">
      <c r="C1103">
        <v>43.57</v>
      </c>
      <c r="D1103">
        <v>0.17771286035336359</v>
      </c>
    </row>
    <row r="1104" spans="3:4">
      <c r="C1104">
        <v>43.605000000000004</v>
      </c>
      <c r="D1104">
        <v>0.18037540306823199</v>
      </c>
    </row>
    <row r="1105" spans="3:4">
      <c r="C1105">
        <v>43.64</v>
      </c>
      <c r="D1105">
        <v>0.18291772190512995</v>
      </c>
    </row>
    <row r="1106" spans="3:4">
      <c r="C1106">
        <v>43.675000000000004</v>
      </c>
      <c r="D1106">
        <v>0.18495309604021548</v>
      </c>
    </row>
    <row r="1107" spans="3:4">
      <c r="C1107">
        <v>43.71</v>
      </c>
      <c r="D1107">
        <v>0.18628489026041248</v>
      </c>
    </row>
    <row r="1108" spans="3:4">
      <c r="C1108">
        <v>43.745000000000005</v>
      </c>
      <c r="D1108">
        <v>0.18691259361602061</v>
      </c>
    </row>
    <row r="1109" spans="3:4">
      <c r="C1109">
        <v>43.78</v>
      </c>
      <c r="D1109">
        <v>0.18696701058092963</v>
      </c>
    </row>
    <row r="1110" spans="3:4">
      <c r="C1110">
        <v>43.815000000000005</v>
      </c>
      <c r="D1110">
        <v>0.18662439351425444</v>
      </c>
    </row>
    <row r="1111" spans="3:4">
      <c r="C1111">
        <v>43.85</v>
      </c>
      <c r="D1111">
        <v>0.18603724330316668</v>
      </c>
    </row>
    <row r="1112" spans="3:4">
      <c r="C1112">
        <v>43.885000000000005</v>
      </c>
      <c r="D1112">
        <v>0.18530220020711044</v>
      </c>
    </row>
    <row r="1113" spans="3:4">
      <c r="C1113">
        <v>43.92</v>
      </c>
      <c r="D1113">
        <v>0.1844652350466604</v>
      </c>
    </row>
    <row r="1114" spans="3:4">
      <c r="C1114">
        <v>43.955000000000005</v>
      </c>
      <c r="D1114">
        <v>0.18354779649125116</v>
      </c>
    </row>
    <row r="1115" spans="3:4">
      <c r="C1115">
        <v>43.99</v>
      </c>
      <c r="D1115">
        <v>0.18257186573410475</v>
      </c>
    </row>
    <row r="1116" spans="3:4">
      <c r="C1116">
        <v>44.025000000000006</v>
      </c>
      <c r="D1116">
        <v>0.18156829364898133</v>
      </c>
    </row>
    <row r="1117" spans="3:4">
      <c r="C1117">
        <v>44.06</v>
      </c>
      <c r="D1117">
        <v>0.18056555815781625</v>
      </c>
    </row>
    <row r="1118" spans="3:4">
      <c r="C1118">
        <v>44.095000000000006</v>
      </c>
      <c r="D1118">
        <v>0.17956760699757013</v>
      </c>
    </row>
    <row r="1119" spans="3:4">
      <c r="C1119">
        <v>44.13</v>
      </c>
      <c r="D1119">
        <v>0.17853383880889193</v>
      </c>
    </row>
    <row r="1120" spans="3:4">
      <c r="C1120">
        <v>44.165000000000006</v>
      </c>
      <c r="D1120">
        <v>0.17737236548525384</v>
      </c>
    </row>
    <row r="1121" spans="3:4">
      <c r="C1121">
        <v>44.2</v>
      </c>
      <c r="D1121">
        <v>0.17595201799618823</v>
      </c>
    </row>
    <row r="1122" spans="3:4">
      <c r="C1122">
        <v>44.235000000000007</v>
      </c>
      <c r="D1122">
        <v>0.17413171734899158</v>
      </c>
    </row>
    <row r="1123" spans="3:4">
      <c r="C1123">
        <v>44.27</v>
      </c>
      <c r="D1123">
        <v>0.17179981517623585</v>
      </c>
    </row>
    <row r="1124" spans="3:4">
      <c r="C1124">
        <v>44.305000000000007</v>
      </c>
      <c r="D1124">
        <v>0.16891093888448788</v>
      </c>
    </row>
    <row r="1125" spans="3:4">
      <c r="C1125">
        <v>44.34</v>
      </c>
      <c r="D1125">
        <v>0.16550785405355184</v>
      </c>
    </row>
    <row r="1126" spans="3:4">
      <c r="C1126">
        <v>44.375000000000007</v>
      </c>
      <c r="D1126">
        <v>0.16171921755205274</v>
      </c>
    </row>
    <row r="1127" spans="3:4">
      <c r="C1127">
        <v>44.410000000000004</v>
      </c>
      <c r="D1127">
        <v>0.15773303673685271</v>
      </c>
    </row>
    <row r="1128" spans="3:4">
      <c r="C1128">
        <v>44.445</v>
      </c>
      <c r="D1128">
        <v>0.15375496344124384</v>
      </c>
    </row>
    <row r="1129" spans="3:4">
      <c r="C1129">
        <v>44.480000000000004</v>
      </c>
      <c r="D1129">
        <v>0.14996580458655734</v>
      </c>
    </row>
    <row r="1130" spans="3:4">
      <c r="C1130">
        <v>44.515000000000001</v>
      </c>
      <c r="D1130">
        <v>0.14649162955706638</v>
      </c>
    </row>
    <row r="1131" spans="3:4">
      <c r="C1131">
        <v>44.550000000000004</v>
      </c>
      <c r="D1131">
        <v>0.14339330799787192</v>
      </c>
    </row>
    <row r="1132" spans="3:4">
      <c r="C1132">
        <v>44.585000000000001</v>
      </c>
      <c r="D1132">
        <v>0.14067417463859255</v>
      </c>
    </row>
    <row r="1133" spans="3:4">
      <c r="C1133">
        <v>44.620000000000005</v>
      </c>
      <c r="D1133">
        <v>0.13829892782219239</v>
      </c>
    </row>
    <row r="1134" spans="3:4">
      <c r="C1134">
        <v>44.655000000000001</v>
      </c>
      <c r="D1134">
        <v>0.13621517709262626</v>
      </c>
    </row>
    <row r="1135" spans="3:4">
      <c r="C1135">
        <v>44.690000000000005</v>
      </c>
      <c r="D1135">
        <v>0.13437094045062703</v>
      </c>
    </row>
    <row r="1136" spans="3:4">
      <c r="C1136">
        <v>44.725000000000001</v>
      </c>
      <c r="D1136">
        <v>0.13272492906648406</v>
      </c>
    </row>
    <row r="1137" spans="3:4">
      <c r="C1137">
        <v>44.760000000000005</v>
      </c>
      <c r="D1137">
        <v>0.13124948652898044</v>
      </c>
    </row>
    <row r="1138" spans="3:4">
      <c r="C1138">
        <v>44.795000000000002</v>
      </c>
      <c r="D1138">
        <v>0.12992796412664628</v>
      </c>
    </row>
    <row r="1139" spans="3:4">
      <c r="C1139">
        <v>44.830000000000005</v>
      </c>
      <c r="D1139">
        <v>0.1287491799838324</v>
      </c>
    </row>
    <row r="1140" spans="3:4">
      <c r="C1140">
        <v>44.865000000000002</v>
      </c>
      <c r="D1140">
        <v>0.12770146456818268</v>
      </c>
    </row>
    <row r="1141" spans="3:4">
      <c r="C1141">
        <v>44.900000000000006</v>
      </c>
      <c r="D1141">
        <v>0.12676816788141751</v>
      </c>
    </row>
    <row r="1142" spans="3:4">
      <c r="C1142">
        <v>44.935000000000002</v>
      </c>
      <c r="D1142">
        <v>0.12592586885817814</v>
      </c>
    </row>
    <row r="1143" spans="3:4">
      <c r="C1143">
        <v>44.970000000000006</v>
      </c>
      <c r="D1143">
        <v>0.12514558789229227</v>
      </c>
    </row>
    <row r="1144" spans="3:4">
      <c r="C1144">
        <v>45.005000000000003</v>
      </c>
      <c r="D1144">
        <v>0.12439663148383245</v>
      </c>
    </row>
    <row r="1145" spans="3:4">
      <c r="C1145">
        <v>45.040000000000006</v>
      </c>
      <c r="D1145">
        <v>0.12365186966703973</v>
      </c>
    </row>
    <row r="1146" spans="3:4">
      <c r="C1146">
        <v>45.075000000000003</v>
      </c>
      <c r="D1146">
        <v>0.12289274362791192</v>
      </c>
    </row>
    <row r="1147" spans="3:4">
      <c r="C1147">
        <v>45.110000000000007</v>
      </c>
      <c r="D1147">
        <v>0.122111921345275</v>
      </c>
    </row>
    <row r="1148" spans="3:4">
      <c r="C1148">
        <v>45.145000000000003</v>
      </c>
      <c r="D1148">
        <v>0.12131161444805892</v>
      </c>
    </row>
    <row r="1149" spans="3:4">
      <c r="C1149">
        <v>45.180000000000007</v>
      </c>
      <c r="D1149">
        <v>0.12049684740380207</v>
      </c>
    </row>
    <row r="1150" spans="3:4">
      <c r="C1150">
        <v>45.215000000000003</v>
      </c>
      <c r="D1150">
        <v>0.11966466217078769</v>
      </c>
    </row>
    <row r="1151" spans="3:4">
      <c r="C1151">
        <v>45.250000000000007</v>
      </c>
      <c r="D1151">
        <v>0.11879318771747313</v>
      </c>
    </row>
    <row r="1152" spans="3:4">
      <c r="C1152">
        <v>45.285000000000004</v>
      </c>
      <c r="D1152">
        <v>0.11783582977455624</v>
      </c>
    </row>
    <row r="1153" spans="3:4">
      <c r="C1153">
        <v>45.320000000000007</v>
      </c>
      <c r="D1153">
        <v>0.11672565992832061</v>
      </c>
    </row>
    <row r="1154" spans="3:4">
      <c r="C1154">
        <v>45.355000000000004</v>
      </c>
      <c r="D1154">
        <v>0.11539075660702582</v>
      </c>
    </row>
    <row r="1155" spans="3:4">
      <c r="C1155">
        <v>45.39</v>
      </c>
      <c r="D1155">
        <v>0.11377744706836253</v>
      </c>
    </row>
    <row r="1156" spans="3:4">
      <c r="C1156">
        <v>45.425000000000004</v>
      </c>
      <c r="D1156">
        <v>0.1118721424335291</v>
      </c>
    </row>
    <row r="1157" spans="3:4">
      <c r="C1157">
        <v>45.46</v>
      </c>
      <c r="D1157">
        <v>0.10971314403705355</v>
      </c>
    </row>
    <row r="1158" spans="3:4">
      <c r="C1158">
        <v>45.495000000000005</v>
      </c>
      <c r="D1158">
        <v>0.10738703180300593</v>
      </c>
    </row>
    <row r="1159" spans="3:4">
      <c r="C1159">
        <v>45.53</v>
      </c>
      <c r="D1159">
        <v>0.10501091977264318</v>
      </c>
    </row>
    <row r="1160" spans="3:4">
      <c r="C1160">
        <v>45.565000000000005</v>
      </c>
      <c r="D1160">
        <v>0.10270765491153849</v>
      </c>
    </row>
    <row r="1161" spans="3:4">
      <c r="C1161">
        <v>45.6</v>
      </c>
      <c r="D1161">
        <v>0.1005824383401496</v>
      </c>
    </row>
    <row r="1162" spans="3:4">
      <c r="C1162">
        <v>45.635000000000005</v>
      </c>
      <c r="D1162">
        <v>9.8706654360835255E-2</v>
      </c>
    </row>
    <row r="1163" spans="3:4">
      <c r="C1163">
        <v>45.67</v>
      </c>
      <c r="D1163">
        <v>9.7110082010628193E-2</v>
      </c>
    </row>
    <row r="1164" spans="3:4">
      <c r="C1164">
        <v>45.705000000000005</v>
      </c>
      <c r="D1164">
        <v>9.5779216523101507E-2</v>
      </c>
    </row>
    <row r="1165" spans="3:4">
      <c r="C1165">
        <v>45.74</v>
      </c>
      <c r="D1165">
        <v>9.4659283910190656E-2</v>
      </c>
    </row>
    <row r="1166" spans="3:4">
      <c r="C1166">
        <v>45.775000000000006</v>
      </c>
      <c r="D1166">
        <v>9.3659788932886331E-2</v>
      </c>
    </row>
    <row r="1167" spans="3:4">
      <c r="C1167">
        <v>45.81</v>
      </c>
      <c r="D1167">
        <v>9.2665408953603021E-2</v>
      </c>
    </row>
    <row r="1168" spans="3:4">
      <c r="C1168">
        <v>45.845000000000006</v>
      </c>
      <c r="D1168">
        <v>9.1553961501811609E-2</v>
      </c>
    </row>
    <row r="1169" spans="3:4">
      <c r="C1169">
        <v>45.88</v>
      </c>
      <c r="D1169">
        <v>9.021954841296255E-2</v>
      </c>
    </row>
    <row r="1170" spans="3:4">
      <c r="C1170">
        <v>45.915000000000006</v>
      </c>
      <c r="D1170">
        <v>8.8595176246341625E-2</v>
      </c>
    </row>
    <row r="1171" spans="3:4">
      <c r="C1171">
        <v>45.95</v>
      </c>
      <c r="D1171">
        <v>8.6666886774544399E-2</v>
      </c>
    </row>
    <row r="1172" spans="3:4">
      <c r="C1172">
        <v>45.985000000000007</v>
      </c>
      <c r="D1172">
        <v>8.4473845399666195E-2</v>
      </c>
    </row>
    <row r="1173" spans="3:4">
      <c r="C1173">
        <v>46.02</v>
      </c>
      <c r="D1173">
        <v>8.2093930685871161E-2</v>
      </c>
    </row>
    <row r="1174" spans="3:4">
      <c r="C1174">
        <v>46.055000000000007</v>
      </c>
      <c r="D1174">
        <v>7.9620539649135499E-2</v>
      </c>
    </row>
    <row r="1175" spans="3:4">
      <c r="C1175">
        <v>46.09</v>
      </c>
      <c r="D1175">
        <v>7.7139176995117728E-2</v>
      </c>
    </row>
    <row r="1176" spans="3:4">
      <c r="C1176">
        <v>46.125000000000007</v>
      </c>
      <c r="D1176">
        <v>7.4711476254686451E-2</v>
      </c>
    </row>
    <row r="1177" spans="3:4">
      <c r="C1177">
        <v>46.160000000000004</v>
      </c>
      <c r="D1177">
        <v>7.2370003671446498E-2</v>
      </c>
    </row>
    <row r="1178" spans="3:4">
      <c r="C1178">
        <v>46.195000000000007</v>
      </c>
      <c r="D1178">
        <v>7.0122487129645722E-2</v>
      </c>
    </row>
    <row r="1179" spans="3:4">
      <c r="C1179">
        <v>46.230000000000004</v>
      </c>
      <c r="D1179">
        <v>6.7961182505009501E-2</v>
      </c>
    </row>
    <row r="1180" spans="3:4">
      <c r="C1180">
        <v>46.265000000000001</v>
      </c>
      <c r="D1180">
        <v>6.5872689786846253E-2</v>
      </c>
    </row>
    <row r="1181" spans="3:4">
      <c r="C1181">
        <v>46.300000000000004</v>
      </c>
      <c r="D1181">
        <v>6.3845180741110855E-2</v>
      </c>
    </row>
    <row r="1182" spans="3:4">
      <c r="C1182">
        <v>46.335000000000001</v>
      </c>
      <c r="D1182">
        <v>6.1871963890825422E-2</v>
      </c>
    </row>
    <row r="1183" spans="3:4">
      <c r="C1183">
        <v>46.370000000000005</v>
      </c>
      <c r="D1183">
        <v>5.9952208073506916E-2</v>
      </c>
    </row>
    <row r="1184" spans="3:4">
      <c r="C1184">
        <v>46.405000000000001</v>
      </c>
      <c r="D1184">
        <v>5.8089524753486228E-2</v>
      </c>
    </row>
    <row r="1185" spans="3:4">
      <c r="C1185">
        <v>46.440000000000005</v>
      </c>
      <c r="D1185">
        <v>5.6290334244609011E-2</v>
      </c>
    </row>
    <row r="1186" spans="3:4">
      <c r="C1186">
        <v>46.475000000000001</v>
      </c>
      <c r="D1186">
        <v>5.45620602991264E-2</v>
      </c>
    </row>
    <row r="1187" spans="3:4">
      <c r="C1187">
        <v>46.510000000000005</v>
      </c>
      <c r="D1187">
        <v>5.2911751725156796E-2</v>
      </c>
    </row>
    <row r="1188" spans="3:4">
      <c r="C1188">
        <v>46.545000000000002</v>
      </c>
      <c r="D1188">
        <v>5.1345177702653816E-2</v>
      </c>
    </row>
    <row r="1189" spans="3:4">
      <c r="C1189">
        <v>46.580000000000005</v>
      </c>
      <c r="D1189">
        <v>4.9866195194819787E-2</v>
      </c>
    </row>
    <row r="1190" spans="3:4">
      <c r="C1190">
        <v>46.615000000000002</v>
      </c>
      <c r="D1190">
        <v>4.8476413844390324E-2</v>
      </c>
    </row>
    <row r="1191" spans="3:4">
      <c r="C1191">
        <v>46.650000000000006</v>
      </c>
      <c r="D1191">
        <v>4.717503503867556E-2</v>
      </c>
    </row>
    <row r="1192" spans="3:4">
      <c r="C1192">
        <v>46.685000000000002</v>
      </c>
      <c r="D1192">
        <v>4.5958895925198764E-2</v>
      </c>
    </row>
    <row r="1193" spans="3:4">
      <c r="C1193">
        <v>46.720000000000006</v>
      </c>
      <c r="D1193">
        <v>4.4822608485408449E-2</v>
      </c>
    </row>
    <row r="1194" spans="3:4">
      <c r="C1194">
        <v>46.755000000000003</v>
      </c>
      <c r="D1194">
        <v>4.375886052022717E-2</v>
      </c>
    </row>
    <row r="1195" spans="3:4">
      <c r="C1195">
        <v>46.790000000000006</v>
      </c>
      <c r="D1195">
        <v>4.2758854509646727E-2</v>
      </c>
    </row>
    <row r="1196" spans="3:4">
      <c r="C1196">
        <v>46.825000000000003</v>
      </c>
      <c r="D1196">
        <v>4.1812840220313792E-2</v>
      </c>
    </row>
    <row r="1197" spans="3:4">
      <c r="C1197">
        <v>46.860000000000007</v>
      </c>
      <c r="D1197">
        <v>4.0910667280545154E-2</v>
      </c>
    </row>
    <row r="1198" spans="3:4">
      <c r="C1198">
        <v>46.895000000000003</v>
      </c>
      <c r="D1198">
        <v>4.0042452967622426E-2</v>
      </c>
    </row>
    <row r="1199" spans="3:4">
      <c r="C1199">
        <v>46.930000000000007</v>
      </c>
      <c r="D1199">
        <v>3.9199187155630463E-2</v>
      </c>
    </row>
    <row r="1200" spans="3:4">
      <c r="C1200">
        <v>46.965000000000003</v>
      </c>
      <c r="D1200">
        <v>3.8373259920243347E-2</v>
      </c>
    </row>
    <row r="1201" spans="3:4">
      <c r="C1201">
        <v>47.000000000000007</v>
      </c>
      <c r="D1201">
        <v>3.7558936603834324E-2</v>
      </c>
    </row>
    <row r="1202" spans="3:4">
      <c r="C1202">
        <v>47.035000000000004</v>
      </c>
      <c r="D1202">
        <v>3.6752693939047926E-2</v>
      </c>
    </row>
    <row r="1203" spans="3:4">
      <c r="C1203">
        <v>47.070000000000007</v>
      </c>
      <c r="D1203">
        <v>3.5953374538427868E-2</v>
      </c>
    </row>
    <row r="1204" spans="3:4">
      <c r="C1204">
        <v>47.105000000000004</v>
      </c>
      <c r="D1204">
        <v>3.5162219137624927E-2</v>
      </c>
    </row>
    <row r="1205" spans="3:4">
      <c r="C1205">
        <v>47.14</v>
      </c>
      <c r="D1205">
        <v>3.4382726710670442E-2</v>
      </c>
    </row>
    <row r="1206" spans="3:4">
      <c r="C1206">
        <v>47.175000000000004</v>
      </c>
      <c r="D1206">
        <v>3.362038316654594E-2</v>
      </c>
    </row>
    <row r="1207" spans="3:4">
      <c r="C1207">
        <v>47.21</v>
      </c>
      <c r="D1207">
        <v>3.2882278835827693E-2</v>
      </c>
    </row>
    <row r="1208" spans="3:4">
      <c r="C1208">
        <v>47.245000000000005</v>
      </c>
      <c r="D1208">
        <v>3.2176633792570096E-2</v>
      </c>
    </row>
    <row r="1209" spans="3:4">
      <c r="C1209">
        <v>47.28</v>
      </c>
      <c r="D1209">
        <v>3.1512278271401378E-2</v>
      </c>
    </row>
    <row r="1210" spans="3:4">
      <c r="C1210">
        <v>47.315000000000005</v>
      </c>
      <c r="D1210">
        <v>3.0898127188191099E-2</v>
      </c>
    </row>
    <row r="1211" spans="3:4">
      <c r="C1211">
        <v>47.35</v>
      </c>
      <c r="D1211">
        <v>3.0342681748523344E-2</v>
      </c>
    </row>
    <row r="1212" spans="3:4">
      <c r="C1212">
        <v>47.385000000000005</v>
      </c>
      <c r="D1212">
        <v>2.9853535038423262E-2</v>
      </c>
    </row>
    <row r="1213" spans="3:4">
      <c r="C1213">
        <v>47.42</v>
      </c>
      <c r="D1213">
        <v>2.9437058936224662E-2</v>
      </c>
    </row>
    <row r="1214" spans="3:4">
      <c r="C1214">
        <v>47.455000000000005</v>
      </c>
      <c r="D1214">
        <v>2.9098006798954502E-2</v>
      </c>
    </row>
    <row r="1215" spans="3:4">
      <c r="C1215">
        <v>47.49</v>
      </c>
      <c r="D1215">
        <v>2.8839339881260341E-2</v>
      </c>
    </row>
    <row r="1216" spans="3:4">
      <c r="C1216">
        <v>47.525000000000006</v>
      </c>
      <c r="D1216">
        <v>2.8662131887438606E-2</v>
      </c>
    </row>
    <row r="1217" spans="3:4">
      <c r="C1217">
        <v>47.56</v>
      </c>
      <c r="D1217">
        <v>2.8565535392115982E-2</v>
      </c>
    </row>
    <row r="1218" spans="3:4">
      <c r="C1218">
        <v>47.595000000000006</v>
      </c>
      <c r="D1218">
        <v>2.854682762443754E-2</v>
      </c>
    </row>
    <row r="1219" spans="3:4">
      <c r="C1219">
        <v>47.63</v>
      </c>
      <c r="D1219">
        <v>2.8601562535701282E-2</v>
      </c>
    </row>
    <row r="1220" spans="3:4">
      <c r="C1220">
        <v>47.665000000000006</v>
      </c>
      <c r="D1220">
        <v>2.8723773213605829E-2</v>
      </c>
    </row>
    <row r="1221" spans="3:4">
      <c r="C1221">
        <v>47.7</v>
      </c>
      <c r="D1221">
        <v>2.8906188565772168E-2</v>
      </c>
    </row>
    <row r="1222" spans="3:4">
      <c r="C1222">
        <v>47.735000000000007</v>
      </c>
      <c r="D1222">
        <v>2.9140506678688231E-2</v>
      </c>
    </row>
    <row r="1223" spans="3:4">
      <c r="C1223">
        <v>47.77</v>
      </c>
      <c r="D1223">
        <v>2.9417693442890344E-2</v>
      </c>
    </row>
    <row r="1224" spans="3:4">
      <c r="C1224">
        <v>47.805000000000007</v>
      </c>
      <c r="D1224">
        <v>2.9728227352109598E-2</v>
      </c>
    </row>
    <row r="1225" spans="3:4">
      <c r="C1225">
        <v>47.84</v>
      </c>
      <c r="D1225">
        <v>3.0062378257632281E-2</v>
      </c>
    </row>
    <row r="1226" spans="3:4">
      <c r="C1226">
        <v>47.875000000000007</v>
      </c>
      <c r="D1226">
        <v>3.0410452383990354E-2</v>
      </c>
    </row>
    <row r="1227" spans="3:4">
      <c r="C1227">
        <v>47.910000000000004</v>
      </c>
      <c r="D1227">
        <v>3.076299874267226E-2</v>
      </c>
    </row>
    <row r="1228" spans="3:4">
      <c r="C1228">
        <v>47.945000000000007</v>
      </c>
      <c r="D1228">
        <v>3.1110979001229739E-2</v>
      </c>
    </row>
    <row r="1229" spans="3:4">
      <c r="C1229">
        <v>47.980000000000004</v>
      </c>
      <c r="D1229">
        <v>3.1445924251196446E-2</v>
      </c>
    </row>
    <row r="1230" spans="3:4">
      <c r="C1230">
        <v>48.015000000000001</v>
      </c>
      <c r="D1230">
        <v>3.1760016959268632E-2</v>
      </c>
    </row>
    <row r="1231" spans="3:4">
      <c r="C1231">
        <v>48.050000000000004</v>
      </c>
      <c r="D1231">
        <v>3.2046207359331252E-2</v>
      </c>
    </row>
    <row r="1232" spans="3:4">
      <c r="C1232">
        <v>48.085000000000001</v>
      </c>
      <c r="D1232">
        <v>3.229821413443653E-2</v>
      </c>
    </row>
    <row r="1233" spans="3:4">
      <c r="C1233">
        <v>48.120000000000005</v>
      </c>
      <c r="D1233">
        <v>3.2510572118712555E-2</v>
      </c>
    </row>
    <row r="1234" spans="3:4">
      <c r="C1234">
        <v>48.155000000000001</v>
      </c>
      <c r="D1234">
        <v>3.267863867194816E-2</v>
      </c>
    </row>
    <row r="1235" spans="3:4">
      <c r="C1235">
        <v>48.190000000000005</v>
      </c>
      <c r="D1235">
        <v>3.2798577138055139E-2</v>
      </c>
    </row>
    <row r="1236" spans="3:4">
      <c r="C1236">
        <v>48.225000000000001</v>
      </c>
      <c r="D1236">
        <v>3.2867321627088594E-2</v>
      </c>
    </row>
    <row r="1237" spans="3:4">
      <c r="C1237">
        <v>48.260000000000005</v>
      </c>
      <c r="D1237">
        <v>3.2882546505603072E-2</v>
      </c>
    </row>
    <row r="1238" spans="3:4">
      <c r="C1238">
        <v>48.295000000000002</v>
      </c>
      <c r="D1238">
        <v>3.284261556254859E-2</v>
      </c>
    </row>
    <row r="1239" spans="3:4">
      <c r="C1239">
        <v>48.330000000000005</v>
      </c>
      <c r="D1239">
        <v>3.2746532251531325E-2</v>
      </c>
    </row>
    <row r="1240" spans="3:4">
      <c r="C1240">
        <v>48.365000000000002</v>
      </c>
      <c r="D1240">
        <v>3.2593860406042258E-2</v>
      </c>
    </row>
    <row r="1241" spans="3:4">
      <c r="C1241">
        <v>48.400000000000006</v>
      </c>
      <c r="D1241">
        <v>3.2384666011754916E-2</v>
      </c>
    </row>
    <row r="1242" spans="3:4">
      <c r="C1242">
        <v>48.435000000000002</v>
      </c>
      <c r="D1242">
        <v>3.2119449780859205E-2</v>
      </c>
    </row>
    <row r="1243" spans="3:4">
      <c r="C1243">
        <v>48.470000000000006</v>
      </c>
      <c r="D1243">
        <v>3.1799088541855772E-2</v>
      </c>
    </row>
    <row r="1244" spans="3:4">
      <c r="C1244">
        <v>48.505000000000003</v>
      </c>
      <c r="D1244">
        <v>3.1424774349893006E-2</v>
      </c>
    </row>
    <row r="1245" spans="3:4">
      <c r="C1245">
        <v>48.540000000000006</v>
      </c>
      <c r="D1245">
        <v>3.0997991249007147E-2</v>
      </c>
    </row>
    <row r="1246" spans="3:4">
      <c r="C1246">
        <v>48.575000000000003</v>
      </c>
      <c r="D1246">
        <v>3.0520496399693238E-2</v>
      </c>
    </row>
    <row r="1247" spans="3:4">
      <c r="C1247">
        <v>48.610000000000007</v>
      </c>
      <c r="D1247">
        <v>2.9994345107727454E-2</v>
      </c>
    </row>
    <row r="1248" spans="3:4">
      <c r="C1248">
        <v>48.645000000000003</v>
      </c>
      <c r="D1248">
        <v>2.9421939815309359E-2</v>
      </c>
    </row>
    <row r="1249" spans="3:4">
      <c r="C1249">
        <v>48.680000000000007</v>
      </c>
      <c r="D1249">
        <v>2.880610019216686E-2</v>
      </c>
    </row>
    <row r="1250" spans="3:4">
      <c r="C1250">
        <v>48.715000000000003</v>
      </c>
      <c r="D1250">
        <v>2.8150148982235484E-2</v>
      </c>
    </row>
    <row r="1251" spans="3:4">
      <c r="C1251">
        <v>48.750000000000007</v>
      </c>
      <c r="D1251">
        <v>2.7458019578539983E-2</v>
      </c>
    </row>
    <row r="1252" spans="3:4">
      <c r="C1252">
        <v>48.785000000000004</v>
      </c>
      <c r="D1252">
        <v>2.6734347998449894E-2</v>
      </c>
    </row>
    <row r="1253" spans="3:4">
      <c r="C1253">
        <v>48.820000000000007</v>
      </c>
      <c r="D1253">
        <v>2.5984539003351528E-2</v>
      </c>
    </row>
    <row r="1254" spans="3:4">
      <c r="C1254">
        <v>48.855000000000004</v>
      </c>
      <c r="D1254">
        <v>2.5214791036677967E-2</v>
      </c>
    </row>
    <row r="1255" spans="3:4">
      <c r="C1255">
        <v>48.890000000000008</v>
      </c>
      <c r="D1255">
        <v>2.4432084843350334E-2</v>
      </c>
    </row>
    <row r="1256" spans="3:4">
      <c r="C1256">
        <v>48.925000000000004</v>
      </c>
      <c r="D1256">
        <v>2.3644081600143089E-2</v>
      </c>
    </row>
    <row r="1257" spans="3:4">
      <c r="C1257">
        <v>48.96</v>
      </c>
      <c r="D1257">
        <v>2.2858967608809858E-2</v>
      </c>
    </row>
    <row r="1258" spans="3:4">
      <c r="C1258">
        <v>48.995000000000005</v>
      </c>
      <c r="D1258">
        <v>2.208523560131765E-2</v>
      </c>
    </row>
    <row r="1259" spans="3:4">
      <c r="C1259">
        <v>49.03</v>
      </c>
      <c r="D1259">
        <v>2.1331414802907421E-2</v>
      </c>
    </row>
    <row r="1260" spans="3:4">
      <c r="C1260">
        <v>49.065000000000005</v>
      </c>
      <c r="D1260">
        <v>2.0605742325356488E-2</v>
      </c>
    </row>
    <row r="1261" spans="3:4">
      <c r="C1261">
        <v>49.1</v>
      </c>
      <c r="D1261">
        <v>1.9915846550842088E-2</v>
      </c>
    </row>
    <row r="1262" spans="3:4">
      <c r="C1262">
        <v>49.135000000000005</v>
      </c>
      <c r="D1262">
        <v>1.9268415158030048E-2</v>
      </c>
    </row>
    <row r="1263" spans="3:4">
      <c r="C1263">
        <v>49.17</v>
      </c>
      <c r="D1263">
        <v>1.866892302315986E-2</v>
      </c>
    </row>
    <row r="1264" spans="3:4">
      <c r="C1264">
        <v>49.205000000000005</v>
      </c>
      <c r="D1264">
        <v>1.8121407624329552E-2</v>
      </c>
    </row>
    <row r="1265" spans="3:4">
      <c r="C1265">
        <v>49.24</v>
      </c>
      <c r="D1265">
        <v>1.7628308144293038E-2</v>
      </c>
    </row>
    <row r="1266" spans="3:4">
      <c r="C1266">
        <v>49.275000000000006</v>
      </c>
      <c r="D1266">
        <v>1.7190417380125635E-2</v>
      </c>
    </row>
    <row r="1267" spans="3:4">
      <c r="C1267">
        <v>49.31</v>
      </c>
      <c r="D1267">
        <v>1.6806917611201785E-2</v>
      </c>
    </row>
    <row r="1268" spans="3:4">
      <c r="C1268">
        <v>49.345000000000006</v>
      </c>
      <c r="D1268">
        <v>1.6475505466353763E-2</v>
      </c>
    </row>
    <row r="1269" spans="3:4">
      <c r="C1269">
        <v>49.38</v>
      </c>
      <c r="D1269">
        <v>1.6192594439237037E-2</v>
      </c>
    </row>
    <row r="1270" spans="3:4">
      <c r="C1270">
        <v>49.415000000000006</v>
      </c>
      <c r="D1270">
        <v>1.5953584174734834E-2</v>
      </c>
    </row>
    <row r="1271" spans="3:4">
      <c r="C1271">
        <v>49.45</v>
      </c>
      <c r="D1271">
        <v>1.5753155355241837E-2</v>
      </c>
    </row>
    <row r="1272" spans="3:4">
      <c r="C1272">
        <v>49.485000000000007</v>
      </c>
      <c r="D1272">
        <v>1.5585605298405893E-2</v>
      </c>
    </row>
    <row r="1273" spans="3:4">
      <c r="C1273">
        <v>49.52</v>
      </c>
      <c r="D1273">
        <v>1.5445166274748984E-2</v>
      </c>
    </row>
    <row r="1274" spans="3:4">
      <c r="C1274">
        <v>49.555000000000007</v>
      </c>
      <c r="D1274">
        <v>1.5326286350093076E-2</v>
      </c>
    </row>
    <row r="1275" spans="3:4">
      <c r="C1275">
        <v>49.59</v>
      </c>
      <c r="D1275">
        <v>1.5223881445129791E-2</v>
      </c>
    </row>
    <row r="1276" spans="3:4">
      <c r="C1276">
        <v>49.625000000000007</v>
      </c>
      <c r="D1276">
        <v>1.513352198379293E-2</v>
      </c>
    </row>
    <row r="1277" spans="3:4">
      <c r="C1277">
        <v>49.660000000000004</v>
      </c>
      <c r="D1277">
        <v>1.5051555991178155E-2</v>
      </c>
    </row>
    <row r="1278" spans="3:4">
      <c r="C1278">
        <v>49.695000000000007</v>
      </c>
      <c r="D1278">
        <v>1.4975172461622884E-2</v>
      </c>
    </row>
    <row r="1279" spans="3:4">
      <c r="C1279">
        <v>49.730000000000004</v>
      </c>
      <c r="D1279">
        <v>1.4902390198838615E-2</v>
      </c>
    </row>
    <row r="1280" spans="3:4">
      <c r="C1280">
        <v>49.765000000000008</v>
      </c>
      <c r="D1280">
        <v>1.4832005740889996E-2</v>
      </c>
    </row>
    <row r="1281" spans="3:4">
      <c r="C1281">
        <v>49.800000000000004</v>
      </c>
      <c r="D1281">
        <v>1.4763491099098464E-2</v>
      </c>
    </row>
    <row r="1282" spans="3:4">
      <c r="C1282">
        <v>49.835000000000001</v>
      </c>
      <c r="D1282">
        <v>1.469686029924446E-2</v>
      </c>
    </row>
    <row r="1283" spans="3:4">
      <c r="C1283">
        <v>49.870000000000005</v>
      </c>
      <c r="D1283">
        <v>1.4632533050540472E-2</v>
      </c>
    </row>
    <row r="1284" spans="3:4">
      <c r="C1284">
        <v>49.905000000000001</v>
      </c>
      <c r="D1284">
        <v>1.4571163770985924E-2</v>
      </c>
    </row>
    <row r="1285" spans="3:4">
      <c r="C1285">
        <v>49.940000000000005</v>
      </c>
      <c r="D1285">
        <v>1.4513516920186856E-2</v>
      </c>
    </row>
    <row r="1286" spans="3:4">
      <c r="C1286">
        <v>49.975000000000001</v>
      </c>
      <c r="D1286">
        <v>1.4460347902578032E-2</v>
      </c>
    </row>
    <row r="1287" spans="3:4">
      <c r="C1287">
        <v>50.010000000000005</v>
      </c>
      <c r="D1287">
        <v>1.4412272441897734E-2</v>
      </c>
    </row>
    <row r="1288" spans="3:4">
      <c r="C1288">
        <v>50.045000000000002</v>
      </c>
      <c r="D1288">
        <v>1.4369727541488853E-2</v>
      </c>
    </row>
    <row r="1289" spans="3:4">
      <c r="C1289">
        <v>50.080000000000005</v>
      </c>
      <c r="D1289">
        <v>1.4332917536426576E-2</v>
      </c>
    </row>
    <row r="1290" spans="3:4">
      <c r="C1290">
        <v>50.115000000000002</v>
      </c>
      <c r="D1290">
        <v>1.430180351478407E-2</v>
      </c>
    </row>
    <row r="1291" spans="3:4">
      <c r="C1291">
        <v>50.150000000000006</v>
      </c>
      <c r="D1291">
        <v>1.4276108790020838E-2</v>
      </c>
    </row>
    <row r="1292" spans="3:4">
      <c r="C1292">
        <v>50.185000000000002</v>
      </c>
      <c r="D1292">
        <v>1.4255365614267473E-2</v>
      </c>
    </row>
    <row r="1293" spans="3:4">
      <c r="C1293">
        <v>50.220000000000006</v>
      </c>
      <c r="D1293">
        <v>1.4238930408725843E-2</v>
      </c>
    </row>
    <row r="1294" spans="3:4">
      <c r="C1294">
        <v>50.255000000000003</v>
      </c>
      <c r="D1294">
        <v>1.4226063366647848E-2</v>
      </c>
    </row>
    <row r="1295" spans="3:4">
      <c r="C1295">
        <v>50.290000000000006</v>
      </c>
      <c r="D1295">
        <v>1.4215950870132173E-2</v>
      </c>
    </row>
    <row r="1296" spans="3:4">
      <c r="C1296">
        <v>50.325000000000003</v>
      </c>
      <c r="D1296">
        <v>1.4207751697092067E-2</v>
      </c>
    </row>
    <row r="1297" spans="3:4">
      <c r="C1297">
        <v>50.360000000000007</v>
      </c>
      <c r="D1297">
        <v>1.4200622833687598E-2</v>
      </c>
    </row>
    <row r="1298" spans="3:4">
      <c r="C1298">
        <v>50.395000000000003</v>
      </c>
      <c r="D1298">
        <v>1.4193730856467591E-2</v>
      </c>
    </row>
    <row r="1299" spans="3:4">
      <c r="C1299">
        <v>50.430000000000007</v>
      </c>
      <c r="D1299">
        <v>1.4186233197056843E-2</v>
      </c>
    </row>
    <row r="1300" spans="3:4">
      <c r="C1300">
        <v>50.465000000000003</v>
      </c>
      <c r="D1300">
        <v>1.4177263484543323E-2</v>
      </c>
    </row>
    <row r="1301" spans="3:4">
      <c r="C1301">
        <v>50.500000000000007</v>
      </c>
      <c r="D1301">
        <v>1.4165875485320945E-2</v>
      </c>
    </row>
    <row r="1302" spans="3:4">
      <c r="C1302">
        <v>50.535000000000004</v>
      </c>
      <c r="D1302">
        <v>1.4151003775179328E-2</v>
      </c>
    </row>
    <row r="1303" spans="3:4">
      <c r="C1303">
        <v>50.570000000000007</v>
      </c>
      <c r="D1303">
        <v>1.4131394573461012E-2</v>
      </c>
    </row>
    <row r="1304" spans="3:4">
      <c r="C1304">
        <v>50.605000000000004</v>
      </c>
      <c r="D1304">
        <v>1.4105552612779822E-2</v>
      </c>
    </row>
    <row r="1305" spans="3:4">
      <c r="C1305">
        <v>50.640000000000008</v>
      </c>
      <c r="D1305">
        <v>1.4071707838244992E-2</v>
      </c>
    </row>
    <row r="1306" spans="3:4">
      <c r="C1306">
        <v>50.675000000000004</v>
      </c>
      <c r="D1306">
        <v>1.4027778209476658E-2</v>
      </c>
    </row>
    <row r="1307" spans="3:4">
      <c r="C1307">
        <v>50.71</v>
      </c>
      <c r="D1307">
        <v>1.3971373978659545E-2</v>
      </c>
    </row>
    <row r="1308" spans="3:4">
      <c r="C1308">
        <v>50.745000000000005</v>
      </c>
      <c r="D1308">
        <v>1.389983041359978E-2</v>
      </c>
    </row>
    <row r="1309" spans="3:4">
      <c r="C1309">
        <v>50.78</v>
      </c>
      <c r="D1309">
        <v>1.3810277535496171E-2</v>
      </c>
    </row>
    <row r="1310" spans="3:4">
      <c r="C1310">
        <v>50.815000000000005</v>
      </c>
      <c r="D1310">
        <v>1.3699729286915376E-2</v>
      </c>
    </row>
    <row r="1311" spans="3:4">
      <c r="C1311">
        <v>50.85</v>
      </c>
      <c r="D1311">
        <v>1.3565225515668283E-2</v>
      </c>
    </row>
    <row r="1312" spans="3:4">
      <c r="C1312">
        <v>50.885000000000005</v>
      </c>
      <c r="D1312">
        <v>1.340397327650667E-2</v>
      </c>
    </row>
    <row r="1313" spans="3:4">
      <c r="C1313">
        <v>50.92</v>
      </c>
      <c r="D1313">
        <v>1.3213521006152563E-2</v>
      </c>
    </row>
    <row r="1314" spans="3:4">
      <c r="C1314">
        <v>50.955000000000005</v>
      </c>
      <c r="D1314">
        <v>1.2991931756657072E-2</v>
      </c>
    </row>
    <row r="1315" spans="3:4">
      <c r="C1315">
        <v>50.99</v>
      </c>
      <c r="D1315">
        <v>1.2737932400699932E-2</v>
      </c>
    </row>
    <row r="1316" spans="3:4">
      <c r="C1316">
        <v>51.025000000000006</v>
      </c>
      <c r="D1316">
        <v>1.2451059445644275E-2</v>
      </c>
    </row>
    <row r="1317" spans="3:4">
      <c r="C1317">
        <v>51.06</v>
      </c>
      <c r="D1317">
        <v>1.2131755113145624E-2</v>
      </c>
    </row>
    <row r="1318" spans="3:4">
      <c r="C1318">
        <v>51.095000000000006</v>
      </c>
      <c r="D1318">
        <v>1.1781418868098505E-2</v>
      </c>
    </row>
    <row r="1319" spans="3:4">
      <c r="C1319">
        <v>51.13</v>
      </c>
      <c r="D1319">
        <v>1.1402415873627975E-2</v>
      </c>
    </row>
    <row r="1320" spans="3:4">
      <c r="C1320">
        <v>51.165000000000006</v>
      </c>
      <c r="D1320">
        <v>1.0998025014417238E-2</v>
      </c>
    </row>
    <row r="1321" spans="3:4">
      <c r="C1321">
        <v>51.2</v>
      </c>
      <c r="D1321">
        <v>1.0572336728487636E-2</v>
      </c>
    </row>
    <row r="1322" spans="3:4">
      <c r="C1322">
        <v>51.235000000000007</v>
      </c>
      <c r="D1322">
        <v>1.013010496847864E-2</v>
      </c>
    </row>
    <row r="1323" spans="3:4">
      <c r="C1323">
        <v>51.27</v>
      </c>
      <c r="D1323">
        <v>9.6765615587675706E-3</v>
      </c>
    </row>
    <row r="1324" spans="3:4">
      <c r="C1324">
        <v>51.305000000000007</v>
      </c>
      <c r="D1324">
        <v>9.2172132041575608E-3</v>
      </c>
    </row>
    <row r="1325" spans="3:4">
      <c r="C1325">
        <v>51.34</v>
      </c>
      <c r="D1325">
        <v>8.7576121286370694E-3</v>
      </c>
    </row>
    <row r="1326" spans="3:4">
      <c r="C1326">
        <v>51.375000000000007</v>
      </c>
      <c r="D1326">
        <v>8.3031570713493156E-3</v>
      </c>
    </row>
    <row r="1327" spans="3:4">
      <c r="C1327">
        <v>51.410000000000004</v>
      </c>
      <c r="D1327">
        <v>7.8588750618984703E-3</v>
      </c>
    </row>
    <row r="1328" spans="3:4">
      <c r="C1328">
        <v>51.445000000000007</v>
      </c>
      <c r="D1328">
        <v>7.429271182933155E-3</v>
      </c>
    </row>
    <row r="1329" spans="3:4">
      <c r="C1329">
        <v>51.480000000000004</v>
      </c>
      <c r="D1329">
        <v>7.0181881126204475E-3</v>
      </c>
    </row>
    <row r="1330" spans="3:4">
      <c r="C1330">
        <v>51.515000000000008</v>
      </c>
      <c r="D1330">
        <v>6.6287069389949207E-3</v>
      </c>
    </row>
    <row r="1331" spans="3:4">
      <c r="C1331">
        <v>51.550000000000004</v>
      </c>
      <c r="D1331">
        <v>6.2631145359903157E-3</v>
      </c>
    </row>
    <row r="1332" spans="3:4">
      <c r="C1332">
        <v>51.585000000000008</v>
      </c>
      <c r="D1332">
        <v>5.9228917731029155E-3</v>
      </c>
    </row>
    <row r="1333" spans="3:4">
      <c r="C1333">
        <v>51.620000000000005</v>
      </c>
      <c r="D1333">
        <v>5.6087475271983404E-3</v>
      </c>
    </row>
    <row r="1334" spans="3:4">
      <c r="C1334">
        <v>51.655000000000001</v>
      </c>
      <c r="D1334">
        <v>5.3206880690598451E-3</v>
      </c>
    </row>
    <row r="1335" spans="3:4">
      <c r="C1335">
        <v>51.690000000000005</v>
      </c>
      <c r="D1335">
        <v>5.0581028465524645E-3</v>
      </c>
    </row>
    <row r="1336" spans="3:4">
      <c r="C1336">
        <v>51.725000000000001</v>
      </c>
      <c r="D1336">
        <v>4.8198762827954952E-3</v>
      </c>
    </row>
    <row r="1337" spans="3:4">
      <c r="C1337">
        <v>51.760000000000005</v>
      </c>
      <c r="D1337">
        <v>4.6045015830053103E-3</v>
      </c>
    </row>
    <row r="1338" spans="3:4">
      <c r="C1338">
        <v>51.795000000000002</v>
      </c>
      <c r="D1338">
        <v>4.4101968522288499E-3</v>
      </c>
    </row>
    <row r="1339" spans="3:4">
      <c r="C1339">
        <v>51.830000000000005</v>
      </c>
      <c r="D1339">
        <v>4.2350155952231589E-3</v>
      </c>
    </row>
    <row r="1340" spans="3:4">
      <c r="C1340">
        <v>51.865000000000002</v>
      </c>
      <c r="D1340">
        <v>4.0769466436741753E-3</v>
      </c>
    </row>
    <row r="1341" spans="3:4">
      <c r="C1341">
        <v>51.900000000000006</v>
      </c>
      <c r="D1341">
        <v>3.933998696143845E-3</v>
      </c>
    </row>
    <row r="1342" spans="3:4">
      <c r="C1342">
        <v>51.935000000000002</v>
      </c>
      <c r="D1342">
        <v>3.8042761151353792E-3</v>
      </c>
    </row>
    <row r="1343" spans="3:4">
      <c r="C1343">
        <v>51.970000000000006</v>
      </c>
      <c r="D1343">
        <v>3.6860222475524891E-3</v>
      </c>
    </row>
    <row r="1344" spans="3:4">
      <c r="C1344">
        <v>52.005000000000003</v>
      </c>
      <c r="D1344">
        <v>3.5776636683719117E-3</v>
      </c>
    </row>
    <row r="1345" spans="3:4">
      <c r="C1345">
        <v>52.040000000000006</v>
      </c>
      <c r="D1345">
        <v>3.4778298806522447E-3</v>
      </c>
    </row>
    <row r="1346" spans="3:4">
      <c r="C1346">
        <v>52.075000000000003</v>
      </c>
      <c r="D1346">
        <v>3.3853619626512742E-3</v>
      </c>
    </row>
    <row r="1347" spans="3:4">
      <c r="C1347">
        <v>52.110000000000007</v>
      </c>
      <c r="D1347">
        <v>3.299310185108983E-3</v>
      </c>
    </row>
    <row r="1348" spans="3:4">
      <c r="C1348">
        <v>52.145000000000003</v>
      </c>
      <c r="D1348">
        <v>3.2189228879829792E-3</v>
      </c>
    </row>
    <row r="1349" spans="3:4">
      <c r="C1349">
        <v>52.180000000000007</v>
      </c>
      <c r="D1349">
        <v>3.1436288585645423E-3</v>
      </c>
    </row>
    <row r="1350" spans="3:4">
      <c r="C1350">
        <v>52.215000000000003</v>
      </c>
      <c r="D1350">
        <v>3.0730126790511486E-3</v>
      </c>
    </row>
    <row r="1351" spans="3:4">
      <c r="C1351">
        <v>52.250000000000007</v>
      </c>
      <c r="D1351">
        <v>3.0068012366985027E-3</v>
      </c>
    </row>
    <row r="1352" spans="3:4">
      <c r="C1352">
        <v>52.285000000000004</v>
      </c>
      <c r="D1352">
        <v>2.9448199790566188E-3</v>
      </c>
    </row>
    <row r="1353" spans="3:4">
      <c r="C1353">
        <v>52.320000000000007</v>
      </c>
      <c r="D1353">
        <v>2.8869805453488684E-3</v>
      </c>
    </row>
    <row r="1354" spans="3:4">
      <c r="C1354">
        <v>52.355000000000004</v>
      </c>
      <c r="D1354">
        <v>2.8332527832596274E-3</v>
      </c>
    </row>
    <row r="1355" spans="3:4">
      <c r="C1355">
        <v>52.390000000000008</v>
      </c>
      <c r="D1355">
        <v>2.7836423071395731E-3</v>
      </c>
    </row>
    <row r="1356" spans="3:4">
      <c r="C1356">
        <v>52.425000000000004</v>
      </c>
      <c r="D1356">
        <v>2.7381704301667176E-3</v>
      </c>
    </row>
    <row r="1357" spans="3:4">
      <c r="C1357">
        <v>52.460000000000008</v>
      </c>
      <c r="D1357">
        <v>2.6968573236248682E-3</v>
      </c>
    </row>
    <row r="1358" spans="3:4">
      <c r="C1358">
        <v>52.495000000000005</v>
      </c>
      <c r="D1358">
        <v>2.6597049634465905E-3</v>
      </c>
    </row>
    <row r="1359" spans="3:4">
      <c r="C1359">
        <v>52.53</v>
      </c>
      <c r="D1359">
        <v>2.6266915058194141E-3</v>
      </c>
    </row>
    <row r="1360" spans="3:4">
      <c r="C1360">
        <v>52.565000000000005</v>
      </c>
      <c r="D1360">
        <v>2.5977543746971096E-3</v>
      </c>
    </row>
    <row r="1361" spans="3:4">
      <c r="C1361">
        <v>52.6</v>
      </c>
      <c r="D1361">
        <v>2.5727912364515168E-3</v>
      </c>
    </row>
    <row r="1362" spans="3:4">
      <c r="C1362">
        <v>52.635000000000005</v>
      </c>
      <c r="D1362">
        <v>2.5516474684285288E-3</v>
      </c>
    </row>
    <row r="1363" spans="3:4">
      <c r="C1363">
        <v>52.67</v>
      </c>
      <c r="D1363">
        <v>2.5341320134101681E-3</v>
      </c>
    </row>
    <row r="1364" spans="3:4">
      <c r="C1364">
        <v>52.705000000000005</v>
      </c>
      <c r="D1364">
        <v>2.5199974347900785E-3</v>
      </c>
    </row>
    <row r="1365" spans="3:4">
      <c r="C1365">
        <v>52.74</v>
      </c>
      <c r="D1365">
        <v>2.508955981069259E-3</v>
      </c>
    </row>
    <row r="1366" spans="3:4">
      <c r="C1366">
        <v>52.775000000000006</v>
      </c>
      <c r="D1366">
        <v>2.5006790756008654E-3</v>
      </c>
    </row>
    <row r="1367" spans="3:4">
      <c r="C1367">
        <v>52.81</v>
      </c>
      <c r="D1367">
        <v>2.4948077636535873E-3</v>
      </c>
    </row>
    <row r="1368" spans="3:4">
      <c r="C1368">
        <v>52.845000000000006</v>
      </c>
      <c r="D1368">
        <v>2.4909502513030253E-3</v>
      </c>
    </row>
    <row r="1369" spans="3:4">
      <c r="C1369">
        <v>52.88</v>
      </c>
      <c r="D1369">
        <v>2.4887038974765693E-3</v>
      </c>
    </row>
    <row r="1370" spans="3:4">
      <c r="C1370">
        <v>52.915000000000006</v>
      </c>
      <c r="D1370">
        <v>2.4876494348814132E-3</v>
      </c>
    </row>
    <row r="1371" spans="3:4">
      <c r="C1371">
        <v>52.95</v>
      </c>
      <c r="D1371">
        <v>2.4873575137581124E-3</v>
      </c>
    </row>
    <row r="1372" spans="3:4">
      <c r="C1372">
        <v>52.985000000000007</v>
      </c>
      <c r="D1372">
        <v>2.4874134293089286E-3</v>
      </c>
    </row>
    <row r="1373" spans="3:4">
      <c r="C1373">
        <v>53.02</v>
      </c>
      <c r="D1373">
        <v>2.4874081140735869E-3</v>
      </c>
    </row>
    <row r="1374" spans="3:4">
      <c r="C1374">
        <v>53.055000000000007</v>
      </c>
      <c r="D1374">
        <v>2.4869576088052759E-3</v>
      </c>
    </row>
    <row r="1375" spans="3:4">
      <c r="C1375">
        <v>53.09</v>
      </c>
      <c r="D1375">
        <v>2.4857016075888871E-3</v>
      </c>
    </row>
    <row r="1376" spans="3:4">
      <c r="C1376">
        <v>53.125000000000007</v>
      </c>
      <c r="D1376">
        <v>2.4833135511314964E-3</v>
      </c>
    </row>
    <row r="1377" spans="3:4">
      <c r="C1377">
        <v>53.160000000000004</v>
      </c>
      <c r="D1377">
        <v>2.4795107899327909E-3</v>
      </c>
    </row>
    <row r="1378" spans="3:4">
      <c r="C1378">
        <v>53.195000000000007</v>
      </c>
      <c r="D1378">
        <v>2.4740503120286258E-3</v>
      </c>
    </row>
    <row r="1379" spans="3:4">
      <c r="C1379">
        <v>53.230000000000004</v>
      </c>
      <c r="D1379">
        <v>2.4667390493951003E-3</v>
      </c>
    </row>
    <row r="1380" spans="3:4">
      <c r="C1380">
        <v>53.265000000000008</v>
      </c>
      <c r="D1380">
        <v>2.4574340428001246E-3</v>
      </c>
    </row>
    <row r="1381" spans="3:4">
      <c r="C1381">
        <v>53.300000000000004</v>
      </c>
      <c r="D1381">
        <v>2.4460504821581454E-3</v>
      </c>
    </row>
    <row r="1382" spans="3:4">
      <c r="C1382">
        <v>53.335000000000008</v>
      </c>
      <c r="D1382">
        <v>2.4325544606472048E-3</v>
      </c>
    </row>
    <row r="1383" spans="3:4">
      <c r="C1383">
        <v>53.370000000000005</v>
      </c>
      <c r="D1383">
        <v>2.4169686396050276E-3</v>
      </c>
    </row>
    <row r="1384" spans="3:4">
      <c r="C1384">
        <v>53.405000000000001</v>
      </c>
      <c r="D1384">
        <v>2.3993741913335472E-3</v>
      </c>
    </row>
    <row r="1385" spans="3:4">
      <c r="C1385">
        <v>53.440000000000005</v>
      </c>
      <c r="D1385">
        <v>2.3799081709085955E-3</v>
      </c>
    </row>
    <row r="1386" spans="3:4">
      <c r="C1386">
        <v>53.475000000000001</v>
      </c>
      <c r="D1386">
        <v>2.3587595589388802E-3</v>
      </c>
    </row>
    <row r="1387" spans="3:4">
      <c r="C1387">
        <v>53.510000000000005</v>
      </c>
      <c r="D1387">
        <v>2.3361722127449155E-3</v>
      </c>
    </row>
    <row r="1388" spans="3:4">
      <c r="C1388">
        <v>53.545000000000002</v>
      </c>
      <c r="D1388">
        <v>2.3124415655421367E-3</v>
      </c>
    </row>
    <row r="1389" spans="3:4">
      <c r="C1389">
        <v>53.580000000000005</v>
      </c>
      <c r="D1389">
        <v>2.2879125755598771E-3</v>
      </c>
    </row>
    <row r="1390" spans="3:4">
      <c r="C1390">
        <v>53.615000000000002</v>
      </c>
      <c r="D1390">
        <v>2.2629747544546898E-3</v>
      </c>
    </row>
    <row r="1391" spans="3:4">
      <c r="C1391">
        <v>53.650000000000006</v>
      </c>
      <c r="D1391">
        <v>2.2380729341454448E-3</v>
      </c>
    </row>
    <row r="1392" spans="3:4">
      <c r="C1392">
        <v>53.685000000000002</v>
      </c>
      <c r="D1392">
        <v>2.2136794428930903E-3</v>
      </c>
    </row>
    <row r="1393" spans="3:4">
      <c r="C1393">
        <v>53.720000000000006</v>
      </c>
      <c r="D1393">
        <v>2.1903121364942324E-3</v>
      </c>
    </row>
    <row r="1394" spans="3:4">
      <c r="C1394">
        <v>53.755000000000003</v>
      </c>
      <c r="D1394">
        <v>2.1685268762723178E-3</v>
      </c>
    </row>
    <row r="1395" spans="3:4">
      <c r="C1395">
        <v>53.790000000000006</v>
      </c>
      <c r="D1395">
        <v>2.1489067466659161E-3</v>
      </c>
    </row>
    <row r="1396" spans="3:4">
      <c r="C1396">
        <v>53.825000000000003</v>
      </c>
      <c r="D1396">
        <v>2.1320633743842194E-3</v>
      </c>
    </row>
    <row r="1397" spans="3:4">
      <c r="C1397">
        <v>53.860000000000007</v>
      </c>
      <c r="D1397">
        <v>2.118630174178284E-3</v>
      </c>
    </row>
    <row r="1398" spans="3:4">
      <c r="C1398">
        <v>53.895000000000003</v>
      </c>
      <c r="D1398">
        <v>2.1092562706469852E-3</v>
      </c>
    </row>
    <row r="1399" spans="3:4">
      <c r="C1399">
        <v>53.930000000000007</v>
      </c>
      <c r="D1399">
        <v>2.1045994129830266E-3</v>
      </c>
    </row>
    <row r="1400" spans="3:4">
      <c r="C1400">
        <v>53.965000000000003</v>
      </c>
      <c r="D1400">
        <v>2.1053164072172502E-3</v>
      </c>
    </row>
    <row r="1401" spans="3:4">
      <c r="C1401">
        <v>54.000000000000007</v>
      </c>
      <c r="D1401">
        <v>2.1120579423430574E-3</v>
      </c>
    </row>
    <row r="1402" spans="3:4">
      <c r="C1402">
        <v>54.035000000000004</v>
      </c>
      <c r="D1402">
        <v>2.125454725535947E-3</v>
      </c>
    </row>
    <row r="1403" spans="3:4">
      <c r="C1403">
        <v>54.070000000000007</v>
      </c>
      <c r="D1403">
        <v>2.1461001118123569E-3</v>
      </c>
    </row>
    <row r="1404" spans="3:4">
      <c r="C1404">
        <v>54.105000000000004</v>
      </c>
      <c r="D1404">
        <v>2.1745527856144985E-3</v>
      </c>
    </row>
    <row r="1405" spans="3:4">
      <c r="C1405">
        <v>54.140000000000008</v>
      </c>
      <c r="D1405">
        <v>2.2113035027997194E-3</v>
      </c>
    </row>
    <row r="1406" spans="3:4">
      <c r="C1406">
        <v>54.175000000000004</v>
      </c>
      <c r="D1406">
        <v>2.2567722427148064E-3</v>
      </c>
    </row>
    <row r="1407" spans="3:4">
      <c r="C1407">
        <v>54.210000000000008</v>
      </c>
      <c r="D1407">
        <v>2.3112897877501141E-3</v>
      </c>
    </row>
    <row r="1408" spans="3:4">
      <c r="C1408">
        <v>54.245000000000005</v>
      </c>
      <c r="D1408">
        <v>2.3750811189820571E-3</v>
      </c>
    </row>
    <row r="1409" spans="3:4">
      <c r="C1409">
        <v>54.28</v>
      </c>
      <c r="D1409">
        <v>2.4482561051667345E-3</v>
      </c>
    </row>
    <row r="1410" spans="3:4">
      <c r="C1410">
        <v>54.315000000000005</v>
      </c>
      <c r="D1410">
        <v>2.530787541201208E-3</v>
      </c>
    </row>
    <row r="1411" spans="3:4">
      <c r="C1411">
        <v>54.35</v>
      </c>
      <c r="D1411">
        <v>2.6225049794327921E-3</v>
      </c>
    </row>
    <row r="1412" spans="3:4">
      <c r="C1412">
        <v>54.385000000000005</v>
      </c>
      <c r="D1412">
        <v>2.7230823157376534E-3</v>
      </c>
    </row>
    <row r="1413" spans="3:4">
      <c r="C1413">
        <v>54.42</v>
      </c>
      <c r="D1413">
        <v>2.8320372734377368E-3</v>
      </c>
    </row>
    <row r="1414" spans="3:4">
      <c r="C1414">
        <v>54.455000000000005</v>
      </c>
      <c r="D1414">
        <v>2.9487193676759641E-3</v>
      </c>
    </row>
    <row r="1415" spans="3:4">
      <c r="C1415">
        <v>54.49</v>
      </c>
      <c r="D1415">
        <v>3.0723159727931689E-3</v>
      </c>
    </row>
    <row r="1416" spans="3:4">
      <c r="C1416">
        <v>54.525000000000006</v>
      </c>
      <c r="D1416">
        <v>3.2018608157572972E-3</v>
      </c>
    </row>
    <row r="1417" spans="3:4">
      <c r="C1417">
        <v>54.56</v>
      </c>
      <c r="D1417">
        <v>3.3362408854281491E-3</v>
      </c>
    </row>
    <row r="1418" spans="3:4">
      <c r="C1418">
        <v>54.595000000000006</v>
      </c>
      <c r="D1418">
        <v>3.4742092938679597E-3</v>
      </c>
    </row>
    <row r="1419" spans="3:4">
      <c r="C1419">
        <v>54.63</v>
      </c>
      <c r="D1419">
        <v>3.6144081284259768E-3</v>
      </c>
    </row>
    <row r="1420" spans="3:4">
      <c r="C1420">
        <v>54.665000000000006</v>
      </c>
      <c r="D1420">
        <v>3.7553956487477941E-3</v>
      </c>
    </row>
    <row r="1421" spans="3:4">
      <c r="C1421">
        <v>54.7</v>
      </c>
      <c r="D1421">
        <v>3.8956662141298101E-3</v>
      </c>
    </row>
    <row r="1422" spans="3:4">
      <c r="C1422">
        <v>54.735000000000007</v>
      </c>
      <c r="D1422">
        <v>4.0336864291584838E-3</v>
      </c>
    </row>
    <row r="1423" spans="3:4">
      <c r="C1423">
        <v>54.77</v>
      </c>
      <c r="D1423">
        <v>4.1679246664060466E-3</v>
      </c>
    </row>
    <row r="1424" spans="3:4">
      <c r="C1424">
        <v>54.805000000000007</v>
      </c>
      <c r="D1424">
        <v>4.2968898949680102E-3</v>
      </c>
    </row>
    <row r="1425" spans="3:4">
      <c r="C1425">
        <v>54.84</v>
      </c>
      <c r="D1425">
        <v>4.4191560461379342E-3</v>
      </c>
    </row>
    <row r="1426" spans="3:4">
      <c r="C1426">
        <v>54.875000000000007</v>
      </c>
      <c r="D1426">
        <v>4.5333990927889549E-3</v>
      </c>
    </row>
    <row r="1427" spans="3:4">
      <c r="C1427">
        <v>54.910000000000004</v>
      </c>
      <c r="D1427">
        <v>4.6384226858803661E-3</v>
      </c>
    </row>
    <row r="1428" spans="3:4">
      <c r="C1428">
        <v>54.945000000000007</v>
      </c>
      <c r="D1428">
        <v>4.7331865444062912E-3</v>
      </c>
    </row>
    <row r="1429" spans="3:4">
      <c r="C1429">
        <v>54.980000000000004</v>
      </c>
      <c r="D1429">
        <v>4.8168228295849946E-3</v>
      </c>
    </row>
    <row r="1430" spans="3:4">
      <c r="C1430">
        <v>55.015000000000008</v>
      </c>
      <c r="D1430">
        <v>4.8886469600811768E-3</v>
      </c>
    </row>
    <row r="1431" spans="3:4">
      <c r="C1431">
        <v>55.050000000000004</v>
      </c>
      <c r="D1431">
        <v>4.9481692020572612E-3</v>
      </c>
    </row>
    <row r="1432" spans="3:4">
      <c r="C1432">
        <v>55.085000000000008</v>
      </c>
      <c r="D1432">
        <v>4.9950934831242992E-3</v>
      </c>
    </row>
    <row r="1433" spans="3:4">
      <c r="C1433">
        <v>55.120000000000005</v>
      </c>
      <c r="D1433">
        <v>5.0293112272601116E-3</v>
      </c>
    </row>
    <row r="1434" spans="3:4">
      <c r="C1434">
        <v>55.155000000000008</v>
      </c>
      <c r="D1434">
        <v>5.0508889764043505E-3</v>
      </c>
    </row>
    <row r="1435" spans="3:4">
      <c r="C1435">
        <v>55.190000000000005</v>
      </c>
      <c r="D1435">
        <v>5.0600504990768033E-3</v>
      </c>
    </row>
    <row r="1436" spans="3:4">
      <c r="C1436">
        <v>55.225000000000001</v>
      </c>
      <c r="D1436">
        <v>5.0571543696831126E-3</v>
      </c>
    </row>
    <row r="1437" spans="3:4">
      <c r="C1437">
        <v>55.260000000000005</v>
      </c>
      <c r="D1437">
        <v>5.0426682360610979E-3</v>
      </c>
    </row>
    <row r="1438" spans="3:4">
      <c r="C1438">
        <v>55.295000000000002</v>
      </c>
      <c r="D1438">
        <v>5.0171411613411047E-3</v>
      </c>
    </row>
    <row r="1439" spans="3:4">
      <c r="C1439">
        <v>55.330000000000005</v>
      </c>
      <c r="D1439">
        <v>4.9811755169552841E-3</v>
      </c>
    </row>
    <row r="1440" spans="3:4">
      <c r="C1440">
        <v>55.365000000000002</v>
      </c>
      <c r="D1440">
        <v>4.9353999088525835E-3</v>
      </c>
    </row>
    <row r="1441" spans="3:4">
      <c r="C1441">
        <v>55.400000000000006</v>
      </c>
      <c r="D1441">
        <v>4.88044453626129E-3</v>
      </c>
    </row>
    <row r="1442" spans="3:4">
      <c r="C1442">
        <v>55.435000000000002</v>
      </c>
      <c r="D1442">
        <v>4.8169202151040766E-3</v>
      </c>
    </row>
    <row r="1443" spans="3:4">
      <c r="C1443">
        <v>55.470000000000006</v>
      </c>
      <c r="D1443">
        <v>4.7454020556400439E-3</v>
      </c>
    </row>
    <row r="1444" spans="3:4">
      <c r="C1444">
        <v>55.505000000000003</v>
      </c>
      <c r="D1444">
        <v>4.6664184806966234E-3</v>
      </c>
    </row>
    <row r="1445" spans="3:4">
      <c r="C1445">
        <v>55.540000000000006</v>
      </c>
      <c r="D1445">
        <v>4.5804459260791143E-3</v>
      </c>
    </row>
    <row r="1446" spans="3:4">
      <c r="C1446">
        <v>55.575000000000003</v>
      </c>
      <c r="D1446">
        <v>4.4879079478844014E-3</v>
      </c>
    </row>
    <row r="1447" spans="3:4">
      <c r="C1447">
        <v>55.610000000000007</v>
      </c>
      <c r="D1447">
        <v>4.3891860682993018E-3</v>
      </c>
    </row>
    <row r="1448" spans="3:4">
      <c r="C1448">
        <v>55.645000000000003</v>
      </c>
      <c r="D1448">
        <v>4.2846218467012896E-3</v>
      </c>
    </row>
    <row r="1449" spans="3:4">
      <c r="C1449">
        <v>55.680000000000007</v>
      </c>
      <c r="D1449">
        <v>4.1745348833525705E-3</v>
      </c>
    </row>
    <row r="1450" spans="3:4">
      <c r="C1450">
        <v>55.715000000000003</v>
      </c>
      <c r="D1450">
        <v>4.0592434633311093E-3</v>
      </c>
    </row>
    <row r="1451" spans="3:4">
      <c r="C1451">
        <v>55.750000000000007</v>
      </c>
      <c r="D1451">
        <v>3.9390724513693152E-3</v>
      </c>
    </row>
    <row r="1452" spans="3:4">
      <c r="C1452">
        <v>55.785000000000004</v>
      </c>
      <c r="D1452">
        <v>3.81437529388729E-3</v>
      </c>
    </row>
    <row r="1453" spans="3:4">
      <c r="C1453">
        <v>55.820000000000007</v>
      </c>
      <c r="D1453">
        <v>3.6855517491800535E-3</v>
      </c>
    </row>
    <row r="1454" spans="3:4">
      <c r="C1454">
        <v>55.855000000000004</v>
      </c>
      <c r="D1454">
        <v>3.5530576169282135E-3</v>
      </c>
    </row>
    <row r="1455" spans="3:4">
      <c r="C1455">
        <v>55.890000000000008</v>
      </c>
      <c r="D1455">
        <v>3.4174103400990744E-3</v>
      </c>
    </row>
    <row r="1456" spans="3:4">
      <c r="C1456">
        <v>55.925000000000004</v>
      </c>
      <c r="D1456">
        <v>3.2791966238366306E-3</v>
      </c>
    </row>
    <row r="1457" spans="3:4">
      <c r="C1457">
        <v>55.960000000000008</v>
      </c>
      <c r="D1457">
        <v>3.1390762896760459E-3</v>
      </c>
    </row>
    <row r="1458" spans="3:4">
      <c r="C1458">
        <v>55.995000000000005</v>
      </c>
      <c r="D1458">
        <v>2.9977680386124926E-3</v>
      </c>
    </row>
    <row r="1459" spans="3:4">
      <c r="C1459">
        <v>56.030000000000008</v>
      </c>
      <c r="D1459">
        <v>2.8560457841432735E-3</v>
      </c>
    </row>
    <row r="1460" spans="3:4">
      <c r="C1460">
        <v>56.065000000000005</v>
      </c>
      <c r="D1460">
        <v>2.7147233555437399E-3</v>
      </c>
    </row>
    <row r="1461" spans="3:4">
      <c r="C1461">
        <v>56.1</v>
      </c>
      <c r="D1461">
        <v>2.5746375745972503E-3</v>
      </c>
    </row>
    <row r="1462" spans="3:4">
      <c r="C1462">
        <v>56.135000000000005</v>
      </c>
      <c r="D1462">
        <v>2.4366291214897931E-3</v>
      </c>
    </row>
    <row r="1463" spans="3:4">
      <c r="C1463">
        <v>56.17</v>
      </c>
      <c r="D1463">
        <v>2.3015222597359917E-3</v>
      </c>
    </row>
    <row r="1464" spans="3:4">
      <c r="C1464">
        <v>56.205000000000005</v>
      </c>
      <c r="D1464">
        <v>2.1701045176893479E-3</v>
      </c>
    </row>
    <row r="1465" spans="3:4">
      <c r="C1465">
        <v>56.24</v>
      </c>
      <c r="D1465">
        <v>2.0431060045715942E-3</v>
      </c>
    </row>
    <row r="1466" spans="3:4">
      <c r="C1466">
        <v>56.275000000000006</v>
      </c>
      <c r="D1466">
        <v>1.9211879328565236E-3</v>
      </c>
    </row>
    <row r="1467" spans="3:4">
      <c r="C1467">
        <v>56.31</v>
      </c>
      <c r="D1467">
        <v>1.8049185517482371E-3</v>
      </c>
    </row>
    <row r="1468" spans="3:4">
      <c r="C1468">
        <v>56.345000000000006</v>
      </c>
      <c r="D1468">
        <v>1.6947673676635919E-3</v>
      </c>
    </row>
    <row r="1469" spans="3:4">
      <c r="C1469">
        <v>56.38</v>
      </c>
      <c r="D1469">
        <v>1.5910997224370994E-3</v>
      </c>
    </row>
    <row r="1470" spans="3:4">
      <c r="C1470">
        <v>56.415000000000006</v>
      </c>
      <c r="D1470">
        <v>1.4941706416636675E-3</v>
      </c>
    </row>
    <row r="1471" spans="3:4">
      <c r="C1471">
        <v>56.45</v>
      </c>
      <c r="D1471">
        <v>1.4041215437147747E-3</v>
      </c>
    </row>
    <row r="1472" spans="3:4">
      <c r="C1472">
        <v>56.485000000000007</v>
      </c>
      <c r="D1472">
        <v>1.3209886058372781E-3</v>
      </c>
    </row>
    <row r="1473" spans="3:4">
      <c r="C1473">
        <v>56.52</v>
      </c>
      <c r="D1473">
        <v>1.2447079303340523E-3</v>
      </c>
    </row>
    <row r="1474" spans="3:4">
      <c r="C1474">
        <v>56.555000000000007</v>
      </c>
      <c r="D1474">
        <v>1.1751248925563691E-3</v>
      </c>
    </row>
    <row r="1475" spans="3:4">
      <c r="C1475">
        <v>56.59</v>
      </c>
      <c r="D1475">
        <v>1.1120054764861443E-3</v>
      </c>
    </row>
    <row r="1476" spans="3:4">
      <c r="C1476">
        <v>56.625000000000007</v>
      </c>
      <c r="D1476">
        <v>1.0550489572866716E-3</v>
      </c>
    </row>
    <row r="1477" spans="3:4">
      <c r="C1477">
        <v>56.660000000000004</v>
      </c>
      <c r="D1477">
        <v>1.0039012961431709E-3</v>
      </c>
    </row>
    <row r="1478" spans="3:4">
      <c r="C1478">
        <v>56.695000000000007</v>
      </c>
      <c r="D1478">
        <v>9.5816865277706278E-4</v>
      </c>
    </row>
    <row r="1479" spans="3:4">
      <c r="C1479">
        <v>56.730000000000004</v>
      </c>
      <c r="D1479">
        <v>9.1742912562736353E-4</v>
      </c>
    </row>
    <row r="1480" spans="3:4">
      <c r="C1480">
        <v>56.765000000000008</v>
      </c>
      <c r="D1480">
        <v>8.8125059951117007E-4</v>
      </c>
    </row>
    <row r="1481" spans="3:4">
      <c r="C1481">
        <v>56.800000000000004</v>
      </c>
      <c r="D1481">
        <v>8.4919318062390617E-4</v>
      </c>
    </row>
    <row r="1482" spans="3:4">
      <c r="C1482">
        <v>56.835000000000008</v>
      </c>
      <c r="D1482">
        <v>8.2082473782700831E-4</v>
      </c>
    </row>
    <row r="1483" spans="3:4">
      <c r="C1483">
        <v>56.870000000000005</v>
      </c>
      <c r="D1483">
        <v>7.9572742981079739E-4</v>
      </c>
    </row>
    <row r="1484" spans="3:4">
      <c r="C1484">
        <v>56.905000000000008</v>
      </c>
      <c r="D1484">
        <v>7.735041304182225E-4</v>
      </c>
    </row>
    <row r="1485" spans="3:4">
      <c r="C1485">
        <v>56.940000000000005</v>
      </c>
      <c r="D1485">
        <v>7.5378325695748931E-4</v>
      </c>
    </row>
    <row r="1486" spans="3:4">
      <c r="C1486">
        <v>56.975000000000001</v>
      </c>
      <c r="D1486">
        <v>7.3622209419589785E-4</v>
      </c>
    </row>
    <row r="1487" spans="3:4">
      <c r="C1487">
        <v>57.010000000000005</v>
      </c>
      <c r="D1487">
        <v>7.2050875515367681E-4</v>
      </c>
    </row>
    <row r="1488" spans="3:4">
      <c r="C1488">
        <v>57.045000000000002</v>
      </c>
      <c r="D1488">
        <v>7.0636295252888767E-4</v>
      </c>
    </row>
    <row r="1489" spans="3:4">
      <c r="C1489">
        <v>57.080000000000005</v>
      </c>
      <c r="D1489">
        <v>6.9353577264718517E-4</v>
      </c>
    </row>
    <row r="1490" spans="3:4">
      <c r="C1490">
        <v>57.115000000000002</v>
      </c>
      <c r="D1490">
        <v>6.8180864902748096E-4</v>
      </c>
    </row>
    <row r="1491" spans="3:4">
      <c r="C1491">
        <v>57.150000000000006</v>
      </c>
      <c r="D1491">
        <v>6.7099031203139172E-4</v>
      </c>
    </row>
    <row r="1492" spans="3:4">
      <c r="C1492">
        <v>57.185000000000002</v>
      </c>
      <c r="D1492">
        <v>6.6092049163036159E-4</v>
      </c>
    </row>
    <row r="1493" spans="3:4">
      <c r="C1493">
        <v>57.220000000000006</v>
      </c>
      <c r="D1493">
        <v>6.5145759801001155E-4</v>
      </c>
    </row>
    <row r="1494" spans="3:4">
      <c r="C1494">
        <v>57.255000000000003</v>
      </c>
      <c r="D1494">
        <v>6.4248596207544745E-4</v>
      </c>
    </row>
    <row r="1495" spans="3:4">
      <c r="C1495">
        <v>57.290000000000006</v>
      </c>
      <c r="D1495">
        <v>6.339089686077336E-4</v>
      </c>
    </row>
    <row r="1496" spans="3:4">
      <c r="C1496">
        <v>57.325000000000003</v>
      </c>
      <c r="D1496">
        <v>6.2564433210772995E-4</v>
      </c>
    </row>
    <row r="1497" spans="3:4">
      <c r="C1497">
        <v>57.360000000000007</v>
      </c>
      <c r="D1497">
        <v>6.1762585347391709E-4</v>
      </c>
    </row>
    <row r="1498" spans="3:4">
      <c r="C1498">
        <v>57.395000000000003</v>
      </c>
      <c r="D1498">
        <v>6.0979978464416015E-4</v>
      </c>
    </row>
    <row r="1499" spans="3:4">
      <c r="C1499">
        <v>57.430000000000007</v>
      </c>
      <c r="D1499">
        <v>6.0212289780781688E-4</v>
      </c>
    </row>
    <row r="1500" spans="3:4">
      <c r="C1500">
        <v>57.465000000000003</v>
      </c>
      <c r="D1500">
        <v>5.9456076622022849E-4</v>
      </c>
    </row>
    <row r="1501" spans="3:4">
      <c r="C1501">
        <v>57.500000000000007</v>
      </c>
      <c r="D1501">
        <v>5.8708625811193559E-4</v>
      </c>
    </row>
    <row r="1502" spans="3:4">
      <c r="C1502">
        <v>57.535000000000004</v>
      </c>
      <c r="D1502">
        <v>5.7967711534630912E-4</v>
      </c>
    </row>
    <row r="1503" spans="3:4">
      <c r="C1503">
        <v>57.570000000000007</v>
      </c>
      <c r="D1503">
        <v>5.7231971711060945E-4</v>
      </c>
    </row>
    <row r="1504" spans="3:4">
      <c r="C1504">
        <v>57.605000000000004</v>
      </c>
      <c r="D1504">
        <v>5.650001326129243E-4</v>
      </c>
    </row>
    <row r="1505" spans="3:4">
      <c r="C1505">
        <v>57.640000000000008</v>
      </c>
      <c r="D1505">
        <v>5.5770929222440839E-4</v>
      </c>
    </row>
    <row r="1506" spans="3:4">
      <c r="C1506">
        <v>57.675000000000004</v>
      </c>
      <c r="D1506">
        <v>5.5044065613162703E-4</v>
      </c>
    </row>
    <row r="1507" spans="3:4">
      <c r="C1507">
        <v>57.710000000000008</v>
      </c>
      <c r="D1507">
        <v>5.4318969860573892E-4</v>
      </c>
    </row>
    <row r="1508" spans="3:4">
      <c r="C1508">
        <v>57.745000000000005</v>
      </c>
      <c r="D1508">
        <v>5.3595349072176187E-4</v>
      </c>
    </row>
    <row r="1509" spans="3:4">
      <c r="C1509">
        <v>57.780000000000008</v>
      </c>
      <c r="D1509">
        <v>5.2873036536489875E-4</v>
      </c>
    </row>
    <row r="1510" spans="3:4">
      <c r="C1510">
        <v>57.815000000000005</v>
      </c>
      <c r="D1510">
        <v>5.2151965010511201E-4</v>
      </c>
    </row>
    <row r="1511" spans="3:4">
      <c r="C1511">
        <v>57.850000000000009</v>
      </c>
      <c r="D1511">
        <v>5.1432145536756168E-4</v>
      </c>
    </row>
    <row r="1512" spans="3:4">
      <c r="C1512">
        <v>57.885000000000005</v>
      </c>
      <c r="D1512">
        <v>5.0713650715190006E-4</v>
      </c>
    </row>
    <row r="1513" spans="3:4">
      <c r="C1513">
        <v>57.92</v>
      </c>
      <c r="D1513">
        <v>4.9996601527357029E-4</v>
      </c>
    </row>
    <row r="1514" spans="3:4">
      <c r="C1514">
        <v>57.955000000000005</v>
      </c>
      <c r="D1514">
        <v>4.9281156966404002E-4</v>
      </c>
    </row>
    <row r="1515" spans="3:4">
      <c r="C1515">
        <v>57.99</v>
      </c>
      <c r="D1515">
        <v>4.8567505864771952E-4</v>
      </c>
    </row>
    <row r="1516" spans="3:4">
      <c r="C1516">
        <v>58.025000000000006</v>
      </c>
      <c r="D1516">
        <v>4.7855726267241171E-4</v>
      </c>
    </row>
    <row r="1517" spans="3:4">
      <c r="C1517">
        <v>58.06</v>
      </c>
      <c r="D1517">
        <v>4.7146364962463374E-4</v>
      </c>
    </row>
    <row r="1518" spans="3:4">
      <c r="C1518">
        <v>58.095000000000006</v>
      </c>
      <c r="D1518">
        <v>4.6439467500186839E-4</v>
      </c>
    </row>
    <row r="1519" spans="3:4">
      <c r="C1519">
        <v>58.13</v>
      </c>
      <c r="D1519">
        <v>4.5735294905830645E-4</v>
      </c>
    </row>
    <row r="1520" spans="3:4">
      <c r="C1520">
        <v>58.165000000000006</v>
      </c>
      <c r="D1520">
        <v>4.5034114293118044E-4</v>
      </c>
    </row>
    <row r="1521" spans="3:4">
      <c r="C1521">
        <v>58.2</v>
      </c>
      <c r="D1521">
        <v>4.4336084607712043E-4</v>
      </c>
    </row>
    <row r="1522" spans="3:4">
      <c r="C1522">
        <v>58.235000000000007</v>
      </c>
      <c r="D1522">
        <v>4.3641737307771703E-4</v>
      </c>
    </row>
    <row r="1523" spans="3:4">
      <c r="C1523">
        <v>58.27</v>
      </c>
      <c r="D1523">
        <v>4.2951194877977972E-4</v>
      </c>
    </row>
    <row r="1524" spans="3:4">
      <c r="C1524">
        <v>58.305000000000007</v>
      </c>
      <c r="D1524">
        <v>4.2264735733612814E-4</v>
      </c>
    </row>
    <row r="1525" spans="3:4">
      <c r="C1525">
        <v>58.34</v>
      </c>
      <c r="D1525">
        <v>4.1582636693035567E-4</v>
      </c>
    </row>
    <row r="1526" spans="3:4">
      <c r="C1526">
        <v>58.375000000000007</v>
      </c>
      <c r="D1526">
        <v>4.0905172052266644E-4</v>
      </c>
    </row>
    <row r="1527" spans="3:4">
      <c r="C1527">
        <v>58.410000000000004</v>
      </c>
      <c r="D1527">
        <v>4.0232612704694311E-4</v>
      </c>
    </row>
    <row r="1528" spans="3:4">
      <c r="C1528">
        <v>58.445000000000007</v>
      </c>
      <c r="D1528">
        <v>3.9565225306983242E-4</v>
      </c>
    </row>
    <row r="1529" spans="3:4">
      <c r="C1529">
        <v>58.480000000000004</v>
      </c>
      <c r="D1529">
        <v>3.8903271492035782E-4</v>
      </c>
    </row>
    <row r="1530" spans="3:4">
      <c r="C1530">
        <v>58.515000000000008</v>
      </c>
      <c r="D1530">
        <v>3.8247007129619685E-4</v>
      </c>
    </row>
    <row r="1531" spans="3:4">
      <c r="C1531">
        <v>58.550000000000004</v>
      </c>
      <c r="D1531">
        <v>3.7596681635073336E-4</v>
      </c>
    </row>
    <row r="1532" spans="3:4">
      <c r="C1532">
        <v>58.585000000000008</v>
      </c>
      <c r="D1532">
        <v>3.6952537326287801E-4</v>
      </c>
    </row>
    <row r="1533" spans="3:4">
      <c r="C1533">
        <v>58.620000000000005</v>
      </c>
      <c r="D1533">
        <v>3.631480882898625E-4</v>
      </c>
    </row>
    <row r="1534" spans="3:4">
      <c r="C1534">
        <v>58.655000000000008</v>
      </c>
      <c r="D1534">
        <v>3.568372253013463E-4</v>
      </c>
    </row>
    <row r="1535" spans="3:4">
      <c r="C1535">
        <v>58.690000000000005</v>
      </c>
      <c r="D1535">
        <v>3.5059496079161665E-4</v>
      </c>
    </row>
    <row r="1536" spans="3:4">
      <c r="C1536">
        <v>58.725000000000009</v>
      </c>
      <c r="D1536">
        <v>3.4442337936503505E-4</v>
      </c>
    </row>
    <row r="1537" spans="3:4">
      <c r="C1537">
        <v>58.760000000000005</v>
      </c>
      <c r="D1537">
        <v>3.3832446968854932E-4</v>
      </c>
    </row>
    <row r="1538" spans="3:4">
      <c r="C1538">
        <v>58.795000000000002</v>
      </c>
      <c r="D1538">
        <v>3.3230012090368409E-4</v>
      </c>
    </row>
    <row r="1539" spans="3:4">
      <c r="C1539">
        <v>58.830000000000005</v>
      </c>
      <c r="D1539">
        <v>3.263521194892924E-4</v>
      </c>
    </row>
    <row r="1540" spans="3:4">
      <c r="C1540">
        <v>58.865000000000002</v>
      </c>
      <c r="D1540">
        <v>3.2048214656518964E-4</v>
      </c>
    </row>
    <row r="1541" spans="3:4">
      <c r="C1541">
        <v>58.900000000000006</v>
      </c>
      <c r="D1541">
        <v>3.1469177562578585E-4</v>
      </c>
    </row>
    <row r="1542" spans="3:4">
      <c r="C1542">
        <v>58.935000000000002</v>
      </c>
      <c r="D1542">
        <v>3.0898247069195738E-4</v>
      </c>
    </row>
    <row r="1543" spans="3:4">
      <c r="C1543">
        <v>58.970000000000006</v>
      </c>
      <c r="D1543">
        <v>3.0335558486850589E-4</v>
      </c>
    </row>
    <row r="1544" spans="3:4">
      <c r="C1544">
        <v>59.005000000000003</v>
      </c>
      <c r="D1544">
        <v>2.9781235929389395E-4</v>
      </c>
    </row>
    <row r="1545" spans="3:4">
      <c r="C1545">
        <v>59.040000000000006</v>
      </c>
      <c r="D1545">
        <v>2.9235392246821577E-4</v>
      </c>
    </row>
    <row r="1546" spans="3:4">
      <c r="C1546">
        <v>59.075000000000003</v>
      </c>
      <c r="D1546">
        <v>2.8698128994486777E-4</v>
      </c>
    </row>
    <row r="1547" spans="3:4">
      <c r="C1547">
        <v>59.110000000000007</v>
      </c>
      <c r="D1547">
        <v>2.8169536437081899E-4</v>
      </c>
    </row>
    <row r="1548" spans="3:4">
      <c r="C1548">
        <v>59.145000000000003</v>
      </c>
      <c r="D1548">
        <v>2.7649693586002954E-4</v>
      </c>
    </row>
    <row r="1549" spans="3:4">
      <c r="C1549">
        <v>59.180000000000007</v>
      </c>
      <c r="D1549">
        <v>2.7138668268415642E-4</v>
      </c>
    </row>
    <row r="1550" spans="3:4">
      <c r="C1550">
        <v>59.215000000000003</v>
      </c>
      <c r="D1550">
        <v>2.6636517226446958E-4</v>
      </c>
    </row>
    <row r="1551" spans="3:4">
      <c r="C1551">
        <v>59.250000000000007</v>
      </c>
      <c r="D1551">
        <v>2.614328624486279E-4</v>
      </c>
    </row>
    <row r="1552" spans="3:4">
      <c r="C1552">
        <v>59.285000000000004</v>
      </c>
      <c r="D1552">
        <v>2.5659010305587645E-4</v>
      </c>
    </row>
    <row r="1553" spans="3:4">
      <c r="C1553">
        <v>59.320000000000007</v>
      </c>
      <c r="D1553">
        <v>2.5183713767407384E-4</v>
      </c>
    </row>
    <row r="1554" spans="3:4">
      <c r="C1554">
        <v>59.355000000000004</v>
      </c>
      <c r="D1554">
        <v>2.4717410569198892E-4</v>
      </c>
    </row>
    <row r="1555" spans="3:4">
      <c r="C1555">
        <v>59.390000000000008</v>
      </c>
      <c r="D1555">
        <v>2.426010445502639E-4</v>
      </c>
    </row>
    <row r="1556" spans="3:4">
      <c r="C1556">
        <v>59.425000000000004</v>
      </c>
      <c r="D1556">
        <v>2.381178921945765E-4</v>
      </c>
    </row>
    <row r="1557" spans="3:4">
      <c r="C1557">
        <v>59.460000000000008</v>
      </c>
      <c r="D1557">
        <v>2.3372448971459265E-4</v>
      </c>
    </row>
    <row r="1558" spans="3:4">
      <c r="C1558">
        <v>59.495000000000005</v>
      </c>
      <c r="D1558">
        <v>2.2942058415252901E-4</v>
      </c>
    </row>
    <row r="1559" spans="3:4">
      <c r="C1559">
        <v>59.530000000000008</v>
      </c>
      <c r="D1559">
        <v>2.2520583146529695E-4</v>
      </c>
    </row>
    <row r="1560" spans="3:4">
      <c r="C1560">
        <v>59.565000000000005</v>
      </c>
      <c r="D1560">
        <v>2.210797996245078E-4</v>
      </c>
    </row>
    <row r="1561" spans="3:4">
      <c r="C1561">
        <v>59.600000000000009</v>
      </c>
      <c r="D1561">
        <v>2.1704197183885349E-4</v>
      </c>
    </row>
    <row r="1562" spans="3:4">
      <c r="C1562">
        <v>59.635000000000005</v>
      </c>
      <c r="D1562">
        <v>2.1309174988375711E-4</v>
      </c>
    </row>
    <row r="1563" spans="3:4">
      <c r="C1563">
        <v>59.67</v>
      </c>
      <c r="D1563">
        <v>2.0922845752349193E-4</v>
      </c>
    </row>
    <row r="1564" spans="3:4">
      <c r="C1564">
        <v>59.705000000000005</v>
      </c>
      <c r="D1564">
        <v>2.054513440114063E-4</v>
      </c>
    </row>
    <row r="1565" spans="3:4">
      <c r="C1565">
        <v>59.74</v>
      </c>
      <c r="D1565">
        <v>2.0175958765427607E-4</v>
      </c>
    </row>
    <row r="1566" spans="3:4">
      <c r="C1566">
        <v>59.775000000000006</v>
      </c>
      <c r="D1566">
        <v>1.9815229942725417E-4</v>
      </c>
    </row>
    <row r="1567" spans="3:4">
      <c r="C1567">
        <v>59.81</v>
      </c>
      <c r="D1567">
        <v>1.9462852662637708E-4</v>
      </c>
    </row>
    <row r="1568" spans="3:4">
      <c r="C1568">
        <v>59.845000000000006</v>
      </c>
      <c r="D1568">
        <v>1.9118581849094361E-4</v>
      </c>
    </row>
    <row r="1569" spans="3:4">
      <c r="C1569">
        <v>59.88</v>
      </c>
      <c r="D1569">
        <v>1.878261901470802E-4</v>
      </c>
    </row>
    <row r="1570" spans="3:4">
      <c r="C1570">
        <v>59.915000000000006</v>
      </c>
      <c r="D1570">
        <v>1.8454684477394519E-4</v>
      </c>
    </row>
    <row r="1571" spans="3:4">
      <c r="C1571">
        <v>59.95</v>
      </c>
      <c r="D1571">
        <v>1.8134661571571917E-4</v>
      </c>
    </row>
    <row r="1572" spans="3:4">
      <c r="C1572">
        <v>59.985000000000007</v>
      </c>
      <c r="D1572">
        <v>1.7822429053600323E-4</v>
      </c>
    </row>
    <row r="1573" spans="3:4">
      <c r="C1573">
        <v>60.02</v>
      </c>
      <c r="D1573">
        <v>1.7517861471168963E-4</v>
      </c>
    </row>
    <row r="1574" spans="3:4">
      <c r="C1574">
        <v>60.055000000000007</v>
      </c>
      <c r="D1574">
        <v>1.7220829528032537E-4</v>
      </c>
    </row>
    <row r="1575" spans="3:4">
      <c r="C1575">
        <v>60.09</v>
      </c>
      <c r="D1575">
        <v>1.6931058080786509E-4</v>
      </c>
    </row>
    <row r="1576" spans="3:4">
      <c r="C1576">
        <v>60.125000000000007</v>
      </c>
      <c r="D1576">
        <v>1.6648706845855056E-4</v>
      </c>
    </row>
    <row r="1577" spans="3:4">
      <c r="C1577">
        <v>60.160000000000004</v>
      </c>
      <c r="D1577">
        <v>1.6373483055471787E-4</v>
      </c>
    </row>
    <row r="1578" spans="3:4">
      <c r="C1578">
        <v>60.195000000000007</v>
      </c>
      <c r="D1578">
        <v>1.6105245621690626E-4</v>
      </c>
    </row>
    <row r="1579" spans="3:4">
      <c r="C1579">
        <v>60.230000000000004</v>
      </c>
      <c r="D1579">
        <v>1.5843851336456031E-4</v>
      </c>
    </row>
    <row r="1580" spans="3:4">
      <c r="C1580">
        <v>60.265000000000008</v>
      </c>
      <c r="D1580">
        <v>1.5589155193599641E-4</v>
      </c>
    </row>
    <row r="1581" spans="3:4">
      <c r="C1581">
        <v>60.300000000000004</v>
      </c>
      <c r="D1581">
        <v>1.534101070161955E-4</v>
      </c>
    </row>
    <row r="1582" spans="3:4">
      <c r="C1582">
        <v>60.335000000000008</v>
      </c>
      <c r="D1582">
        <v>1.5099270186793139E-4</v>
      </c>
    </row>
    <row r="1583" spans="3:4">
      <c r="C1583">
        <v>60.370000000000005</v>
      </c>
      <c r="D1583">
        <v>1.4863785086227622E-4</v>
      </c>
    </row>
    <row r="1584" spans="3:4">
      <c r="C1584">
        <v>60.405000000000008</v>
      </c>
      <c r="D1584">
        <v>1.4634406230497945E-4</v>
      </c>
    </row>
    <row r="1585" spans="3:4">
      <c r="C1585">
        <v>60.440000000000005</v>
      </c>
      <c r="D1585">
        <v>1.441098411557295E-4</v>
      </c>
    </row>
    <row r="1586" spans="3:4">
      <c r="C1586">
        <v>60.475000000000009</v>
      </c>
      <c r="D1586">
        <v>1.4193369163774503E-4</v>
      </c>
    </row>
    <row r="1587" spans="3:4">
      <c r="C1587">
        <v>60.510000000000005</v>
      </c>
      <c r="D1587">
        <v>1.3981411973563112E-4</v>
      </c>
    </row>
    <row r="1588" spans="3:4">
      <c r="C1588">
        <v>60.545000000000009</v>
      </c>
      <c r="D1588">
        <v>1.3774963557984762E-4</v>
      </c>
    </row>
    <row r="1589" spans="3:4">
      <c r="C1589">
        <v>60.580000000000005</v>
      </c>
      <c r="D1589">
        <v>1.3573875571659764E-4</v>
      </c>
    </row>
    <row r="1590" spans="3:4">
      <c r="C1590">
        <v>60.615000000000002</v>
      </c>
      <c r="D1590">
        <v>1.3378000526232596E-4</v>
      </c>
    </row>
    <row r="1591" spans="3:4">
      <c r="C1591">
        <v>60.650000000000006</v>
      </c>
      <c r="D1591">
        <v>1.3187191994244171E-4</v>
      </c>
    </row>
    <row r="1592" spans="3:4">
      <c r="C1592">
        <v>60.685000000000002</v>
      </c>
      <c r="D1592">
        <v>1.3001304801424048E-4</v>
      </c>
    </row>
    <row r="1593" spans="3:4">
      <c r="C1593">
        <v>60.720000000000006</v>
      </c>
      <c r="D1593">
        <v>1.2820195207436603E-4</v>
      </c>
    </row>
    <row r="1594" spans="3:4">
      <c r="C1594">
        <v>60.755000000000003</v>
      </c>
      <c r="D1594">
        <v>1.2643721075150416E-4</v>
      </c>
    </row>
    <row r="1595" spans="3:4">
      <c r="C1595">
        <v>60.790000000000006</v>
      </c>
      <c r="D1595">
        <v>1.2471742028530652E-4</v>
      </c>
    </row>
    <row r="1596" spans="3:4">
      <c r="C1596">
        <v>60.825000000000003</v>
      </c>
      <c r="D1596">
        <v>1.2304119599286726E-4</v>
      </c>
    </row>
    <row r="1597" spans="3:4">
      <c r="C1597">
        <v>60.860000000000007</v>
      </c>
      <c r="D1597">
        <v>1.2140717362433783E-4</v>
      </c>
    </row>
    <row r="1598" spans="3:4">
      <c r="C1598">
        <v>60.895000000000003</v>
      </c>
      <c r="D1598">
        <v>1.1981401060955105E-4</v>
      </c>
    </row>
    <row r="1599" spans="3:4">
      <c r="C1599">
        <v>60.930000000000007</v>
      </c>
      <c r="D1599">
        <v>1.1826038719774893E-4</v>
      </c>
    </row>
    <row r="1600" spans="3:4">
      <c r="C1600">
        <v>60.965000000000003</v>
      </c>
      <c r="D1600">
        <v>1.1674500749275434E-4</v>
      </c>
    </row>
    <row r="1601" spans="3:4">
      <c r="C1601">
        <v>61.000000000000007</v>
      </c>
      <c r="D1601">
        <v>1.1526660038610916E-4</v>
      </c>
    </row>
    <row r="1602" spans="3:4">
      <c r="C1602">
        <v>61.035000000000004</v>
      </c>
      <c r="D1602">
        <v>1.1382392039091088E-4</v>
      </c>
    </row>
    <row r="1603" spans="3:4">
      <c r="C1603">
        <v>61.070000000000007</v>
      </c>
      <c r="D1603">
        <v>1.1241574837922045E-4</v>
      </c>
    </row>
    <row r="1604" spans="3:4">
      <c r="C1604">
        <v>61.105000000000004</v>
      </c>
      <c r="D1604">
        <v>1.1104089222608533E-4</v>
      </c>
    </row>
    <row r="1605" spans="3:4">
      <c r="C1605">
        <v>61.140000000000008</v>
      </c>
      <c r="D1605">
        <v>1.0969818736332828E-4</v>
      </c>
    </row>
    <row r="1606" spans="3:4">
      <c r="C1606">
        <v>61.175000000000004</v>
      </c>
      <c r="D1606">
        <v>1.0838649724638346E-4</v>
      </c>
    </row>
    <row r="1607" spans="3:4">
      <c r="C1607">
        <v>61.210000000000008</v>
      </c>
      <c r="D1607">
        <v>1.0710471373753416E-4</v>
      </c>
    </row>
    <row r="1608" spans="3:4">
      <c r="C1608">
        <v>61.245000000000005</v>
      </c>
      <c r="D1608">
        <v>1.0585175740900276E-4</v>
      </c>
    </row>
    <row r="1609" spans="3:4">
      <c r="C1609">
        <v>61.280000000000008</v>
      </c>
      <c r="D1609">
        <v>1.0462657776938444E-4</v>
      </c>
    </row>
    <row r="1610" spans="3:4">
      <c r="C1610">
        <v>61.315000000000005</v>
      </c>
      <c r="D1610">
        <v>1.0342815341697697E-4</v>
      </c>
    </row>
    <row r="1611" spans="3:4">
      <c r="C1611">
        <v>61.350000000000009</v>
      </c>
      <c r="D1611">
        <v>1.0225415395250081E-4</v>
      </c>
    </row>
    <row r="1612" spans="3:4">
      <c r="C1612">
        <v>61.385000000000005</v>
      </c>
      <c r="D1612">
        <v>1.0110642416114439E-4</v>
      </c>
    </row>
    <row r="1613" spans="3:4">
      <c r="C1613">
        <v>61.420000000000009</v>
      </c>
      <c r="D1613">
        <v>9.9982548048628837E-5</v>
      </c>
    </row>
    <row r="1614" spans="3:4">
      <c r="C1614">
        <v>61.455000000000005</v>
      </c>
      <c r="D1614">
        <v>9.8881621900156038E-5</v>
      </c>
    </row>
    <row r="1615" spans="3:4">
      <c r="C1615">
        <v>61.49</v>
      </c>
      <c r="D1615">
        <v>9.7802770787951081E-5</v>
      </c>
    </row>
    <row r="1616" spans="3:4">
      <c r="C1616">
        <v>61.525000000000006</v>
      </c>
      <c r="D1616">
        <v>9.6745148369100856E-5</v>
      </c>
    </row>
    <row r="1617" spans="3:4">
      <c r="C1617">
        <v>61.56</v>
      </c>
      <c r="D1617">
        <v>9.5707936634560191E-5</v>
      </c>
    </row>
    <row r="1618" spans="3:4">
      <c r="C1618">
        <v>61.595000000000006</v>
      </c>
      <c r="D1618">
        <v>9.4690345612789801E-5</v>
      </c>
    </row>
    <row r="1619" spans="3:4">
      <c r="C1619">
        <v>61.63</v>
      </c>
      <c r="D1619">
        <v>9.3691613031431846E-5</v>
      </c>
    </row>
    <row r="1620" spans="3:4">
      <c r="C1620">
        <v>61.665000000000006</v>
      </c>
      <c r="D1620">
        <v>9.2711003940343712E-5</v>
      </c>
    </row>
    <row r="1621" spans="3:4">
      <c r="C1621">
        <v>61.7</v>
      </c>
      <c r="D1621">
        <v>9.1747810299242771E-5</v>
      </c>
    </row>
    <row r="1622" spans="3:4">
      <c r="C1622">
        <v>61.735000000000007</v>
      </c>
      <c r="D1622">
        <v>9.0801350533113996E-5</v>
      </c>
    </row>
    <row r="1623" spans="3:4">
      <c r="C1623">
        <v>61.77</v>
      </c>
      <c r="D1623">
        <v>8.9870969058453943E-5</v>
      </c>
    </row>
    <row r="1624" spans="3:4">
      <c r="C1624">
        <v>61.805000000000007</v>
      </c>
      <c r="D1624">
        <v>8.8956035783312382E-5</v>
      </c>
    </row>
    <row r="1625" spans="3:4">
      <c r="C1625">
        <v>61.84</v>
      </c>
      <c r="D1625">
        <v>8.8055945584003835E-5</v>
      </c>
    </row>
    <row r="1626" spans="3:4">
      <c r="C1626">
        <v>61.875000000000007</v>
      </c>
      <c r="D1626">
        <v>8.7170117761243716E-5</v>
      </c>
    </row>
    <row r="1627" spans="3:4">
      <c r="C1627">
        <v>61.910000000000004</v>
      </c>
      <c r="D1627">
        <v>8.6297995478366572E-5</v>
      </c>
    </row>
    <row r="1628" spans="3:4">
      <c r="C1628">
        <v>61.945000000000007</v>
      </c>
      <c r="D1628">
        <v>8.5439045184160415E-5</v>
      </c>
    </row>
    <row r="1629" spans="3:4">
      <c r="C1629">
        <v>61.980000000000004</v>
      </c>
      <c r="D1629">
        <v>8.4592756022751339E-5</v>
      </c>
    </row>
    <row r="1630" spans="3:4">
      <c r="C1630">
        <v>62.015000000000008</v>
      </c>
      <c r="D1630">
        <v>8.3758639232845266E-5</v>
      </c>
    </row>
    <row r="1631" spans="3:4">
      <c r="C1631">
        <v>62.050000000000004</v>
      </c>
      <c r="D1631">
        <v>8.2936227538531209E-5</v>
      </c>
    </row>
    <row r="1632" spans="3:4">
      <c r="C1632">
        <v>62.085000000000008</v>
      </c>
      <c r="D1632">
        <v>8.2125074533723991E-5</v>
      </c>
    </row>
    <row r="1633" spans="3:4">
      <c r="C1633">
        <v>62.120000000000005</v>
      </c>
      <c r="D1633">
        <v>8.132475406221982E-5</v>
      </c>
    </row>
    <row r="1634" spans="3:4">
      <c r="C1634">
        <v>62.155000000000008</v>
      </c>
      <c r="D1634">
        <v>8.0534859595213638E-5</v>
      </c>
    </row>
    <row r="1635" spans="3:4">
      <c r="C1635">
        <v>62.190000000000005</v>
      </c>
      <c r="D1635">
        <v>7.9755003608024901E-5</v>
      </c>
    </row>
    <row r="1636" spans="3:4">
      <c r="C1636">
        <v>62.225000000000009</v>
      </c>
      <c r="D1636">
        <v>7.8984816957655416E-5</v>
      </c>
    </row>
    <row r="1637" spans="3:4">
      <c r="C1637">
        <v>62.260000000000005</v>
      </c>
      <c r="D1637">
        <v>7.8223948262703968E-5</v>
      </c>
    </row>
    <row r="1638" spans="3:4">
      <c r="C1638">
        <v>62.295000000000009</v>
      </c>
      <c r="D1638">
        <v>7.7472063287044191E-5</v>
      </c>
    </row>
    <row r="1639" spans="3:4">
      <c r="C1639">
        <v>62.330000000000005</v>
      </c>
      <c r="D1639">
        <v>7.6728844328576593E-5</v>
      </c>
    </row>
    <row r="1640" spans="3:4">
      <c r="C1640">
        <v>62.365000000000002</v>
      </c>
      <c r="D1640">
        <v>7.599398961425338E-5</v>
      </c>
    </row>
    <row r="1641" spans="3:4">
      <c r="C1641">
        <v>62.400000000000006</v>
      </c>
      <c r="D1641">
        <v>7.5267212702482631E-5</v>
      </c>
    </row>
    <row r="1642" spans="3:4">
      <c r="C1642">
        <v>62.435000000000002</v>
      </c>
      <c r="D1642">
        <v>7.4548241893917052E-5</v>
      </c>
    </row>
    <row r="1643" spans="3:4">
      <c r="C1643">
        <v>62.470000000000006</v>
      </c>
      <c r="D1643">
        <v>7.3836819651537956E-5</v>
      </c>
    </row>
    <row r="1644" spans="3:4">
      <c r="C1644">
        <v>62.505000000000003</v>
      </c>
      <c r="D1644">
        <v>7.31327020308598E-5</v>
      </c>
    </row>
    <row r="1645" spans="3:4">
      <c r="C1645">
        <v>62.540000000000006</v>
      </c>
      <c r="D1645">
        <v>7.2435658120986507E-5</v>
      </c>
    </row>
    <row r="1646" spans="3:4">
      <c r="C1646">
        <v>62.575000000000003</v>
      </c>
      <c r="D1646">
        <v>7.174546949717505E-5</v>
      </c>
    </row>
    <row r="1647" spans="3:4">
      <c r="C1647">
        <v>62.610000000000007</v>
      </c>
      <c r="D1647">
        <v>7.1061929685474156E-5</v>
      </c>
    </row>
    <row r="1648" spans="3:4">
      <c r="C1648">
        <v>62.645000000000003</v>
      </c>
      <c r="D1648">
        <v>7.0384843639938042E-5</v>
      </c>
    </row>
    <row r="1649" spans="3:4">
      <c r="C1649">
        <v>62.680000000000007</v>
      </c>
      <c r="D1649">
        <v>6.9714027232834006E-5</v>
      </c>
    </row>
    <row r="1650" spans="3:4">
      <c r="C1650">
        <v>62.715000000000003</v>
      </c>
      <c r="D1650">
        <v>6.9049306758203375E-5</v>
      </c>
    </row>
    <row r="1651" spans="3:4">
      <c r="C1651">
        <v>62.750000000000007</v>
      </c>
      <c r="D1651">
        <v>6.8390518449060891E-5</v>
      </c>
    </row>
    <row r="1652" spans="3:4">
      <c r="C1652">
        <v>62.785000000000004</v>
      </c>
      <c r="D1652">
        <v>6.7737508008465608E-5</v>
      </c>
    </row>
    <row r="1653" spans="3:4">
      <c r="C1653">
        <v>62.820000000000007</v>
      </c>
      <c r="D1653">
        <v>6.7090130154630139E-5</v>
      </c>
    </row>
    <row r="1654" spans="3:4">
      <c r="C1654">
        <v>62.855000000000004</v>
      </c>
      <c r="D1654">
        <v>6.6448248180189478E-5</v>
      </c>
    </row>
    <row r="1655" spans="3:4">
      <c r="C1655">
        <v>62.890000000000008</v>
      </c>
      <c r="D1655">
        <v>6.5811733525692143E-5</v>
      </c>
    </row>
    <row r="1656" spans="3:4">
      <c r="C1656">
        <v>62.925000000000004</v>
      </c>
      <c r="D1656">
        <v>6.5180465367337665E-5</v>
      </c>
    </row>
    <row r="1657" spans="3:4">
      <c r="C1657">
        <v>62.960000000000008</v>
      </c>
      <c r="D1657">
        <v>6.455433021893319E-5</v>
      </c>
    </row>
    <row r="1658" spans="3:4">
      <c r="C1658">
        <v>62.995000000000005</v>
      </c>
      <c r="D1658">
        <v>6.3933221548009308E-5</v>
      </c>
    </row>
    <row r="1659" spans="3:4">
      <c r="C1659">
        <v>63.030000000000008</v>
      </c>
      <c r="D1659">
        <v>6.3317039405990993E-5</v>
      </c>
    </row>
    <row r="1660" spans="3:4">
      <c r="C1660">
        <v>63.065000000000005</v>
      </c>
      <c r="D1660">
        <v>6.270569007229346E-5</v>
      </c>
    </row>
    <row r="1661" spans="3:4">
      <c r="C1661">
        <v>63.100000000000009</v>
      </c>
      <c r="D1661">
        <v>6.2097678615761362E-5</v>
      </c>
    </row>
    <row r="1662" spans="3:4">
      <c r="C1662">
        <v>63.135000000000005</v>
      </c>
      <c r="D1662">
        <v>6.1495792843165395E-5</v>
      </c>
    </row>
    <row r="1663" spans="3:4">
      <c r="C1663">
        <v>63.170000000000009</v>
      </c>
      <c r="D1663">
        <v>6.089849060355729E-5</v>
      </c>
    </row>
    <row r="1664" spans="3:4">
      <c r="C1664">
        <v>63.205000000000005</v>
      </c>
      <c r="D1664">
        <v>6.0305699878539752E-5</v>
      </c>
    </row>
    <row r="1665" spans="3:4">
      <c r="C1665">
        <v>63.240000000000009</v>
      </c>
      <c r="D1665">
        <v>5.9717353297697776E-5</v>
      </c>
    </row>
    <row r="1666" spans="3:4">
      <c r="C1666">
        <v>63.275000000000006</v>
      </c>
      <c r="D1666">
        <v>5.9133387861978379E-5</v>
      </c>
    </row>
    <row r="1667" spans="3:4">
      <c r="C1667">
        <v>63.31</v>
      </c>
      <c r="D1667">
        <v>5.8553744679345715E-5</v>
      </c>
    </row>
    <row r="1668" spans="3:4">
      <c r="C1668">
        <v>63.345000000000006</v>
      </c>
      <c r="D1668">
        <v>5.7978368712408932E-5</v>
      </c>
    </row>
    <row r="1669" spans="3:4">
      <c r="C1669">
        <v>63.38</v>
      </c>
      <c r="D1669">
        <v>5.7407208537706317E-5</v>
      </c>
    </row>
    <row r="1670" spans="3:4">
      <c r="C1670">
        <v>63.415000000000006</v>
      </c>
      <c r="D1670">
        <v>5.6840216116319859E-5</v>
      </c>
    </row>
    <row r="1671" spans="3:4">
      <c r="C1671">
        <v>63.45</v>
      </c>
      <c r="D1671">
        <v>5.6277346575491386E-5</v>
      </c>
    </row>
    <row r="1672" spans="3:4">
      <c r="C1672">
        <v>63.485000000000007</v>
      </c>
      <c r="D1672">
        <v>5.5718558000899627E-5</v>
      </c>
    </row>
    <row r="1673" spans="3:4">
      <c r="C1673">
        <v>63.52</v>
      </c>
      <c r="D1673">
        <v>5.5163811239261084E-5</v>
      </c>
    </row>
    <row r="1674" spans="3:4">
      <c r="C1674">
        <v>63.555000000000007</v>
      </c>
      <c r="D1674">
        <v>5.4613069710907755E-5</v>
      </c>
    </row>
    <row r="1675" spans="3:4">
      <c r="C1675">
        <v>63.59</v>
      </c>
      <c r="D1675">
        <v>5.4066299232000893E-5</v>
      </c>
    </row>
    <row r="1676" spans="3:4">
      <c r="C1676">
        <v>63.625000000000007</v>
      </c>
      <c r="D1676">
        <v>5.3523467846033828E-5</v>
      </c>
    </row>
    <row r="1677" spans="3:4">
      <c r="C1677">
        <v>63.660000000000004</v>
      </c>
      <c r="D1677">
        <v>5.2984545664283926E-5</v>
      </c>
    </row>
    <row r="1678" spans="3:4">
      <c r="C1678">
        <v>63.695000000000007</v>
      </c>
      <c r="D1678">
        <v>5.244950471487074E-5</v>
      </c>
    </row>
    <row r="1679" spans="3:4">
      <c r="C1679">
        <v>63.730000000000004</v>
      </c>
      <c r="D1679">
        <v>5.1918318800086319E-5</v>
      </c>
    </row>
    <row r="1680" spans="3:4">
      <c r="C1680">
        <v>63.765000000000008</v>
      </c>
      <c r="D1680">
        <v>5.1390963361662206E-5</v>
      </c>
    </row>
    <row r="1681" spans="3:4">
      <c r="C1681">
        <v>63.800000000000004</v>
      </c>
      <c r="D1681">
        <v>5.0867415353648461E-5</v>
      </c>
    </row>
    <row r="1682" spans="3:4">
      <c r="C1682">
        <v>63.835000000000008</v>
      </c>
      <c r="D1682">
        <v>5.0347653122579339E-5</v>
      </c>
    </row>
    <row r="1683" spans="3:4">
      <c r="C1683">
        <v>63.870000000000005</v>
      </c>
      <c r="D1683">
        <v>4.9831656294613393E-5</v>
      </c>
    </row>
    <row r="1684" spans="3:4">
      <c r="C1684">
        <v>63.905000000000008</v>
      </c>
      <c r="D1684">
        <v>4.9319405669335573E-5</v>
      </c>
    </row>
    <row r="1685" spans="3:4">
      <c r="C1685">
        <v>63.940000000000005</v>
      </c>
      <c r="D1685">
        <v>4.8810883119922759E-5</v>
      </c>
    </row>
    <row r="1686" spans="3:4">
      <c r="C1686">
        <v>63.975000000000009</v>
      </c>
      <c r="D1686">
        <v>4.8306071499375425E-5</v>
      </c>
    </row>
    <row r="1687" spans="3:4">
      <c r="C1687">
        <v>64.010000000000005</v>
      </c>
      <c r="D1687">
        <v>4.7804954552532454E-5</v>
      </c>
    </row>
    <row r="1688" spans="3:4">
      <c r="C1688">
        <v>64.045000000000002</v>
      </c>
      <c r="D1688">
        <v>4.7307516833587808E-5</v>
      </c>
    </row>
    <row r="1689" spans="3:4">
      <c r="C1689">
        <v>64.080000000000013</v>
      </c>
      <c r="D1689">
        <v>4.6813743628842051E-5</v>
      </c>
    </row>
    <row r="1690" spans="3:4">
      <c r="C1690">
        <v>64.115000000000009</v>
      </c>
      <c r="D1690">
        <v>4.6322190113666625E-5</v>
      </c>
    </row>
    <row r="1691" spans="3:4">
      <c r="C1691">
        <v>64.150000000000006</v>
      </c>
      <c r="D1691">
        <v>4.5835822851857484E-5</v>
      </c>
    </row>
    <row r="1692" spans="3:4">
      <c r="C1692">
        <v>64.185000000000002</v>
      </c>
      <c r="D1692">
        <v>4.5353070211164164E-5</v>
      </c>
    </row>
    <row r="1693" spans="3:4">
      <c r="C1693">
        <v>64.22</v>
      </c>
      <c r="D1693">
        <v>4.4873920450701202E-5</v>
      </c>
    </row>
    <row r="1694" spans="3:4">
      <c r="C1694">
        <v>64.25500000000001</v>
      </c>
      <c r="D1694">
        <v>4.4396928761316979E-5</v>
      </c>
    </row>
    <row r="1695" spans="3:4">
      <c r="C1695">
        <v>64.290000000000006</v>
      </c>
      <c r="D1695">
        <v>4.3924993327952039E-5</v>
      </c>
    </row>
    <row r="1696" spans="3:4">
      <c r="C1696">
        <v>64.325000000000003</v>
      </c>
      <c r="D1696">
        <v>4.3456626345674049E-5</v>
      </c>
    </row>
    <row r="1697" spans="3:4">
      <c r="C1697">
        <v>64.36</v>
      </c>
      <c r="D1697">
        <v>4.2991817287112629E-5</v>
      </c>
    </row>
    <row r="1698" spans="3:4">
      <c r="C1698">
        <v>64.39500000000001</v>
      </c>
      <c r="D1698">
        <v>4.2530555816925174E-5</v>
      </c>
    </row>
    <row r="1699" spans="3:4">
      <c r="C1699">
        <v>64.430000000000007</v>
      </c>
      <c r="D1699">
        <v>4.20728317567383E-5</v>
      </c>
    </row>
    <row r="1700" spans="3:4">
      <c r="C1700">
        <v>64.465000000000003</v>
      </c>
      <c r="D1700">
        <v>4.1618635052747483E-5</v>
      </c>
    </row>
    <row r="1701" spans="3:4">
      <c r="C1701">
        <v>64.5</v>
      </c>
      <c r="D1701">
        <v>4.1167955745822579E-5</v>
      </c>
    </row>
    <row r="1702" spans="3:4">
      <c r="C1702">
        <v>64.535000000000011</v>
      </c>
      <c r="D1702">
        <v>4.0720783943966691E-5</v>
      </c>
    </row>
    <row r="1703" spans="3:4">
      <c r="C1703">
        <v>64.570000000000007</v>
      </c>
      <c r="D1703">
        <v>4.0277109796988796E-5</v>
      </c>
    </row>
    <row r="1704" spans="3:4">
      <c r="C1704">
        <v>64.605000000000004</v>
      </c>
      <c r="D1704">
        <v>3.9836923473251722E-5</v>
      </c>
    </row>
    <row r="1705" spans="3:4">
      <c r="C1705">
        <v>64.64</v>
      </c>
      <c r="D1705">
        <v>3.9400215138370628E-5</v>
      </c>
    </row>
    <row r="1706" spans="3:4">
      <c r="C1706">
        <v>64.675000000000011</v>
      </c>
      <c r="D1706">
        <v>3.8966974935737128E-5</v>
      </c>
    </row>
    <row r="1707" spans="3:4">
      <c r="C1707">
        <v>64.710000000000008</v>
      </c>
      <c r="D1707">
        <v>3.8537192968755037E-5</v>
      </c>
    </row>
    <row r="1708" spans="3:4">
      <c r="C1708">
        <v>64.745000000000005</v>
      </c>
      <c r="D1708">
        <v>3.8110859284675403E-5</v>
      </c>
    </row>
    <row r="1709" spans="3:4">
      <c r="C1709">
        <v>64.78</v>
      </c>
      <c r="D1709">
        <v>3.7687963859930313E-5</v>
      </c>
    </row>
    <row r="1710" spans="3:4">
      <c r="C1710">
        <v>64.815000000000012</v>
      </c>
      <c r="D1710">
        <v>3.7268496586864216E-5</v>
      </c>
    </row>
    <row r="1711" spans="3:4">
      <c r="C1711">
        <v>64.850000000000009</v>
      </c>
      <c r="D1711">
        <v>3.6852447261772254E-5</v>
      </c>
    </row>
    <row r="1712" spans="3:4">
      <c r="C1712">
        <v>64.885000000000005</v>
      </c>
      <c r="D1712">
        <v>3.6439805574154605E-5</v>
      </c>
    </row>
    <row r="1713" spans="3:4">
      <c r="C1713">
        <v>64.92</v>
      </c>
      <c r="D1713">
        <v>3.6029233173667288E-5</v>
      </c>
    </row>
    <row r="1714" spans="3:4">
      <c r="C1714">
        <v>64.955000000000013</v>
      </c>
      <c r="D1714">
        <v>3.5623509670347024E-5</v>
      </c>
    </row>
    <row r="1715" spans="3:4">
      <c r="C1715">
        <v>64.990000000000009</v>
      </c>
      <c r="D1715">
        <v>3.5221149041830913E-5</v>
      </c>
    </row>
    <row r="1716" spans="3:4">
      <c r="C1716">
        <v>65.025000000000006</v>
      </c>
      <c r="D1716">
        <v>3.4822141690626225E-5</v>
      </c>
    </row>
    <row r="1717" spans="3:4">
      <c r="C1717">
        <v>65.06</v>
      </c>
      <c r="D1717">
        <v>3.4426477764810487E-5</v>
      </c>
    </row>
    <row r="1718" spans="3:4">
      <c r="C1718">
        <v>65.094999999999999</v>
      </c>
      <c r="D1718">
        <v>3.4034147162256136E-5</v>
      </c>
    </row>
    <row r="1719" spans="3:4">
      <c r="C1719">
        <v>65.13000000000001</v>
      </c>
      <c r="D1719">
        <v>3.3645139534857912E-5</v>
      </c>
    </row>
    <row r="1720" spans="3:4">
      <c r="C1720">
        <v>65.165000000000006</v>
      </c>
      <c r="D1720">
        <v>3.3259444292762697E-5</v>
      </c>
    </row>
    <row r="1721" spans="3:4">
      <c r="C1721">
        <v>65.2</v>
      </c>
      <c r="D1721">
        <v>3.2877050608598526E-5</v>
      </c>
    </row>
    <row r="1722" spans="3:4">
      <c r="C1722">
        <v>65.234999999999999</v>
      </c>
      <c r="D1722">
        <v>3.2497947421704624E-5</v>
      </c>
    </row>
    <row r="1723" spans="3:4">
      <c r="C1723">
        <v>65.27000000000001</v>
      </c>
      <c r="D1723">
        <v>3.2122123442359269E-5</v>
      </c>
    </row>
    <row r="1724" spans="3:4">
      <c r="C1724">
        <v>65.305000000000007</v>
      </c>
      <c r="D1724">
        <v>3.1749567156006049E-5</v>
      </c>
    </row>
    <row r="1725" spans="3:4">
      <c r="C1725">
        <v>65.34</v>
      </c>
      <c r="D1725">
        <v>3.1380266827475216E-5</v>
      </c>
    </row>
    <row r="1726" spans="3:4">
      <c r="C1726">
        <v>65.375</v>
      </c>
      <c r="D1726">
        <v>3.1014210505202291E-5</v>
      </c>
    </row>
    <row r="1727" spans="3:4">
      <c r="C1727">
        <v>65.410000000000011</v>
      </c>
      <c r="D1727">
        <v>3.0651386025440212E-5</v>
      </c>
    </row>
    <row r="1728" spans="3:4">
      <c r="C1728">
        <v>65.445000000000007</v>
      </c>
      <c r="D1728">
        <v>3.0291781016466275E-5</v>
      </c>
    </row>
    <row r="1729" spans="3:4">
      <c r="C1729">
        <v>65.48</v>
      </c>
      <c r="D1729">
        <v>2.9935382902780203E-5</v>
      </c>
    </row>
    <row r="1730" spans="3:4">
      <c r="C1730">
        <v>65.515000000000001</v>
      </c>
      <c r="D1730">
        <v>2.9582178909295628E-5</v>
      </c>
    </row>
    <row r="1731" spans="3:4">
      <c r="C1731">
        <v>65.550000000000011</v>
      </c>
      <c r="D1731">
        <v>2.9232156065521543E-5</v>
      </c>
    </row>
    <row r="1732" spans="3:4">
      <c r="C1732">
        <v>65.585000000000008</v>
      </c>
      <c r="D1732">
        <v>2.8885301209734576E-5</v>
      </c>
    </row>
    <row r="1733" spans="3:4">
      <c r="C1733">
        <v>65.62</v>
      </c>
      <c r="D1733">
        <v>2.8541600993139146E-5</v>
      </c>
    </row>
    <row r="1734" spans="3:4">
      <c r="C1734">
        <v>65.655000000000001</v>
      </c>
      <c r="D1734">
        <v>2.820104188401703E-5</v>
      </c>
    </row>
    <row r="1735" spans="3:4">
      <c r="C1735">
        <v>65.690000000000012</v>
      </c>
      <c r="D1735">
        <v>2.7863610171863665E-5</v>
      </c>
    </row>
    <row r="1736" spans="3:4">
      <c r="C1736">
        <v>65.725000000000009</v>
      </c>
      <c r="D1736">
        <v>2.752929197151175E-5</v>
      </c>
    </row>
    <row r="1737" spans="3:4">
      <c r="C1737">
        <v>65.760000000000005</v>
      </c>
      <c r="D1737">
        <v>2.7198073227239189E-5</v>
      </c>
    </row>
    <row r="1738" spans="3:4">
      <c r="C1738">
        <v>65.795000000000002</v>
      </c>
      <c r="D1738">
        <v>2.6869939716863247E-5</v>
      </c>
    </row>
    <row r="1739" spans="3:4">
      <c r="C1739">
        <v>65.830000000000013</v>
      </c>
      <c r="D1739">
        <v>2.6544877055817998E-5</v>
      </c>
    </row>
    <row r="1740" spans="3:4">
      <c r="C1740">
        <v>65.865000000000009</v>
      </c>
      <c r="D1740">
        <v>2.6222870701215921E-5</v>
      </c>
    </row>
    <row r="1741" spans="3:4">
      <c r="C1741">
        <v>65.900000000000006</v>
      </c>
      <c r="D1741">
        <v>2.5903905955890594E-5</v>
      </c>
    </row>
    <row r="1742" spans="3:4">
      <c r="C1742">
        <v>65.935000000000002</v>
      </c>
      <c r="D1742">
        <v>2.5587967972422486E-5</v>
      </c>
    </row>
    <row r="1743" spans="3:4">
      <c r="C1743">
        <v>65.97</v>
      </c>
      <c r="D1743">
        <v>2.527504175714515E-5</v>
      </c>
    </row>
    <row r="1744" spans="3:4">
      <c r="C1744">
        <v>66.00500000000001</v>
      </c>
      <c r="D1744">
        <v>2.4965112174131626E-5</v>
      </c>
    </row>
    <row r="1745" spans="3:4">
      <c r="C1745">
        <v>66.040000000000006</v>
      </c>
      <c r="D1745">
        <v>2.4658163949161044E-5</v>
      </c>
    </row>
    <row r="1746" spans="3:4">
      <c r="C1746">
        <v>66.075000000000003</v>
      </c>
      <c r="D1746">
        <v>2.4354181673662846E-5</v>
      </c>
    </row>
    <row r="1747" spans="3:4">
      <c r="C1747">
        <v>66.11</v>
      </c>
      <c r="D1747">
        <v>2.4053149808640406E-5</v>
      </c>
    </row>
    <row r="1748" spans="3:4">
      <c r="C1748">
        <v>66.14500000000001</v>
      </c>
      <c r="D1748">
        <v>2.3755052688571417E-5</v>
      </c>
    </row>
    <row r="1749" spans="3:4">
      <c r="C1749">
        <v>66.180000000000007</v>
      </c>
      <c r="D1749">
        <v>2.3459874525285806E-5</v>
      </c>
    </row>
    <row r="1750" spans="3:4">
      <c r="C1750">
        <v>66.215000000000003</v>
      </c>
      <c r="D1750">
        <v>2.3167599411818622E-5</v>
      </c>
    </row>
    <row r="1751" spans="3:4">
      <c r="C1751">
        <v>66.25</v>
      </c>
      <c r="D1751">
        <v>2.2878211326239748E-5</v>
      </c>
    </row>
    <row r="1752" spans="3:4">
      <c r="C1752">
        <v>66.285000000000011</v>
      </c>
      <c r="D1752">
        <v>2.2591694135457813E-5</v>
      </c>
    </row>
    <row r="1753" spans="3:4">
      <c r="C1753">
        <v>66.320000000000007</v>
      </c>
      <c r="D1753">
        <v>2.230803159899907E-5</v>
      </c>
    </row>
    <row r="1754" spans="3:4">
      <c r="C1754">
        <v>66.355000000000004</v>
      </c>
      <c r="D1754">
        <v>2.2027207372759031E-5</v>
      </c>
    </row>
    <row r="1755" spans="3:4">
      <c r="C1755">
        <v>66.39</v>
      </c>
      <c r="D1755">
        <v>2.1749205012728356E-5</v>
      </c>
    </row>
    <row r="1756" spans="3:4">
      <c r="C1756">
        <v>66.425000000000011</v>
      </c>
      <c r="D1756">
        <v>2.1474007978690619E-5</v>
      </c>
    </row>
    <row r="1757" spans="3:4">
      <c r="C1757">
        <v>66.460000000000008</v>
      </c>
      <c r="D1757">
        <v>2.120159963789309E-5</v>
      </c>
    </row>
    <row r="1758" spans="3:4">
      <c r="C1758">
        <v>66.495000000000005</v>
      </c>
      <c r="D1758">
        <v>2.0931963268687705E-5</v>
      </c>
    </row>
    <row r="1759" spans="3:4">
      <c r="C1759">
        <v>66.53</v>
      </c>
      <c r="D1759">
        <v>2.0665082064144386E-5</v>
      </c>
    </row>
    <row r="1760" spans="3:4">
      <c r="C1760">
        <v>66.565000000000012</v>
      </c>
      <c r="D1760">
        <v>2.0400939135634227E-5</v>
      </c>
    </row>
    <row r="1761" spans="3:4">
      <c r="C1761">
        <v>66.600000000000009</v>
      </c>
      <c r="D1761">
        <v>2.0139517516383417E-5</v>
      </c>
    </row>
    <row r="1762" spans="3:4">
      <c r="C1762">
        <v>66.635000000000005</v>
      </c>
      <c r="D1762">
        <v>1.9880800164995721E-5</v>
      </c>
    </row>
    <row r="1763" spans="3:4">
      <c r="C1763">
        <v>66.67</v>
      </c>
      <c r="D1763">
        <v>1.9624769968945191E-5</v>
      </c>
    </row>
    <row r="1764" spans="3:4">
      <c r="C1764">
        <v>66.705000000000013</v>
      </c>
      <c r="D1764">
        <v>1.9371409748037053E-5</v>
      </c>
    </row>
    <row r="1765" spans="3:4">
      <c r="C1765">
        <v>66.740000000000009</v>
      </c>
      <c r="D1765">
        <v>1.912070225783747E-5</v>
      </c>
    </row>
    <row r="1766" spans="3:4">
      <c r="C1766">
        <v>66.775000000000006</v>
      </c>
      <c r="D1766">
        <v>1.8872630193070174E-5</v>
      </c>
    </row>
    <row r="1767" spans="3:4">
      <c r="C1767">
        <v>66.81</v>
      </c>
      <c r="D1767">
        <v>1.8627176190981807E-5</v>
      </c>
    </row>
    <row r="1768" spans="3:4">
      <c r="C1768">
        <v>66.844999999999999</v>
      </c>
      <c r="D1768">
        <v>1.8384322834673679E-5</v>
      </c>
    </row>
    <row r="1769" spans="3:4">
      <c r="C1769">
        <v>66.88000000000001</v>
      </c>
      <c r="D1769">
        <v>1.8144052656400464E-5</v>
      </c>
    </row>
    <row r="1770" spans="3:4">
      <c r="C1770">
        <v>66.915000000000006</v>
      </c>
      <c r="D1770">
        <v>1.7906348140835822E-5</v>
      </c>
    </row>
    <row r="1771" spans="3:4">
      <c r="C1771">
        <v>66.95</v>
      </c>
      <c r="D1771">
        <v>1.7671191728303082E-5</v>
      </c>
    </row>
    <row r="1772" spans="3:4">
      <c r="C1772">
        <v>66.984999999999999</v>
      </c>
      <c r="D1772">
        <v>1.7438565817972728E-5</v>
      </c>
    </row>
    <row r="1773" spans="3:4">
      <c r="C1773">
        <v>67.02000000000001</v>
      </c>
      <c r="D1773">
        <v>1.7208452771024776E-5</v>
      </c>
    </row>
    <row r="1774" spans="3:4">
      <c r="C1774">
        <v>67.055000000000007</v>
      </c>
      <c r="D1774">
        <v>1.6980834913776933E-5</v>
      </c>
    </row>
    <row r="1775" spans="3:4">
      <c r="C1775">
        <v>67.09</v>
      </c>
      <c r="D1775">
        <v>1.6755694540776679E-5</v>
      </c>
    </row>
    <row r="1776" spans="3:4">
      <c r="C1776">
        <v>67.125</v>
      </c>
      <c r="D1776">
        <v>1.6533013917858954E-5</v>
      </c>
    </row>
    <row r="1777" spans="3:4">
      <c r="C1777">
        <v>67.160000000000011</v>
      </c>
      <c r="D1777">
        <v>1.6312775285167745E-5</v>
      </c>
    </row>
    <row r="1778" spans="3:4">
      <c r="C1778">
        <v>67.195000000000007</v>
      </c>
      <c r="D1778">
        <v>1.6094960860142247E-5</v>
      </c>
    </row>
    <row r="1779" spans="3:4">
      <c r="C1779">
        <v>67.23</v>
      </c>
      <c r="D1779">
        <v>1.5879552840466214E-5</v>
      </c>
    </row>
    <row r="1780" spans="3:4">
      <c r="C1780">
        <v>67.265000000000001</v>
      </c>
      <c r="D1780">
        <v>1.5666533406981798E-5</v>
      </c>
    </row>
    <row r="1781" spans="3:4">
      <c r="C1781">
        <v>67.300000000000011</v>
      </c>
      <c r="D1781">
        <v>1.5455884726566497E-5</v>
      </c>
    </row>
    <row r="1782" spans="3:4">
      <c r="C1782">
        <v>67.335000000000008</v>
      </c>
      <c r="D1782">
        <v>1.5247588954973891E-5</v>
      </c>
    </row>
    <row r="1783" spans="3:4">
      <c r="C1783">
        <v>67.37</v>
      </c>
      <c r="D1783">
        <v>1.5041628239636744E-5</v>
      </c>
    </row>
    <row r="1784" spans="3:4">
      <c r="C1784">
        <v>67.405000000000001</v>
      </c>
      <c r="D1784">
        <v>1.4837984722433956E-5</v>
      </c>
    </row>
    <row r="1785" spans="3:4">
      <c r="C1785">
        <v>67.440000000000012</v>
      </c>
      <c r="D1785">
        <v>1.463664054241991E-5</v>
      </c>
    </row>
    <row r="1786" spans="3:4">
      <c r="C1786">
        <v>67.475000000000009</v>
      </c>
      <c r="D1786">
        <v>1.4437577838517018E-5</v>
      </c>
    </row>
    <row r="1787" spans="3:4">
      <c r="C1787">
        <v>67.510000000000005</v>
      </c>
      <c r="D1787">
        <v>1.4240778752170101E-5</v>
      </c>
    </row>
    <row r="1788" spans="3:4">
      <c r="C1788">
        <v>67.545000000000002</v>
      </c>
      <c r="D1788">
        <v>1.40462254299641E-5</v>
      </c>
    </row>
    <row r="1789" spans="3:4">
      <c r="C1789">
        <v>67.580000000000013</v>
      </c>
      <c r="D1789">
        <v>1.3853900026203721E-5</v>
      </c>
    </row>
    <row r="1790" spans="3:4">
      <c r="C1790">
        <v>67.615000000000009</v>
      </c>
      <c r="D1790">
        <v>1.366378470545586E-5</v>
      </c>
    </row>
    <row r="1791" spans="3:4">
      <c r="C1791">
        <v>67.650000000000006</v>
      </c>
      <c r="D1791">
        <v>1.3475861645053569E-5</v>
      </c>
    </row>
    <row r="1792" spans="3:4">
      <c r="C1792">
        <v>67.685000000000002</v>
      </c>
      <c r="D1792">
        <v>1.3290113037562954E-5</v>
      </c>
    </row>
    <row r="1793" spans="3:4">
      <c r="C1793">
        <v>67.72</v>
      </c>
      <c r="D1793">
        <v>1.3106521093211878E-5</v>
      </c>
    </row>
    <row r="1794" spans="3:4">
      <c r="C1794">
        <v>67.75500000000001</v>
      </c>
      <c r="D1794">
        <v>1.2925068042280786E-5</v>
      </c>
    </row>
    <row r="1795" spans="3:4">
      <c r="C1795">
        <v>67.790000000000006</v>
      </c>
      <c r="D1795">
        <v>1.2744275835611785E-5</v>
      </c>
    </row>
    <row r="1796" spans="3:4">
      <c r="C1796">
        <v>67.825000000000003</v>
      </c>
      <c r="D1796">
        <v>1.25670840104893E-5</v>
      </c>
    </row>
    <row r="1797" spans="3:4">
      <c r="C1797">
        <v>67.86</v>
      </c>
      <c r="D1797">
        <v>1.2391977033760751E-5</v>
      </c>
    </row>
    <row r="1798" spans="3:4">
      <c r="C1798">
        <v>67.89500000000001</v>
      </c>
      <c r="D1798">
        <v>1.2218937259103169E-5</v>
      </c>
    </row>
    <row r="1799" spans="3:4">
      <c r="C1799">
        <v>67.930000000000007</v>
      </c>
      <c r="D1799">
        <v>1.2047947071202939E-5</v>
      </c>
    </row>
    <row r="1800" spans="3:4">
      <c r="C1800">
        <v>67.965000000000003</v>
      </c>
      <c r="D1800">
        <v>1.1878988887927437E-5</v>
      </c>
    </row>
    <row r="1801" spans="3:4">
      <c r="C1801">
        <v>68</v>
      </c>
      <c r="D1801">
        <v>1.1712045162459324E-5</v>
      </c>
    </row>
    <row r="1802" spans="3:4">
      <c r="C1802">
        <v>68.035000000000011</v>
      </c>
      <c r="D1802">
        <v>1.1547098385392515E-5</v>
      </c>
    </row>
    <row r="1803" spans="3:4">
      <c r="C1803">
        <v>68.070000000000007</v>
      </c>
      <c r="D1803">
        <v>1.1384131086790678E-5</v>
      </c>
    </row>
    <row r="1804" spans="3:4">
      <c r="C1804">
        <v>68.105000000000004</v>
      </c>
      <c r="D1804">
        <v>1.1223125838207311E-5</v>
      </c>
    </row>
    <row r="1805" spans="3:4">
      <c r="C1805">
        <v>68.14</v>
      </c>
      <c r="D1805">
        <v>1.1064065254668713E-5</v>
      </c>
    </row>
    <row r="1806" spans="3:4">
      <c r="C1806">
        <v>68.175000000000011</v>
      </c>
      <c r="D1806">
        <v>1.0906931996618944E-5</v>
      </c>
    </row>
    <row r="1807" spans="3:4">
      <c r="C1807">
        <v>68.210000000000008</v>
      </c>
      <c r="D1807">
        <v>1.0751708771827712E-5</v>
      </c>
    </row>
    <row r="1808" spans="3:4">
      <c r="C1808">
        <v>68.245000000000005</v>
      </c>
      <c r="D1808">
        <v>1.059837833726012E-5</v>
      </c>
    </row>
    <row r="1809" spans="3:4">
      <c r="C1809">
        <v>68.28</v>
      </c>
      <c r="D1809">
        <v>1.0446923500909809E-5</v>
      </c>
    </row>
    <row r="1810" spans="3:4">
      <c r="C1810">
        <v>68.315000000000012</v>
      </c>
      <c r="D1810">
        <v>1.0297327123594534E-5</v>
      </c>
    </row>
    <row r="1811" spans="3:4">
      <c r="C1811">
        <v>68.350000000000009</v>
      </c>
      <c r="D1811">
        <v>1.0149572120715062E-5</v>
      </c>
    </row>
    <row r="1812" spans="3:4">
      <c r="C1812">
        <v>68.385000000000005</v>
      </c>
      <c r="D1812">
        <v>1.0003641463976594E-5</v>
      </c>
    </row>
    <row r="1813" spans="3:4">
      <c r="C1813">
        <v>68.42</v>
      </c>
      <c r="D1813">
        <v>9.8595181830740474E-6</v>
      </c>
    </row>
    <row r="1814" spans="3:4">
      <c r="C1814">
        <v>68.455000000000013</v>
      </c>
      <c r="D1814">
        <v>9.7171853673403589E-6</v>
      </c>
    </row>
    <row r="1815" spans="3:4">
      <c r="C1815">
        <v>68.490000000000009</v>
      </c>
      <c r="D1815">
        <v>9.5766261673588028E-6</v>
      </c>
    </row>
    <row r="1816" spans="3:4">
      <c r="C1816">
        <v>68.525000000000006</v>
      </c>
      <c r="D1816">
        <v>9.4378237965383987E-6</v>
      </c>
    </row>
    <row r="1817" spans="3:4">
      <c r="C1817">
        <v>68.56</v>
      </c>
      <c r="D1817">
        <v>9.3007615326539422E-6</v>
      </c>
    </row>
    <row r="1818" spans="3:4">
      <c r="C1818">
        <v>68.595000000000013</v>
      </c>
      <c r="D1818">
        <v>9.1654227193497377E-6</v>
      </c>
    </row>
    <row r="1819" spans="3:4">
      <c r="C1819">
        <v>68.63000000000001</v>
      </c>
      <c r="D1819">
        <v>9.0317907676080618E-6</v>
      </c>
    </row>
    <row r="1820" spans="3:4">
      <c r="C1820">
        <v>68.665000000000006</v>
      </c>
      <c r="D1820">
        <v>8.8998491571815728E-6</v>
      </c>
    </row>
    <row r="1821" spans="3:4">
      <c r="C1821">
        <v>68.7</v>
      </c>
      <c r="D1821">
        <v>8.7695814379910499E-6</v>
      </c>
    </row>
    <row r="1822" spans="3:4">
      <c r="C1822">
        <v>68.734999999999999</v>
      </c>
      <c r="D1822">
        <v>8.6409712314877922E-6</v>
      </c>
    </row>
    <row r="1823" spans="3:4">
      <c r="C1823">
        <v>68.77000000000001</v>
      </c>
      <c r="D1823">
        <v>8.5140022319812558E-6</v>
      </c>
    </row>
    <row r="1824" spans="3:4">
      <c r="C1824">
        <v>68.805000000000007</v>
      </c>
      <c r="D1824">
        <v>8.3886582079323228E-6</v>
      </c>
    </row>
    <row r="1825" spans="3:4">
      <c r="C1825">
        <v>68.84</v>
      </c>
      <c r="D1825">
        <v>8.2649230032117209E-6</v>
      </c>
    </row>
    <row r="1826" spans="3:4">
      <c r="C1826">
        <v>68.875</v>
      </c>
      <c r="D1826">
        <v>8.1427805383249148E-6</v>
      </c>
    </row>
    <row r="1827" spans="3:4">
      <c r="C1827">
        <v>68.910000000000011</v>
      </c>
      <c r="D1827">
        <v>8.0222148116027576E-6</v>
      </c>
    </row>
    <row r="1828" spans="3:4">
      <c r="C1828">
        <v>68.945000000000007</v>
      </c>
      <c r="D1828">
        <v>7.9032099003589047E-6</v>
      </c>
    </row>
    <row r="1829" spans="3:4">
      <c r="C1829">
        <v>68.98</v>
      </c>
      <c r="D1829">
        <v>7.7857499620133531E-6</v>
      </c>
    </row>
    <row r="1830" spans="3:4">
      <c r="C1830">
        <v>69.015000000000001</v>
      </c>
      <c r="D1830">
        <v>7.6698192351834422E-6</v>
      </c>
    </row>
    <row r="1831" spans="3:4">
      <c r="C1831">
        <v>69.050000000000011</v>
      </c>
      <c r="D1831">
        <v>7.5554020407417327E-6</v>
      </c>
    </row>
    <row r="1832" spans="3:4">
      <c r="C1832">
        <v>69.085000000000008</v>
      </c>
      <c r="D1832">
        <v>7.4424827828416254E-6</v>
      </c>
    </row>
    <row r="1833" spans="3:4">
      <c r="C1833">
        <v>69.12</v>
      </c>
      <c r="D1833">
        <v>7.3310459499102965E-6</v>
      </c>
    </row>
    <row r="1834" spans="3:4">
      <c r="C1834">
        <v>69.155000000000001</v>
      </c>
      <c r="D1834">
        <v>7.2210761156101272E-6</v>
      </c>
    </row>
    <row r="1835" spans="3:4">
      <c r="C1835">
        <v>69.190000000000012</v>
      </c>
      <c r="D1835">
        <v>7.1125579397681423E-6</v>
      </c>
    </row>
    <row r="1836" spans="3:4">
      <c r="C1836">
        <v>69.225000000000009</v>
      </c>
      <c r="D1836">
        <v>7.0054761692743747E-6</v>
      </c>
    </row>
    <row r="1837" spans="3:4">
      <c r="C1837">
        <v>69.260000000000005</v>
      </c>
      <c r="D1837">
        <v>6.8998156389486826E-6</v>
      </c>
    </row>
    <row r="1838" spans="3:4">
      <c r="C1838">
        <v>69.295000000000002</v>
      </c>
      <c r="D1838">
        <v>6.7955612723772074E-6</v>
      </c>
    </row>
    <row r="1839" spans="3:4">
      <c r="C1839">
        <v>69.330000000000013</v>
      </c>
      <c r="D1839">
        <v>6.6926980827181077E-6</v>
      </c>
    </row>
    <row r="1840" spans="3:4">
      <c r="C1840">
        <v>69.365000000000009</v>
      </c>
      <c r="D1840">
        <v>6.5912111734773482E-6</v>
      </c>
    </row>
    <row r="1841" spans="3:4">
      <c r="C1841">
        <v>69.400000000000006</v>
      </c>
      <c r="D1841">
        <v>6.4910857392542188E-6</v>
      </c>
    </row>
    <row r="1842" spans="3:4">
      <c r="C1842">
        <v>69.435000000000002</v>
      </c>
      <c r="D1842">
        <v>6.3923070664577084E-6</v>
      </c>
    </row>
    <row r="1843" spans="3:4">
      <c r="C1843">
        <v>69.470000000000013</v>
      </c>
      <c r="D1843">
        <v>6.2948605339934226E-6</v>
      </c>
    </row>
    <row r="1844" spans="3:4">
      <c r="C1844">
        <v>69.50500000000001</v>
      </c>
      <c r="D1844">
        <v>6.198731613921786E-6</v>
      </c>
    </row>
    <row r="1845" spans="3:4">
      <c r="C1845">
        <v>69.540000000000006</v>
      </c>
      <c r="D1845">
        <v>6.1039058720872785E-6</v>
      </c>
    </row>
    <row r="1846" spans="3:4">
      <c r="C1846">
        <v>69.575000000000003</v>
      </c>
      <c r="D1846">
        <v>6.0103689687198376E-6</v>
      </c>
    </row>
    <row r="1847" spans="3:4">
      <c r="C1847">
        <v>69.61</v>
      </c>
      <c r="D1847">
        <v>5.9181066590080585E-6</v>
      </c>
    </row>
    <row r="1848" spans="3:4">
      <c r="C1848">
        <v>69.64500000000001</v>
      </c>
      <c r="D1848">
        <v>5.8271047936448407E-6</v>
      </c>
    </row>
    <row r="1849" spans="3:4">
      <c r="C1849">
        <v>69.680000000000007</v>
      </c>
      <c r="D1849">
        <v>5.7373493193459342E-6</v>
      </c>
    </row>
    <row r="1850" spans="3:4">
      <c r="C1850">
        <v>69.715000000000003</v>
      </c>
      <c r="D1850">
        <v>5.6488262793411749E-6</v>
      </c>
    </row>
    <row r="1851" spans="3:4">
      <c r="C1851">
        <v>69.75</v>
      </c>
      <c r="D1851">
        <v>5.5615218138394921E-6</v>
      </c>
    </row>
    <row r="1852" spans="3:4">
      <c r="C1852">
        <v>69.785000000000011</v>
      </c>
      <c r="D1852">
        <v>5.4754221604674191E-6</v>
      </c>
    </row>
    <row r="1853" spans="3:4">
      <c r="C1853">
        <v>69.820000000000007</v>
      </c>
      <c r="D1853">
        <v>5.3905136546819251E-6</v>
      </c>
    </row>
    <row r="1854" spans="3:4">
      <c r="C1854">
        <v>69.855000000000004</v>
      </c>
      <c r="D1854">
        <v>5.3067827301572919E-6</v>
      </c>
    </row>
    <row r="1855" spans="3:4">
      <c r="C1855">
        <v>69.89</v>
      </c>
      <c r="D1855">
        <v>5.2242159191470836E-6</v>
      </c>
    </row>
    <row r="1856" spans="3:4">
      <c r="C1856">
        <v>69.925000000000011</v>
      </c>
      <c r="D1856">
        <v>5.1427998528210799E-6</v>
      </c>
    </row>
    <row r="1857" spans="3:4">
      <c r="C1857">
        <v>69.960000000000008</v>
      </c>
      <c r="D1857">
        <v>5.0625212615777944E-6</v>
      </c>
    </row>
    <row r="1858" spans="3:4">
      <c r="C1858">
        <v>69.995000000000005</v>
      </c>
      <c r="D1858">
        <v>4.9833669753324958E-6</v>
      </c>
    </row>
    <row r="1859" spans="3:4">
      <c r="C1859">
        <v>70.03</v>
      </c>
      <c r="D1859">
        <v>4.9053239237816809E-6</v>
      </c>
    </row>
    <row r="1860" spans="3:4">
      <c r="C1860">
        <v>70.065000000000012</v>
      </c>
      <c r="D1860">
        <v>4.8283791366438763E-6</v>
      </c>
    </row>
    <row r="1861" spans="3:4">
      <c r="C1861">
        <v>70.100000000000009</v>
      </c>
      <c r="D1861">
        <v>4.7525197438774431E-6</v>
      </c>
    </row>
    <row r="1862" spans="3:4">
      <c r="C1862">
        <v>70.135000000000005</v>
      </c>
      <c r="D1862">
        <v>4.6777329758752603E-6</v>
      </c>
    </row>
    <row r="1863" spans="3:4">
      <c r="C1863">
        <v>70.17</v>
      </c>
      <c r="D1863">
        <v>4.6040061636372812E-6</v>
      </c>
    </row>
    <row r="1864" spans="3:4">
      <c r="C1864">
        <v>70.205000000000013</v>
      </c>
      <c r="D1864">
        <v>4.5313267389207624E-6</v>
      </c>
    </row>
    <row r="1865" spans="3:4">
      <c r="C1865">
        <v>70.240000000000009</v>
      </c>
      <c r="D1865">
        <v>4.4596822343689256E-6</v>
      </c>
    </row>
    <row r="1866" spans="3:4">
      <c r="C1866">
        <v>70.275000000000006</v>
      </c>
      <c r="D1866">
        <v>4.3890602836179191E-6</v>
      </c>
    </row>
    <row r="1867" spans="3:4">
      <c r="C1867">
        <v>70.31</v>
      </c>
      <c r="D1867">
        <v>4.3194486213829755E-6</v>
      </c>
    </row>
    <row r="1868" spans="3:4">
      <c r="C1868">
        <v>70.345000000000013</v>
      </c>
      <c r="D1868">
        <v>4.2508350835237234E-6</v>
      </c>
    </row>
    <row r="1869" spans="3:4">
      <c r="C1869">
        <v>70.38000000000001</v>
      </c>
      <c r="D1869">
        <v>4.1832076070892639E-6</v>
      </c>
    </row>
    <row r="1870" spans="3:4">
      <c r="C1870">
        <v>70.415000000000006</v>
      </c>
      <c r="D1870">
        <v>4.1165542303429678E-6</v>
      </c>
    </row>
    <row r="1871" spans="3:4">
      <c r="C1871">
        <v>70.45</v>
      </c>
      <c r="D1871">
        <v>4.0508630927678675E-6</v>
      </c>
    </row>
    <row r="1872" spans="3:4">
      <c r="C1872">
        <v>70.484999999999999</v>
      </c>
      <c r="D1872">
        <v>3.986122435052605E-6</v>
      </c>
    </row>
    <row r="1873" spans="3:4">
      <c r="C1873">
        <v>70.52000000000001</v>
      </c>
      <c r="D1873">
        <v>3.9223205990583754E-6</v>
      </c>
    </row>
    <row r="1874" spans="3:4">
      <c r="C1874">
        <v>70.555000000000007</v>
      </c>
      <c r="D1874">
        <v>3.8594460277673856E-6</v>
      </c>
    </row>
    <row r="1875" spans="3:4">
      <c r="C1875">
        <v>70.59</v>
      </c>
      <c r="D1875">
        <v>3.7974872652127522E-6</v>
      </c>
    </row>
    <row r="1876" spans="3:4">
      <c r="C1876">
        <v>70.625</v>
      </c>
      <c r="D1876">
        <v>3.7364329563907211E-6</v>
      </c>
    </row>
    <row r="1877" spans="3:4">
      <c r="C1877">
        <v>70.660000000000011</v>
      </c>
      <c r="D1877">
        <v>3.6762718471551213E-6</v>
      </c>
    </row>
    <row r="1878" spans="3:4">
      <c r="C1878">
        <v>70.695000000000007</v>
      </c>
      <c r="D1878">
        <v>3.616992784094705E-6</v>
      </c>
    </row>
    <row r="1879" spans="3:4">
      <c r="C1879">
        <v>70.73</v>
      </c>
      <c r="D1879">
        <v>3.558584714393304E-6</v>
      </c>
    </row>
    <row r="1880" spans="3:4">
      <c r="C1880">
        <v>70.765000000000001</v>
      </c>
      <c r="D1880">
        <v>3.5010366856736775E-6</v>
      </c>
    </row>
    <row r="1881" spans="3:4">
      <c r="C1881">
        <v>70.800000000000011</v>
      </c>
      <c r="D1881">
        <v>3.4443378458249226E-6</v>
      </c>
    </row>
    <row r="1882" spans="3:4">
      <c r="C1882">
        <v>70.835000000000008</v>
      </c>
      <c r="D1882">
        <v>3.3884774428141265E-6</v>
      </c>
    </row>
    <row r="1883" spans="3:4">
      <c r="C1883">
        <v>70.87</v>
      </c>
      <c r="D1883">
        <v>3.3334448244822138E-6</v>
      </c>
    </row>
    <row r="1884" spans="3:4">
      <c r="C1884">
        <v>70.905000000000001</v>
      </c>
      <c r="D1884">
        <v>3.279229438324753E-6</v>
      </c>
    </row>
    <row r="1885" spans="3:4">
      <c r="C1885">
        <v>70.940000000000012</v>
      </c>
      <c r="D1885">
        <v>3.2258208312577191E-6</v>
      </c>
    </row>
    <row r="1886" spans="3:4">
      <c r="C1886">
        <v>70.975000000000009</v>
      </c>
      <c r="D1886">
        <v>3.1732086493687752E-6</v>
      </c>
    </row>
    <row r="1887" spans="3:4">
      <c r="C1887">
        <v>71.010000000000005</v>
      </c>
      <c r="D1887">
        <v>3.1213826376540893E-6</v>
      </c>
    </row>
    <row r="1888" spans="3:4">
      <c r="C1888">
        <v>71.045000000000002</v>
      </c>
      <c r="D1888">
        <v>3.0703326397414033E-6</v>
      </c>
    </row>
    <row r="1889" spans="3:4">
      <c r="C1889">
        <v>71.080000000000013</v>
      </c>
      <c r="D1889">
        <v>3.0200485975993473E-6</v>
      </c>
    </row>
    <row r="1890" spans="3:4">
      <c r="C1890">
        <v>71.115000000000009</v>
      </c>
      <c r="D1890">
        <v>2.9705205512335942E-6</v>
      </c>
    </row>
    <row r="1891" spans="3:4">
      <c r="C1891">
        <v>71.150000000000006</v>
      </c>
      <c r="D1891">
        <v>2.921738638369799E-6</v>
      </c>
    </row>
    <row r="1892" spans="3:4">
      <c r="C1892">
        <v>71.185000000000002</v>
      </c>
      <c r="D1892">
        <v>2.87369309412408E-6</v>
      </c>
    </row>
    <row r="1893" spans="3:4">
      <c r="C1893">
        <v>71.220000000000013</v>
      </c>
      <c r="D1893">
        <v>2.8263742506610022E-6</v>
      </c>
    </row>
    <row r="1894" spans="3:4">
      <c r="C1894">
        <v>71.25500000000001</v>
      </c>
      <c r="D1894">
        <v>2.7797725368396506E-6</v>
      </c>
    </row>
    <row r="1895" spans="3:4">
      <c r="C1895">
        <v>71.290000000000006</v>
      </c>
      <c r="D1895">
        <v>2.7338784778477512E-6</v>
      </c>
    </row>
    <row r="1896" spans="3:4">
      <c r="C1896">
        <v>71.325000000000003</v>
      </c>
      <c r="D1896">
        <v>2.6886826948245416E-6</v>
      </c>
    </row>
    <row r="1897" spans="3:4">
      <c r="C1897">
        <v>71.36</v>
      </c>
      <c r="D1897">
        <v>2.6441759044724215E-6</v>
      </c>
    </row>
    <row r="1898" spans="3:4">
      <c r="C1898">
        <v>71.39500000000001</v>
      </c>
      <c r="D1898">
        <v>2.6003489186577576E-6</v>
      </c>
    </row>
    <row r="1899" spans="3:4">
      <c r="C1899">
        <v>71.430000000000007</v>
      </c>
      <c r="D1899">
        <v>2.5571926440012471E-6</v>
      </c>
    </row>
    <row r="1900" spans="3:4">
      <c r="C1900">
        <v>71.465000000000003</v>
      </c>
      <c r="D1900">
        <v>2.5146980814578433E-6</v>
      </c>
    </row>
    <row r="1901" spans="3:4">
      <c r="C1901">
        <v>71.5</v>
      </c>
      <c r="D1901">
        <v>2.4728563258869269E-6</v>
      </c>
    </row>
    <row r="1902" spans="3:4">
      <c r="C1902">
        <v>71.535000000000011</v>
      </c>
      <c r="D1902">
        <v>2.4316585656126876E-6</v>
      </c>
    </row>
    <row r="1903" spans="3:4">
      <c r="C1903">
        <v>71.570000000000007</v>
      </c>
      <c r="D1903">
        <v>2.391096081975236E-6</v>
      </c>
    </row>
    <row r="1904" spans="3:4">
      <c r="C1904">
        <v>71.605000000000004</v>
      </c>
      <c r="D1904">
        <v>2.351160248872451E-6</v>
      </c>
    </row>
    <row r="1905" spans="3:4">
      <c r="C1905">
        <v>71.64</v>
      </c>
      <c r="D1905">
        <v>2.3118425322931883E-6</v>
      </c>
    </row>
    <row r="1906" spans="3:4">
      <c r="C1906">
        <v>71.675000000000011</v>
      </c>
      <c r="D1906">
        <v>2.2731344898418376E-6</v>
      </c>
    </row>
    <row r="1907" spans="3:4">
      <c r="C1907">
        <v>71.710000000000008</v>
      </c>
      <c r="D1907">
        <v>2.2350277702547222E-6</v>
      </c>
    </row>
    <row r="1908" spans="3:4">
      <c r="C1908">
        <v>71.745000000000005</v>
      </c>
      <c r="D1908">
        <v>2.1975141129083366E-6</v>
      </c>
    </row>
    <row r="1909" spans="3:4">
      <c r="C1909">
        <v>71.78</v>
      </c>
      <c r="D1909">
        <v>2.1605853473200302E-6</v>
      </c>
    </row>
    <row r="1910" spans="3:4">
      <c r="C1910">
        <v>71.815000000000012</v>
      </c>
      <c r="D1910">
        <v>2.1242333926411399E-6</v>
      </c>
    </row>
    <row r="1911" spans="3:4">
      <c r="C1911">
        <v>71.850000000000009</v>
      </c>
      <c r="D1911">
        <v>2.0884502571429972E-6</v>
      </c>
    </row>
    <row r="1912" spans="3:4">
      <c r="C1912">
        <v>71.885000000000005</v>
      </c>
      <c r="D1912">
        <v>2.0532280376958694E-6</v>
      </c>
    </row>
    <row r="1913" spans="3:4">
      <c r="C1913">
        <v>71.92</v>
      </c>
      <c r="D1913">
        <v>2.0185589192413593E-6</v>
      </c>
    </row>
    <row r="1914" spans="3:4">
      <c r="C1914">
        <v>71.955000000000013</v>
      </c>
      <c r="D1914">
        <v>1.984435174258284E-6</v>
      </c>
    </row>
    <row r="1915" spans="3:4">
      <c r="C1915">
        <v>71.990000000000009</v>
      </c>
      <c r="D1915">
        <v>1.950849162222457E-6</v>
      </c>
    </row>
    <row r="1916" spans="3:4">
      <c r="C1916">
        <v>72.025000000000006</v>
      </c>
      <c r="D1916">
        <v>1.9177933290604179E-6</v>
      </c>
    </row>
    <row r="1917" spans="3:4">
      <c r="C1917">
        <v>72.06</v>
      </c>
      <c r="D1917">
        <v>1.8852602065975818E-6</v>
      </c>
    </row>
    <row r="1918" spans="3:4">
      <c r="C1918">
        <v>72.095000000000013</v>
      </c>
      <c r="D1918">
        <v>1.853242412000871E-6</v>
      </c>
    </row>
    <row r="1919" spans="3:4">
      <c r="C1919">
        <v>72.13000000000001</v>
      </c>
      <c r="D1919">
        <v>1.8217326472162149E-6</v>
      </c>
    </row>
    <row r="1920" spans="3:4">
      <c r="C1920">
        <v>72.165000000000006</v>
      </c>
      <c r="D1920">
        <v>1.790723698400934E-6</v>
      </c>
    </row>
    <row r="1921" spans="3:4">
      <c r="C1921">
        <v>72.2</v>
      </c>
      <c r="D1921">
        <v>1.7602084353514982E-6</v>
      </c>
    </row>
    <row r="1922" spans="3:4">
      <c r="C1922">
        <v>72.234999999999999</v>
      </c>
      <c r="D1922">
        <v>1.7301798109267127E-6</v>
      </c>
    </row>
    <row r="1923" spans="3:4">
      <c r="C1923">
        <v>72.27000000000001</v>
      </c>
      <c r="D1923">
        <v>1.7006308604665832E-6</v>
      </c>
    </row>
    <row r="1924" spans="3:4">
      <c r="C1924">
        <v>72.305000000000007</v>
      </c>
      <c r="D1924">
        <v>1.6715547012071842E-6</v>
      </c>
    </row>
    <row r="1925" spans="3:4">
      <c r="C1925">
        <v>72.34</v>
      </c>
      <c r="D1925">
        <v>1.6429445316915266E-6</v>
      </c>
    </row>
    <row r="1926" spans="3:4">
      <c r="C1926">
        <v>72.375</v>
      </c>
      <c r="D1926">
        <v>1.6147936311769122E-6</v>
      </c>
    </row>
    <row r="1927" spans="3:4">
      <c r="C1927">
        <v>72.410000000000011</v>
      </c>
      <c r="D1927">
        <v>1.5870953590387573E-6</v>
      </c>
    </row>
    <row r="1928" spans="3:4">
      <c r="C1928">
        <v>72.445000000000007</v>
      </c>
      <c r="D1928">
        <v>1.5598431541712772E-6</v>
      </c>
    </row>
    <row r="1929" spans="3:4">
      <c r="C1929">
        <v>72.48</v>
      </c>
      <c r="D1929">
        <v>1.5330305343850163E-6</v>
      </c>
    </row>
    <row r="1930" spans="3:4">
      <c r="C1930">
        <v>72.515000000000001</v>
      </c>
      <c r="D1930">
        <v>1.5066510958016636E-6</v>
      </c>
    </row>
    <row r="1931" spans="3:4">
      <c r="C1931">
        <v>72.550000000000011</v>
      </c>
      <c r="D1931">
        <v>1.4806985122461791E-6</v>
      </c>
    </row>
    <row r="1932" spans="3:4">
      <c r="C1932">
        <v>72.585000000000008</v>
      </c>
      <c r="D1932">
        <v>1.4551665346365412E-6</v>
      </c>
    </row>
    <row r="1933" spans="3:4">
      <c r="C1933">
        <v>72.62</v>
      </c>
      <c r="D1933">
        <v>1.4300489903711496E-6</v>
      </c>
    </row>
    <row r="1934" spans="3:4">
      <c r="C1934">
        <v>72.655000000000001</v>
      </c>
      <c r="D1934">
        <v>1.4053397827142694E-6</v>
      </c>
    </row>
    <row r="1935" spans="3:4">
      <c r="C1935">
        <v>72.690000000000012</v>
      </c>
      <c r="D1935">
        <v>1.3810328901795448E-6</v>
      </c>
    </row>
    <row r="1936" spans="3:4">
      <c r="C1936">
        <v>72.725000000000009</v>
      </c>
      <c r="D1936">
        <v>1.3571223659118782E-6</v>
      </c>
    </row>
    <row r="1937" spans="3:4">
      <c r="C1937">
        <v>72.760000000000005</v>
      </c>
      <c r="D1937">
        <v>1.3336023370676912E-6</v>
      </c>
    </row>
    <row r="1938" spans="3:4">
      <c r="C1938">
        <v>72.795000000000002</v>
      </c>
      <c r="D1938">
        <v>1.3104670041939504E-6</v>
      </c>
    </row>
    <row r="1939" spans="3:4">
      <c r="C1939">
        <v>72.830000000000013</v>
      </c>
      <c r="D1939">
        <v>1.2877106406059583E-6</v>
      </c>
    </row>
    <row r="1940" spans="3:4">
      <c r="C1940">
        <v>72.865000000000009</v>
      </c>
      <c r="D1940">
        <v>1.2653275917642063E-6</v>
      </c>
    </row>
    <row r="1941" spans="3:4">
      <c r="C1941">
        <v>72.900000000000006</v>
      </c>
      <c r="D1941">
        <v>1.2433122746502882E-6</v>
      </c>
    </row>
    <row r="1942" spans="3:4">
      <c r="C1942">
        <v>72.935000000000002</v>
      </c>
      <c r="D1942">
        <v>1.2216591771422392E-6</v>
      </c>
    </row>
    <row r="1943" spans="3:4">
      <c r="C1943">
        <v>72.970000000000013</v>
      </c>
      <c r="D1943">
        <v>1.2003628573892972E-6</v>
      </c>
    </row>
    <row r="1944" spans="3:4">
      <c r="C1944">
        <v>73.00500000000001</v>
      </c>
      <c r="D1944">
        <v>1.1794179431863602E-6</v>
      </c>
    </row>
    <row r="1945" spans="3:4">
      <c r="C1945">
        <v>73.040000000000006</v>
      </c>
      <c r="D1945">
        <v>1.1588191313481397E-6</v>
      </c>
    </row>
    <row r="1946" spans="3:4">
      <c r="C1946">
        <v>73.075000000000003</v>
      </c>
      <c r="D1946">
        <v>1.1385611870833465E-6</v>
      </c>
    </row>
    <row r="1947" spans="3:4">
      <c r="C1947">
        <v>73.11</v>
      </c>
      <c r="D1947">
        <v>1.1186389433689132E-6</v>
      </c>
    </row>
    <row r="1948" spans="3:4">
      <c r="C1948">
        <v>73.14500000000001</v>
      </c>
      <c r="D1948">
        <v>1.0990473003244477E-6</v>
      </c>
    </row>
    <row r="1949" spans="3:4">
      <c r="C1949">
        <v>73.180000000000007</v>
      </c>
      <c r="D1949">
        <v>1.0797812245870884E-6</v>
      </c>
    </row>
    <row r="1950" spans="3:4">
      <c r="C1950">
        <v>73.215000000000003</v>
      </c>
      <c r="D1950">
        <v>1.0608357486867927E-6</v>
      </c>
    </row>
    <row r="1951" spans="3:4">
      <c r="C1951">
        <v>73.25</v>
      </c>
      <c r="D1951">
        <v>1.0422059704223325E-6</v>
      </c>
    </row>
    <row r="1952" spans="3:4">
      <c r="C1952">
        <v>73.285000000000011</v>
      </c>
      <c r="D1952">
        <v>1.0238870522380161E-6</v>
      </c>
    </row>
    <row r="1953" spans="3:4">
      <c r="C1953">
        <v>73.320000000000007</v>
      </c>
      <c r="D1953">
        <v>1.005874220601346E-6</v>
      </c>
    </row>
    <row r="1954" spans="3:4">
      <c r="C1954">
        <v>73.355000000000004</v>
      </c>
      <c r="D1954">
        <v>9.8816276538162736E-7</v>
      </c>
    </row>
    <row r="1955" spans="3:4">
      <c r="C1955">
        <v>73.39</v>
      </c>
      <c r="D1955">
        <v>9.7074803922978835E-7</v>
      </c>
    </row>
    <row r="1956" spans="3:4">
      <c r="C1956">
        <v>73.425000000000011</v>
      </c>
      <c r="D1956">
        <v>9.5362545695941874E-7</v>
      </c>
    </row>
    <row r="1957" spans="3:4">
      <c r="C1957">
        <v>73.460000000000008</v>
      </c>
      <c r="D1957">
        <v>9.3679049492922405E-7</v>
      </c>
    </row>
    <row r="1958" spans="3:4">
      <c r="C1958">
        <v>73.495000000000005</v>
      </c>
      <c r="D1958">
        <v>9.2023869042690116E-7</v>
      </c>
    </row>
    <row r="1959" spans="3:4">
      <c r="C1959">
        <v>73.53</v>
      </c>
      <c r="D1959">
        <v>9.0396564105468363E-7</v>
      </c>
    </row>
    <row r="1960" spans="3:4">
      <c r="C1960">
        <v>73.565000000000012</v>
      </c>
      <c r="D1960">
        <v>8.8796700411655106E-7</v>
      </c>
    </row>
    <row r="1961" spans="3:4">
      <c r="C1961">
        <v>73.600000000000009</v>
      </c>
      <c r="D1961">
        <v>8.7223849600728563E-7</v>
      </c>
    </row>
    <row r="1962" spans="3:4">
      <c r="C1962">
        <v>73.635000000000005</v>
      </c>
      <c r="D1962">
        <v>8.5677589160338445E-7</v>
      </c>
    </row>
    <row r="1963" spans="3:4">
      <c r="C1963">
        <v>73.67</v>
      </c>
      <c r="D1963">
        <v>8.4157502365604083E-7</v>
      </c>
    </row>
    <row r="1964" spans="3:4">
      <c r="C1964">
        <v>73.705000000000013</v>
      </c>
      <c r="D1964">
        <v>8.2663178218619853E-7</v>
      </c>
    </row>
    <row r="1965" spans="3:4">
      <c r="C1965">
        <v>73.740000000000009</v>
      </c>
      <c r="D1965">
        <v>8.1194211388184843E-7</v>
      </c>
    </row>
    <row r="1966" spans="3:4">
      <c r="C1966">
        <v>73.775000000000006</v>
      </c>
      <c r="D1966">
        <v>7.9750202149755013E-7</v>
      </c>
    </row>
    <row r="1967" spans="3:4">
      <c r="C1967">
        <v>73.81</v>
      </c>
      <c r="D1967">
        <v>7.8330756325640004E-7</v>
      </c>
    </row>
    <row r="1968" spans="3:4">
      <c r="C1968">
        <v>73.845000000000013</v>
      </c>
      <c r="D1968">
        <v>7.6935485225443114E-7</v>
      </c>
    </row>
    <row r="1969" spans="3:4">
      <c r="C1969">
        <v>73.88000000000001</v>
      </c>
      <c r="D1969">
        <v>7.5564005586759673E-7</v>
      </c>
    </row>
    <row r="1970" spans="3:4">
      <c r="C1970">
        <v>73.915000000000006</v>
      </c>
      <c r="D1970">
        <v>7.4215939516132679E-7</v>
      </c>
    </row>
    <row r="1971" spans="3:4">
      <c r="C1971">
        <v>73.95</v>
      </c>
      <c r="D1971">
        <v>7.2890914430285499E-7</v>
      </c>
    </row>
    <row r="1972" spans="3:4">
      <c r="C1972">
        <v>73.985000000000014</v>
      </c>
      <c r="D1972">
        <v>7.1588562997629278E-7</v>
      </c>
    </row>
    <row r="1973" spans="3:4">
      <c r="C1973">
        <v>74.02000000000001</v>
      </c>
      <c r="D1973">
        <v>7.0308523080059435E-7</v>
      </c>
    </row>
    <row r="1974" spans="3:4">
      <c r="C1974">
        <v>74.055000000000007</v>
      </c>
      <c r="D1974">
        <v>6.9050437675040532E-7</v>
      </c>
    </row>
    <row r="1975" spans="3:4">
      <c r="C1975">
        <v>74.09</v>
      </c>
      <c r="D1975">
        <v>6.7813954857995076E-7</v>
      </c>
    </row>
    <row r="1976" spans="3:4">
      <c r="C1976">
        <v>74.125</v>
      </c>
      <c r="D1976">
        <v>6.6598727724997262E-7</v>
      </c>
    </row>
    <row r="1977" spans="3:4">
      <c r="C1977">
        <v>74.160000000000011</v>
      </c>
      <c r="D1977">
        <v>6.5404414335778602E-7</v>
      </c>
    </row>
    <row r="1978" spans="3:4">
      <c r="C1978">
        <v>74.195000000000007</v>
      </c>
      <c r="D1978">
        <v>6.423067765705581E-7</v>
      </c>
    </row>
    <row r="1979" spans="3:4">
      <c r="C1979">
        <v>74.23</v>
      </c>
      <c r="D1979">
        <v>6.3077185506177881E-7</v>
      </c>
    </row>
    <row r="1980" spans="3:4">
      <c r="C1980">
        <v>74.265000000000001</v>
      </c>
      <c r="D1980">
        <v>6.1943610495109533E-7</v>
      </c>
    </row>
    <row r="1981" spans="3:4">
      <c r="C1981">
        <v>74.300000000000011</v>
      </c>
      <c r="D1981">
        <v>6.0829629974747278E-7</v>
      </c>
    </row>
    <row r="1982" spans="3:4">
      <c r="C1982">
        <v>74.335000000000008</v>
      </c>
      <c r="D1982">
        <v>5.9734925979579957E-7</v>
      </c>
    </row>
    <row r="1983" spans="3:4">
      <c r="C1983">
        <v>74.37</v>
      </c>
      <c r="D1983">
        <v>5.8659185172690674E-7</v>
      </c>
    </row>
    <row r="1984" spans="3:4">
      <c r="C1984">
        <v>74.405000000000001</v>
      </c>
      <c r="D1984">
        <v>5.7602098791115744E-7</v>
      </c>
    </row>
    <row r="1985" spans="3:4">
      <c r="C1985">
        <v>74.440000000000012</v>
      </c>
      <c r="D1985">
        <v>5.6563362591555636E-7</v>
      </c>
    </row>
    <row r="1986" spans="3:4">
      <c r="C1986">
        <v>74.475000000000009</v>
      </c>
      <c r="D1986">
        <v>5.5542676796449822E-7</v>
      </c>
    </row>
    <row r="1987" spans="3:4">
      <c r="C1987">
        <v>74.510000000000005</v>
      </c>
      <c r="D1987">
        <v>5.4539746040411465E-7</v>
      </c>
    </row>
    <row r="1988" spans="3:4">
      <c r="C1988">
        <v>74.545000000000002</v>
      </c>
      <c r="D1988">
        <v>5.3554279317035655E-7</v>
      </c>
    </row>
    <row r="1989" spans="3:4">
      <c r="C1989">
        <v>74.580000000000013</v>
      </c>
      <c r="D1989">
        <v>5.2585989926077342E-7</v>
      </c>
    </row>
    <row r="1990" spans="3:4">
      <c r="C1990">
        <v>74.615000000000009</v>
      </c>
      <c r="D1990">
        <v>5.1634595421008024E-7</v>
      </c>
    </row>
    <row r="1991" spans="3:4">
      <c r="C1991">
        <v>74.650000000000006</v>
      </c>
      <c r="D1991">
        <v>5.069981755694824E-7</v>
      </c>
    </row>
    <row r="1992" spans="3:4">
      <c r="C1992">
        <v>74.685000000000002</v>
      </c>
      <c r="D1992">
        <v>4.9781382238987188E-7</v>
      </c>
    </row>
    <row r="1993" spans="3:4">
      <c r="C1993">
        <v>74.720000000000013</v>
      </c>
      <c r="D1993">
        <v>4.8879019470886111E-7</v>
      </c>
    </row>
    <row r="1994" spans="3:4">
      <c r="C1994">
        <v>74.75500000000001</v>
      </c>
      <c r="D1994">
        <v>4.799246330417286E-7</v>
      </c>
    </row>
    <row r="1995" spans="3:4">
      <c r="C1995">
        <v>74.790000000000006</v>
      </c>
      <c r="D1995">
        <v>4.7121451787624915E-7</v>
      </c>
    </row>
    <row r="1996" spans="3:4">
      <c r="C1996">
        <v>74.825000000000003</v>
      </c>
      <c r="D1996">
        <v>4.62657269171507E-7</v>
      </c>
    </row>
    <row r="1997" spans="3:4">
      <c r="C1997">
        <v>74.860000000000014</v>
      </c>
      <c r="D1997">
        <v>4.5425034586065055E-7</v>
      </c>
    </row>
    <row r="1998" spans="3:4">
      <c r="C1998">
        <v>74.89500000000001</v>
      </c>
      <c r="D1998">
        <v>4.4599124535766586E-7</v>
      </c>
    </row>
    <row r="1999" spans="3:4">
      <c r="C1999">
        <v>74.930000000000007</v>
      </c>
      <c r="D1999">
        <v>4.3787750306812648E-7</v>
      </c>
    </row>
    <row r="2000" spans="3:4">
      <c r="C2000">
        <v>74.965000000000003</v>
      </c>
      <c r="D2000">
        <v>4.2990669190400976E-7</v>
      </c>
    </row>
    <row r="2001" spans="3:4">
      <c r="C2001" t="s">
        <v>1294</v>
      </c>
      <c r="D2001" t="s">
        <v>1294</v>
      </c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8205C-963D-4620-B316-D84365ACD38D}">
  <dimension ref="A1:H2001"/>
  <sheetViews>
    <sheetView workbookViewId="0"/>
  </sheetViews>
  <sheetFormatPr defaultRowHeight="12.75"/>
  <cols>
    <col min="1" max="1" width="14" style="119" bestFit="1" customWidth="1"/>
    <col min="2" max="2" width="11.1640625" bestFit="1" customWidth="1"/>
  </cols>
  <sheetData>
    <row r="1" spans="1:8">
      <c r="A1" s="119" t="s">
        <v>1297</v>
      </c>
      <c r="B1" t="s">
        <v>1313</v>
      </c>
      <c r="C1">
        <v>5</v>
      </c>
      <c r="D1">
        <v>0</v>
      </c>
      <c r="E1">
        <v>36.5</v>
      </c>
      <c r="F1">
        <v>0</v>
      </c>
      <c r="G1">
        <v>5</v>
      </c>
      <c r="H1">
        <v>0</v>
      </c>
    </row>
    <row r="2" spans="1:8">
      <c r="A2" s="119" t="s">
        <v>1298</v>
      </c>
      <c r="B2" t="s">
        <v>1323</v>
      </c>
      <c r="C2">
        <v>5.0350000000000001</v>
      </c>
      <c r="D2">
        <v>0</v>
      </c>
      <c r="E2">
        <v>38.25</v>
      </c>
      <c r="F2">
        <v>0</v>
      </c>
      <c r="G2">
        <v>74.965000000000003</v>
      </c>
      <c r="H2">
        <v>0</v>
      </c>
    </row>
    <row r="3" spans="1:8">
      <c r="A3" s="119" t="s">
        <v>1299</v>
      </c>
      <c r="B3" s="120">
        <v>16</v>
      </c>
      <c r="C3">
        <v>5.07</v>
      </c>
      <c r="D3">
        <v>0</v>
      </c>
      <c r="E3">
        <v>38.25</v>
      </c>
      <c r="F3">
        <v>3</v>
      </c>
    </row>
    <row r="4" spans="1:8">
      <c r="A4" s="119" t="s">
        <v>1300</v>
      </c>
      <c r="B4" s="120">
        <v>9</v>
      </c>
      <c r="C4">
        <v>5.1050000000000004</v>
      </c>
      <c r="D4">
        <v>0</v>
      </c>
      <c r="E4">
        <v>36.5</v>
      </c>
      <c r="F4">
        <v>3</v>
      </c>
    </row>
    <row r="5" spans="1:8">
      <c r="A5" s="119" t="s">
        <v>1301</v>
      </c>
      <c r="B5" s="120">
        <v>1</v>
      </c>
      <c r="C5">
        <v>5.14</v>
      </c>
      <c r="D5">
        <v>0</v>
      </c>
      <c r="E5">
        <v>36.5</v>
      </c>
      <c r="F5">
        <v>0</v>
      </c>
    </row>
    <row r="6" spans="1:8">
      <c r="A6" s="119" t="s">
        <v>1302</v>
      </c>
      <c r="B6" s="120" t="b">
        <v>0</v>
      </c>
      <c r="C6">
        <v>5.1749999999999998</v>
      </c>
      <c r="D6">
        <v>0</v>
      </c>
      <c r="E6" t="s">
        <v>1295</v>
      </c>
      <c r="F6" t="s">
        <v>1295</v>
      </c>
    </row>
    <row r="7" spans="1:8">
      <c r="A7" s="119" t="s">
        <v>1303</v>
      </c>
      <c r="B7" s="120">
        <v>1</v>
      </c>
      <c r="C7">
        <v>5.21</v>
      </c>
      <c r="D7">
        <v>0</v>
      </c>
      <c r="E7">
        <v>40</v>
      </c>
      <c r="F7">
        <v>0</v>
      </c>
    </row>
    <row r="8" spans="1:8">
      <c r="A8" s="119" t="s">
        <v>1304</v>
      </c>
      <c r="B8" s="120" t="b">
        <v>0</v>
      </c>
      <c r="C8">
        <v>5.2450000000000001</v>
      </c>
      <c r="D8">
        <v>0</v>
      </c>
      <c r="E8">
        <v>41.75</v>
      </c>
      <c r="F8">
        <v>0</v>
      </c>
    </row>
    <row r="9" spans="1:8">
      <c r="A9" s="119" t="s">
        <v>1305</v>
      </c>
      <c r="B9" s="120" t="b">
        <v>1</v>
      </c>
      <c r="C9">
        <v>5.28</v>
      </c>
      <c r="D9">
        <v>0</v>
      </c>
      <c r="E9">
        <v>41.75</v>
      </c>
      <c r="F9">
        <v>70</v>
      </c>
    </row>
    <row r="10" spans="1:8">
      <c r="A10" s="119" t="s">
        <v>1306</v>
      </c>
      <c r="B10" s="120" t="b">
        <v>0</v>
      </c>
      <c r="C10">
        <v>5.3150000000000004</v>
      </c>
      <c r="D10">
        <v>0</v>
      </c>
      <c r="E10">
        <v>40</v>
      </c>
      <c r="F10">
        <v>70</v>
      </c>
    </row>
    <row r="11" spans="1:8">
      <c r="A11" s="119" t="s">
        <v>1307</v>
      </c>
      <c r="B11" s="120" t="b">
        <v>0</v>
      </c>
      <c r="C11">
        <v>5.35</v>
      </c>
      <c r="D11">
        <v>0</v>
      </c>
      <c r="E11">
        <v>40</v>
      </c>
      <c r="F11">
        <v>0</v>
      </c>
    </row>
    <row r="12" spans="1:8">
      <c r="A12" s="119" t="s">
        <v>1308</v>
      </c>
      <c r="B12" s="120" t="s">
        <v>1319</v>
      </c>
      <c r="C12">
        <v>5.3849999999999998</v>
      </c>
      <c r="D12">
        <v>0</v>
      </c>
      <c r="E12" t="s">
        <v>1295</v>
      </c>
      <c r="F12" t="s">
        <v>1295</v>
      </c>
    </row>
    <row r="13" spans="1:8">
      <c r="A13" s="119" t="s">
        <v>1309</v>
      </c>
      <c r="B13" s="120" t="b">
        <v>1</v>
      </c>
      <c r="C13">
        <v>5.42</v>
      </c>
      <c r="D13">
        <v>0</v>
      </c>
      <c r="E13">
        <v>41.75</v>
      </c>
      <c r="F13">
        <v>0</v>
      </c>
    </row>
    <row r="14" spans="1:8">
      <c r="A14" s="119" t="s">
        <v>1310</v>
      </c>
      <c r="B14" s="120" t="b">
        <v>0</v>
      </c>
      <c r="C14">
        <v>5.4550000000000001</v>
      </c>
      <c r="D14">
        <v>0</v>
      </c>
      <c r="E14">
        <v>43.5</v>
      </c>
      <c r="F14">
        <v>0</v>
      </c>
    </row>
    <row r="15" spans="1:8">
      <c r="A15" s="119" t="s">
        <v>1311</v>
      </c>
      <c r="B15" s="120" t="b">
        <v>0</v>
      </c>
      <c r="C15">
        <v>5.49</v>
      </c>
      <c r="D15">
        <v>0</v>
      </c>
      <c r="E15">
        <v>43.5</v>
      </c>
      <c r="F15">
        <v>142</v>
      </c>
    </row>
    <row r="16" spans="1:8">
      <c r="A16" s="119" t="s">
        <v>1312</v>
      </c>
      <c r="B16" s="120">
        <v>1</v>
      </c>
      <c r="C16">
        <v>5.5250000000000004</v>
      </c>
      <c r="D16">
        <v>0</v>
      </c>
      <c r="E16">
        <v>41.75</v>
      </c>
      <c r="F16">
        <v>142</v>
      </c>
    </row>
    <row r="17" spans="3:6">
      <c r="C17">
        <v>5.5600000000000005</v>
      </c>
      <c r="D17">
        <v>0</v>
      </c>
      <c r="E17">
        <v>41.75</v>
      </c>
      <c r="F17">
        <v>0</v>
      </c>
    </row>
    <row r="18" spans="3:6">
      <c r="C18">
        <v>5.5949999999999998</v>
      </c>
      <c r="D18">
        <v>0</v>
      </c>
      <c r="E18" t="s">
        <v>1295</v>
      </c>
      <c r="F18" t="s">
        <v>1295</v>
      </c>
    </row>
    <row r="19" spans="3:6">
      <c r="C19">
        <v>5.63</v>
      </c>
      <c r="D19">
        <v>0</v>
      </c>
      <c r="E19">
        <v>43.5</v>
      </c>
      <c r="F19">
        <v>0</v>
      </c>
    </row>
    <row r="20" spans="3:6">
      <c r="C20">
        <v>5.665</v>
      </c>
      <c r="D20">
        <v>0</v>
      </c>
      <c r="E20">
        <v>45.25</v>
      </c>
      <c r="F20">
        <v>0</v>
      </c>
    </row>
    <row r="21" spans="3:6">
      <c r="C21">
        <v>5.7</v>
      </c>
      <c r="D21">
        <v>0</v>
      </c>
      <c r="E21">
        <v>45.25</v>
      </c>
      <c r="F21">
        <v>184</v>
      </c>
    </row>
    <row r="22" spans="3:6">
      <c r="C22">
        <v>5.7350000000000003</v>
      </c>
      <c r="D22">
        <v>0</v>
      </c>
      <c r="E22">
        <v>43.5</v>
      </c>
      <c r="F22">
        <v>184</v>
      </c>
    </row>
    <row r="23" spans="3:6">
      <c r="C23">
        <v>5.7700000000000005</v>
      </c>
      <c r="D23">
        <v>0</v>
      </c>
      <c r="E23">
        <v>43.5</v>
      </c>
      <c r="F23">
        <v>0</v>
      </c>
    </row>
    <row r="24" spans="3:6">
      <c r="C24">
        <v>5.8049999999999997</v>
      </c>
      <c r="D24">
        <v>0</v>
      </c>
      <c r="E24" t="s">
        <v>1295</v>
      </c>
      <c r="F24" t="s">
        <v>1295</v>
      </c>
    </row>
    <row r="25" spans="3:6">
      <c r="C25">
        <v>5.84</v>
      </c>
      <c r="D25">
        <v>0</v>
      </c>
      <c r="E25">
        <v>45.25</v>
      </c>
      <c r="F25">
        <v>0</v>
      </c>
    </row>
    <row r="26" spans="3:6">
      <c r="C26">
        <v>5.875</v>
      </c>
      <c r="D26">
        <v>0</v>
      </c>
      <c r="E26">
        <v>47</v>
      </c>
      <c r="F26">
        <v>0</v>
      </c>
    </row>
    <row r="27" spans="3:6">
      <c r="C27">
        <v>5.91</v>
      </c>
      <c r="D27">
        <v>0</v>
      </c>
      <c r="E27">
        <v>47</v>
      </c>
      <c r="F27">
        <v>65</v>
      </c>
    </row>
    <row r="28" spans="3:6">
      <c r="C28">
        <v>5.9450000000000003</v>
      </c>
      <c r="D28">
        <v>0</v>
      </c>
      <c r="E28">
        <v>45.25</v>
      </c>
      <c r="F28">
        <v>65</v>
      </c>
    </row>
    <row r="29" spans="3:6">
      <c r="C29">
        <v>5.98</v>
      </c>
      <c r="D29">
        <v>0</v>
      </c>
      <c r="E29">
        <v>45.25</v>
      </c>
      <c r="F29">
        <v>0</v>
      </c>
    </row>
    <row r="30" spans="3:6">
      <c r="C30">
        <v>6.0149999999999997</v>
      </c>
      <c r="D30">
        <v>0</v>
      </c>
      <c r="E30" t="s">
        <v>1295</v>
      </c>
      <c r="F30" t="s">
        <v>1295</v>
      </c>
    </row>
    <row r="31" spans="3:6">
      <c r="C31">
        <v>6.05</v>
      </c>
      <c r="D31">
        <v>0</v>
      </c>
      <c r="E31">
        <v>47</v>
      </c>
      <c r="F31">
        <v>0</v>
      </c>
    </row>
    <row r="32" spans="3:6">
      <c r="C32">
        <v>6.085</v>
      </c>
      <c r="D32">
        <v>0</v>
      </c>
      <c r="E32">
        <v>48.75</v>
      </c>
      <c r="F32">
        <v>0</v>
      </c>
    </row>
    <row r="33" spans="3:6">
      <c r="C33">
        <v>6.12</v>
      </c>
      <c r="D33">
        <v>0</v>
      </c>
      <c r="E33">
        <v>48.75</v>
      </c>
      <c r="F33">
        <v>22</v>
      </c>
    </row>
    <row r="34" spans="3:6">
      <c r="C34">
        <v>6.1550000000000002</v>
      </c>
      <c r="D34">
        <v>0</v>
      </c>
      <c r="E34">
        <v>47</v>
      </c>
      <c r="F34">
        <v>22</v>
      </c>
    </row>
    <row r="35" spans="3:6">
      <c r="C35">
        <v>6.19</v>
      </c>
      <c r="D35">
        <v>0</v>
      </c>
      <c r="E35">
        <v>47</v>
      </c>
      <c r="F35">
        <v>0</v>
      </c>
    </row>
    <row r="36" spans="3:6">
      <c r="C36">
        <v>6.2250000000000005</v>
      </c>
      <c r="D36">
        <v>0</v>
      </c>
      <c r="E36" t="s">
        <v>1295</v>
      </c>
      <c r="F36" t="s">
        <v>1295</v>
      </c>
    </row>
    <row r="37" spans="3:6">
      <c r="C37">
        <v>6.26</v>
      </c>
      <c r="D37">
        <v>0</v>
      </c>
      <c r="E37">
        <v>48.75</v>
      </c>
      <c r="F37">
        <v>0</v>
      </c>
    </row>
    <row r="38" spans="3:6">
      <c r="C38">
        <v>6.2949999999999999</v>
      </c>
      <c r="D38">
        <v>0</v>
      </c>
      <c r="E38">
        <v>50.5</v>
      </c>
      <c r="F38">
        <v>0</v>
      </c>
    </row>
    <row r="39" spans="3:6">
      <c r="C39">
        <v>6.33</v>
      </c>
      <c r="D39">
        <v>0</v>
      </c>
      <c r="E39">
        <v>50.5</v>
      </c>
      <c r="F39">
        <v>12</v>
      </c>
    </row>
    <row r="40" spans="3:6">
      <c r="C40">
        <v>6.3650000000000002</v>
      </c>
      <c r="D40">
        <v>0</v>
      </c>
      <c r="E40">
        <v>48.75</v>
      </c>
      <c r="F40">
        <v>12</v>
      </c>
    </row>
    <row r="41" spans="3:6">
      <c r="C41">
        <v>6.4</v>
      </c>
      <c r="D41">
        <v>0</v>
      </c>
      <c r="E41">
        <v>48.75</v>
      </c>
      <c r="F41">
        <v>0</v>
      </c>
    </row>
    <row r="42" spans="3:6">
      <c r="C42">
        <v>6.4350000000000005</v>
      </c>
      <c r="D42">
        <v>0</v>
      </c>
      <c r="E42" t="s">
        <v>1296</v>
      </c>
      <c r="F42" t="s">
        <v>1296</v>
      </c>
    </row>
    <row r="43" spans="3:6">
      <c r="C43">
        <v>6.47</v>
      </c>
      <c r="D43">
        <v>0</v>
      </c>
      <c r="E43">
        <v>50.5</v>
      </c>
      <c r="F43">
        <v>0</v>
      </c>
    </row>
    <row r="44" spans="3:6">
      <c r="C44">
        <v>6.5049999999999999</v>
      </c>
      <c r="D44">
        <v>0</v>
      </c>
      <c r="E44">
        <v>52.25</v>
      </c>
      <c r="F44">
        <v>0</v>
      </c>
    </row>
    <row r="45" spans="3:6">
      <c r="C45">
        <v>6.54</v>
      </c>
      <c r="D45">
        <v>0</v>
      </c>
      <c r="E45">
        <v>52.25</v>
      </c>
      <c r="F45">
        <v>5</v>
      </c>
    </row>
    <row r="46" spans="3:6">
      <c r="C46">
        <v>6.5750000000000002</v>
      </c>
      <c r="D46">
        <v>0</v>
      </c>
      <c r="E46">
        <v>50.5</v>
      </c>
      <c r="F46">
        <v>5</v>
      </c>
    </row>
    <row r="47" spans="3:6">
      <c r="C47">
        <v>6.61</v>
      </c>
      <c r="D47">
        <v>0</v>
      </c>
      <c r="E47">
        <v>50.5</v>
      </c>
      <c r="F47">
        <v>0</v>
      </c>
    </row>
    <row r="48" spans="3:6">
      <c r="C48">
        <v>6.6450000000000005</v>
      </c>
      <c r="D48">
        <v>0</v>
      </c>
      <c r="E48" t="s">
        <v>1296</v>
      </c>
      <c r="F48" t="s">
        <v>1296</v>
      </c>
    </row>
    <row r="49" spans="3:6">
      <c r="C49">
        <v>6.68</v>
      </c>
      <c r="D49">
        <v>0</v>
      </c>
      <c r="E49">
        <v>52.25</v>
      </c>
      <c r="F49">
        <v>0</v>
      </c>
    </row>
    <row r="50" spans="3:6">
      <c r="C50">
        <v>6.7149999999999999</v>
      </c>
      <c r="D50">
        <v>0</v>
      </c>
      <c r="E50">
        <v>54</v>
      </c>
      <c r="F50">
        <v>0</v>
      </c>
    </row>
    <row r="51" spans="3:6">
      <c r="C51">
        <v>6.75</v>
      </c>
      <c r="D51">
        <v>0</v>
      </c>
      <c r="E51">
        <v>54</v>
      </c>
      <c r="F51">
        <v>2</v>
      </c>
    </row>
    <row r="52" spans="3:6">
      <c r="C52">
        <v>6.7850000000000001</v>
      </c>
      <c r="D52">
        <v>0</v>
      </c>
      <c r="E52">
        <v>52.25</v>
      </c>
      <c r="F52">
        <v>2</v>
      </c>
    </row>
    <row r="53" spans="3:6">
      <c r="C53">
        <v>6.82</v>
      </c>
      <c r="D53">
        <v>0</v>
      </c>
      <c r="E53">
        <v>52.25</v>
      </c>
      <c r="F53">
        <v>0</v>
      </c>
    </row>
    <row r="54" spans="3:6">
      <c r="C54">
        <v>6.8550000000000004</v>
      </c>
      <c r="D54">
        <v>0</v>
      </c>
      <c r="E54" t="s">
        <v>1296</v>
      </c>
      <c r="F54" t="s">
        <v>1296</v>
      </c>
    </row>
    <row r="55" spans="3:6">
      <c r="C55">
        <v>6.8900000000000006</v>
      </c>
      <c r="D55">
        <v>0</v>
      </c>
      <c r="E55">
        <v>54</v>
      </c>
      <c r="F55">
        <v>0</v>
      </c>
    </row>
    <row r="56" spans="3:6">
      <c r="C56">
        <v>6.9249999999999998</v>
      </c>
      <c r="D56">
        <v>0</v>
      </c>
      <c r="E56">
        <v>55.75</v>
      </c>
      <c r="F56">
        <v>0</v>
      </c>
    </row>
    <row r="57" spans="3:6">
      <c r="C57">
        <v>6.96</v>
      </c>
      <c r="D57">
        <v>0</v>
      </c>
      <c r="E57">
        <v>55.75</v>
      </c>
      <c r="F57">
        <v>4</v>
      </c>
    </row>
    <row r="58" spans="3:6">
      <c r="C58">
        <v>6.9950000000000001</v>
      </c>
      <c r="D58">
        <v>0</v>
      </c>
      <c r="E58">
        <v>54</v>
      </c>
      <c r="F58">
        <v>4</v>
      </c>
    </row>
    <row r="59" spans="3:6">
      <c r="C59">
        <v>7.03</v>
      </c>
      <c r="D59">
        <v>1.9832672621683164E-9</v>
      </c>
      <c r="E59">
        <v>54</v>
      </c>
      <c r="F59">
        <v>0</v>
      </c>
    </row>
    <row r="60" spans="3:6">
      <c r="C60">
        <v>7.0650000000000004</v>
      </c>
      <c r="D60">
        <v>2.0342391097146009E-9</v>
      </c>
      <c r="E60" t="s">
        <v>1296</v>
      </c>
      <c r="F60" t="s">
        <v>1296</v>
      </c>
    </row>
    <row r="61" spans="3:6">
      <c r="C61">
        <v>7.1000000000000005</v>
      </c>
      <c r="D61">
        <v>2.086459927616734E-9</v>
      </c>
      <c r="E61">
        <v>55.75</v>
      </c>
      <c r="F61">
        <v>0</v>
      </c>
    </row>
    <row r="62" spans="3:6">
      <c r="C62">
        <v>7.1349999999999998</v>
      </c>
      <c r="D62">
        <v>2.139958682780729E-9</v>
      </c>
      <c r="E62">
        <v>57.5</v>
      </c>
      <c r="F62">
        <v>0</v>
      </c>
    </row>
    <row r="63" spans="3:6">
      <c r="C63">
        <v>7.17</v>
      </c>
      <c r="D63">
        <v>2.1947649716647597E-9</v>
      </c>
      <c r="E63">
        <v>57.5</v>
      </c>
      <c r="F63">
        <v>2</v>
      </c>
    </row>
    <row r="64" spans="3:6">
      <c r="C64">
        <v>7.2050000000000001</v>
      </c>
      <c r="D64">
        <v>2.2509090329129435E-9</v>
      </c>
      <c r="E64">
        <v>55.75</v>
      </c>
      <c r="F64">
        <v>2</v>
      </c>
    </row>
    <row r="65" spans="3:6">
      <c r="C65">
        <v>7.24</v>
      </c>
      <c r="D65">
        <v>2.308421760217705E-9</v>
      </c>
      <c r="E65">
        <v>55.75</v>
      </c>
      <c r="F65">
        <v>0</v>
      </c>
    </row>
    <row r="66" spans="3:6">
      <c r="C66">
        <v>7.2750000000000004</v>
      </c>
      <c r="D66">
        <v>2.3673347154144274E-9</v>
      </c>
      <c r="E66" t="s">
        <v>1296</v>
      </c>
      <c r="F66" t="s">
        <v>1296</v>
      </c>
    </row>
    <row r="67" spans="3:6">
      <c r="C67">
        <v>7.3100000000000005</v>
      </c>
      <c r="D67">
        <v>2.4276801418117098E-9</v>
      </c>
    </row>
    <row r="68" spans="3:6">
      <c r="C68">
        <v>7.3450000000000006</v>
      </c>
      <c r="D68">
        <v>2.4894909777612085E-9</v>
      </c>
    </row>
    <row r="69" spans="3:6">
      <c r="C69">
        <v>7.38</v>
      </c>
      <c r="D69">
        <v>2.5528008704704619E-9</v>
      </c>
    </row>
    <row r="70" spans="3:6">
      <c r="C70">
        <v>7.415</v>
      </c>
      <c r="D70">
        <v>2.6176441900627097E-9</v>
      </c>
    </row>
    <row r="71" spans="3:6">
      <c r="C71">
        <v>7.45</v>
      </c>
      <c r="D71">
        <v>2.6840560438872812E-9</v>
      </c>
    </row>
    <row r="72" spans="3:6">
      <c r="C72">
        <v>7.4850000000000003</v>
      </c>
      <c r="D72">
        <v>2.7520722910844562E-9</v>
      </c>
    </row>
    <row r="73" spans="3:6">
      <c r="C73">
        <v>7.5200000000000005</v>
      </c>
      <c r="D73">
        <v>2.8217295574087985E-9</v>
      </c>
    </row>
    <row r="74" spans="3:6">
      <c r="C74">
        <v>7.5550000000000006</v>
      </c>
      <c r="D74">
        <v>2.8930652503145805E-9</v>
      </c>
    </row>
    <row r="75" spans="3:6">
      <c r="C75">
        <v>7.59</v>
      </c>
      <c r="D75">
        <v>2.96611757430764E-9</v>
      </c>
    </row>
    <row r="76" spans="3:6">
      <c r="C76">
        <v>7.625</v>
      </c>
      <c r="D76">
        <v>3.0409255465673361E-9</v>
      </c>
    </row>
    <row r="77" spans="3:6">
      <c r="C77">
        <v>7.66</v>
      </c>
      <c r="D77">
        <v>3.1175290128429019E-9</v>
      </c>
    </row>
    <row r="78" spans="3:6">
      <c r="C78">
        <v>7.6950000000000003</v>
      </c>
      <c r="D78">
        <v>3.1959686636281849E-9</v>
      </c>
    </row>
    <row r="79" spans="3:6">
      <c r="C79">
        <v>7.73</v>
      </c>
      <c r="D79">
        <v>3.2762860506188478E-9</v>
      </c>
    </row>
    <row r="80" spans="3:6">
      <c r="C80">
        <v>7.7650000000000006</v>
      </c>
      <c r="D80">
        <v>3.3585236034565045E-9</v>
      </c>
    </row>
    <row r="81" spans="3:4">
      <c r="C81">
        <v>7.8000000000000007</v>
      </c>
      <c r="D81">
        <v>3.4427246467636101E-9</v>
      </c>
    </row>
    <row r="82" spans="3:4">
      <c r="C82">
        <v>7.835</v>
      </c>
      <c r="D82">
        <v>3.528933417473831E-9</v>
      </c>
    </row>
    <row r="83" spans="3:4">
      <c r="C83">
        <v>7.87</v>
      </c>
      <c r="D83">
        <v>5.6122845040736782E-9</v>
      </c>
    </row>
    <row r="84" spans="3:4">
      <c r="C84">
        <v>7.9050000000000002</v>
      </c>
      <c r="D84">
        <v>5.7420128829186742E-9</v>
      </c>
    </row>
    <row r="85" spans="3:4">
      <c r="C85">
        <v>7.94</v>
      </c>
      <c r="D85">
        <v>5.8746273266056605E-9</v>
      </c>
    </row>
    <row r="86" spans="3:4">
      <c r="C86">
        <v>7.9750000000000005</v>
      </c>
      <c r="D86">
        <v>6.0101890501894496E-9</v>
      </c>
    </row>
    <row r="87" spans="3:4">
      <c r="C87">
        <v>8.01</v>
      </c>
      <c r="D87">
        <v>6.1487604908658572E-9</v>
      </c>
    </row>
    <row r="88" spans="3:4">
      <c r="C88">
        <v>8.0449999999999999</v>
      </c>
      <c r="D88">
        <v>6.2904053305126941E-9</v>
      </c>
    </row>
    <row r="89" spans="3:4">
      <c r="C89">
        <v>8.08</v>
      </c>
      <c r="D89">
        <v>6.435188518603459E-9</v>
      </c>
    </row>
    <row r="90" spans="3:4">
      <c r="C90">
        <v>8.1150000000000002</v>
      </c>
      <c r="D90">
        <v>6.5831762954984823E-9</v>
      </c>
    </row>
    <row r="91" spans="3:4">
      <c r="C91">
        <v>8.15</v>
      </c>
      <c r="D91">
        <v>6.7344362161194599E-9</v>
      </c>
    </row>
    <row r="92" spans="3:4">
      <c r="C92">
        <v>8.1850000000000005</v>
      </c>
      <c r="D92">
        <v>6.8890371740118537E-9</v>
      </c>
    </row>
    <row r="93" spans="3:4">
      <c r="C93">
        <v>8.2200000000000006</v>
      </c>
      <c r="D93">
        <v>7.0470494258013244E-9</v>
      </c>
    </row>
    <row r="94" spans="3:4">
      <c r="C94">
        <v>8.2550000000000008</v>
      </c>
      <c r="D94">
        <v>7.208544616048925E-9</v>
      </c>
    </row>
    <row r="95" spans="3:4">
      <c r="C95">
        <v>8.2900000000000009</v>
      </c>
      <c r="D95">
        <v>7.373595802511038E-9</v>
      </c>
    </row>
    <row r="96" spans="3:4">
      <c r="C96">
        <v>8.3250000000000011</v>
      </c>
      <c r="D96">
        <v>7.5422774818092079E-9</v>
      </c>
    </row>
    <row r="97" spans="3:4">
      <c r="C97">
        <v>8.36</v>
      </c>
      <c r="D97">
        <v>7.7146656155155715E-9</v>
      </c>
    </row>
    <row r="98" spans="3:4">
      <c r="C98">
        <v>8.3949999999999996</v>
      </c>
      <c r="D98">
        <v>7.8908376566596143E-9</v>
      </c>
    </row>
    <row r="99" spans="3:4">
      <c r="C99">
        <v>8.43</v>
      </c>
      <c r="D99">
        <v>8.0708725766615828E-9</v>
      </c>
    </row>
    <row r="100" spans="3:4">
      <c r="C100">
        <v>8.4649999999999999</v>
      </c>
      <c r="D100">
        <v>8.2548508926987586E-9</v>
      </c>
    </row>
    <row r="101" spans="3:4">
      <c r="C101">
        <v>8.5</v>
      </c>
      <c r="D101">
        <v>8.4428546955099494E-9</v>
      </c>
    </row>
    <row r="102" spans="3:4">
      <c r="C102">
        <v>8.5350000000000001</v>
      </c>
      <c r="D102">
        <v>8.634967677644035E-9</v>
      </c>
    </row>
    <row r="103" spans="3:4">
      <c r="C103">
        <v>8.57</v>
      </c>
      <c r="D103">
        <v>8.8312751621590163E-9</v>
      </c>
    </row>
    <row r="104" spans="3:4">
      <c r="C104">
        <v>8.6050000000000004</v>
      </c>
      <c r="D104">
        <v>9.0318641317764716E-9</v>
      </c>
    </row>
    <row r="105" spans="3:4">
      <c r="C105">
        <v>8.64</v>
      </c>
      <c r="D105">
        <v>9.2368232584986085E-9</v>
      </c>
    </row>
    <row r="106" spans="3:4">
      <c r="C106">
        <v>8.6750000000000007</v>
      </c>
      <c r="D106">
        <v>9.4462429336927575E-9</v>
      </c>
    </row>
    <row r="107" spans="3:4">
      <c r="C107">
        <v>8.7100000000000009</v>
      </c>
      <c r="D107">
        <v>9.6602152986504442E-9</v>
      </c>
    </row>
    <row r="108" spans="3:4">
      <c r="C108">
        <v>8.745000000000001</v>
      </c>
      <c r="D108">
        <v>9.8788342756262733E-9</v>
      </c>
    </row>
    <row r="109" spans="3:4">
      <c r="C109">
        <v>8.7800000000000011</v>
      </c>
      <c r="D109">
        <v>1.0102195599363616E-8</v>
      </c>
    </row>
    <row r="110" spans="3:4">
      <c r="C110">
        <v>8.8149999999999995</v>
      </c>
      <c r="D110">
        <v>1.0330396849112528E-8</v>
      </c>
    </row>
    <row r="111" spans="3:4">
      <c r="C111">
        <v>8.85</v>
      </c>
      <c r="D111">
        <v>1.0563537481147097E-8</v>
      </c>
    </row>
    <row r="112" spans="3:4">
      <c r="C112">
        <v>8.8849999999999998</v>
      </c>
      <c r="D112">
        <v>1.0801718861787642E-8</v>
      </c>
    </row>
    <row r="113" spans="3:4">
      <c r="C113">
        <v>8.92</v>
      </c>
      <c r="D113">
        <v>1.1045044300934679E-8</v>
      </c>
    </row>
    <row r="114" spans="3:4">
      <c r="C114">
        <v>8.9550000000000001</v>
      </c>
      <c r="D114">
        <v>1.1293619086121348E-8</v>
      </c>
    </row>
    <row r="115" spans="3:4">
      <c r="C115">
        <v>8.99</v>
      </c>
      <c r="D115">
        <v>1.1547550517089815E-8</v>
      </c>
    </row>
    <row r="116" spans="3:4">
      <c r="C116">
        <v>9.0250000000000004</v>
      </c>
      <c r="D116">
        <v>1.1806947940899387E-8</v>
      </c>
    </row>
    <row r="117" spans="3:4">
      <c r="C117">
        <v>9.06</v>
      </c>
      <c r="D117">
        <v>1.2071922787572074E-8</v>
      </c>
    </row>
    <row r="118" spans="3:4">
      <c r="C118">
        <v>9.0950000000000006</v>
      </c>
      <c r="D118">
        <v>1.2342588606282426E-8</v>
      </c>
    </row>
    <row r="119" spans="3:4">
      <c r="C119">
        <v>9.1300000000000008</v>
      </c>
      <c r="D119">
        <v>1.2619061102098757E-8</v>
      </c>
    </row>
    <row r="120" spans="3:4">
      <c r="C120">
        <v>9.1650000000000009</v>
      </c>
      <c r="D120">
        <v>1.290145817328172E-8</v>
      </c>
    </row>
    <row r="121" spans="3:4">
      <c r="C121">
        <v>9.2000000000000011</v>
      </c>
      <c r="D121">
        <v>1.3189899949147871E-8</v>
      </c>
    </row>
    <row r="122" spans="3:4">
      <c r="C122">
        <v>9.2350000000000012</v>
      </c>
      <c r="D122">
        <v>1.348450882850424E-8</v>
      </c>
    </row>
    <row r="123" spans="3:4">
      <c r="C123">
        <v>9.27</v>
      </c>
      <c r="D123">
        <v>1.3785409518661528E-8</v>
      </c>
    </row>
    <row r="124" spans="3:4">
      <c r="C124">
        <v>9.3049999999999997</v>
      </c>
      <c r="D124">
        <v>1.409272907503231E-8</v>
      </c>
    </row>
    <row r="125" spans="3:4">
      <c r="C125">
        <v>9.34</v>
      </c>
      <c r="D125">
        <v>1.4406596941321144E-8</v>
      </c>
    </row>
    <row r="126" spans="3:4">
      <c r="C126">
        <v>9.375</v>
      </c>
      <c r="D126">
        <v>1.4727144990314635E-8</v>
      </c>
    </row>
    <row r="127" spans="3:4">
      <c r="C127">
        <v>9.41</v>
      </c>
      <c r="D127">
        <v>1.5054507565276642E-8</v>
      </c>
    </row>
    <row r="128" spans="3:4">
      <c r="C128">
        <v>9.4450000000000003</v>
      </c>
      <c r="D128">
        <v>1.538882152195798E-8</v>
      </c>
    </row>
    <row r="129" spans="3:4">
      <c r="C129">
        <v>9.48</v>
      </c>
      <c r="D129">
        <v>1.5730226271225626E-8</v>
      </c>
    </row>
    <row r="130" spans="3:4">
      <c r="C130">
        <v>9.5150000000000006</v>
      </c>
      <c r="D130">
        <v>1.6078863822320219E-8</v>
      </c>
    </row>
    <row r="131" spans="3:4">
      <c r="C131">
        <v>9.5500000000000007</v>
      </c>
      <c r="D131">
        <v>1.6434878826748161E-8</v>
      </c>
    </row>
    <row r="132" spans="3:4">
      <c r="C132">
        <v>9.5850000000000009</v>
      </c>
      <c r="D132">
        <v>1.6798418622816252E-8</v>
      </c>
    </row>
    <row r="133" spans="3:4">
      <c r="C133">
        <v>9.620000000000001</v>
      </c>
      <c r="D133">
        <v>1.7169633280815188E-8</v>
      </c>
    </row>
    <row r="134" spans="3:4">
      <c r="C134">
        <v>9.6550000000000011</v>
      </c>
      <c r="D134">
        <v>1.7548675648860731E-8</v>
      </c>
    </row>
    <row r="135" spans="3:4">
      <c r="C135">
        <v>9.6900000000000013</v>
      </c>
      <c r="D135">
        <v>1.7935701399398564E-8</v>
      </c>
    </row>
    <row r="136" spans="3:4">
      <c r="C136">
        <v>9.7249999999999996</v>
      </c>
      <c r="D136">
        <v>1.8330869076380817E-8</v>
      </c>
    </row>
    <row r="137" spans="3:4">
      <c r="C137">
        <v>9.76</v>
      </c>
      <c r="D137">
        <v>1.8734340143122307E-8</v>
      </c>
    </row>
    <row r="138" spans="3:4">
      <c r="C138">
        <v>9.7949999999999999</v>
      </c>
      <c r="D138">
        <v>1.9146279030842863E-8</v>
      </c>
    </row>
    <row r="139" spans="3:4">
      <c r="C139">
        <v>9.83</v>
      </c>
      <c r="D139">
        <v>1.9566853187904133E-8</v>
      </c>
    </row>
    <row r="140" spans="3:4">
      <c r="C140">
        <v>9.8650000000000002</v>
      </c>
      <c r="D140">
        <v>1.9996233129748283E-8</v>
      </c>
    </row>
    <row r="141" spans="3:4">
      <c r="C141">
        <v>9.9</v>
      </c>
      <c r="D141">
        <v>2.0434592489545881E-8</v>
      </c>
    </row>
    <row r="142" spans="3:4">
      <c r="C142">
        <v>9.9350000000000005</v>
      </c>
      <c r="D142">
        <v>2.0882108069561134E-8</v>
      </c>
    </row>
    <row r="143" spans="3:4">
      <c r="C143">
        <v>9.9700000000000006</v>
      </c>
      <c r="D143">
        <v>2.1338959893241659E-8</v>
      </c>
    </row>
    <row r="144" spans="3:4">
      <c r="C144">
        <v>10.005000000000001</v>
      </c>
      <c r="D144">
        <v>2.1805331258040916E-8</v>
      </c>
    </row>
    <row r="145" spans="3:4">
      <c r="C145">
        <v>10.040000000000001</v>
      </c>
      <c r="D145">
        <v>2.2281408788980701E-8</v>
      </c>
    </row>
    <row r="146" spans="3:4">
      <c r="C146">
        <v>10.075000000000001</v>
      </c>
      <c r="D146">
        <v>2.2767382492961992E-8</v>
      </c>
    </row>
    <row r="147" spans="3:4">
      <c r="C147">
        <v>10.110000000000001</v>
      </c>
      <c r="D147">
        <v>2.3263445813830918E-8</v>
      </c>
    </row>
    <row r="148" spans="3:4">
      <c r="C148">
        <v>10.145000000000001</v>
      </c>
      <c r="D148">
        <v>2.3769795688209252E-8</v>
      </c>
    </row>
    <row r="149" spans="3:4">
      <c r="C149">
        <v>10.18</v>
      </c>
      <c r="D149">
        <v>2.4286632602095698E-8</v>
      </c>
    </row>
    <row r="150" spans="3:4">
      <c r="C150">
        <v>10.215</v>
      </c>
      <c r="D150">
        <v>2.4814160648247058E-8</v>
      </c>
    </row>
    <row r="151" spans="3:4">
      <c r="C151">
        <v>10.25</v>
      </c>
      <c r="D151">
        <v>2.5352587584346351E-8</v>
      </c>
    </row>
    <row r="152" spans="3:4">
      <c r="C152">
        <v>10.285</v>
      </c>
      <c r="D152">
        <v>2.590212489196635E-8</v>
      </c>
    </row>
    <row r="153" spans="3:4">
      <c r="C153">
        <v>10.32</v>
      </c>
      <c r="D153">
        <v>2.646298783633632E-8</v>
      </c>
    </row>
    <row r="154" spans="3:4">
      <c r="C154">
        <v>10.355</v>
      </c>
      <c r="D154">
        <v>2.7035395526919695E-8</v>
      </c>
    </row>
    <row r="155" spans="3:4">
      <c r="C155">
        <v>10.39</v>
      </c>
      <c r="D155">
        <v>2.7619570978811389E-8</v>
      </c>
    </row>
    <row r="156" spans="3:4">
      <c r="C156">
        <v>10.425000000000001</v>
      </c>
      <c r="D156">
        <v>2.8215741174961818E-8</v>
      </c>
    </row>
    <row r="157" spans="3:4">
      <c r="C157">
        <v>10.46</v>
      </c>
      <c r="D157">
        <v>2.8824137129235954E-8</v>
      </c>
    </row>
    <row r="158" spans="3:4">
      <c r="C158">
        <v>10.495000000000001</v>
      </c>
      <c r="D158">
        <v>2.9444993950316639E-8</v>
      </c>
    </row>
    <row r="159" spans="3:4">
      <c r="C159">
        <v>10.530000000000001</v>
      </c>
      <c r="D159">
        <v>3.0078550906457447E-8</v>
      </c>
    </row>
    <row r="160" spans="3:4">
      <c r="C160">
        <v>10.565000000000001</v>
      </c>
      <c r="D160">
        <v>3.0725051491096969E-8</v>
      </c>
    </row>
    <row r="161" spans="3:4">
      <c r="C161">
        <v>10.600000000000001</v>
      </c>
      <c r="D161">
        <v>3.1384743489338511E-8</v>
      </c>
    </row>
    <row r="162" spans="3:4">
      <c r="C162">
        <v>10.635</v>
      </c>
      <c r="D162">
        <v>3.2057879045306806E-8</v>
      </c>
    </row>
    <row r="163" spans="3:4">
      <c r="C163">
        <v>10.67</v>
      </c>
      <c r="D163">
        <v>3.2744714730387644E-8</v>
      </c>
    </row>
    <row r="164" spans="3:4">
      <c r="C164">
        <v>10.705</v>
      </c>
      <c r="D164">
        <v>3.3445511612358883E-8</v>
      </c>
    </row>
    <row r="165" spans="3:4">
      <c r="C165">
        <v>10.74</v>
      </c>
      <c r="D165">
        <v>3.4160535325422102E-8</v>
      </c>
    </row>
    <row r="166" spans="3:4">
      <c r="C166">
        <v>10.775</v>
      </c>
      <c r="D166">
        <v>3.4890056141141247E-8</v>
      </c>
    </row>
    <row r="167" spans="3:4">
      <c r="C167">
        <v>10.81</v>
      </c>
      <c r="D167">
        <v>3.5634349040298084E-8</v>
      </c>
    </row>
    <row r="168" spans="3:4">
      <c r="C168">
        <v>10.845000000000001</v>
      </c>
      <c r="D168">
        <v>3.6393693785670545E-8</v>
      </c>
    </row>
    <row r="169" spans="3:4">
      <c r="C169">
        <v>10.88</v>
      </c>
      <c r="D169">
        <v>3.7168374995744959E-8</v>
      </c>
    </row>
    <row r="170" spans="3:4">
      <c r="C170">
        <v>10.915000000000001</v>
      </c>
      <c r="D170">
        <v>3.7958682219366327E-8</v>
      </c>
    </row>
    <row r="171" spans="3:4">
      <c r="C171">
        <v>10.950000000000001</v>
      </c>
      <c r="D171">
        <v>3.8764910011339172E-8</v>
      </c>
    </row>
    <row r="172" spans="3:4">
      <c r="C172">
        <v>10.985000000000001</v>
      </c>
      <c r="D172">
        <v>3.9587358008982974E-8</v>
      </c>
    </row>
    <row r="173" spans="3:4">
      <c r="C173">
        <v>11.020000000000001</v>
      </c>
      <c r="D173">
        <v>4.042633100965289E-8</v>
      </c>
    </row>
    <row r="174" spans="3:4">
      <c r="C174">
        <v>11.055</v>
      </c>
      <c r="D174">
        <v>4.1282139049233122E-8</v>
      </c>
    </row>
    <row r="175" spans="3:4">
      <c r="C175">
        <v>11.09</v>
      </c>
      <c r="D175">
        <v>4.2155097481609663E-8</v>
      </c>
    </row>
    <row r="176" spans="3:4">
      <c r="C176">
        <v>11.125</v>
      </c>
      <c r="D176">
        <v>4.304552705913336E-8</v>
      </c>
    </row>
    <row r="177" spans="3:4">
      <c r="C177">
        <v>11.16</v>
      </c>
      <c r="D177">
        <v>4.3953754014076965E-8</v>
      </c>
    </row>
    <row r="178" spans="3:4">
      <c r="C178">
        <v>11.195</v>
      </c>
      <c r="D178">
        <v>4.4880110141099573E-8</v>
      </c>
    </row>
    <row r="179" spans="3:4">
      <c r="C179">
        <v>11.23</v>
      </c>
      <c r="D179">
        <v>4.5824932880720758E-8</v>
      </c>
    </row>
    <row r="180" spans="3:4">
      <c r="C180">
        <v>11.265000000000001</v>
      </c>
      <c r="D180">
        <v>4.6788565403816281E-8</v>
      </c>
    </row>
    <row r="181" spans="3:4">
      <c r="C181">
        <v>11.3</v>
      </c>
      <c r="D181">
        <v>4.7771356697142241E-8</v>
      </c>
    </row>
    <row r="182" spans="3:4">
      <c r="C182">
        <v>11.335000000000001</v>
      </c>
      <c r="D182">
        <v>4.8773661649893717E-8</v>
      </c>
    </row>
    <row r="183" spans="3:4">
      <c r="C183">
        <v>11.370000000000001</v>
      </c>
      <c r="D183">
        <v>4.9795841141309273E-8</v>
      </c>
    </row>
    <row r="184" spans="3:4">
      <c r="C184">
        <v>11.405000000000001</v>
      </c>
      <c r="D184">
        <v>5.0838262129324804E-8</v>
      </c>
    </row>
    <row r="185" spans="3:4">
      <c r="C185">
        <v>11.440000000000001</v>
      </c>
      <c r="D185">
        <v>5.1901297740288619E-8</v>
      </c>
    </row>
    <row r="186" spans="3:4">
      <c r="C186">
        <v>11.475000000000001</v>
      </c>
      <c r="D186">
        <v>5.2985327359741791E-8</v>
      </c>
    </row>
    <row r="187" spans="3:4">
      <c r="C187">
        <v>11.51</v>
      </c>
      <c r="D187">
        <v>5.4090736724274467E-8</v>
      </c>
    </row>
    <row r="188" spans="3:4">
      <c r="C188">
        <v>11.545</v>
      </c>
      <c r="D188">
        <v>5.5217918014463788E-8</v>
      </c>
    </row>
    <row r="189" spans="3:4">
      <c r="C189">
        <v>11.58</v>
      </c>
      <c r="D189">
        <v>5.6367269948900889E-8</v>
      </c>
    </row>
    <row r="190" spans="3:4">
      <c r="C190">
        <v>11.615</v>
      </c>
      <c r="D190">
        <v>5.7539197879316374E-8</v>
      </c>
    </row>
    <row r="191" spans="3:4">
      <c r="C191">
        <v>11.65</v>
      </c>
      <c r="D191">
        <v>5.8734113886809311E-8</v>
      </c>
    </row>
    <row r="192" spans="3:4">
      <c r="C192">
        <v>11.685</v>
      </c>
      <c r="D192">
        <v>5.9952436879188938E-8</v>
      </c>
    </row>
    <row r="193" spans="3:4">
      <c r="C193">
        <v>11.72</v>
      </c>
      <c r="D193">
        <v>6.1194592689435177E-8</v>
      </c>
    </row>
    <row r="194" spans="3:4">
      <c r="C194">
        <v>11.755000000000001</v>
      </c>
      <c r="D194">
        <v>6.2461014175285915E-8</v>
      </c>
    </row>
    <row r="195" spans="3:4">
      <c r="C195">
        <v>11.790000000000001</v>
      </c>
      <c r="D195">
        <v>6.375214131995797E-8</v>
      </c>
    </row>
    <row r="196" spans="3:4">
      <c r="C196">
        <v>11.825000000000001</v>
      </c>
      <c r="D196">
        <v>6.5068421334008639E-8</v>
      </c>
    </row>
    <row r="197" spans="3:4">
      <c r="C197">
        <v>11.860000000000001</v>
      </c>
      <c r="D197">
        <v>6.641030875834545E-8</v>
      </c>
    </row>
    <row r="198" spans="3:4">
      <c r="C198">
        <v>11.895000000000001</v>
      </c>
      <c r="D198">
        <v>6.7778265568390099E-8</v>
      </c>
    </row>
    <row r="199" spans="3:4">
      <c r="C199">
        <v>11.930000000000001</v>
      </c>
      <c r="D199">
        <v>6.9172761279404472E-8</v>
      </c>
    </row>
    <row r="200" spans="3:4">
      <c r="C200">
        <v>11.965</v>
      </c>
      <c r="D200">
        <v>7.0594273052984718E-8</v>
      </c>
    </row>
    <row r="201" spans="3:4">
      <c r="C201">
        <v>12</v>
      </c>
      <c r="D201">
        <v>7.4054510664633832E-8</v>
      </c>
    </row>
    <row r="202" spans="3:4">
      <c r="C202">
        <v>12.035</v>
      </c>
      <c r="D202">
        <v>7.5592583699706035E-8</v>
      </c>
    </row>
    <row r="203" spans="3:4">
      <c r="C203">
        <v>12.07</v>
      </c>
      <c r="D203">
        <v>7.7160919696461097E-8</v>
      </c>
    </row>
    <row r="204" spans="3:4">
      <c r="C204">
        <v>12.105</v>
      </c>
      <c r="D204">
        <v>7.8760075992095908E-8</v>
      </c>
    </row>
    <row r="205" spans="3:4">
      <c r="C205">
        <v>12.14</v>
      </c>
      <c r="D205">
        <v>8.0390619367918914E-8</v>
      </c>
    </row>
    <row r="206" spans="3:4">
      <c r="C206">
        <v>12.175000000000001</v>
      </c>
      <c r="D206">
        <v>8.2053126192660431E-8</v>
      </c>
    </row>
    <row r="207" spans="3:4">
      <c r="C207">
        <v>12.21</v>
      </c>
      <c r="D207">
        <v>8.3748182567631984E-8</v>
      </c>
    </row>
    <row r="208" spans="3:4">
      <c r="C208">
        <v>12.245000000000001</v>
      </c>
      <c r="D208">
        <v>8.5476384473755474E-8</v>
      </c>
    </row>
    <row r="209" spans="3:4">
      <c r="C209">
        <v>12.280000000000001</v>
      </c>
      <c r="D209">
        <v>8.7238337920478574E-8</v>
      </c>
    </row>
    <row r="210" spans="3:4">
      <c r="C210">
        <v>12.315000000000001</v>
      </c>
      <c r="D210">
        <v>8.9034659096594297E-8</v>
      </c>
    </row>
    <row r="211" spans="3:4">
      <c r="C211">
        <v>12.350000000000001</v>
      </c>
      <c r="D211">
        <v>9.0865974522982202E-8</v>
      </c>
    </row>
    <row r="212" spans="3:4">
      <c r="C212">
        <v>12.385000000000002</v>
      </c>
      <c r="D212">
        <v>9.2732921207291678E-8</v>
      </c>
    </row>
    <row r="213" spans="3:4">
      <c r="C213">
        <v>12.42</v>
      </c>
      <c r="D213">
        <v>9.4636146800581754E-8</v>
      </c>
    </row>
    <row r="214" spans="3:4">
      <c r="C214">
        <v>12.455</v>
      </c>
      <c r="D214">
        <v>9.657630975593912E-8</v>
      </c>
    </row>
    <row r="215" spans="3:4">
      <c r="C215">
        <v>12.49</v>
      </c>
      <c r="D215">
        <v>9.8554079489089972E-8</v>
      </c>
    </row>
    <row r="216" spans="3:4">
      <c r="C216">
        <v>12.525</v>
      </c>
      <c r="D216">
        <v>1.0057013654102542E-7</v>
      </c>
    </row>
    <row r="217" spans="3:4">
      <c r="C217">
        <v>12.56</v>
      </c>
      <c r="D217">
        <v>1.0262517274265728E-7</v>
      </c>
    </row>
    <row r="218" spans="3:4">
      <c r="C218">
        <v>12.595000000000001</v>
      </c>
      <c r="D218">
        <v>1.0471989138152498E-7</v>
      </c>
    </row>
    <row r="219" spans="3:4">
      <c r="C219">
        <v>12.63</v>
      </c>
      <c r="D219">
        <v>1.0685500737056864E-7</v>
      </c>
    </row>
    <row r="220" spans="3:4">
      <c r="C220">
        <v>12.665000000000001</v>
      </c>
      <c r="D220">
        <v>1.0903124741898931E-7</v>
      </c>
    </row>
    <row r="221" spans="3:4">
      <c r="C221">
        <v>12.700000000000001</v>
      </c>
      <c r="D221">
        <v>1.1124935020521363E-7</v>
      </c>
    </row>
    <row r="222" spans="3:4">
      <c r="C222">
        <v>12.735000000000001</v>
      </c>
      <c r="D222">
        <v>1.1351006655198082E-7</v>
      </c>
    </row>
    <row r="223" spans="3:4">
      <c r="C223">
        <v>12.770000000000001</v>
      </c>
      <c r="D223">
        <v>1.1581415960357224E-7</v>
      </c>
    </row>
    <row r="224" spans="3:4">
      <c r="C224">
        <v>12.805000000000001</v>
      </c>
      <c r="D224">
        <v>1.1816240500519883E-7</v>
      </c>
    </row>
    <row r="225" spans="3:4">
      <c r="C225">
        <v>12.84</v>
      </c>
      <c r="D225">
        <v>1.205555910845681E-7</v>
      </c>
    </row>
    <row r="226" spans="3:4">
      <c r="C226">
        <v>12.875</v>
      </c>
      <c r="D226">
        <v>1.2299451903564704E-7</v>
      </c>
    </row>
    <row r="227" spans="3:4">
      <c r="C227">
        <v>12.91</v>
      </c>
      <c r="D227">
        <v>1.2548000310464041E-7</v>
      </c>
    </row>
    <row r="228" spans="3:4">
      <c r="C228">
        <v>12.945</v>
      </c>
      <c r="D228">
        <v>1.2801287077820157E-7</v>
      </c>
    </row>
    <row r="229" spans="3:4">
      <c r="C229">
        <v>12.98</v>
      </c>
      <c r="D229">
        <v>1.3059396297389562E-7</v>
      </c>
    </row>
    <row r="230" spans="3:4">
      <c r="C230">
        <v>13.015000000000001</v>
      </c>
      <c r="D230">
        <v>1.3322413423293251E-7</v>
      </c>
    </row>
    <row r="231" spans="3:4">
      <c r="C231">
        <v>13.05</v>
      </c>
      <c r="D231">
        <v>1.3590425291518846E-7</v>
      </c>
    </row>
    <row r="232" spans="3:4">
      <c r="C232">
        <v>13.085000000000001</v>
      </c>
      <c r="D232">
        <v>1.3863520139653454E-7</v>
      </c>
    </row>
    <row r="233" spans="3:4">
      <c r="C233">
        <v>13.120000000000001</v>
      </c>
      <c r="D233">
        <v>1.4141787626849015E-7</v>
      </c>
    </row>
    <row r="234" spans="3:4">
      <c r="C234">
        <v>13.155000000000001</v>
      </c>
      <c r="D234">
        <v>1.4425318854021991E-7</v>
      </c>
    </row>
    <row r="235" spans="3:4">
      <c r="C235">
        <v>13.190000000000001</v>
      </c>
      <c r="D235">
        <v>1.4714206384289217E-7</v>
      </c>
    </row>
    <row r="236" spans="3:4">
      <c r="C236">
        <v>13.225000000000001</v>
      </c>
      <c r="D236">
        <v>1.5008544263641807E-7</v>
      </c>
    </row>
    <row r="237" spans="3:4">
      <c r="C237">
        <v>13.260000000000002</v>
      </c>
      <c r="D237">
        <v>1.5308428041858712E-7</v>
      </c>
    </row>
    <row r="238" spans="3:4">
      <c r="C238">
        <v>13.295</v>
      </c>
      <c r="D238">
        <v>1.5613954793662113E-7</v>
      </c>
    </row>
    <row r="239" spans="3:4">
      <c r="C239">
        <v>13.33</v>
      </c>
      <c r="D239">
        <v>1.5925223140116115E-7</v>
      </c>
    </row>
    <row r="240" spans="3:4">
      <c r="C240">
        <v>13.365</v>
      </c>
      <c r="D240">
        <v>1.6242333270270601E-7</v>
      </c>
    </row>
    <row r="241" spans="3:4">
      <c r="C241">
        <v>13.4</v>
      </c>
      <c r="D241">
        <v>1.656538696305225E-7</v>
      </c>
    </row>
    <row r="242" spans="3:4">
      <c r="C242">
        <v>13.435</v>
      </c>
      <c r="D242">
        <v>1.689448760940433E-7</v>
      </c>
    </row>
    <row r="243" spans="3:4">
      <c r="C243">
        <v>13.47</v>
      </c>
      <c r="D243">
        <v>1.7229740234676978E-7</v>
      </c>
    </row>
    <row r="244" spans="3:4">
      <c r="C244">
        <v>13.505000000000001</v>
      </c>
      <c r="D244">
        <v>1.7571251521270008E-7</v>
      </c>
    </row>
    <row r="245" spans="3:4">
      <c r="C245">
        <v>13.540000000000001</v>
      </c>
      <c r="D245">
        <v>1.7919129831529706E-7</v>
      </c>
    </row>
    <row r="246" spans="3:4">
      <c r="C246">
        <v>13.575000000000001</v>
      </c>
      <c r="D246">
        <v>1.8273485230901556E-7</v>
      </c>
    </row>
    <row r="247" spans="3:4">
      <c r="C247">
        <v>13.610000000000001</v>
      </c>
      <c r="D247">
        <v>1.8634429511340556E-7</v>
      </c>
    </row>
    <row r="248" spans="3:4">
      <c r="C248">
        <v>13.645000000000001</v>
      </c>
      <c r="D248">
        <v>1.9002076214980994E-7</v>
      </c>
    </row>
    <row r="249" spans="3:4">
      <c r="C249">
        <v>13.680000000000001</v>
      </c>
      <c r="D249">
        <v>1.9376540658067137E-7</v>
      </c>
    </row>
    <row r="250" spans="3:4">
      <c r="C250">
        <v>13.715000000000002</v>
      </c>
      <c r="D250">
        <v>1.9757939955146849E-7</v>
      </c>
    </row>
    <row r="251" spans="3:4">
      <c r="C251">
        <v>13.75</v>
      </c>
      <c r="D251">
        <v>2.0146393043529608E-7</v>
      </c>
    </row>
    <row r="252" spans="3:4">
      <c r="C252">
        <v>13.785</v>
      </c>
      <c r="D252">
        <v>2.0542020708010764E-7</v>
      </c>
    </row>
    <row r="253" spans="3:4">
      <c r="C253">
        <v>13.82</v>
      </c>
      <c r="D253">
        <v>2.0944945605863554E-7</v>
      </c>
    </row>
    <row r="254" spans="3:4">
      <c r="C254">
        <v>13.855</v>
      </c>
      <c r="D254">
        <v>2.1355292292100673E-7</v>
      </c>
    </row>
    <row r="255" spans="3:4">
      <c r="C255">
        <v>13.89</v>
      </c>
      <c r="D255">
        <v>2.1773187245006976E-7</v>
      </c>
    </row>
    <row r="256" spans="3:4">
      <c r="C256">
        <v>13.925000000000001</v>
      </c>
      <c r="D256">
        <v>2.2198758891944921E-7</v>
      </c>
    </row>
    <row r="257" spans="3:4">
      <c r="C257">
        <v>13.96</v>
      </c>
      <c r="D257">
        <v>2.2632137635434463E-7</v>
      </c>
    </row>
    <row r="258" spans="3:4">
      <c r="C258">
        <v>13.995000000000001</v>
      </c>
      <c r="D258">
        <v>2.3073455879508756E-7</v>
      </c>
    </row>
    <row r="259" spans="3:4">
      <c r="C259">
        <v>14.030000000000001</v>
      </c>
      <c r="D259">
        <v>2.3522848056347629E-7</v>
      </c>
    </row>
    <row r="260" spans="3:4">
      <c r="C260">
        <v>14.065000000000001</v>
      </c>
      <c r="D260">
        <v>2.3980450653189863E-7</v>
      </c>
    </row>
    <row r="261" spans="3:4">
      <c r="C261">
        <v>14.100000000000001</v>
      </c>
      <c r="D261">
        <v>2.4446402239526367E-7</v>
      </c>
    </row>
    <row r="262" spans="3:4">
      <c r="C262">
        <v>14.135000000000002</v>
      </c>
      <c r="D262">
        <v>2.4920843494575467E-7</v>
      </c>
    </row>
    <row r="263" spans="3:4">
      <c r="C263">
        <v>14.170000000000002</v>
      </c>
      <c r="D263">
        <v>2.5403917235041523E-7</v>
      </c>
    </row>
    <row r="264" spans="3:4">
      <c r="C264">
        <v>14.205</v>
      </c>
      <c r="D264">
        <v>2.5895768443159055E-7</v>
      </c>
    </row>
    <row r="265" spans="3:4">
      <c r="C265">
        <v>14.24</v>
      </c>
      <c r="D265">
        <v>2.6396544295023278E-7</v>
      </c>
    </row>
    <row r="266" spans="3:4">
      <c r="C266">
        <v>14.275</v>
      </c>
      <c r="D266">
        <v>2.6906394189208478E-7</v>
      </c>
    </row>
    <row r="267" spans="3:4">
      <c r="C267">
        <v>14.31</v>
      </c>
      <c r="D267">
        <v>2.74254697756761E-7</v>
      </c>
    </row>
    <row r="268" spans="3:4">
      <c r="C268">
        <v>14.345000000000001</v>
      </c>
      <c r="D268">
        <v>2.7953924984973218E-7</v>
      </c>
    </row>
    <row r="269" spans="3:4">
      <c r="C269">
        <v>14.38</v>
      </c>
      <c r="D269">
        <v>2.8491916057723375E-7</v>
      </c>
    </row>
    <row r="270" spans="3:4">
      <c r="C270">
        <v>14.415000000000001</v>
      </c>
      <c r="D270">
        <v>2.9039601574410759E-7</v>
      </c>
    </row>
    <row r="271" spans="3:4">
      <c r="C271">
        <v>14.450000000000001</v>
      </c>
      <c r="D271">
        <v>2.9597142485459145E-7</v>
      </c>
    </row>
    <row r="272" spans="3:4">
      <c r="C272">
        <v>14.485000000000001</v>
      </c>
      <c r="D272">
        <v>3.0164702141606756E-7</v>
      </c>
    </row>
    <row r="273" spans="3:4">
      <c r="C273">
        <v>14.520000000000001</v>
      </c>
      <c r="D273">
        <v>3.074244632457849E-7</v>
      </c>
    </row>
    <row r="274" spans="3:4">
      <c r="C274">
        <v>14.555000000000001</v>
      </c>
      <c r="D274">
        <v>3.1330543278056367E-7</v>
      </c>
    </row>
    <row r="275" spans="3:4">
      <c r="C275">
        <v>14.590000000000002</v>
      </c>
      <c r="D275">
        <v>3.1929163738949709E-7</v>
      </c>
    </row>
    <row r="276" spans="3:4">
      <c r="C276">
        <v>14.625000000000002</v>
      </c>
      <c r="D276">
        <v>3.2538480968966115E-7</v>
      </c>
    </row>
    <row r="277" spans="3:4">
      <c r="C277">
        <v>14.66</v>
      </c>
      <c r="D277">
        <v>3.3158670786484016E-7</v>
      </c>
    </row>
    <row r="278" spans="3:4">
      <c r="C278">
        <v>14.695</v>
      </c>
      <c r="D278">
        <v>3.3789911598728688E-7</v>
      </c>
    </row>
    <row r="279" spans="3:4">
      <c r="C279">
        <v>14.73</v>
      </c>
      <c r="D279">
        <v>3.4432384434251362E-7</v>
      </c>
    </row>
    <row r="280" spans="3:4">
      <c r="C280">
        <v>14.765000000000001</v>
      </c>
      <c r="D280">
        <v>3.50862729757141E-7</v>
      </c>
    </row>
    <row r="281" spans="3:4">
      <c r="C281">
        <v>14.8</v>
      </c>
      <c r="D281">
        <v>3.5751763592980129E-7</v>
      </c>
    </row>
    <row r="282" spans="3:4">
      <c r="C282">
        <v>14.835000000000001</v>
      </c>
      <c r="D282">
        <v>3.6429045376510987E-7</v>
      </c>
    </row>
    <row r="283" spans="3:4">
      <c r="C283">
        <v>14.870000000000001</v>
      </c>
      <c r="D283">
        <v>3.7118310171071723E-7</v>
      </c>
    </row>
    <row r="284" spans="3:4">
      <c r="C284">
        <v>14.905000000000001</v>
      </c>
      <c r="D284">
        <v>3.7819752609744173E-7</v>
      </c>
    </row>
    <row r="285" spans="3:4">
      <c r="C285">
        <v>14.940000000000001</v>
      </c>
      <c r="D285">
        <v>3.8533570148249792E-7</v>
      </c>
    </row>
    <row r="286" spans="3:4">
      <c r="C286">
        <v>14.975000000000001</v>
      </c>
      <c r="D286">
        <v>3.9259963099582592E-7</v>
      </c>
    </row>
    <row r="287" spans="3:4">
      <c r="C287">
        <v>15.010000000000002</v>
      </c>
      <c r="D287">
        <v>3.9999134668952821E-7</v>
      </c>
    </row>
    <row r="288" spans="3:4">
      <c r="C288">
        <v>15.045000000000002</v>
      </c>
      <c r="D288">
        <v>4.0751290989042077E-7</v>
      </c>
    </row>
    <row r="289" spans="3:4">
      <c r="C289">
        <v>15.080000000000002</v>
      </c>
      <c r="D289">
        <v>4.1516641155570458E-7</v>
      </c>
    </row>
    <row r="290" spans="3:4">
      <c r="C290">
        <v>15.115</v>
      </c>
      <c r="D290">
        <v>4.2295397263176357E-7</v>
      </c>
    </row>
    <row r="291" spans="3:4">
      <c r="C291">
        <v>15.15</v>
      </c>
      <c r="D291">
        <v>4.3087774441609628E-7</v>
      </c>
    </row>
    <row r="292" spans="3:4">
      <c r="C292">
        <v>15.185</v>
      </c>
      <c r="D292">
        <v>4.3893990892237634E-7</v>
      </c>
    </row>
    <row r="293" spans="3:4">
      <c r="C293">
        <v>15.22</v>
      </c>
      <c r="D293">
        <v>4.4714267924866288E-7</v>
      </c>
    </row>
    <row r="294" spans="3:4">
      <c r="C294">
        <v>15.255000000000001</v>
      </c>
      <c r="D294">
        <v>4.5548829994874697E-7</v>
      </c>
    </row>
    <row r="295" spans="3:4">
      <c r="C295">
        <v>15.290000000000001</v>
      </c>
      <c r="D295">
        <v>4.6397904740664796E-7</v>
      </c>
    </row>
    <row r="296" spans="3:4">
      <c r="C296">
        <v>15.325000000000001</v>
      </c>
      <c r="D296">
        <v>4.7261723021425896E-7</v>
      </c>
    </row>
    <row r="297" spans="3:4">
      <c r="C297">
        <v>15.360000000000001</v>
      </c>
      <c r="D297">
        <v>4.8140518955214259E-7</v>
      </c>
    </row>
    <row r="298" spans="3:4">
      <c r="C298">
        <v>15.395000000000001</v>
      </c>
      <c r="D298">
        <v>4.9034529957347888E-7</v>
      </c>
    </row>
    <row r="299" spans="3:4">
      <c r="C299">
        <v>15.430000000000001</v>
      </c>
      <c r="D299">
        <v>4.9943996779116717E-7</v>
      </c>
    </row>
    <row r="300" spans="3:4">
      <c r="C300">
        <v>15.465000000000002</v>
      </c>
      <c r="D300">
        <v>5.0869163546808156E-7</v>
      </c>
    </row>
    <row r="301" spans="3:4">
      <c r="C301">
        <v>15.500000000000002</v>
      </c>
      <c r="D301">
        <v>5.1810277801047735E-7</v>
      </c>
    </row>
    <row r="302" spans="3:4">
      <c r="C302">
        <v>15.535</v>
      </c>
      <c r="D302">
        <v>5.2767590536454879E-7</v>
      </c>
    </row>
    <row r="303" spans="3:4">
      <c r="C303">
        <v>15.57</v>
      </c>
      <c r="D303">
        <v>5.3741356241613881E-7</v>
      </c>
    </row>
    <row r="304" spans="3:4">
      <c r="C304">
        <v>15.605</v>
      </c>
      <c r="D304">
        <v>5.4731832939359306E-7</v>
      </c>
    </row>
    <row r="305" spans="3:4">
      <c r="C305">
        <v>15.64</v>
      </c>
      <c r="D305">
        <v>5.5739282227375878E-7</v>
      </c>
    </row>
    <row r="306" spans="3:4">
      <c r="C306">
        <v>15.675000000000001</v>
      </c>
      <c r="D306">
        <v>5.676396931911267E-7</v>
      </c>
    </row>
    <row r="307" spans="3:4">
      <c r="C307">
        <v>15.71</v>
      </c>
      <c r="D307">
        <v>5.7806163085010075E-7</v>
      </c>
    </row>
    <row r="308" spans="3:4">
      <c r="C308">
        <v>15.745000000000001</v>
      </c>
      <c r="D308">
        <v>5.8866136094040572E-7</v>
      </c>
    </row>
    <row r="309" spans="3:4">
      <c r="C309">
        <v>15.780000000000001</v>
      </c>
      <c r="D309">
        <v>5.9944164655561339E-7</v>
      </c>
    </row>
    <row r="310" spans="3:4">
      <c r="C310">
        <v>15.815000000000001</v>
      </c>
      <c r="D310">
        <v>6.1040528861478988E-7</v>
      </c>
    </row>
    <row r="311" spans="3:4">
      <c r="C311">
        <v>15.850000000000001</v>
      </c>
      <c r="D311">
        <v>6.21555126287248E-7</v>
      </c>
    </row>
    <row r="312" spans="3:4">
      <c r="C312">
        <v>15.885000000000002</v>
      </c>
      <c r="D312">
        <v>6.3289403742040339E-7</v>
      </c>
    </row>
    <row r="313" spans="3:4">
      <c r="C313">
        <v>15.920000000000002</v>
      </c>
      <c r="D313">
        <v>6.4442493897072206E-7</v>
      </c>
    </row>
    <row r="314" spans="3:4">
      <c r="C314">
        <v>15.955000000000002</v>
      </c>
      <c r="D314">
        <v>6.5615078743774838E-7</v>
      </c>
    </row>
    <row r="315" spans="3:4">
      <c r="C315">
        <v>15.99</v>
      </c>
      <c r="D315">
        <v>6.6807457930120472E-7</v>
      </c>
    </row>
    <row r="316" spans="3:4">
      <c r="C316">
        <v>16.025000000000002</v>
      </c>
      <c r="D316">
        <v>6.8019935146115241E-7</v>
      </c>
    </row>
    <row r="317" spans="3:4">
      <c r="C317">
        <v>16.060000000000002</v>
      </c>
      <c r="D317">
        <v>6.9252818168119087E-7</v>
      </c>
    </row>
    <row r="318" spans="3:4">
      <c r="C318">
        <v>16.095000000000002</v>
      </c>
      <c r="D318">
        <v>7.0506418903469854E-7</v>
      </c>
    </row>
    <row r="319" spans="3:4">
      <c r="C319">
        <v>16.130000000000003</v>
      </c>
      <c r="D319">
        <v>7.178105343540922E-7</v>
      </c>
    </row>
    <row r="320" spans="3:4">
      <c r="C320">
        <v>16.165000000000003</v>
      </c>
      <c r="D320">
        <v>7.3077042068307978E-7</v>
      </c>
    </row>
    <row r="321" spans="3:4">
      <c r="C321">
        <v>16.200000000000003</v>
      </c>
      <c r="D321">
        <v>7.4394709373190892E-7</v>
      </c>
    </row>
    <row r="322" spans="3:4">
      <c r="C322">
        <v>16.234999999999999</v>
      </c>
      <c r="D322">
        <v>7.5734384233558126E-7</v>
      </c>
    </row>
    <row r="323" spans="3:4">
      <c r="C323">
        <v>16.27</v>
      </c>
      <c r="D323">
        <v>7.7096399891502244E-7</v>
      </c>
    </row>
    <row r="324" spans="3:4">
      <c r="C324">
        <v>16.305</v>
      </c>
      <c r="D324">
        <v>7.8481093994117512E-7</v>
      </c>
    </row>
    <row r="325" spans="3:4">
      <c r="C325">
        <v>16.34</v>
      </c>
      <c r="D325">
        <v>7.9888808640201239E-7</v>
      </c>
    </row>
    <row r="326" spans="3:4">
      <c r="C326">
        <v>16.375</v>
      </c>
      <c r="D326">
        <v>8.1319890427243793E-7</v>
      </c>
    </row>
    <row r="327" spans="3:4">
      <c r="C327">
        <v>16.41</v>
      </c>
      <c r="D327">
        <v>8.2774690498705472E-7</v>
      </c>
    </row>
    <row r="328" spans="3:4">
      <c r="C328">
        <v>16.445</v>
      </c>
      <c r="D328">
        <v>8.4253564591578175E-7</v>
      </c>
    </row>
    <row r="329" spans="3:4">
      <c r="C329">
        <v>16.48</v>
      </c>
      <c r="D329">
        <v>8.5756873084228302E-7</v>
      </c>
    </row>
    <row r="330" spans="3:4">
      <c r="C330">
        <v>16.515000000000001</v>
      </c>
      <c r="D330">
        <v>8.7284981044520325E-7</v>
      </c>
    </row>
    <row r="331" spans="3:4">
      <c r="C331">
        <v>16.55</v>
      </c>
      <c r="D331">
        <v>8.8838258278216014E-7</v>
      </c>
    </row>
    <row r="332" spans="3:4">
      <c r="C332">
        <v>16.585000000000001</v>
      </c>
      <c r="D332">
        <v>9.0417079377648568E-7</v>
      </c>
    </row>
    <row r="333" spans="3:4">
      <c r="C333">
        <v>16.62</v>
      </c>
      <c r="D333">
        <v>9.202182377066749E-7</v>
      </c>
    </row>
    <row r="334" spans="3:4">
      <c r="C334">
        <v>16.655000000000001</v>
      </c>
      <c r="D334">
        <v>9.3652875769851829E-7</v>
      </c>
    </row>
    <row r="335" spans="3:4">
      <c r="C335">
        <v>16.690000000000001</v>
      </c>
      <c r="D335">
        <v>9.5310624621987909E-7</v>
      </c>
    </row>
    <row r="336" spans="3:4">
      <c r="C336">
        <v>16.725000000000001</v>
      </c>
      <c r="D336">
        <v>9.6995464557809738E-7</v>
      </c>
    </row>
    <row r="337" spans="3:4">
      <c r="C337">
        <v>16.760000000000002</v>
      </c>
      <c r="D337">
        <v>9.8707794841997004E-7</v>
      </c>
    </row>
    <row r="338" spans="3:4">
      <c r="C338">
        <v>16.795000000000002</v>
      </c>
      <c r="D338">
        <v>1.0044801982342819E-6</v>
      </c>
    </row>
    <row r="339" spans="3:4">
      <c r="C339">
        <v>16.830000000000002</v>
      </c>
      <c r="D339">
        <v>1.0221654898568501E-6</v>
      </c>
    </row>
    <row r="340" spans="3:4">
      <c r="C340">
        <v>16.865000000000002</v>
      </c>
      <c r="D340">
        <v>1.0401379699780442E-6</v>
      </c>
    </row>
    <row r="341" spans="3:4">
      <c r="C341">
        <v>16.900000000000002</v>
      </c>
      <c r="D341">
        <v>1.058401837652744E-6</v>
      </c>
    </row>
    <row r="342" spans="3:4">
      <c r="C342">
        <v>16.935000000000002</v>
      </c>
      <c r="D342">
        <v>1.0769613448126849E-6</v>
      </c>
    </row>
    <row r="343" spans="3:4">
      <c r="C343">
        <v>16.970000000000002</v>
      </c>
      <c r="D343">
        <v>1.0958207967811704E-6</v>
      </c>
    </row>
    <row r="344" spans="3:4">
      <c r="C344">
        <v>17.005000000000003</v>
      </c>
      <c r="D344">
        <v>1.1149845527900852E-6</v>
      </c>
    </row>
    <row r="345" spans="3:4">
      <c r="C345">
        <v>17.040000000000003</v>
      </c>
      <c r="D345">
        <v>1.1344570264991852E-6</v>
      </c>
    </row>
    <row r="346" spans="3:4">
      <c r="C346">
        <v>17.075000000000003</v>
      </c>
      <c r="D346">
        <v>1.1542426865175983E-6</v>
      </c>
    </row>
    <row r="347" spans="3:4">
      <c r="C347">
        <v>17.11</v>
      </c>
      <c r="D347">
        <v>1.1743460569275131E-6</v>
      </c>
    </row>
    <row r="348" spans="3:4">
      <c r="C348">
        <v>17.145</v>
      </c>
      <c r="D348">
        <v>1.194771717809985E-6</v>
      </c>
    </row>
    <row r="349" spans="3:4">
      <c r="C349">
        <v>17.18</v>
      </c>
      <c r="D349">
        <v>1.2155243057728145E-6</v>
      </c>
    </row>
    <row r="350" spans="3:4">
      <c r="C350">
        <v>17.215</v>
      </c>
      <c r="D350">
        <v>1.2366085144804652E-6</v>
      </c>
    </row>
    <row r="351" spans="3:4">
      <c r="C351">
        <v>17.25</v>
      </c>
      <c r="D351">
        <v>1.2580290951859384E-6</v>
      </c>
    </row>
    <row r="352" spans="3:4">
      <c r="C352">
        <v>17.285</v>
      </c>
      <c r="D352">
        <v>1.2797908572645741E-6</v>
      </c>
    </row>
    <row r="353" spans="3:4">
      <c r="C353">
        <v>17.32</v>
      </c>
      <c r="D353">
        <v>1.3018986687497087E-6</v>
      </c>
    </row>
    <row r="354" spans="3:4">
      <c r="C354">
        <v>17.355</v>
      </c>
      <c r="D354">
        <v>1.32435745687014E-6</v>
      </c>
    </row>
    <row r="355" spans="3:4">
      <c r="C355">
        <v>17.39</v>
      </c>
      <c r="D355">
        <v>1.3471722085893369E-6</v>
      </c>
    </row>
    <row r="356" spans="3:4">
      <c r="C356">
        <v>17.425000000000001</v>
      </c>
      <c r="D356">
        <v>1.3703479711463263E-6</v>
      </c>
    </row>
    <row r="357" spans="3:4">
      <c r="C357">
        <v>17.46</v>
      </c>
      <c r="D357">
        <v>1.3938898525982127E-6</v>
      </c>
    </row>
    <row r="358" spans="3:4">
      <c r="C358">
        <v>17.495000000000001</v>
      </c>
      <c r="D358">
        <v>1.4178030223642438E-6</v>
      </c>
    </row>
    <row r="359" spans="3:4">
      <c r="C359">
        <v>17.53</v>
      </c>
      <c r="D359">
        <v>1.4420927117713779E-6</v>
      </c>
    </row>
    <row r="360" spans="3:4">
      <c r="C360">
        <v>17.565000000000001</v>
      </c>
      <c r="D360">
        <v>1.4667642146012709E-6</v>
      </c>
    </row>
    <row r="361" spans="3:4">
      <c r="C361">
        <v>17.600000000000001</v>
      </c>
      <c r="D361">
        <v>1.4918228876386152E-6</v>
      </c>
    </row>
    <row r="362" spans="3:4">
      <c r="C362">
        <v>17.635000000000002</v>
      </c>
      <c r="D362">
        <v>1.5172741512207798E-6</v>
      </c>
    </row>
    <row r="363" spans="3:4">
      <c r="C363">
        <v>17.670000000000002</v>
      </c>
      <c r="D363">
        <v>1.5431234897886356E-6</v>
      </c>
    </row>
    <row r="364" spans="3:4">
      <c r="C364">
        <v>17.705000000000002</v>
      </c>
      <c r="D364">
        <v>1.569376452438544E-6</v>
      </c>
    </row>
    <row r="365" spans="3:4">
      <c r="C365">
        <v>17.740000000000002</v>
      </c>
      <c r="D365">
        <v>1.5960386534753983E-6</v>
      </c>
    </row>
    <row r="366" spans="3:4">
      <c r="C366">
        <v>17.775000000000002</v>
      </c>
      <c r="D366">
        <v>1.6231157729666478E-6</v>
      </c>
    </row>
    <row r="367" spans="3:4">
      <c r="C367">
        <v>17.810000000000002</v>
      </c>
      <c r="D367">
        <v>1.6506135572972246E-6</v>
      </c>
    </row>
    <row r="368" spans="3:4">
      <c r="C368">
        <v>17.845000000000002</v>
      </c>
      <c r="D368">
        <v>1.6785378197253054E-6</v>
      </c>
    </row>
    <row r="369" spans="3:4">
      <c r="C369">
        <v>17.880000000000003</v>
      </c>
      <c r="D369">
        <v>1.7068944409387997E-6</v>
      </c>
    </row>
    <row r="370" spans="3:4">
      <c r="C370">
        <v>17.915000000000003</v>
      </c>
      <c r="D370">
        <v>1.7356893696125061E-6</v>
      </c>
    </row>
    <row r="371" spans="3:4">
      <c r="C371">
        <v>17.950000000000003</v>
      </c>
      <c r="D371">
        <v>1.7649286229658224E-6</v>
      </c>
    </row>
    <row r="372" spans="3:4">
      <c r="C372">
        <v>17.985000000000003</v>
      </c>
      <c r="D372">
        <v>1.7946182873209453E-6</v>
      </c>
    </row>
    <row r="373" spans="3:4">
      <c r="C373">
        <v>18.02</v>
      </c>
      <c r="D373">
        <v>1.8247645186614579E-6</v>
      </c>
    </row>
    <row r="374" spans="3:4">
      <c r="C374">
        <v>18.055</v>
      </c>
      <c r="D374">
        <v>1.8553735431912167E-6</v>
      </c>
    </row>
    <row r="375" spans="3:4">
      <c r="C375">
        <v>18.09</v>
      </c>
      <c r="D375">
        <v>1.8864516578934168E-6</v>
      </c>
    </row>
    <row r="376" spans="3:4">
      <c r="C376">
        <v>18.125</v>
      </c>
      <c r="D376">
        <v>1.9180052310897911E-6</v>
      </c>
    </row>
    <row r="377" spans="3:4">
      <c r="C377">
        <v>18.16</v>
      </c>
      <c r="D377">
        <v>1.9500407029998004E-6</v>
      </c>
    </row>
    <row r="378" spans="3:4">
      <c r="C378">
        <v>18.195</v>
      </c>
      <c r="D378">
        <v>1.9825645862997255E-6</v>
      </c>
    </row>
    <row r="379" spans="3:4">
      <c r="C379">
        <v>18.23</v>
      </c>
      <c r="D379">
        <v>2.0155834666815678E-6</v>
      </c>
    </row>
    <row r="380" spans="3:4">
      <c r="C380">
        <v>18.265000000000001</v>
      </c>
      <c r="D380">
        <v>2.0491040034116493E-6</v>
      </c>
    </row>
    <row r="381" spans="3:4">
      <c r="C381">
        <v>18.3</v>
      </c>
      <c r="D381">
        <v>2.0831329298887899E-6</v>
      </c>
    </row>
    <row r="382" spans="3:4">
      <c r="C382">
        <v>18.335000000000001</v>
      </c>
      <c r="D382">
        <v>2.117677054201984E-6</v>
      </c>
    </row>
    <row r="383" spans="3:4">
      <c r="C383">
        <v>18.37</v>
      </c>
      <c r="D383">
        <v>2.1527432596874321E-6</v>
      </c>
    </row>
    <row r="384" spans="3:4">
      <c r="C384">
        <v>18.405000000000001</v>
      </c>
      <c r="D384">
        <v>2.1883385054848422E-6</v>
      </c>
    </row>
    <row r="385" spans="3:4">
      <c r="C385">
        <v>18.440000000000001</v>
      </c>
      <c r="D385">
        <v>2.2244698270928632E-6</v>
      </c>
    </row>
    <row r="386" spans="3:4">
      <c r="C386">
        <v>18.475000000000001</v>
      </c>
      <c r="D386">
        <v>2.2611443369235481E-6</v>
      </c>
    </row>
    <row r="387" spans="3:4">
      <c r="C387">
        <v>18.510000000000002</v>
      </c>
      <c r="D387">
        <v>2.2983692248557193E-6</v>
      </c>
    </row>
    <row r="388" spans="3:4">
      <c r="C388">
        <v>18.545000000000002</v>
      </c>
      <c r="D388">
        <v>2.336151758787134E-6</v>
      </c>
    </row>
    <row r="389" spans="3:4">
      <c r="C389">
        <v>18.580000000000002</v>
      </c>
      <c r="D389">
        <v>2.3744992851852712E-6</v>
      </c>
    </row>
    <row r="390" spans="3:4">
      <c r="C390">
        <v>18.615000000000002</v>
      </c>
      <c r="D390">
        <v>2.4134192296366967E-6</v>
      </c>
    </row>
    <row r="391" spans="3:4">
      <c r="C391">
        <v>18.650000000000002</v>
      </c>
      <c r="D391">
        <v>2.4529190973948046E-6</v>
      </c>
    </row>
    <row r="392" spans="3:4">
      <c r="C392">
        <v>18.685000000000002</v>
      </c>
      <c r="D392">
        <v>2.4930064739258402E-6</v>
      </c>
    </row>
    <row r="393" spans="3:4">
      <c r="C393">
        <v>18.720000000000002</v>
      </c>
      <c r="D393">
        <v>2.5336890254530693E-6</v>
      </c>
    </row>
    <row r="394" spans="3:4">
      <c r="C394">
        <v>18.755000000000003</v>
      </c>
      <c r="D394">
        <v>2.5749744994989514E-6</v>
      </c>
    </row>
    <row r="395" spans="3:4">
      <c r="C395">
        <v>18.790000000000003</v>
      </c>
      <c r="D395">
        <v>2.6188381302157226E-6</v>
      </c>
    </row>
    <row r="396" spans="3:4">
      <c r="C396">
        <v>18.825000000000003</v>
      </c>
      <c r="D396">
        <v>2.6614012585661371E-6</v>
      </c>
    </row>
    <row r="397" spans="3:4">
      <c r="C397">
        <v>18.860000000000003</v>
      </c>
      <c r="D397">
        <v>2.7045921727118125E-6</v>
      </c>
    </row>
    <row r="398" spans="3:4">
      <c r="C398">
        <v>18.895</v>
      </c>
      <c r="D398">
        <v>2.7484189756903502E-6</v>
      </c>
    </row>
    <row r="399" spans="3:4">
      <c r="C399">
        <v>18.93</v>
      </c>
      <c r="D399">
        <v>2.7928898550315301E-6</v>
      </c>
    </row>
    <row r="400" spans="3:4">
      <c r="C400">
        <v>18.965</v>
      </c>
      <c r="D400">
        <v>2.8380130832944311E-6</v>
      </c>
    </row>
    <row r="401" spans="3:4">
      <c r="C401">
        <v>19</v>
      </c>
      <c r="D401">
        <v>2.883797018601746E-6</v>
      </c>
    </row>
    <row r="402" spans="3:4">
      <c r="C402">
        <v>19.035</v>
      </c>
      <c r="D402">
        <v>2.9302501051711077E-6</v>
      </c>
    </row>
    <row r="403" spans="3:4">
      <c r="C403">
        <v>19.07</v>
      </c>
      <c r="D403">
        <v>2.9773808738432739E-6</v>
      </c>
    </row>
    <row r="404" spans="3:4">
      <c r="C404">
        <v>19.105</v>
      </c>
      <c r="D404">
        <v>3.0251979426070293E-6</v>
      </c>
    </row>
    <row r="405" spans="3:4">
      <c r="C405">
        <v>19.14</v>
      </c>
      <c r="D405">
        <v>3.0737100171206189E-6</v>
      </c>
    </row>
    <row r="406" spans="3:4">
      <c r="C406">
        <v>19.175000000000001</v>
      </c>
      <c r="D406">
        <v>3.1229258912296071E-6</v>
      </c>
    </row>
    <row r="407" spans="3:4">
      <c r="C407">
        <v>19.21</v>
      </c>
      <c r="D407">
        <v>3.1728544474809239E-6</v>
      </c>
    </row>
    <row r="408" spans="3:4">
      <c r="C408">
        <v>19.245000000000001</v>
      </c>
      <c r="D408">
        <v>3.2235046576329983E-6</v>
      </c>
    </row>
    <row r="409" spans="3:4">
      <c r="C409">
        <v>19.28</v>
      </c>
      <c r="D409">
        <v>3.2748855831617791E-6</v>
      </c>
    </row>
    <row r="410" spans="3:4">
      <c r="C410">
        <v>19.315000000000001</v>
      </c>
      <c r="D410">
        <v>3.3270063757624923E-6</v>
      </c>
    </row>
    <row r="411" spans="3:4">
      <c r="C411">
        <v>19.350000000000001</v>
      </c>
      <c r="D411">
        <v>3.3798762778469371E-6</v>
      </c>
    </row>
    <row r="412" spans="3:4">
      <c r="C412">
        <v>19.385000000000002</v>
      </c>
      <c r="D412">
        <v>3.4335046230361659E-6</v>
      </c>
    </row>
    <row r="413" spans="3:4">
      <c r="C413">
        <v>19.420000000000002</v>
      </c>
      <c r="D413">
        <v>3.487900836648373E-6</v>
      </c>
    </row>
    <row r="414" spans="3:4">
      <c r="C414">
        <v>19.455000000000002</v>
      </c>
      <c r="D414">
        <v>3.5430744361818025E-6</v>
      </c>
    </row>
    <row r="415" spans="3:4">
      <c r="C415">
        <v>19.490000000000002</v>
      </c>
      <c r="D415">
        <v>3.5990350317924987E-6</v>
      </c>
    </row>
    <row r="416" spans="3:4">
      <c r="C416">
        <v>19.525000000000002</v>
      </c>
      <c r="D416">
        <v>3.6557923267667132E-6</v>
      </c>
    </row>
    <row r="417" spans="3:4">
      <c r="C417">
        <v>19.560000000000002</v>
      </c>
      <c r="D417">
        <v>3.7133561179877868E-6</v>
      </c>
    </row>
    <row r="418" spans="3:4">
      <c r="C418">
        <v>19.595000000000002</v>
      </c>
      <c r="D418">
        <v>3.7717362963973112E-6</v>
      </c>
    </row>
    <row r="419" spans="3:4">
      <c r="C419">
        <v>19.630000000000003</v>
      </c>
      <c r="D419">
        <v>3.8309428474503947E-6</v>
      </c>
    </row>
    <row r="420" spans="3:4">
      <c r="C420">
        <v>19.665000000000003</v>
      </c>
      <c r="D420">
        <v>3.8909858515648034E-6</v>
      </c>
    </row>
    <row r="421" spans="3:4">
      <c r="C421">
        <v>19.700000000000003</v>
      </c>
      <c r="D421">
        <v>3.9518754845638281E-6</v>
      </c>
    </row>
    <row r="422" spans="3:4">
      <c r="C422">
        <v>19.735000000000003</v>
      </c>
      <c r="D422">
        <v>4.0136220181126529E-6</v>
      </c>
    </row>
    <row r="423" spans="3:4">
      <c r="C423">
        <v>19.770000000000003</v>
      </c>
      <c r="D423">
        <v>4.0762358201480105E-6</v>
      </c>
    </row>
    <row r="424" spans="3:4">
      <c r="C424">
        <v>19.805</v>
      </c>
      <c r="D424">
        <v>4.1397273553009666E-6</v>
      </c>
    </row>
    <row r="425" spans="3:4">
      <c r="C425">
        <v>19.84</v>
      </c>
      <c r="D425">
        <v>4.2041071853125876E-6</v>
      </c>
    </row>
    <row r="426" spans="3:4">
      <c r="C426">
        <v>19.875</v>
      </c>
      <c r="D426">
        <v>4.2693859694422973E-6</v>
      </c>
    </row>
    <row r="427" spans="3:4">
      <c r="C427">
        <v>19.91</v>
      </c>
      <c r="D427">
        <v>4.3355744648686977E-6</v>
      </c>
    </row>
    <row r="428" spans="3:4">
      <c r="C428">
        <v>19.945</v>
      </c>
      <c r="D428">
        <v>4.4026835270827071E-6</v>
      </c>
    </row>
    <row r="429" spans="3:4">
      <c r="C429">
        <v>19.98</v>
      </c>
      <c r="D429">
        <v>4.4707241102726894E-6</v>
      </c>
    </row>
    <row r="430" spans="3:4">
      <c r="C430">
        <v>20.015000000000001</v>
      </c>
      <c r="D430">
        <v>4.5397072677014671E-6</v>
      </c>
    </row>
    <row r="431" spans="3:4">
      <c r="C431">
        <v>20.05</v>
      </c>
      <c r="D431">
        <v>4.609644152074931E-6</v>
      </c>
    </row>
    <row r="432" spans="3:4">
      <c r="C432">
        <v>20.085000000000001</v>
      </c>
      <c r="D432">
        <v>4.6805460159020453E-6</v>
      </c>
    </row>
    <row r="433" spans="3:4">
      <c r="C433">
        <v>20.12</v>
      </c>
      <c r="D433">
        <v>4.7524242118460422E-6</v>
      </c>
    </row>
    <row r="434" spans="3:4">
      <c r="C434">
        <v>20.155000000000001</v>
      </c>
      <c r="D434">
        <v>4.82529019306654E-6</v>
      </c>
    </row>
    <row r="435" spans="3:4">
      <c r="C435">
        <v>20.190000000000001</v>
      </c>
      <c r="D435">
        <v>4.8991555135524022E-6</v>
      </c>
    </row>
    <row r="436" spans="3:4">
      <c r="C436">
        <v>20.225000000000001</v>
      </c>
      <c r="D436">
        <v>4.9740318284450709E-6</v>
      </c>
    </row>
    <row r="437" spans="3:4">
      <c r="C437">
        <v>20.260000000000002</v>
      </c>
      <c r="D437">
        <v>5.0499308943521736E-6</v>
      </c>
    </row>
    <row r="438" spans="3:4">
      <c r="C438">
        <v>20.295000000000002</v>
      </c>
      <c r="D438">
        <v>5.1268645696511283E-6</v>
      </c>
    </row>
    <row r="439" spans="3:4">
      <c r="C439">
        <v>20.330000000000002</v>
      </c>
      <c r="D439">
        <v>5.2048448147825617E-6</v>
      </c>
    </row>
    <row r="440" spans="3:4">
      <c r="C440">
        <v>20.365000000000002</v>
      </c>
      <c r="D440">
        <v>5.2838836925332429E-6</v>
      </c>
    </row>
    <row r="441" spans="3:4">
      <c r="C441">
        <v>20.400000000000002</v>
      </c>
      <c r="D441">
        <v>5.3639933683083754E-6</v>
      </c>
    </row>
    <row r="442" spans="3:4">
      <c r="C442">
        <v>20.435000000000002</v>
      </c>
      <c r="D442">
        <v>5.4451861103928858E-6</v>
      </c>
    </row>
    <row r="443" spans="3:4">
      <c r="C443">
        <v>20.470000000000002</v>
      </c>
      <c r="D443">
        <v>5.5274742902015673E-6</v>
      </c>
    </row>
    <row r="444" spans="3:4">
      <c r="C444">
        <v>20.505000000000003</v>
      </c>
      <c r="D444">
        <v>5.610870382517811E-6</v>
      </c>
    </row>
    <row r="445" spans="3:4">
      <c r="C445">
        <v>20.540000000000003</v>
      </c>
      <c r="D445">
        <v>5.6953869657206257E-6</v>
      </c>
    </row>
    <row r="446" spans="3:4">
      <c r="C446">
        <v>20.575000000000003</v>
      </c>
      <c r="D446">
        <v>5.7810367219997385E-6</v>
      </c>
    </row>
    <row r="447" spans="3:4">
      <c r="C447">
        <v>20.610000000000003</v>
      </c>
      <c r="D447">
        <v>5.8678324375585257E-6</v>
      </c>
    </row>
    <row r="448" spans="3:4">
      <c r="C448">
        <v>20.645000000000003</v>
      </c>
      <c r="D448">
        <v>5.9557870028045024E-6</v>
      </c>
    </row>
    <row r="449" spans="3:4">
      <c r="C449">
        <v>20.68</v>
      </c>
      <c r="D449">
        <v>6.0449134125270928E-6</v>
      </c>
    </row>
    <row r="450" spans="3:4">
      <c r="C450">
        <v>20.715</v>
      </c>
      <c r="D450">
        <v>6.1352247660625182E-6</v>
      </c>
    </row>
    <row r="451" spans="3:4">
      <c r="C451">
        <v>20.75</v>
      </c>
      <c r="D451">
        <v>6.2267342674453715E-6</v>
      </c>
    </row>
    <row r="452" spans="3:4">
      <c r="C452">
        <v>20.785</v>
      </c>
      <c r="D452">
        <v>6.3194552255468003E-6</v>
      </c>
    </row>
    <row r="453" spans="3:4">
      <c r="C453">
        <v>20.82</v>
      </c>
      <c r="D453">
        <v>6.4134010541989165E-6</v>
      </c>
    </row>
    <row r="454" spans="3:4">
      <c r="C454">
        <v>20.855</v>
      </c>
      <c r="D454">
        <v>6.5085852723052171E-6</v>
      </c>
    </row>
    <row r="455" spans="3:4">
      <c r="C455">
        <v>20.89</v>
      </c>
      <c r="D455">
        <v>6.6050215039367075E-6</v>
      </c>
    </row>
    <row r="456" spans="3:4">
      <c r="C456">
        <v>20.925000000000001</v>
      </c>
      <c r="D456">
        <v>6.7027234784135131E-6</v>
      </c>
    </row>
    <row r="457" spans="3:4">
      <c r="C457">
        <v>20.96</v>
      </c>
      <c r="D457">
        <v>6.8017050303716741E-6</v>
      </c>
    </row>
    <row r="458" spans="3:4">
      <c r="C458">
        <v>20.995000000000001</v>
      </c>
      <c r="D458">
        <v>6.9019800998148297E-6</v>
      </c>
    </row>
    <row r="459" spans="3:4">
      <c r="C459">
        <v>21.03</v>
      </c>
      <c r="D459">
        <v>7.0035627321505975E-6</v>
      </c>
    </row>
    <row r="460" spans="3:4">
      <c r="C460">
        <v>21.065000000000001</v>
      </c>
      <c r="D460">
        <v>7.1064670782112727E-6</v>
      </c>
    </row>
    <row r="461" spans="3:4">
      <c r="C461">
        <v>21.1</v>
      </c>
      <c r="D461">
        <v>7.2107073942586404E-6</v>
      </c>
    </row>
    <row r="462" spans="3:4">
      <c r="C462">
        <v>21.135000000000002</v>
      </c>
      <c r="D462">
        <v>7.3162980419726095E-6</v>
      </c>
    </row>
    <row r="463" spans="3:4">
      <c r="C463">
        <v>21.17</v>
      </c>
      <c r="D463">
        <v>7.4232534884233856E-6</v>
      </c>
    </row>
    <row r="464" spans="3:4">
      <c r="C464">
        <v>21.205000000000002</v>
      </c>
      <c r="D464">
        <v>7.5315883060268575E-6</v>
      </c>
    </row>
    <row r="465" spans="3:4">
      <c r="C465">
        <v>21.240000000000002</v>
      </c>
      <c r="D465">
        <v>7.6413171724830172E-6</v>
      </c>
    </row>
    <row r="466" spans="3:4">
      <c r="C466">
        <v>21.275000000000002</v>
      </c>
      <c r="D466">
        <v>7.752454870697025E-6</v>
      </c>
    </row>
    <row r="467" spans="3:4">
      <c r="C467">
        <v>21.310000000000002</v>
      </c>
      <c r="D467">
        <v>7.8650162886827118E-6</v>
      </c>
    </row>
    <row r="468" spans="3:4">
      <c r="C468">
        <v>21.345000000000002</v>
      </c>
      <c r="D468">
        <v>7.979016419448203E-6</v>
      </c>
    </row>
    <row r="469" spans="3:4">
      <c r="C469">
        <v>21.380000000000003</v>
      </c>
      <c r="D469">
        <v>8.0944703608633403E-6</v>
      </c>
    </row>
    <row r="470" spans="3:4">
      <c r="C470">
        <v>21.415000000000003</v>
      </c>
      <c r="D470">
        <v>8.2113933155087156E-6</v>
      </c>
    </row>
    <row r="471" spans="3:4">
      <c r="C471">
        <v>21.450000000000003</v>
      </c>
      <c r="D471">
        <v>8.3298005905059151E-6</v>
      </c>
    </row>
    <row r="472" spans="3:4">
      <c r="C472">
        <v>21.485000000000003</v>
      </c>
      <c r="D472">
        <v>8.4497075973287886E-6</v>
      </c>
    </row>
    <row r="473" spans="3:4">
      <c r="C473">
        <v>21.520000000000003</v>
      </c>
      <c r="D473">
        <v>8.5711298515953455E-6</v>
      </c>
    </row>
    <row r="474" spans="3:4">
      <c r="C474">
        <v>21.555000000000003</v>
      </c>
      <c r="D474">
        <v>8.694082972840094E-6</v>
      </c>
    </row>
    <row r="475" spans="3:4">
      <c r="C475">
        <v>21.59</v>
      </c>
      <c r="D475">
        <v>8.8185826842664995E-6</v>
      </c>
    </row>
    <row r="476" spans="3:4">
      <c r="C476">
        <v>21.625</v>
      </c>
      <c r="D476">
        <v>8.9446448124792218E-6</v>
      </c>
    </row>
    <row r="477" spans="3:4">
      <c r="C477">
        <v>21.66</v>
      </c>
      <c r="D477">
        <v>9.0722852871958569E-6</v>
      </c>
    </row>
    <row r="478" spans="3:4">
      <c r="C478">
        <v>21.695</v>
      </c>
      <c r="D478">
        <v>9.2015201409379743E-6</v>
      </c>
    </row>
    <row r="479" spans="3:4">
      <c r="C479">
        <v>21.73</v>
      </c>
      <c r="D479">
        <v>9.3323655087010896E-6</v>
      </c>
    </row>
    <row r="480" spans="3:4">
      <c r="C480">
        <v>21.765000000000001</v>
      </c>
      <c r="D480">
        <v>9.4648376276032304E-6</v>
      </c>
    </row>
    <row r="481" spans="3:4">
      <c r="C481">
        <v>21.8</v>
      </c>
      <c r="D481">
        <v>9.5989528365119149E-6</v>
      </c>
    </row>
    <row r="482" spans="3:4">
      <c r="C482">
        <v>21.835000000000001</v>
      </c>
      <c r="D482">
        <v>9.7347275756491838E-6</v>
      </c>
    </row>
    <row r="483" spans="3:4">
      <c r="C483">
        <v>21.87</v>
      </c>
      <c r="D483">
        <v>9.8721783861743925E-6</v>
      </c>
    </row>
    <row r="484" spans="3:4">
      <c r="C484">
        <v>21.905000000000001</v>
      </c>
      <c r="D484">
        <v>1.0011321909744506E-5</v>
      </c>
    </row>
    <row r="485" spans="3:4">
      <c r="C485">
        <v>21.94</v>
      </c>
      <c r="D485">
        <v>1.0152174888051564E-5</v>
      </c>
    </row>
    <row r="486" spans="3:4">
      <c r="C486">
        <v>21.975000000000001</v>
      </c>
      <c r="D486">
        <v>1.0294754162337055E-5</v>
      </c>
    </row>
    <row r="487" spans="3:4">
      <c r="C487">
        <v>22.01</v>
      </c>
      <c r="D487">
        <v>1.043907667288291E-5</v>
      </c>
    </row>
    <row r="488" spans="3:4">
      <c r="C488">
        <v>22.045000000000002</v>
      </c>
      <c r="D488">
        <v>1.0585159458478795E-5</v>
      </c>
    </row>
    <row r="489" spans="3:4">
      <c r="C489">
        <v>22.080000000000002</v>
      </c>
      <c r="D489">
        <v>1.0733019655865423E-5</v>
      </c>
    </row>
    <row r="490" spans="3:4">
      <c r="C490">
        <v>22.115000000000002</v>
      </c>
      <c r="D490">
        <v>1.0882674499153652E-5</v>
      </c>
    </row>
    <row r="491" spans="3:4">
      <c r="C491">
        <v>22.150000000000002</v>
      </c>
      <c r="D491">
        <v>1.1034141319218964E-5</v>
      </c>
    </row>
    <row r="492" spans="3:4">
      <c r="C492">
        <v>22.185000000000002</v>
      </c>
      <c r="D492">
        <v>1.1187437543071139E-5</v>
      </c>
    </row>
    <row r="493" spans="3:4">
      <c r="C493">
        <v>22.220000000000002</v>
      </c>
      <c r="D493">
        <v>1.1342580693198841E-5</v>
      </c>
    </row>
    <row r="494" spans="3:4">
      <c r="C494">
        <v>22.255000000000003</v>
      </c>
      <c r="D494">
        <v>1.1499588386888698E-5</v>
      </c>
    </row>
    <row r="495" spans="3:4">
      <c r="C495">
        <v>22.290000000000003</v>
      </c>
      <c r="D495">
        <v>1.1658478335518768E-5</v>
      </c>
    </row>
    <row r="496" spans="3:4">
      <c r="C496">
        <v>22.325000000000003</v>
      </c>
      <c r="D496">
        <v>1.1819268343825997E-5</v>
      </c>
    </row>
    <row r="497" spans="3:4">
      <c r="C497">
        <v>22.360000000000003</v>
      </c>
      <c r="D497">
        <v>1.1981976309147391E-5</v>
      </c>
    </row>
    <row r="498" spans="3:4">
      <c r="C498">
        <v>22.395000000000003</v>
      </c>
      <c r="D498">
        <v>1.2146620220634676E-5</v>
      </c>
    </row>
    <row r="499" spans="3:4">
      <c r="C499">
        <v>22.430000000000003</v>
      </c>
      <c r="D499">
        <v>1.2313218158442097E-5</v>
      </c>
    </row>
    <row r="500" spans="3:4">
      <c r="C500">
        <v>22.465000000000003</v>
      </c>
      <c r="D500">
        <v>1.2481788292887146E-5</v>
      </c>
    </row>
    <row r="501" spans="3:4">
      <c r="C501">
        <v>22.5</v>
      </c>
      <c r="D501">
        <v>1.2652348883583908E-5</v>
      </c>
    </row>
    <row r="502" spans="3:4">
      <c r="C502">
        <v>22.535</v>
      </c>
      <c r="D502">
        <v>1.2824918278548752E-5</v>
      </c>
    </row>
    <row r="503" spans="3:4">
      <c r="C503">
        <v>22.57</v>
      </c>
      <c r="D503">
        <v>1.299951491327805E-5</v>
      </c>
    </row>
    <row r="504" spans="3:4">
      <c r="C504">
        <v>22.605</v>
      </c>
      <c r="D504">
        <v>1.3176157309797754E-5</v>
      </c>
    </row>
    <row r="505" spans="3:4">
      <c r="C505">
        <v>22.64</v>
      </c>
      <c r="D505">
        <v>1.3354864075684506E-5</v>
      </c>
    </row>
    <row r="506" spans="3:4">
      <c r="C506">
        <v>22.675000000000001</v>
      </c>
      <c r="D506">
        <v>1.3535653903058001E-5</v>
      </c>
    </row>
    <row r="507" spans="3:4">
      <c r="C507">
        <v>22.71</v>
      </c>
      <c r="D507">
        <v>1.3718545567544327E-5</v>
      </c>
    </row>
    <row r="508" spans="3:4">
      <c r="C508">
        <v>22.745000000000001</v>
      </c>
      <c r="D508">
        <v>1.3903557927210095E-5</v>
      </c>
    </row>
    <row r="509" spans="3:4">
      <c r="C509">
        <v>22.78</v>
      </c>
      <c r="D509">
        <v>1.4090709921467033E-5</v>
      </c>
    </row>
    <row r="510" spans="3:4">
      <c r="C510">
        <v>22.815000000000001</v>
      </c>
      <c r="D510">
        <v>1.4280020569946829E-5</v>
      </c>
    </row>
    <row r="511" spans="3:4">
      <c r="C511">
        <v>22.85</v>
      </c>
      <c r="D511">
        <v>1.4471508971345902E-5</v>
      </c>
    </row>
    <row r="512" spans="3:4">
      <c r="C512">
        <v>22.885000000000002</v>
      </c>
      <c r="D512">
        <v>1.4665194302239929E-5</v>
      </c>
    </row>
    <row r="513" spans="3:4">
      <c r="C513">
        <v>22.92</v>
      </c>
      <c r="D513">
        <v>1.4861095815867909E-5</v>
      </c>
    </row>
    <row r="514" spans="3:4">
      <c r="C514">
        <v>22.955000000000002</v>
      </c>
      <c r="D514">
        <v>1.5059232840885327E-5</v>
      </c>
    </row>
    <row r="515" spans="3:4">
      <c r="C515">
        <v>22.990000000000002</v>
      </c>
      <c r="D515">
        <v>1.5259624780086449E-5</v>
      </c>
    </row>
    <row r="516" spans="3:4">
      <c r="C516">
        <v>23.025000000000002</v>
      </c>
      <c r="D516">
        <v>1.5462291109095294E-5</v>
      </c>
    </row>
    <row r="517" spans="3:4">
      <c r="C517">
        <v>23.060000000000002</v>
      </c>
      <c r="D517">
        <v>1.5667251375025149E-5</v>
      </c>
    </row>
    <row r="518" spans="3:4">
      <c r="C518">
        <v>23.095000000000002</v>
      </c>
      <c r="D518">
        <v>1.5874525195106406E-5</v>
      </c>
    </row>
    <row r="519" spans="3:4">
      <c r="C519">
        <v>23.130000000000003</v>
      </c>
      <c r="D519">
        <v>1.6084132255282447E-5</v>
      </c>
    </row>
    <row r="520" spans="3:4">
      <c r="C520">
        <v>23.165000000000003</v>
      </c>
      <c r="D520">
        <v>1.6296092308773351E-5</v>
      </c>
    </row>
    <row r="521" spans="3:4">
      <c r="C521">
        <v>23.200000000000003</v>
      </c>
      <c r="D521">
        <v>1.6510425174607272E-5</v>
      </c>
    </row>
    <row r="522" spans="3:4">
      <c r="C522">
        <v>23.235000000000003</v>
      </c>
      <c r="D522">
        <v>1.6727150736119236E-5</v>
      </c>
    </row>
    <row r="523" spans="3:4">
      <c r="C523">
        <v>23.270000000000003</v>
      </c>
      <c r="D523">
        <v>1.6946288939417104E-5</v>
      </c>
    </row>
    <row r="524" spans="3:4">
      <c r="C524">
        <v>23.305000000000003</v>
      </c>
      <c r="D524">
        <v>1.7167859791814598E-5</v>
      </c>
    </row>
    <row r="525" spans="3:4">
      <c r="C525">
        <v>23.340000000000003</v>
      </c>
      <c r="D525">
        <v>1.7393855958210379E-5</v>
      </c>
    </row>
    <row r="526" spans="3:4">
      <c r="C526">
        <v>23.375</v>
      </c>
      <c r="D526">
        <v>1.7620433648853352E-5</v>
      </c>
    </row>
    <row r="527" spans="3:4">
      <c r="C527">
        <v>23.41</v>
      </c>
      <c r="D527">
        <v>1.7849507558508977E-5</v>
      </c>
    </row>
    <row r="528" spans="3:4">
      <c r="C528">
        <v>23.445</v>
      </c>
      <c r="D528">
        <v>1.8081098042188743E-5</v>
      </c>
    </row>
    <row r="529" spans="3:4">
      <c r="C529">
        <v>23.48</v>
      </c>
      <c r="D529">
        <v>1.8315225511948928E-5</v>
      </c>
    </row>
    <row r="530" spans="3:4">
      <c r="C530">
        <v>23.515000000000001</v>
      </c>
      <c r="D530">
        <v>1.8551910435257196E-5</v>
      </c>
    </row>
    <row r="531" spans="3:4">
      <c r="C531">
        <v>23.55</v>
      </c>
      <c r="D531">
        <v>1.8791173333328871E-5</v>
      </c>
    </row>
    <row r="532" spans="3:4">
      <c r="C532">
        <v>23.585000000000001</v>
      </c>
      <c r="D532">
        <v>1.9033034779432778E-5</v>
      </c>
    </row>
    <row r="533" spans="3:4">
      <c r="C533">
        <v>23.62</v>
      </c>
      <c r="D533">
        <v>1.9277515397166821E-5</v>
      </c>
    </row>
    <row r="534" spans="3:4">
      <c r="C534">
        <v>23.655000000000001</v>
      </c>
      <c r="D534">
        <v>1.952463585870299E-5</v>
      </c>
    </row>
    <row r="535" spans="3:4">
      <c r="C535">
        <v>23.69</v>
      </c>
      <c r="D535">
        <v>1.9774416883001909E-5</v>
      </c>
    </row>
    <row r="536" spans="3:4">
      <c r="C536">
        <v>23.725000000000001</v>
      </c>
      <c r="D536">
        <v>2.0026879233996893E-5</v>
      </c>
    </row>
    <row r="537" spans="3:4">
      <c r="C537">
        <v>23.76</v>
      </c>
      <c r="D537">
        <v>2.0282043718747433E-5</v>
      </c>
    </row>
    <row r="538" spans="3:4">
      <c r="C538">
        <v>23.795000000000002</v>
      </c>
      <c r="D538">
        <v>2.0539931185562145E-5</v>
      </c>
    </row>
    <row r="539" spans="3:4">
      <c r="C539">
        <v>23.830000000000002</v>
      </c>
      <c r="D539">
        <v>2.0800562522091188E-5</v>
      </c>
    </row>
    <row r="540" spans="3:4">
      <c r="C540">
        <v>23.865000000000002</v>
      </c>
      <c r="D540">
        <v>2.1063958653388072E-5</v>
      </c>
    </row>
    <row r="541" spans="3:4">
      <c r="C541">
        <v>23.900000000000002</v>
      </c>
      <c r="D541">
        <v>2.1330140539941034E-5</v>
      </c>
    </row>
    <row r="542" spans="3:4">
      <c r="C542">
        <v>23.935000000000002</v>
      </c>
      <c r="D542">
        <v>2.1599129175673827E-5</v>
      </c>
    </row>
    <row r="543" spans="3:4">
      <c r="C543">
        <v>23.970000000000002</v>
      </c>
      <c r="D543">
        <v>2.1870945585916096E-5</v>
      </c>
    </row>
    <row r="544" spans="3:4">
      <c r="C544">
        <v>24.005000000000003</v>
      </c>
      <c r="D544">
        <v>2.214561082534328E-5</v>
      </c>
    </row>
    <row r="545" spans="3:4">
      <c r="C545">
        <v>24.040000000000003</v>
      </c>
      <c r="D545">
        <v>2.242314597588622E-5</v>
      </c>
    </row>
    <row r="546" spans="3:4">
      <c r="C546">
        <v>24.075000000000003</v>
      </c>
      <c r="D546">
        <v>2.2703572144610385E-5</v>
      </c>
    </row>
    <row r="547" spans="3:4">
      <c r="C547">
        <v>24.110000000000003</v>
      </c>
      <c r="D547">
        <v>2.2986910461564942E-5</v>
      </c>
    </row>
    <row r="548" spans="3:4">
      <c r="C548">
        <v>24.145000000000003</v>
      </c>
      <c r="D548">
        <v>2.3273182077601564E-5</v>
      </c>
    </row>
    <row r="549" spans="3:4">
      <c r="C549">
        <v>24.180000000000003</v>
      </c>
      <c r="D549">
        <v>2.3562408162163409E-5</v>
      </c>
    </row>
    <row r="550" spans="3:4">
      <c r="C550">
        <v>24.215000000000003</v>
      </c>
      <c r="D550">
        <v>2.38546099010439E-5</v>
      </c>
    </row>
    <row r="551" spans="3:4">
      <c r="C551">
        <v>24.250000000000004</v>
      </c>
      <c r="D551">
        <v>2.4149808494115849E-5</v>
      </c>
    </row>
    <row r="552" spans="3:4">
      <c r="C552">
        <v>24.285</v>
      </c>
      <c r="D552">
        <v>2.4448025153030805E-5</v>
      </c>
    </row>
    <row r="553" spans="3:4">
      <c r="C553">
        <v>24.32</v>
      </c>
      <c r="D553">
        <v>2.4749281098889008E-5</v>
      </c>
    </row>
    <row r="554" spans="3:4">
      <c r="C554">
        <v>24.355</v>
      </c>
      <c r="D554">
        <v>2.5053597559879625E-5</v>
      </c>
    </row>
    <row r="555" spans="3:4">
      <c r="C555">
        <v>24.39</v>
      </c>
      <c r="D555">
        <v>2.5360995768892026E-5</v>
      </c>
    </row>
    <row r="556" spans="3:4">
      <c r="C556">
        <v>24.425000000000001</v>
      </c>
      <c r="D556">
        <v>2.5671496961097865E-5</v>
      </c>
    </row>
    <row r="557" spans="3:4">
      <c r="C557">
        <v>24.46</v>
      </c>
      <c r="D557">
        <v>2.5985122371504327E-5</v>
      </c>
    </row>
    <row r="558" spans="3:4">
      <c r="C558">
        <v>24.495000000000001</v>
      </c>
      <c r="D558">
        <v>2.6301893232478605E-5</v>
      </c>
    </row>
    <row r="559" spans="3:4">
      <c r="C559">
        <v>24.53</v>
      </c>
      <c r="D559">
        <v>2.6621830771243999E-5</v>
      </c>
    </row>
    <row r="560" spans="3:4">
      <c r="C560">
        <v>24.565000000000001</v>
      </c>
      <c r="D560">
        <v>2.6944956207347679E-5</v>
      </c>
    </row>
    <row r="561" spans="3:4">
      <c r="C561">
        <v>24.6</v>
      </c>
      <c r="D561">
        <v>2.7271290750100476E-5</v>
      </c>
    </row>
    <row r="562" spans="3:4">
      <c r="C562">
        <v>24.635000000000002</v>
      </c>
      <c r="D562">
        <v>2.760085559598884E-5</v>
      </c>
    </row>
    <row r="563" spans="3:4">
      <c r="C563">
        <v>24.67</v>
      </c>
      <c r="D563">
        <v>2.7933671926059329E-5</v>
      </c>
    </row>
    <row r="564" spans="3:4">
      <c r="C564">
        <v>24.705000000000002</v>
      </c>
      <c r="D564">
        <v>2.8269760903275829E-5</v>
      </c>
    </row>
    <row r="565" spans="3:4">
      <c r="C565">
        <v>24.740000000000002</v>
      </c>
      <c r="D565">
        <v>2.8609143669849783E-5</v>
      </c>
    </row>
    <row r="566" spans="3:4">
      <c r="C566">
        <v>24.775000000000002</v>
      </c>
      <c r="D566">
        <v>2.895184134454384E-5</v>
      </c>
    </row>
    <row r="567" spans="3:4">
      <c r="C567">
        <v>24.810000000000002</v>
      </c>
      <c r="D567">
        <v>2.9297875019948969E-5</v>
      </c>
    </row>
    <row r="568" spans="3:4">
      <c r="C568">
        <v>24.845000000000002</v>
      </c>
      <c r="D568">
        <v>2.9647265759735757E-5</v>
      </c>
    </row>
    <row r="569" spans="3:4">
      <c r="C569">
        <v>24.880000000000003</v>
      </c>
      <c r="D569">
        <v>3.0000034595879842E-5</v>
      </c>
    </row>
    <row r="570" spans="3:4">
      <c r="C570">
        <v>24.915000000000003</v>
      </c>
      <c r="D570">
        <v>3.035620252586208E-5</v>
      </c>
    </row>
    <row r="571" spans="3:4">
      <c r="C571">
        <v>24.950000000000003</v>
      </c>
      <c r="D571">
        <v>3.0715790509843626E-5</v>
      </c>
    </row>
    <row r="572" spans="3:4">
      <c r="C572">
        <v>24.985000000000003</v>
      </c>
      <c r="D572">
        <v>3.1078819467816612E-5</v>
      </c>
    </row>
    <row r="573" spans="3:4">
      <c r="C573">
        <v>25.020000000000003</v>
      </c>
      <c r="D573">
        <v>3.1445310276730349E-5</v>
      </c>
    </row>
    <row r="574" spans="3:4">
      <c r="C574">
        <v>25.055000000000003</v>
      </c>
      <c r="D574">
        <v>3.181528376759382E-5</v>
      </c>
    </row>
    <row r="575" spans="3:4">
      <c r="C575">
        <v>25.090000000000003</v>
      </c>
      <c r="D575">
        <v>3.2188760722554906E-5</v>
      </c>
    </row>
    <row r="576" spans="3:4">
      <c r="C576">
        <v>25.125000000000004</v>
      </c>
      <c r="D576">
        <v>3.256576187195641E-5</v>
      </c>
    </row>
    <row r="577" spans="3:4">
      <c r="C577">
        <v>25.160000000000004</v>
      </c>
      <c r="D577">
        <v>3.2946307891369687E-5</v>
      </c>
    </row>
    <row r="578" spans="3:4">
      <c r="C578">
        <v>25.195</v>
      </c>
      <c r="D578">
        <v>3.3330419398606265E-5</v>
      </c>
    </row>
    <row r="579" spans="3:4">
      <c r="C579">
        <v>25.23</v>
      </c>
      <c r="D579">
        <v>3.371811695070779E-5</v>
      </c>
    </row>
    <row r="580" spans="3:4">
      <c r="C580">
        <v>25.265000000000001</v>
      </c>
      <c r="D580">
        <v>3.4109421040914808E-5</v>
      </c>
    </row>
    <row r="581" spans="3:4">
      <c r="C581">
        <v>25.3</v>
      </c>
      <c r="D581">
        <v>3.4504352095615129E-5</v>
      </c>
    </row>
    <row r="582" spans="3:4">
      <c r="C582">
        <v>25.335000000000001</v>
      </c>
      <c r="D582">
        <v>3.4902930471271964E-5</v>
      </c>
    </row>
    <row r="583" spans="3:4">
      <c r="C583">
        <v>25.37</v>
      </c>
      <c r="D583">
        <v>3.5305176451332551E-5</v>
      </c>
    </row>
    <row r="584" spans="3:4">
      <c r="C584">
        <v>25.405000000000001</v>
      </c>
      <c r="D584">
        <v>3.5711110243117895E-5</v>
      </c>
    </row>
    <row r="585" spans="3:4">
      <c r="C585">
        <v>25.44</v>
      </c>
      <c r="D585">
        <v>3.612075197469381E-5</v>
      </c>
    </row>
    <row r="586" spans="3:4">
      <c r="C586">
        <v>25.475000000000001</v>
      </c>
      <c r="D586">
        <v>3.6534121691724263E-5</v>
      </c>
    </row>
    <row r="587" spans="3:4">
      <c r="C587">
        <v>25.51</v>
      </c>
      <c r="D587">
        <v>3.6951239354307512E-5</v>
      </c>
    </row>
    <row r="588" spans="3:4">
      <c r="C588">
        <v>25.545000000000002</v>
      </c>
      <c r="D588">
        <v>3.7372124833795374E-5</v>
      </c>
    </row>
    <row r="589" spans="3:4">
      <c r="C589">
        <v>25.580000000000002</v>
      </c>
      <c r="D589">
        <v>3.7796797909596443E-5</v>
      </c>
    </row>
    <row r="590" spans="3:4">
      <c r="C590">
        <v>25.615000000000002</v>
      </c>
      <c r="D590">
        <v>3.8225278265964132E-5</v>
      </c>
    </row>
    <row r="591" spans="3:4">
      <c r="C591">
        <v>25.650000000000002</v>
      </c>
      <c r="D591">
        <v>3.8657585488769594E-5</v>
      </c>
    </row>
    <row r="592" spans="3:4">
      <c r="C592">
        <v>25.685000000000002</v>
      </c>
      <c r="D592">
        <v>3.9093739062260711E-5</v>
      </c>
    </row>
    <row r="593" spans="3:4">
      <c r="C593">
        <v>25.720000000000002</v>
      </c>
      <c r="D593">
        <v>3.9533758365807661E-5</v>
      </c>
    </row>
    <row r="594" spans="3:4">
      <c r="C594">
        <v>25.755000000000003</v>
      </c>
      <c r="D594">
        <v>3.9977662670635556E-5</v>
      </c>
    </row>
    <row r="595" spans="3:4">
      <c r="C595">
        <v>25.790000000000003</v>
      </c>
      <c r="D595">
        <v>4.042547113654527E-5</v>
      </c>
    </row>
    <row r="596" spans="3:4">
      <c r="C596">
        <v>25.825000000000003</v>
      </c>
      <c r="D596">
        <v>4.0877202808622654E-5</v>
      </c>
    </row>
    <row r="597" spans="3:4">
      <c r="C597">
        <v>25.860000000000003</v>
      </c>
      <c r="D597">
        <v>4.1332876613937347E-5</v>
      </c>
    </row>
    <row r="598" spans="3:4">
      <c r="C598">
        <v>25.895000000000003</v>
      </c>
      <c r="D598">
        <v>4.1792511358231701E-5</v>
      </c>
    </row>
    <row r="599" spans="3:4">
      <c r="C599">
        <v>25.930000000000003</v>
      </c>
      <c r="D599">
        <v>4.2256125722600546E-5</v>
      </c>
    </row>
    <row r="600" spans="3:4">
      <c r="C600">
        <v>25.965000000000003</v>
      </c>
      <c r="D600">
        <v>4.2723738260162656E-5</v>
      </c>
    </row>
    <row r="601" spans="3:4">
      <c r="C601">
        <v>26.000000000000004</v>
      </c>
      <c r="D601">
        <v>4.3195367392724732E-5</v>
      </c>
    </row>
    <row r="602" spans="3:4">
      <c r="C602">
        <v>26.035000000000004</v>
      </c>
      <c r="D602">
        <v>4.3671031407438556E-5</v>
      </c>
    </row>
    <row r="603" spans="3:4">
      <c r="C603">
        <v>26.07</v>
      </c>
      <c r="D603">
        <v>4.4150748453452348E-5</v>
      </c>
    </row>
    <row r="604" spans="3:4">
      <c r="C604">
        <v>26.105</v>
      </c>
      <c r="D604">
        <v>4.4634536538557039E-5</v>
      </c>
    </row>
    <row r="605" spans="3:4">
      <c r="C605">
        <v>26.14</v>
      </c>
      <c r="D605">
        <v>4.5122413525828115E-5</v>
      </c>
    </row>
    <row r="606" spans="3:4">
      <c r="C606">
        <v>26.175000000000001</v>
      </c>
      <c r="D606">
        <v>4.5614397130264269E-5</v>
      </c>
    </row>
    <row r="607" spans="3:4">
      <c r="C607">
        <v>26.21</v>
      </c>
      <c r="D607">
        <v>4.6110504915423535E-5</v>
      </c>
    </row>
    <row r="608" spans="3:4">
      <c r="C608">
        <v>26.245000000000001</v>
      </c>
      <c r="D608">
        <v>4.6610754290057724E-5</v>
      </c>
    </row>
    <row r="609" spans="3:4">
      <c r="C609">
        <v>26.28</v>
      </c>
      <c r="D609">
        <v>4.7115162504746081E-5</v>
      </c>
    </row>
    <row r="610" spans="3:4">
      <c r="C610">
        <v>26.315000000000001</v>
      </c>
      <c r="D610">
        <v>4.7623746648529362E-5</v>
      </c>
    </row>
    <row r="611" spans="3:4">
      <c r="C611">
        <v>26.35</v>
      </c>
      <c r="D611">
        <v>4.8136523645544638E-5</v>
      </c>
    </row>
    <row r="612" spans="3:4">
      <c r="C612">
        <v>26.385000000000002</v>
      </c>
      <c r="D612">
        <v>4.8653510251662391E-5</v>
      </c>
    </row>
    <row r="613" spans="3:4">
      <c r="C613">
        <v>26.42</v>
      </c>
      <c r="D613">
        <v>4.9174723051126649E-5</v>
      </c>
    </row>
    <row r="614" spans="3:4">
      <c r="C614">
        <v>26.455000000000002</v>
      </c>
      <c r="D614">
        <v>4.970017845319876E-5</v>
      </c>
    </row>
    <row r="615" spans="3:4">
      <c r="C615">
        <v>26.490000000000002</v>
      </c>
      <c r="D615">
        <v>5.0229892688806383E-5</v>
      </c>
    </row>
    <row r="616" spans="3:4">
      <c r="C616">
        <v>26.525000000000002</v>
      </c>
      <c r="D616">
        <v>5.0763881807198213E-5</v>
      </c>
    </row>
    <row r="617" spans="3:4">
      <c r="C617">
        <v>26.560000000000002</v>
      </c>
      <c r="D617">
        <v>5.1302161672605517E-5</v>
      </c>
    </row>
    <row r="618" spans="3:4">
      <c r="C618">
        <v>26.595000000000002</v>
      </c>
      <c r="D618">
        <v>5.1844747960911794E-5</v>
      </c>
    </row>
    <row r="619" spans="3:4">
      <c r="C619">
        <v>26.630000000000003</v>
      </c>
      <c r="D619">
        <v>5.2391656156331126E-5</v>
      </c>
    </row>
    <row r="620" spans="3:4">
      <c r="C620">
        <v>26.665000000000003</v>
      </c>
      <c r="D620">
        <v>5.294290154809646E-5</v>
      </c>
    </row>
    <row r="621" spans="3:4">
      <c r="C621">
        <v>26.700000000000003</v>
      </c>
      <c r="D621">
        <v>5.3498499227159098E-5</v>
      </c>
    </row>
    <row r="622" spans="3:4">
      <c r="C622">
        <v>26.735000000000003</v>
      </c>
      <c r="D622">
        <v>5.4058464082899812E-5</v>
      </c>
    </row>
    <row r="623" spans="3:4">
      <c r="C623">
        <v>26.770000000000003</v>
      </c>
      <c r="D623">
        <v>5.4622810799853336E-5</v>
      </c>
    </row>
    <row r="624" spans="3:4">
      <c r="C624">
        <v>26.805000000000003</v>
      </c>
      <c r="D624">
        <v>5.5191553854446878E-5</v>
      </c>
    </row>
    <row r="625" spans="3:4">
      <c r="C625">
        <v>26.840000000000003</v>
      </c>
      <c r="D625">
        <v>5.5764707511753702E-5</v>
      </c>
    </row>
    <row r="626" spans="3:4">
      <c r="C626">
        <v>26.875000000000004</v>
      </c>
      <c r="D626">
        <v>5.6342285822263315E-5</v>
      </c>
    </row>
    <row r="627" spans="3:4">
      <c r="C627">
        <v>26.910000000000004</v>
      </c>
      <c r="D627">
        <v>5.6924302618668628E-5</v>
      </c>
    </row>
    <row r="628" spans="3:4">
      <c r="C628">
        <v>26.945000000000004</v>
      </c>
      <c r="D628">
        <v>5.7510771512671888E-5</v>
      </c>
    </row>
    <row r="629" spans="3:4">
      <c r="C629">
        <v>26.98</v>
      </c>
      <c r="D629">
        <v>5.8101705891810057E-5</v>
      </c>
    </row>
    <row r="630" spans="3:4">
      <c r="C630">
        <v>27.015000000000001</v>
      </c>
      <c r="D630">
        <v>5.8697118916300991E-5</v>
      </c>
    </row>
    <row r="631" spans="3:4">
      <c r="C631">
        <v>27.05</v>
      </c>
      <c r="D631">
        <v>5.9297023515911181E-5</v>
      </c>
    </row>
    <row r="632" spans="3:4">
      <c r="C632">
        <v>27.085000000000001</v>
      </c>
      <c r="D632">
        <v>5.9901432386846604E-5</v>
      </c>
    </row>
    <row r="633" spans="3:4">
      <c r="C633">
        <v>27.12</v>
      </c>
      <c r="D633">
        <v>6.0510357988667798E-5</v>
      </c>
    </row>
    <row r="634" spans="3:4">
      <c r="C634">
        <v>27.155000000000001</v>
      </c>
      <c r="D634">
        <v>6.1123812541229766E-5</v>
      </c>
    </row>
    <row r="635" spans="3:4">
      <c r="C635">
        <v>27.19</v>
      </c>
      <c r="D635">
        <v>6.174180802164851E-5</v>
      </c>
    </row>
    <row r="636" spans="3:4">
      <c r="C636">
        <v>27.225000000000001</v>
      </c>
      <c r="D636">
        <v>6.2364356161294929E-5</v>
      </c>
    </row>
    <row r="637" spans="3:4">
      <c r="C637">
        <v>27.26</v>
      </c>
      <c r="D637">
        <v>6.2991468442817475E-5</v>
      </c>
    </row>
    <row r="638" spans="3:4">
      <c r="C638">
        <v>27.295000000000002</v>
      </c>
      <c r="D638">
        <v>6.3623156097194399E-5</v>
      </c>
    </row>
    <row r="639" spans="3:4">
      <c r="C639">
        <v>27.330000000000002</v>
      </c>
      <c r="D639">
        <v>6.4259430100817167E-5</v>
      </c>
    </row>
    <row r="640" spans="3:4">
      <c r="C640">
        <v>27.365000000000002</v>
      </c>
      <c r="D640">
        <v>6.4900301172605876E-5</v>
      </c>
    </row>
    <row r="641" spans="3:4">
      <c r="C641">
        <v>27.400000000000002</v>
      </c>
      <c r="D641">
        <v>6.5545779771157919E-5</v>
      </c>
    </row>
    <row r="642" spans="3:4">
      <c r="C642">
        <v>27.435000000000002</v>
      </c>
      <c r="D642">
        <v>6.6195876091931273E-5</v>
      </c>
    </row>
    <row r="643" spans="3:4">
      <c r="C643">
        <v>27.470000000000002</v>
      </c>
      <c r="D643">
        <v>6.6850600064462988E-5</v>
      </c>
    </row>
    <row r="644" spans="3:4">
      <c r="C644">
        <v>27.505000000000003</v>
      </c>
      <c r="D644">
        <v>6.7509961349625062E-5</v>
      </c>
    </row>
    <row r="645" spans="3:4">
      <c r="C645">
        <v>27.540000000000003</v>
      </c>
      <c r="D645">
        <v>6.8173969336917604E-5</v>
      </c>
    </row>
    <row r="646" spans="3:4">
      <c r="C646">
        <v>27.575000000000003</v>
      </c>
      <c r="D646">
        <v>6.8842633141801509E-5</v>
      </c>
    </row>
    <row r="647" spans="3:4">
      <c r="C647">
        <v>27.610000000000003</v>
      </c>
      <c r="D647">
        <v>6.9515961603071287E-5</v>
      </c>
    </row>
    <row r="648" spans="3:4">
      <c r="C648">
        <v>27.645000000000003</v>
      </c>
      <c r="D648">
        <v>7.0193963280269268E-5</v>
      </c>
    </row>
    <row r="649" spans="3:4">
      <c r="C649">
        <v>27.680000000000003</v>
      </c>
      <c r="D649">
        <v>7.0876646451142363E-5</v>
      </c>
    </row>
    <row r="650" spans="3:4">
      <c r="C650">
        <v>27.715000000000003</v>
      </c>
      <c r="D650">
        <v>7.1564019109142729E-5</v>
      </c>
    </row>
    <row r="651" spans="3:4">
      <c r="C651">
        <v>27.750000000000004</v>
      </c>
      <c r="D651">
        <v>7.2256088960973104E-5</v>
      </c>
    </row>
    <row r="652" spans="3:4">
      <c r="C652">
        <v>27.785000000000004</v>
      </c>
      <c r="D652">
        <v>7.2952863424178389E-5</v>
      </c>
    </row>
    <row r="653" spans="3:4">
      <c r="C653">
        <v>27.820000000000004</v>
      </c>
      <c r="D653">
        <v>7.365434962478409E-5</v>
      </c>
    </row>
    <row r="654" spans="3:4">
      <c r="C654">
        <v>27.855</v>
      </c>
      <c r="D654">
        <v>7.4360554394983466E-5</v>
      </c>
    </row>
    <row r="655" spans="3:4">
      <c r="C655">
        <v>27.89</v>
      </c>
      <c r="D655">
        <v>7.5071484270874039E-5</v>
      </c>
    </row>
    <row r="656" spans="3:4">
      <c r="C656">
        <v>27.925000000000001</v>
      </c>
      <c r="D656">
        <v>7.5787145490244226E-5</v>
      </c>
    </row>
    <row r="657" spans="3:4">
      <c r="C657">
        <v>27.96</v>
      </c>
      <c r="D657">
        <v>7.6507543990412169E-5</v>
      </c>
    </row>
    <row r="658" spans="3:4">
      <c r="C658">
        <v>27.995000000000001</v>
      </c>
      <c r="D658">
        <v>7.7232685406117247E-5</v>
      </c>
    </row>
    <row r="659" spans="3:4">
      <c r="C659">
        <v>28.03</v>
      </c>
      <c r="D659">
        <v>7.7962575067465296E-5</v>
      </c>
    </row>
    <row r="660" spans="3:4">
      <c r="C660">
        <v>28.065000000000001</v>
      </c>
      <c r="D660">
        <v>7.8697217997928962E-5</v>
      </c>
    </row>
    <row r="661" spans="3:4">
      <c r="C661">
        <v>28.1</v>
      </c>
      <c r="D661">
        <v>7.9436618912403996E-5</v>
      </c>
    </row>
    <row r="662" spans="3:4">
      <c r="C662">
        <v>28.135000000000002</v>
      </c>
      <c r="D662">
        <v>8.0180782215322782E-5</v>
      </c>
    </row>
    <row r="663" spans="3:4">
      <c r="C663">
        <v>28.17</v>
      </c>
      <c r="D663">
        <v>8.0929711998825943E-5</v>
      </c>
    </row>
    <row r="664" spans="3:4">
      <c r="C664">
        <v>28.205000000000002</v>
      </c>
      <c r="D664">
        <v>8.1683412040993241E-5</v>
      </c>
    </row>
    <row r="665" spans="3:4">
      <c r="C665">
        <v>28.240000000000002</v>
      </c>
      <c r="D665">
        <v>8.244188580413457E-5</v>
      </c>
    </row>
    <row r="666" spans="3:4">
      <c r="C666">
        <v>28.275000000000002</v>
      </c>
      <c r="D666">
        <v>8.3205136433142413E-5</v>
      </c>
    </row>
    <row r="667" spans="3:4">
      <c r="C667">
        <v>28.310000000000002</v>
      </c>
      <c r="D667">
        <v>8.3973166753906287E-5</v>
      </c>
    </row>
    <row r="668" spans="3:4">
      <c r="C668">
        <v>28.345000000000002</v>
      </c>
      <c r="D668">
        <v>8.4745979271790776E-5</v>
      </c>
    </row>
    <row r="669" spans="3:4">
      <c r="C669">
        <v>28.380000000000003</v>
      </c>
      <c r="D669">
        <v>8.5523576170177325E-5</v>
      </c>
    </row>
    <row r="670" spans="3:4">
      <c r="C670">
        <v>28.415000000000003</v>
      </c>
      <c r="D670">
        <v>8.6305959309071532E-5</v>
      </c>
    </row>
    <row r="671" spans="3:4">
      <c r="C671">
        <v>28.450000000000003</v>
      </c>
      <c r="D671">
        <v>8.7093130223776371E-5</v>
      </c>
    </row>
    <row r="672" spans="3:4">
      <c r="C672">
        <v>28.485000000000003</v>
      </c>
      <c r="D672">
        <v>8.788509012363245E-5</v>
      </c>
    </row>
    <row r="673" spans="3:4">
      <c r="C673">
        <v>28.520000000000003</v>
      </c>
      <c r="D673">
        <v>8.8681839890825915E-5</v>
      </c>
    </row>
    <row r="674" spans="3:4">
      <c r="C674">
        <v>28.555000000000003</v>
      </c>
      <c r="D674">
        <v>8.9483380079265516E-5</v>
      </c>
    </row>
    <row r="675" spans="3:4">
      <c r="C675">
        <v>28.590000000000003</v>
      </c>
      <c r="D675">
        <v>9.0289710913528907E-5</v>
      </c>
    </row>
    <row r="676" spans="3:4">
      <c r="C676">
        <v>28.625000000000004</v>
      </c>
      <c r="D676">
        <v>9.110083228787953E-5</v>
      </c>
    </row>
    <row r="677" spans="3:4">
      <c r="C677">
        <v>28.660000000000004</v>
      </c>
      <c r="D677">
        <v>9.1916743765354608E-5</v>
      </c>
    </row>
    <row r="678" spans="3:4">
      <c r="C678">
        <v>28.695000000000004</v>
      </c>
      <c r="D678">
        <v>9.2737444576925272E-5</v>
      </c>
    </row>
    <row r="679" spans="3:4">
      <c r="C679">
        <v>28.730000000000004</v>
      </c>
      <c r="D679">
        <v>9.356293362072928E-5</v>
      </c>
    </row>
    <row r="680" spans="3:4">
      <c r="C680">
        <v>28.765000000000001</v>
      </c>
      <c r="D680">
        <v>9.4393209461377295E-5</v>
      </c>
    </row>
    <row r="681" spans="3:4">
      <c r="C681">
        <v>28.8</v>
      </c>
      <c r="D681">
        <v>9.522827032933367E-5</v>
      </c>
    </row>
    <row r="682" spans="3:4">
      <c r="C682">
        <v>28.835000000000001</v>
      </c>
      <c r="D682">
        <v>9.6068114120371047E-5</v>
      </c>
    </row>
    <row r="683" spans="3:4">
      <c r="C683">
        <v>28.87</v>
      </c>
      <c r="D683">
        <v>9.6912738395101813E-5</v>
      </c>
    </row>
    <row r="684" spans="3:4">
      <c r="C684">
        <v>28.905000000000001</v>
      </c>
      <c r="D684">
        <v>9.7762140378584655E-5</v>
      </c>
    </row>
    <row r="685" spans="3:4">
      <c r="C685">
        <v>28.94</v>
      </c>
      <c r="D685">
        <v>9.8616316960008254E-5</v>
      </c>
    </row>
    <row r="686" spans="3:4">
      <c r="C686">
        <v>28.975000000000001</v>
      </c>
      <c r="D686">
        <v>9.9475264692452166E-5</v>
      </c>
    </row>
    <row r="687" spans="3:4">
      <c r="C687">
        <v>29.01</v>
      </c>
      <c r="D687">
        <v>1.0033897979272539E-4</v>
      </c>
    </row>
    <row r="688" spans="3:4">
      <c r="C688">
        <v>29.045000000000002</v>
      </c>
      <c r="D688">
        <v>1.0120745814128336E-4</v>
      </c>
    </row>
    <row r="689" spans="3:4">
      <c r="C689">
        <v>29.080000000000002</v>
      </c>
      <c r="D689">
        <v>1.0208069528222338E-4</v>
      </c>
    </row>
    <row r="690" spans="3:4">
      <c r="C690">
        <v>29.115000000000002</v>
      </c>
      <c r="D690">
        <v>1.029586864233596E-4</v>
      </c>
    </row>
    <row r="691" spans="3:4">
      <c r="C691">
        <v>29.150000000000002</v>
      </c>
      <c r="D691">
        <v>1.0384142643637715E-4</v>
      </c>
    </row>
    <row r="692" spans="3:4">
      <c r="C692">
        <v>29.185000000000002</v>
      </c>
      <c r="D692">
        <v>1.0472890985706648E-4</v>
      </c>
    </row>
    <row r="693" spans="3:4">
      <c r="C693">
        <v>29.220000000000002</v>
      </c>
      <c r="D693">
        <v>1.0562113088563764E-4</v>
      </c>
    </row>
    <row r="694" spans="3:4">
      <c r="C694">
        <v>29.255000000000003</v>
      </c>
      <c r="D694">
        <v>1.0651808338711526E-4</v>
      </c>
    </row>
    <row r="695" spans="3:4">
      <c r="C695">
        <v>29.290000000000003</v>
      </c>
      <c r="D695">
        <v>1.0741976089181407E-4</v>
      </c>
    </row>
    <row r="696" spans="3:4">
      <c r="C696">
        <v>29.325000000000003</v>
      </c>
      <c r="D696">
        <v>1.0832615659589563E-4</v>
      </c>
    </row>
    <row r="697" spans="3:4">
      <c r="C697">
        <v>29.360000000000003</v>
      </c>
      <c r="D697">
        <v>1.0923726336200569E-4</v>
      </c>
    </row>
    <row r="698" spans="3:4">
      <c r="C698">
        <v>29.395000000000003</v>
      </c>
      <c r="D698">
        <v>1.1015307371999343E-4</v>
      </c>
    </row>
    <row r="699" spans="3:4">
      <c r="C699">
        <v>29.430000000000003</v>
      </c>
      <c r="D699">
        <v>1.1107357986771122E-4</v>
      </c>
    </row>
    <row r="700" spans="3:4">
      <c r="C700">
        <v>29.465000000000003</v>
      </c>
      <c r="D700">
        <v>1.1199877367189647E-4</v>
      </c>
    </row>
    <row r="701" spans="3:4">
      <c r="C701">
        <v>29.500000000000004</v>
      </c>
      <c r="D701">
        <v>1.1292864666913419E-4</v>
      </c>
    </row>
    <row r="702" spans="3:4">
      <c r="C702">
        <v>29.535000000000004</v>
      </c>
      <c r="D702">
        <v>1.138631900669013E-4</v>
      </c>
    </row>
    <row r="703" spans="3:4">
      <c r="C703">
        <v>29.570000000000004</v>
      </c>
      <c r="D703">
        <v>1.1480239474469189E-4</v>
      </c>
    </row>
    <row r="704" spans="3:4">
      <c r="C704">
        <v>29.605000000000004</v>
      </c>
      <c r="D704">
        <v>1.1574625125522356E-4</v>
      </c>
    </row>
    <row r="705" spans="3:4">
      <c r="C705">
        <v>29.64</v>
      </c>
      <c r="D705">
        <v>1.1669474982572459E-4</v>
      </c>
    </row>
    <row r="706" spans="3:4">
      <c r="C706">
        <v>29.675000000000001</v>
      </c>
      <c r="D706">
        <v>1.1764788035930241E-4</v>
      </c>
    </row>
    <row r="707" spans="3:4">
      <c r="C707">
        <v>29.71</v>
      </c>
      <c r="D707">
        <v>1.1860563243639107E-4</v>
      </c>
    </row>
    <row r="708" spans="3:4">
      <c r="C708">
        <v>29.745000000000001</v>
      </c>
      <c r="D708">
        <v>1.1956799531628009E-4</v>
      </c>
    </row>
    <row r="709" spans="3:4">
      <c r="C709">
        <v>29.78</v>
      </c>
      <c r="D709">
        <v>1.2053495793872247E-4</v>
      </c>
    </row>
    <row r="710" spans="3:4">
      <c r="C710">
        <v>29.815000000000001</v>
      </c>
      <c r="D710">
        <v>1.2150650892562197E-4</v>
      </c>
    </row>
    <row r="711" spans="3:4">
      <c r="C711">
        <v>29.85</v>
      </c>
      <c r="D711">
        <v>1.2248263658279918E-4</v>
      </c>
    </row>
    <row r="712" spans="3:4">
      <c r="C712">
        <v>29.885000000000002</v>
      </c>
      <c r="D712">
        <v>1.2346332890183592E-4</v>
      </c>
    </row>
    <row r="713" spans="3:4">
      <c r="C713">
        <v>29.92</v>
      </c>
      <c r="D713">
        <v>1.244485735619975E-4</v>
      </c>
    </row>
    <row r="714" spans="3:4">
      <c r="C714">
        <v>29.955000000000002</v>
      </c>
      <c r="D714">
        <v>1.2543835793223177E-4</v>
      </c>
    </row>
    <row r="715" spans="3:4">
      <c r="C715">
        <v>29.990000000000002</v>
      </c>
      <c r="D715">
        <v>1.2643266907324499E-4</v>
      </c>
    </row>
    <row r="716" spans="3:4">
      <c r="C716">
        <v>30.025000000000002</v>
      </c>
      <c r="D716">
        <v>1.2743149373965293E-4</v>
      </c>
    </row>
    <row r="717" spans="3:4">
      <c r="C717">
        <v>30.060000000000002</v>
      </c>
      <c r="D717">
        <v>1.284348183822074E-4</v>
      </c>
    </row>
    <row r="718" spans="3:4">
      <c r="C718">
        <v>30.095000000000002</v>
      </c>
      <c r="D718">
        <v>1.2944262915009656E-4</v>
      </c>
    </row>
    <row r="719" spans="3:4">
      <c r="C719">
        <v>30.130000000000003</v>
      </c>
      <c r="D719">
        <v>1.3045491189331857E-4</v>
      </c>
    </row>
    <row r="720" spans="3:4">
      <c r="C720">
        <v>30.165000000000003</v>
      </c>
      <c r="D720">
        <v>1.3147364670673486E-4</v>
      </c>
    </row>
    <row r="721" spans="3:4">
      <c r="C721">
        <v>30.200000000000003</v>
      </c>
      <c r="D721">
        <v>1.3249489296160999E-4</v>
      </c>
    </row>
    <row r="722" spans="3:4">
      <c r="C722">
        <v>30.235000000000003</v>
      </c>
      <c r="D722">
        <v>1.3352056888151271E-4</v>
      </c>
    </row>
    <row r="723" spans="3:4">
      <c r="C723">
        <v>30.270000000000003</v>
      </c>
      <c r="D723">
        <v>1.3455065919953138E-4</v>
      </c>
    </row>
    <row r="724" spans="3:4">
      <c r="C724">
        <v>30.305000000000003</v>
      </c>
      <c r="D724">
        <v>1.355851483639651E-4</v>
      </c>
    </row>
    <row r="725" spans="3:4">
      <c r="C725">
        <v>30.340000000000003</v>
      </c>
      <c r="D725">
        <v>1.3662402054115196E-4</v>
      </c>
    </row>
    <row r="726" spans="3:4">
      <c r="C726">
        <v>30.375000000000004</v>
      </c>
      <c r="D726">
        <v>1.3766725961836317E-4</v>
      </c>
    </row>
    <row r="727" spans="3:4">
      <c r="C727">
        <v>30.410000000000004</v>
      </c>
      <c r="D727">
        <v>1.387148492067626E-4</v>
      </c>
    </row>
    <row r="728" spans="3:4">
      <c r="C728">
        <v>30.445000000000004</v>
      </c>
      <c r="D728">
        <v>1.3976677264443006E-4</v>
      </c>
    </row>
    <row r="729" spans="3:4">
      <c r="C729">
        <v>30.480000000000004</v>
      </c>
      <c r="D729">
        <v>1.408230129994467E-4</v>
      </c>
    </row>
    <row r="730" spans="3:4">
      <c r="C730">
        <v>30.515000000000004</v>
      </c>
      <c r="D730">
        <v>1.4188355307304145E-4</v>
      </c>
    </row>
    <row r="731" spans="3:4">
      <c r="C731">
        <v>30.55</v>
      </c>
      <c r="D731">
        <v>1.4294837540279641E-4</v>
      </c>
    </row>
    <row r="732" spans="3:4">
      <c r="C732">
        <v>30.585000000000001</v>
      </c>
      <c r="D732">
        <v>1.4401746226591096E-4</v>
      </c>
    </row>
    <row r="733" spans="3:4">
      <c r="C733">
        <v>30.62</v>
      </c>
      <c r="D733">
        <v>1.450907956825204E-4</v>
      </c>
    </row>
    <row r="734" spans="3:4">
      <c r="C734">
        <v>30.655000000000001</v>
      </c>
      <c r="D734">
        <v>1.4616835741907059E-4</v>
      </c>
    </row>
    <row r="735" spans="3:4">
      <c r="C735">
        <v>30.69</v>
      </c>
      <c r="D735">
        <v>1.4725012899174421E-4</v>
      </c>
    </row>
    <row r="736" spans="3:4">
      <c r="C736">
        <v>30.725000000000001</v>
      </c>
      <c r="D736">
        <v>1.4833609166993851E-4</v>
      </c>
    </row>
    <row r="737" spans="3:4">
      <c r="C737">
        <v>30.76</v>
      </c>
      <c r="D737">
        <v>1.494262264797919E-4</v>
      </c>
    </row>
    <row r="738" spans="3:4">
      <c r="C738">
        <v>30.795000000000002</v>
      </c>
      <c r="D738">
        <v>1.505205142077575E-4</v>
      </c>
    </row>
    <row r="739" spans="3:4">
      <c r="C739">
        <v>30.830000000000002</v>
      </c>
      <c r="D739">
        <v>1.5161893540422216E-4</v>
      </c>
    </row>
    <row r="740" spans="3:4">
      <c r="C740">
        <v>30.865000000000002</v>
      </c>
      <c r="D740">
        <v>1.5272147038716837E-4</v>
      </c>
    </row>
    <row r="741" spans="3:4">
      <c r="C741">
        <v>30.900000000000002</v>
      </c>
      <c r="D741">
        <v>1.538301380723741E-4</v>
      </c>
    </row>
    <row r="742" spans="3:4">
      <c r="C742">
        <v>30.935000000000002</v>
      </c>
      <c r="D742">
        <v>1.5494098115159248E-4</v>
      </c>
    </row>
    <row r="743" spans="3:4">
      <c r="C743">
        <v>30.970000000000002</v>
      </c>
      <c r="D743">
        <v>1.5605588685832332E-4</v>
      </c>
    </row>
    <row r="744" spans="3:4">
      <c r="C744">
        <v>31.005000000000003</v>
      </c>
      <c r="D744">
        <v>1.5717483519558752E-4</v>
      </c>
    </row>
    <row r="745" spans="3:4">
      <c r="C745">
        <v>31.040000000000003</v>
      </c>
      <c r="D745">
        <v>1.5829780598679288E-4</v>
      </c>
    </row>
    <row r="746" spans="3:4">
      <c r="C746">
        <v>31.075000000000003</v>
      </c>
      <c r="D746">
        <v>1.5942477888146006E-4</v>
      </c>
    </row>
    <row r="747" spans="3:4">
      <c r="C747">
        <v>31.110000000000003</v>
      </c>
      <c r="D747">
        <v>1.6055573336106838E-4</v>
      </c>
    </row>
    <row r="748" spans="3:4">
      <c r="C748">
        <v>31.145000000000003</v>
      </c>
      <c r="D748">
        <v>1.6169064874502274E-4</v>
      </c>
    </row>
    <row r="749" spans="3:4">
      <c r="C749">
        <v>31.180000000000003</v>
      </c>
      <c r="D749">
        <v>1.6282950419674381E-4</v>
      </c>
    </row>
    <row r="750" spans="3:4">
      <c r="C750">
        <v>31.215000000000003</v>
      </c>
      <c r="D750">
        <v>1.6397227872988221E-4</v>
      </c>
    </row>
    <row r="751" spans="3:4">
      <c r="C751">
        <v>31.250000000000004</v>
      </c>
      <c r="D751">
        <v>1.6511895121466009E-4</v>
      </c>
    </row>
    <row r="752" spans="3:4">
      <c r="C752">
        <v>31.285000000000004</v>
      </c>
      <c r="D752">
        <v>1.6626950038434087E-4</v>
      </c>
    </row>
    <row r="753" spans="3:4">
      <c r="C753">
        <v>31.320000000000004</v>
      </c>
      <c r="D753">
        <v>1.6742390484183E-4</v>
      </c>
    </row>
    <row r="754" spans="3:4">
      <c r="C754">
        <v>31.355000000000004</v>
      </c>
      <c r="D754">
        <v>1.6858214306640838E-4</v>
      </c>
    </row>
    <row r="755" spans="3:4">
      <c r="C755">
        <v>31.390000000000004</v>
      </c>
      <c r="D755">
        <v>1.6974419342060141E-4</v>
      </c>
    </row>
    <row r="756" spans="3:4">
      <c r="C756">
        <v>31.425000000000004</v>
      </c>
      <c r="D756">
        <v>1.7091003415718622E-4</v>
      </c>
    </row>
    <row r="757" spans="3:4">
      <c r="C757">
        <v>31.46</v>
      </c>
      <c r="D757">
        <v>1.7207964342633836E-4</v>
      </c>
    </row>
    <row r="758" spans="3:4">
      <c r="C758">
        <v>31.495000000000001</v>
      </c>
      <c r="D758">
        <v>1.732529992829233E-4</v>
      </c>
    </row>
    <row r="759" spans="3:4">
      <c r="C759">
        <v>31.53</v>
      </c>
      <c r="D759">
        <v>1.7443007969393211E-4</v>
      </c>
    </row>
    <row r="760" spans="3:4">
      <c r="C760">
        <v>31.565000000000001</v>
      </c>
      <c r="D760">
        <v>1.7561086254606813E-4</v>
      </c>
    </row>
    <row r="761" spans="3:4">
      <c r="C761">
        <v>31.6</v>
      </c>
      <c r="D761">
        <v>1.7679532565348488E-4</v>
      </c>
    </row>
    <row r="762" spans="3:4">
      <c r="C762">
        <v>31.635000000000002</v>
      </c>
      <c r="D762">
        <v>1.7798344676567978E-4</v>
      </c>
    </row>
    <row r="763" spans="3:4">
      <c r="C763">
        <v>31.67</v>
      </c>
      <c r="D763">
        <v>1.7917520357554773E-4</v>
      </c>
    </row>
    <row r="764" spans="3:4">
      <c r="C764">
        <v>31.705000000000002</v>
      </c>
      <c r="D764">
        <v>1.8037057372759623E-4</v>
      </c>
    </row>
    <row r="765" spans="3:4">
      <c r="C765">
        <v>31.740000000000002</v>
      </c>
      <c r="D765">
        <v>1.8156953482632838E-4</v>
      </c>
    </row>
    <row r="766" spans="3:4">
      <c r="C766">
        <v>31.775000000000002</v>
      </c>
      <c r="D766">
        <v>1.8277206444479574E-4</v>
      </c>
    </row>
    <row r="767" spans="3:4">
      <c r="C767">
        <v>31.810000000000002</v>
      </c>
      <c r="D767">
        <v>1.8397814013332566E-4</v>
      </c>
    </row>
    <row r="768" spans="3:4">
      <c r="C768">
        <v>31.845000000000002</v>
      </c>
      <c r="D768">
        <v>1.8518773942842844E-4</v>
      </c>
    </row>
    <row r="769" spans="3:4">
      <c r="C769">
        <v>31.880000000000003</v>
      </c>
      <c r="D769">
        <v>1.864008398618871E-4</v>
      </c>
    </row>
    <row r="770" spans="3:4">
      <c r="C770">
        <v>31.915000000000003</v>
      </c>
      <c r="D770">
        <v>1.8761741897003562E-4</v>
      </c>
    </row>
    <row r="771" spans="3:4">
      <c r="C771">
        <v>31.950000000000003</v>
      </c>
      <c r="D771">
        <v>1.888374543032302E-4</v>
      </c>
    </row>
    <row r="772" spans="3:4">
      <c r="C772">
        <v>31.985000000000003</v>
      </c>
      <c r="D772">
        <v>1.9006092343551835E-4</v>
      </c>
    </row>
    <row r="773" spans="3:4">
      <c r="C773">
        <v>32.020000000000003</v>
      </c>
      <c r="D773">
        <v>1.9128780397451085E-4</v>
      </c>
    </row>
    <row r="774" spans="3:4">
      <c r="C774">
        <v>32.055</v>
      </c>
      <c r="D774">
        <v>1.9251807357146273E-4</v>
      </c>
    </row>
    <row r="775" spans="3:4">
      <c r="C775">
        <v>32.090000000000003</v>
      </c>
      <c r="D775">
        <v>1.9375170993156791E-4</v>
      </c>
    </row>
    <row r="776" spans="3:4">
      <c r="C776">
        <v>32.125</v>
      </c>
      <c r="D776">
        <v>1.9498869082447312E-4</v>
      </c>
    </row>
    <row r="777" spans="3:4">
      <c r="C777">
        <v>32.160000000000004</v>
      </c>
      <c r="D777">
        <v>1.962289940950192E-4</v>
      </c>
    </row>
    <row r="778" spans="3:4">
      <c r="C778">
        <v>32.195</v>
      </c>
      <c r="D778">
        <v>1.9747259767421131E-4</v>
      </c>
    </row>
    <row r="779" spans="3:4">
      <c r="C779">
        <v>32.230000000000004</v>
      </c>
      <c r="D779">
        <v>1.9871947959043096E-4</v>
      </c>
    </row>
    <row r="780" spans="3:4">
      <c r="C780">
        <v>32.265000000000001</v>
      </c>
      <c r="D780">
        <v>1.9996961798088845E-4</v>
      </c>
    </row>
    <row r="781" spans="3:4">
      <c r="C781">
        <v>32.300000000000004</v>
      </c>
      <c r="D781">
        <v>2.0122299110333043E-4</v>
      </c>
    </row>
    <row r="782" spans="3:4">
      <c r="C782">
        <v>32.335000000000001</v>
      </c>
      <c r="D782">
        <v>2.0247957734800164E-4</v>
      </c>
    </row>
    <row r="783" spans="3:4">
      <c r="C783">
        <v>32.370000000000005</v>
      </c>
      <c r="D783">
        <v>2.0373935524987578E-4</v>
      </c>
    </row>
    <row r="784" spans="3:4">
      <c r="C784">
        <v>32.405000000000001</v>
      </c>
      <c r="D784">
        <v>2.0500230350115403E-4</v>
      </c>
    </row>
    <row r="785" spans="3:4">
      <c r="C785">
        <v>32.440000000000005</v>
      </c>
      <c r="D785">
        <v>2.0626840096404762E-4</v>
      </c>
    </row>
    <row r="786" spans="3:4">
      <c r="C786">
        <v>32.475000000000001</v>
      </c>
      <c r="D786">
        <v>2.0753762668384337E-4</v>
      </c>
    </row>
    <row r="787" spans="3:4">
      <c r="C787">
        <v>32.510000000000005</v>
      </c>
      <c r="D787">
        <v>2.0880995990226741E-4</v>
      </c>
    </row>
    <row r="788" spans="3:4">
      <c r="C788">
        <v>32.545000000000002</v>
      </c>
      <c r="D788">
        <v>2.1008538007114821E-4</v>
      </c>
    </row>
    <row r="789" spans="3:4">
      <c r="C789">
        <v>32.580000000000005</v>
      </c>
      <c r="D789">
        <v>2.1136386686639385E-4</v>
      </c>
    </row>
    <row r="790" spans="3:4">
      <c r="C790">
        <v>32.615000000000002</v>
      </c>
      <c r="D790">
        <v>2.1264540020228334E-4</v>
      </c>
    </row>
    <row r="791" spans="3:4">
      <c r="C791">
        <v>32.650000000000006</v>
      </c>
      <c r="D791">
        <v>2.1392996024608972E-4</v>
      </c>
    </row>
    <row r="792" spans="3:4">
      <c r="C792">
        <v>32.685000000000002</v>
      </c>
      <c r="D792">
        <v>2.1521752743303393E-4</v>
      </c>
    </row>
    <row r="793" spans="3:4">
      <c r="C793">
        <v>32.720000000000006</v>
      </c>
      <c r="D793">
        <v>2.165080824815865E-4</v>
      </c>
    </row>
    <row r="794" spans="3:4">
      <c r="C794">
        <v>32.755000000000003</v>
      </c>
      <c r="D794">
        <v>2.1780160640911763E-4</v>
      </c>
    </row>
    <row r="795" spans="3:4">
      <c r="C795">
        <v>32.79</v>
      </c>
      <c r="D795">
        <v>2.190980805479121E-4</v>
      </c>
    </row>
    <row r="796" spans="3:4">
      <c r="C796">
        <v>32.825000000000003</v>
      </c>
      <c r="D796">
        <v>2.203974865615516E-4</v>
      </c>
    </row>
    <row r="797" spans="3:4">
      <c r="C797">
        <v>32.86</v>
      </c>
      <c r="D797">
        <v>2.216998064616755E-4</v>
      </c>
    </row>
    <row r="798" spans="3:4">
      <c r="C798">
        <v>32.895000000000003</v>
      </c>
      <c r="D798">
        <v>2.230050226251321E-4</v>
      </c>
    </row>
    <row r="799" spans="3:4">
      <c r="C799">
        <v>32.93</v>
      </c>
      <c r="D799">
        <v>2.2431311781152233E-4</v>
      </c>
    </row>
    <row r="800" spans="3:4">
      <c r="C800">
        <v>32.965000000000003</v>
      </c>
      <c r="D800">
        <v>2.2562407518115317E-4</v>
      </c>
    </row>
    <row r="801" spans="3:4">
      <c r="C801">
        <v>33</v>
      </c>
      <c r="D801">
        <v>2.2693787831340177E-4</v>
      </c>
    </row>
    <row r="802" spans="3:4">
      <c r="C802">
        <v>33.035000000000004</v>
      </c>
      <c r="D802">
        <v>2.2825451122550656E-4</v>
      </c>
    </row>
    <row r="803" spans="3:4">
      <c r="C803">
        <v>33.07</v>
      </c>
      <c r="D803">
        <v>2.295739583917873E-4</v>
      </c>
    </row>
    <row r="804" spans="3:4">
      <c r="C804">
        <v>33.105000000000004</v>
      </c>
      <c r="D804">
        <v>2.3089620476331058E-4</v>
      </c>
    </row>
    <row r="805" spans="3:4">
      <c r="C805">
        <v>33.14</v>
      </c>
      <c r="D805">
        <v>2.3222123578800092E-4</v>
      </c>
    </row>
    <row r="806" spans="3:4">
      <c r="C806">
        <v>33.175000000000004</v>
      </c>
      <c r="D806">
        <v>2.3354903743121554E-4</v>
      </c>
    </row>
    <row r="807" spans="3:4">
      <c r="C807">
        <v>33.21</v>
      </c>
      <c r="D807">
        <v>2.3487959619678214E-4</v>
      </c>
    </row>
    <row r="808" spans="3:4">
      <c r="C808">
        <v>33.245000000000005</v>
      </c>
      <c r="D808">
        <v>2.3621289914851757E-4</v>
      </c>
    </row>
    <row r="809" spans="3:4">
      <c r="C809">
        <v>33.28</v>
      </c>
      <c r="D809">
        <v>2.3754893393222563E-4</v>
      </c>
    </row>
    <row r="810" spans="3:4">
      <c r="C810">
        <v>33.315000000000005</v>
      </c>
      <c r="D810">
        <v>2.3888768879819312E-4</v>
      </c>
    </row>
    <row r="811" spans="3:4">
      <c r="C811">
        <v>33.35</v>
      </c>
      <c r="D811">
        <v>2.402291526241812E-4</v>
      </c>
    </row>
    <row r="812" spans="3:4">
      <c r="C812">
        <v>33.385000000000005</v>
      </c>
      <c r="D812">
        <v>2.415733149389291E-4</v>
      </c>
    </row>
    <row r="813" spans="3:4">
      <c r="C813">
        <v>33.42</v>
      </c>
      <c r="D813">
        <v>2.4292016594617023E-4</v>
      </c>
    </row>
    <row r="814" spans="3:4">
      <c r="C814">
        <v>33.455000000000005</v>
      </c>
      <c r="D814">
        <v>2.4426969654917395E-4</v>
      </c>
    </row>
    <row r="815" spans="3:4">
      <c r="C815">
        <v>33.49</v>
      </c>
      <c r="D815">
        <v>2.4562189837581337E-4</v>
      </c>
    </row>
    <row r="816" spans="3:4">
      <c r="C816">
        <v>33.525000000000006</v>
      </c>
      <c r="D816">
        <v>2.4697676380417322E-4</v>
      </c>
    </row>
    <row r="817" spans="3:4">
      <c r="C817">
        <v>33.56</v>
      </c>
      <c r="D817">
        <v>2.4833428598869471E-4</v>
      </c>
    </row>
    <row r="818" spans="3:4">
      <c r="C818">
        <v>33.595000000000006</v>
      </c>
      <c r="D818">
        <v>2.4969445888687258E-4</v>
      </c>
    </row>
    <row r="819" spans="3:4">
      <c r="C819">
        <v>33.630000000000003</v>
      </c>
      <c r="D819">
        <v>2.5105727728649976E-4</v>
      </c>
    </row>
    <row r="820" spans="3:4">
      <c r="C820">
        <v>33.665000000000006</v>
      </c>
      <c r="D820">
        <v>2.5242273683347317E-4</v>
      </c>
    </row>
    <row r="821" spans="3:4">
      <c r="C821">
        <v>33.700000000000003</v>
      </c>
      <c r="D821">
        <v>2.5379083406015676E-4</v>
      </c>
    </row>
    <row r="822" spans="3:4">
      <c r="C822">
        <v>33.734999999999999</v>
      </c>
      <c r="D822">
        <v>2.5516156641431102E-4</v>
      </c>
    </row>
    <row r="823" spans="3:4">
      <c r="C823">
        <v>33.770000000000003</v>
      </c>
      <c r="D823">
        <v>2.5653493228858839E-4</v>
      </c>
    </row>
    <row r="824" spans="3:4">
      <c r="C824">
        <v>33.805</v>
      </c>
      <c r="D824">
        <v>2.579109310505963E-4</v>
      </c>
    </row>
    <row r="825" spans="3:4">
      <c r="C825">
        <v>33.840000000000003</v>
      </c>
      <c r="D825">
        <v>2.5928956307353284E-4</v>
      </c>
    </row>
    <row r="826" spans="3:4">
      <c r="C826">
        <v>33.875</v>
      </c>
      <c r="D826">
        <v>2.606708297673893E-4</v>
      </c>
    </row>
    <row r="827" spans="3:4">
      <c r="C827">
        <v>33.910000000000004</v>
      </c>
      <c r="D827">
        <v>2.6205473361072708E-4</v>
      </c>
    </row>
    <row r="828" spans="3:4">
      <c r="C828">
        <v>33.945</v>
      </c>
      <c r="D828">
        <v>2.6344127818301796E-4</v>
      </c>
    </row>
    <row r="829" spans="3:4">
      <c r="C829">
        <v>33.980000000000004</v>
      </c>
      <c r="D829">
        <v>2.6483046819755681E-4</v>
      </c>
    </row>
    <row r="830" spans="3:4">
      <c r="C830">
        <v>34.015000000000001</v>
      </c>
      <c r="D830">
        <v>2.6622230953493223E-4</v>
      </c>
    </row>
    <row r="831" spans="3:4">
      <c r="C831">
        <v>34.050000000000004</v>
      </c>
      <c r="D831">
        <v>2.6761889131397143E-4</v>
      </c>
    </row>
    <row r="832" spans="3:4">
      <c r="C832">
        <v>34.085000000000001</v>
      </c>
      <c r="D832">
        <v>2.690163151403484E-4</v>
      </c>
    </row>
    <row r="833" spans="3:4">
      <c r="C833">
        <v>34.120000000000005</v>
      </c>
      <c r="D833">
        <v>2.7041644564855982E-4</v>
      </c>
    </row>
    <row r="834" spans="3:4">
      <c r="C834">
        <v>34.155000000000001</v>
      </c>
      <c r="D834">
        <v>2.7181929713441562E-4</v>
      </c>
    </row>
    <row r="835" spans="3:4">
      <c r="C835">
        <v>34.190000000000005</v>
      </c>
      <c r="D835">
        <v>2.7322488559482059E-4</v>
      </c>
    </row>
    <row r="836" spans="3:4">
      <c r="C836">
        <v>34.225000000000001</v>
      </c>
      <c r="D836">
        <v>2.7463322879957861E-4</v>
      </c>
    </row>
    <row r="837" spans="3:4">
      <c r="C837">
        <v>34.260000000000005</v>
      </c>
      <c r="D837">
        <v>2.7604434636684805E-4</v>
      </c>
    </row>
    <row r="838" spans="3:4">
      <c r="C838">
        <v>34.295000000000002</v>
      </c>
      <c r="D838">
        <v>2.7745825984247697E-4</v>
      </c>
    </row>
    <row r="839" spans="3:4">
      <c r="C839">
        <v>34.330000000000005</v>
      </c>
      <c r="D839">
        <v>2.7887499278347552E-4</v>
      </c>
    </row>
    <row r="840" spans="3:4">
      <c r="C840">
        <v>34.365000000000002</v>
      </c>
      <c r="D840">
        <v>2.8029457084588494E-4</v>
      </c>
    </row>
    <row r="841" spans="3:4">
      <c r="C841">
        <v>34.400000000000006</v>
      </c>
      <c r="D841">
        <v>2.8171702187733448E-4</v>
      </c>
    </row>
    <row r="842" spans="3:4">
      <c r="C842">
        <v>34.435000000000002</v>
      </c>
      <c r="D842">
        <v>2.8314237601457484E-4</v>
      </c>
    </row>
    <row r="843" spans="3:4">
      <c r="C843">
        <v>34.470000000000006</v>
      </c>
      <c r="D843">
        <v>2.8457066578631908E-4</v>
      </c>
    </row>
    <row r="844" spans="3:4">
      <c r="C844">
        <v>34.505000000000003</v>
      </c>
      <c r="D844">
        <v>2.8600192622171312E-4</v>
      </c>
    </row>
    <row r="845" spans="3:4">
      <c r="C845">
        <v>34.540000000000006</v>
      </c>
      <c r="D845">
        <v>2.8743619496480408E-4</v>
      </c>
    </row>
    <row r="846" spans="3:4">
      <c r="C846">
        <v>34.575000000000003</v>
      </c>
      <c r="D846">
        <v>2.888755904301958E-4</v>
      </c>
    </row>
    <row r="847" spans="3:4">
      <c r="C847">
        <v>34.61</v>
      </c>
      <c r="D847">
        <v>2.9031619871685638E-4</v>
      </c>
    </row>
    <row r="848" spans="3:4">
      <c r="C848">
        <v>34.645000000000003</v>
      </c>
      <c r="D848">
        <v>2.9175996336043455E-4</v>
      </c>
    </row>
    <row r="849" spans="3:4">
      <c r="C849">
        <v>34.68</v>
      </c>
      <c r="D849">
        <v>2.9320693532021539E-4</v>
      </c>
    </row>
    <row r="850" spans="3:4">
      <c r="C850">
        <v>34.715000000000003</v>
      </c>
      <c r="D850">
        <v>2.9465716897520778E-4</v>
      </c>
    </row>
    <row r="851" spans="3:4">
      <c r="C851">
        <v>34.75</v>
      </c>
      <c r="D851">
        <v>2.9611072229293139E-4</v>
      </c>
    </row>
    <row r="852" spans="3:4">
      <c r="C852">
        <v>34.785000000000004</v>
      </c>
      <c r="D852">
        <v>2.975676570079462E-4</v>
      </c>
    </row>
    <row r="853" spans="3:4">
      <c r="C853">
        <v>34.82</v>
      </c>
      <c r="D853">
        <v>2.9902803881068216E-4</v>
      </c>
    </row>
    <row r="854" spans="3:4">
      <c r="C854">
        <v>34.855000000000004</v>
      </c>
      <c r="D854">
        <v>3.0049392556952167E-4</v>
      </c>
    </row>
    <row r="855" spans="3:4">
      <c r="C855">
        <v>34.89</v>
      </c>
      <c r="D855">
        <v>3.0196210057040478E-4</v>
      </c>
    </row>
    <row r="856" spans="3:4">
      <c r="C856">
        <v>34.925000000000004</v>
      </c>
      <c r="D856">
        <v>3.0343416973689202E-4</v>
      </c>
    </row>
    <row r="857" spans="3:4">
      <c r="C857">
        <v>34.96</v>
      </c>
      <c r="D857">
        <v>3.0491028593097077E-4</v>
      </c>
    </row>
    <row r="858" spans="3:4">
      <c r="C858">
        <v>34.995000000000005</v>
      </c>
      <c r="D858">
        <v>3.0639062708663953E-4</v>
      </c>
    </row>
    <row r="859" spans="3:4">
      <c r="C859">
        <v>35.03</v>
      </c>
      <c r="D859">
        <v>3.0787540181067527E-4</v>
      </c>
    </row>
    <row r="860" spans="3:4">
      <c r="C860">
        <v>35.065000000000005</v>
      </c>
      <c r="D860">
        <v>3.0936485629072736E-4</v>
      </c>
    </row>
    <row r="861" spans="3:4">
      <c r="C861">
        <v>35.1</v>
      </c>
      <c r="D861">
        <v>3.1085928278683689E-4</v>
      </c>
    </row>
    <row r="862" spans="3:4">
      <c r="C862">
        <v>35.135000000000005</v>
      </c>
      <c r="D862">
        <v>3.1236116333001541E-4</v>
      </c>
    </row>
    <row r="863" spans="3:4">
      <c r="C863">
        <v>35.17</v>
      </c>
      <c r="D863">
        <v>3.1386688617273084E-4</v>
      </c>
    </row>
    <row r="864" spans="3:4">
      <c r="C864">
        <v>35.205000000000005</v>
      </c>
      <c r="D864">
        <v>3.1538093340476036E-4</v>
      </c>
    </row>
    <row r="865" spans="3:4">
      <c r="C865">
        <v>35.24</v>
      </c>
      <c r="D865">
        <v>3.1690002531125413E-4</v>
      </c>
    </row>
    <row r="866" spans="3:4">
      <c r="C866">
        <v>35.275000000000006</v>
      </c>
      <c r="D866">
        <v>3.1842674999140743E-4</v>
      </c>
    </row>
    <row r="867" spans="3:4">
      <c r="C867">
        <v>35.31</v>
      </c>
      <c r="D867">
        <v>3.1996199687027985E-4</v>
      </c>
    </row>
    <row r="868" spans="3:4">
      <c r="C868">
        <v>35.345000000000006</v>
      </c>
      <c r="D868">
        <v>3.2150684061203256E-4</v>
      </c>
    </row>
    <row r="869" spans="3:4">
      <c r="C869">
        <v>35.380000000000003</v>
      </c>
      <c r="D869">
        <v>3.2306257930536457E-4</v>
      </c>
    </row>
    <row r="870" spans="3:4">
      <c r="C870">
        <v>35.415000000000006</v>
      </c>
      <c r="D870">
        <v>3.2463077956739866E-4</v>
      </c>
    </row>
    <row r="871" spans="3:4">
      <c r="C871">
        <v>35.450000000000003</v>
      </c>
      <c r="D871">
        <v>3.2621332954285443E-4</v>
      </c>
    </row>
    <row r="872" spans="3:4">
      <c r="C872">
        <v>35.484999999999999</v>
      </c>
      <c r="D872">
        <v>3.2781250084705217E-4</v>
      </c>
    </row>
    <row r="873" spans="3:4">
      <c r="C873">
        <v>35.520000000000003</v>
      </c>
      <c r="D873">
        <v>3.2943102056184496E-4</v>
      </c>
    </row>
    <row r="874" spans="3:4">
      <c r="C874">
        <v>35.555</v>
      </c>
      <c r="D874">
        <v>3.3107215443789874E-4</v>
      </c>
    </row>
    <row r="875" spans="3:4">
      <c r="C875">
        <v>35.590000000000003</v>
      </c>
      <c r="D875">
        <v>3.3273980247879747E-4</v>
      </c>
    </row>
    <row r="876" spans="3:4">
      <c r="C876">
        <v>35.625</v>
      </c>
      <c r="D876">
        <v>3.3443860807544834E-4</v>
      </c>
    </row>
    <row r="877" spans="3:4">
      <c r="C877">
        <v>35.660000000000004</v>
      </c>
      <c r="D877">
        <v>3.361740818156858E-4</v>
      </c>
    </row>
    <row r="878" spans="3:4">
      <c r="C878">
        <v>35.695</v>
      </c>
      <c r="D878">
        <v>3.3795483769243566E-4</v>
      </c>
    </row>
    <row r="879" spans="3:4">
      <c r="C879">
        <v>35.730000000000004</v>
      </c>
      <c r="D879">
        <v>3.3978453405210412E-4</v>
      </c>
    </row>
    <row r="880" spans="3:4">
      <c r="C880">
        <v>35.765000000000001</v>
      </c>
      <c r="D880">
        <v>3.4167412584208521E-4</v>
      </c>
    </row>
    <row r="881" spans="3:4">
      <c r="C881">
        <v>35.800000000000004</v>
      </c>
      <c r="D881">
        <v>3.4363415788335683E-4</v>
      </c>
    </row>
    <row r="882" spans="3:4">
      <c r="C882">
        <v>35.835000000000001</v>
      </c>
      <c r="D882">
        <v>3.4567691137677667E-4</v>
      </c>
    </row>
    <row r="883" spans="3:4">
      <c r="C883">
        <v>35.870000000000005</v>
      </c>
      <c r="D883">
        <v>3.478166301992948E-4</v>
      </c>
    </row>
    <row r="884" spans="3:4">
      <c r="C884">
        <v>35.905000000000001</v>
      </c>
      <c r="D884">
        <v>3.500718874879452E-4</v>
      </c>
    </row>
    <row r="885" spans="3:4">
      <c r="C885">
        <v>35.940000000000005</v>
      </c>
      <c r="D885">
        <v>3.5245757062318984E-4</v>
      </c>
    </row>
    <row r="886" spans="3:4">
      <c r="C886">
        <v>35.975000000000001</v>
      </c>
      <c r="D886">
        <v>3.5499724893602871E-4</v>
      </c>
    </row>
    <row r="887" spans="3:4">
      <c r="C887">
        <v>36.010000000000005</v>
      </c>
      <c r="D887">
        <v>3.5771558356890645E-4</v>
      </c>
    </row>
    <row r="888" spans="3:4">
      <c r="C888">
        <v>36.045000000000002</v>
      </c>
      <c r="D888">
        <v>3.6064264861227581E-4</v>
      </c>
    </row>
    <row r="889" spans="3:4">
      <c r="C889">
        <v>36.080000000000005</v>
      </c>
      <c r="D889">
        <v>3.6380596582480883E-4</v>
      </c>
    </row>
    <row r="890" spans="3:4">
      <c r="C890">
        <v>36.115000000000002</v>
      </c>
      <c r="D890">
        <v>3.6724717770701676E-4</v>
      </c>
    </row>
    <row r="891" spans="3:4">
      <c r="C891">
        <v>36.150000000000006</v>
      </c>
      <c r="D891">
        <v>3.7099785211008131E-4</v>
      </c>
    </row>
    <row r="892" spans="3:4">
      <c r="C892">
        <v>36.185000000000002</v>
      </c>
      <c r="D892">
        <v>3.7510567389616747E-4</v>
      </c>
    </row>
    <row r="893" spans="3:4">
      <c r="C893">
        <v>36.220000000000006</v>
      </c>
      <c r="D893">
        <v>3.7961916858735711E-4</v>
      </c>
    </row>
    <row r="894" spans="3:4">
      <c r="C894">
        <v>36.255000000000003</v>
      </c>
      <c r="D894">
        <v>3.8459162888079005E-4</v>
      </c>
    </row>
    <row r="895" spans="3:4">
      <c r="C895">
        <v>36.290000000000006</v>
      </c>
      <c r="D895">
        <v>3.9008336779161547E-4</v>
      </c>
    </row>
    <row r="896" spans="3:4">
      <c r="C896">
        <v>36.325000000000003</v>
      </c>
      <c r="D896">
        <v>3.9615344959735842E-4</v>
      </c>
    </row>
    <row r="897" spans="3:4">
      <c r="C897">
        <v>36.36</v>
      </c>
      <c r="D897">
        <v>4.0287186189720987E-4</v>
      </c>
    </row>
    <row r="898" spans="3:4">
      <c r="C898">
        <v>36.395000000000003</v>
      </c>
      <c r="D898">
        <v>4.103114529356051E-4</v>
      </c>
    </row>
    <row r="899" spans="3:4">
      <c r="C899">
        <v>36.43</v>
      </c>
      <c r="D899">
        <v>4.1854965488955762E-4</v>
      </c>
    </row>
    <row r="900" spans="3:4">
      <c r="C900">
        <v>36.465000000000003</v>
      </c>
      <c r="D900">
        <v>4.2766814519985856E-4</v>
      </c>
    </row>
    <row r="901" spans="3:4">
      <c r="C901">
        <v>36.5</v>
      </c>
      <c r="D901">
        <v>4.3775237728933976E-4</v>
      </c>
    </row>
    <row r="902" spans="3:4">
      <c r="C902">
        <v>36.535000000000004</v>
      </c>
      <c r="D902">
        <v>4.4889096959611089E-4</v>
      </c>
    </row>
    <row r="903" spans="3:4">
      <c r="C903">
        <v>36.57</v>
      </c>
      <c r="D903">
        <v>4.6117494360990718E-4</v>
      </c>
    </row>
    <row r="904" spans="3:4">
      <c r="C904">
        <v>36.605000000000004</v>
      </c>
      <c r="D904">
        <v>4.7469680390304709E-4</v>
      </c>
    </row>
    <row r="905" spans="3:4">
      <c r="C905">
        <v>36.64</v>
      </c>
      <c r="D905">
        <v>4.8955150332817131E-4</v>
      </c>
    </row>
    <row r="906" spans="3:4">
      <c r="C906">
        <v>36.675000000000004</v>
      </c>
      <c r="D906">
        <v>5.0582719292591107E-4</v>
      </c>
    </row>
    <row r="907" spans="3:4">
      <c r="C907">
        <v>36.71</v>
      </c>
      <c r="D907">
        <v>5.2361556425288384E-4</v>
      </c>
    </row>
    <row r="908" spans="3:4">
      <c r="C908">
        <v>36.745000000000005</v>
      </c>
      <c r="D908">
        <v>5.4300262550010831E-4</v>
      </c>
    </row>
    <row r="909" spans="3:4">
      <c r="C909">
        <v>36.78</v>
      </c>
      <c r="D909">
        <v>5.640688825381022E-4</v>
      </c>
    </row>
    <row r="910" spans="3:4">
      <c r="C910">
        <v>36.815000000000005</v>
      </c>
      <c r="D910">
        <v>5.868875199134309E-4</v>
      </c>
    </row>
    <row r="911" spans="3:4">
      <c r="C911">
        <v>36.85</v>
      </c>
      <c r="D911">
        <v>6.115224822584777E-4</v>
      </c>
    </row>
    <row r="912" spans="3:4">
      <c r="C912">
        <v>36.885000000000005</v>
      </c>
      <c r="D912">
        <v>6.3802648415951584E-4</v>
      </c>
    </row>
    <row r="913" spans="3:4">
      <c r="C913">
        <v>36.92</v>
      </c>
      <c r="D913">
        <v>6.6643898171168925E-4</v>
      </c>
    </row>
    <row r="914" spans="3:4">
      <c r="C914">
        <v>36.955000000000005</v>
      </c>
      <c r="D914">
        <v>6.9678414386900578E-4</v>
      </c>
    </row>
    <row r="915" spans="3:4">
      <c r="C915">
        <v>36.99</v>
      </c>
      <c r="D915">
        <v>7.2907082727356775E-4</v>
      </c>
    </row>
    <row r="916" spans="3:4">
      <c r="C916">
        <v>37.025000000000006</v>
      </c>
      <c r="D916">
        <v>7.632830402137694E-4</v>
      </c>
    </row>
    <row r="917" spans="3:4">
      <c r="C917">
        <v>37.06</v>
      </c>
      <c r="D917">
        <v>7.993893503470353E-4</v>
      </c>
    </row>
    <row r="918" spans="3:4">
      <c r="C918">
        <v>37.095000000000006</v>
      </c>
      <c r="D918">
        <v>8.3733618196759273E-4</v>
      </c>
    </row>
    <row r="919" spans="3:4">
      <c r="C919">
        <v>37.130000000000003</v>
      </c>
      <c r="D919">
        <v>8.7704001321321041E-4</v>
      </c>
    </row>
    <row r="920" spans="3:4">
      <c r="C920">
        <v>37.165000000000006</v>
      </c>
      <c r="D920">
        <v>9.1839829916757739E-4</v>
      </c>
    </row>
    <row r="921" spans="3:4">
      <c r="C921">
        <v>37.200000000000003</v>
      </c>
      <c r="D921">
        <v>9.6128103617694829E-4</v>
      </c>
    </row>
    <row r="922" spans="3:4">
      <c r="C922">
        <v>37.235000000000007</v>
      </c>
      <c r="D922">
        <v>1.0055323156772824E-3</v>
      </c>
    </row>
    <row r="923" spans="3:4">
      <c r="C923">
        <v>37.270000000000003</v>
      </c>
      <c r="D923">
        <v>1.0509725949226737E-3</v>
      </c>
    </row>
    <row r="924" spans="3:4">
      <c r="C924">
        <v>37.305</v>
      </c>
      <c r="D924">
        <v>1.0973908594257102E-3</v>
      </c>
    </row>
    <row r="925" spans="3:4">
      <c r="C925">
        <v>37.340000000000003</v>
      </c>
      <c r="D925">
        <v>1.1445600909083702E-3</v>
      </c>
    </row>
    <row r="926" spans="3:4">
      <c r="C926">
        <v>37.375</v>
      </c>
      <c r="D926">
        <v>1.192222502285229E-3</v>
      </c>
    </row>
    <row r="927" spans="3:4">
      <c r="C927">
        <v>37.410000000000004</v>
      </c>
      <c r="D927">
        <v>1.2401053168033687E-3</v>
      </c>
    </row>
    <row r="928" spans="3:4">
      <c r="C928">
        <v>37.445</v>
      </c>
      <c r="D928">
        <v>1.2879183218642719E-3</v>
      </c>
    </row>
    <row r="929" spans="3:4">
      <c r="C929">
        <v>37.480000000000004</v>
      </c>
      <c r="D929">
        <v>1.3353492797315123E-3</v>
      </c>
    </row>
    <row r="930" spans="3:4">
      <c r="C930">
        <v>37.515000000000001</v>
      </c>
      <c r="D930">
        <v>1.3820804214034013E-3</v>
      </c>
    </row>
    <row r="931" spans="3:4">
      <c r="C931">
        <v>37.550000000000004</v>
      </c>
      <c r="D931">
        <v>1.4277861326301474E-3</v>
      </c>
    </row>
    <row r="932" spans="3:4">
      <c r="C932">
        <v>37.585000000000001</v>
      </c>
      <c r="D932">
        <v>1.4721308153912711E-3</v>
      </c>
    </row>
    <row r="933" spans="3:4">
      <c r="C933">
        <v>37.620000000000005</v>
      </c>
      <c r="D933">
        <v>1.5147852282696365E-3</v>
      </c>
    </row>
    <row r="934" spans="3:4">
      <c r="C934">
        <v>37.655000000000001</v>
      </c>
      <c r="D934">
        <v>1.5554233095572102E-3</v>
      </c>
    </row>
    <row r="935" spans="3:4">
      <c r="C935">
        <v>37.690000000000005</v>
      </c>
      <c r="D935">
        <v>1.5937307072004289E-3</v>
      </c>
    </row>
    <row r="936" spans="3:4">
      <c r="C936">
        <v>37.725000000000001</v>
      </c>
      <c r="D936">
        <v>1.6294018061942252E-3</v>
      </c>
    </row>
    <row r="937" spans="3:4">
      <c r="C937">
        <v>37.760000000000005</v>
      </c>
      <c r="D937">
        <v>1.6621555756028295E-3</v>
      </c>
    </row>
    <row r="938" spans="3:4">
      <c r="C938">
        <v>37.795000000000002</v>
      </c>
      <c r="D938">
        <v>1.6917326884239353E-3</v>
      </c>
    </row>
    <row r="939" spans="3:4">
      <c r="C939">
        <v>37.830000000000005</v>
      </c>
      <c r="D939">
        <v>1.7179035437429504E-3</v>
      </c>
    </row>
    <row r="940" spans="3:4">
      <c r="C940">
        <v>37.865000000000002</v>
      </c>
      <c r="D940">
        <v>1.74046628675738E-3</v>
      </c>
    </row>
    <row r="941" spans="3:4">
      <c r="C941">
        <v>37.900000000000006</v>
      </c>
      <c r="D941">
        <v>1.7592560608372045E-3</v>
      </c>
    </row>
    <row r="942" spans="3:4">
      <c r="C942">
        <v>37.935000000000002</v>
      </c>
      <c r="D942">
        <v>1.7741428408557121E-3</v>
      </c>
    </row>
    <row r="943" spans="3:4">
      <c r="C943">
        <v>37.970000000000006</v>
      </c>
      <c r="D943">
        <v>1.7850429977179201E-3</v>
      </c>
    </row>
    <row r="944" spans="3:4">
      <c r="C944">
        <v>38.005000000000003</v>
      </c>
      <c r="D944">
        <v>1.7919070312825106E-3</v>
      </c>
    </row>
    <row r="945" spans="3:4">
      <c r="C945">
        <v>38.040000000000006</v>
      </c>
      <c r="D945">
        <v>1.7947356031273215E-3</v>
      </c>
    </row>
    <row r="946" spans="3:4">
      <c r="C946">
        <v>38.075000000000003</v>
      </c>
      <c r="D946">
        <v>1.7935672899986094E-3</v>
      </c>
    </row>
    <row r="947" spans="3:4">
      <c r="C947">
        <v>38.110000000000007</v>
      </c>
      <c r="D947">
        <v>1.7884843602100978E-3</v>
      </c>
    </row>
    <row r="948" spans="3:4">
      <c r="C948">
        <v>38.145000000000003</v>
      </c>
      <c r="D948">
        <v>1.7796109374119556E-3</v>
      </c>
    </row>
    <row r="949" spans="3:4">
      <c r="C949">
        <v>38.18</v>
      </c>
      <c r="D949">
        <v>1.7671093601400315E-3</v>
      </c>
    </row>
    <row r="950" spans="3:4">
      <c r="C950">
        <v>38.215000000000003</v>
      </c>
      <c r="D950">
        <v>1.7511851653019322E-3</v>
      </c>
    </row>
    <row r="951" spans="3:4">
      <c r="C951">
        <v>38.25</v>
      </c>
      <c r="D951">
        <v>1.7320705345840279E-3</v>
      </c>
    </row>
    <row r="952" spans="3:4">
      <c r="C952">
        <v>38.285000000000004</v>
      </c>
      <c r="D952">
        <v>1.7100349294292302E-3</v>
      </c>
    </row>
    <row r="953" spans="3:4">
      <c r="C953">
        <v>38.32</v>
      </c>
      <c r="D953">
        <v>1.6853735682915087E-3</v>
      </c>
    </row>
    <row r="954" spans="3:4">
      <c r="C954">
        <v>38.355000000000004</v>
      </c>
      <c r="D954">
        <v>1.6584071920464319E-3</v>
      </c>
    </row>
    <row r="955" spans="3:4">
      <c r="C955">
        <v>38.39</v>
      </c>
      <c r="D955">
        <v>1.6294724220630927E-3</v>
      </c>
    </row>
    <row r="956" spans="3:4">
      <c r="C956">
        <v>38.425000000000004</v>
      </c>
      <c r="D956">
        <v>1.5989194934614179E-3</v>
      </c>
    </row>
    <row r="957" spans="3:4">
      <c r="C957">
        <v>38.46</v>
      </c>
      <c r="D957">
        <v>1.5671175962272254E-3</v>
      </c>
    </row>
    <row r="958" spans="3:4">
      <c r="C958">
        <v>38.495000000000005</v>
      </c>
      <c r="D958">
        <v>1.5344300188680231E-3</v>
      </c>
    </row>
    <row r="959" spans="3:4">
      <c r="C959">
        <v>38.53</v>
      </c>
      <c r="D959">
        <v>1.5012271666469204E-3</v>
      </c>
    </row>
    <row r="960" spans="3:4">
      <c r="C960">
        <v>38.565000000000005</v>
      </c>
      <c r="D960">
        <v>1.4678788185845894E-3</v>
      </c>
    </row>
    <row r="961" spans="3:4">
      <c r="C961">
        <v>38.6</v>
      </c>
      <c r="D961">
        <v>1.4347469391568608E-3</v>
      </c>
    </row>
    <row r="962" spans="3:4">
      <c r="C962">
        <v>38.635000000000005</v>
      </c>
      <c r="D962">
        <v>1.4021863078129302E-3</v>
      </c>
    </row>
    <row r="963" spans="3:4">
      <c r="C963">
        <v>38.67</v>
      </c>
      <c r="D963">
        <v>1.3705350478477295E-3</v>
      </c>
    </row>
    <row r="964" spans="3:4">
      <c r="C964">
        <v>38.705000000000005</v>
      </c>
      <c r="D964">
        <v>1.3401183042738264E-3</v>
      </c>
    </row>
    <row r="965" spans="3:4">
      <c r="C965">
        <v>38.74</v>
      </c>
      <c r="D965">
        <v>1.3112446334788306E-3</v>
      </c>
    </row>
    <row r="966" spans="3:4">
      <c r="C966">
        <v>38.775000000000006</v>
      </c>
      <c r="D966">
        <v>1.2842019777196453E-3</v>
      </c>
    </row>
    <row r="967" spans="3:4">
      <c r="C967">
        <v>38.81</v>
      </c>
      <c r="D967">
        <v>1.2592653727116479E-3</v>
      </c>
    </row>
    <row r="968" spans="3:4">
      <c r="C968">
        <v>38.845000000000006</v>
      </c>
      <c r="D968">
        <v>1.236682221825492E-3</v>
      </c>
    </row>
    <row r="969" spans="3:4">
      <c r="C969">
        <v>38.880000000000003</v>
      </c>
      <c r="D969">
        <v>1.2166964843152847E-3</v>
      </c>
    </row>
    <row r="970" spans="3:4">
      <c r="C970">
        <v>38.915000000000006</v>
      </c>
      <c r="D970">
        <v>1.1995149935480668E-3</v>
      </c>
    </row>
    <row r="971" spans="3:4">
      <c r="C971">
        <v>38.950000000000003</v>
      </c>
      <c r="D971">
        <v>1.1853314679630142E-3</v>
      </c>
    </row>
    <row r="972" spans="3:4">
      <c r="C972">
        <v>38.985000000000007</v>
      </c>
      <c r="D972">
        <v>1.1743328592770204E-3</v>
      </c>
    </row>
    <row r="973" spans="3:4">
      <c r="C973">
        <v>39.020000000000003</v>
      </c>
      <c r="D973">
        <v>1.1667024301040892E-3</v>
      </c>
    </row>
    <row r="974" spans="3:4">
      <c r="C974">
        <v>39.055</v>
      </c>
      <c r="D974">
        <v>1.1625867866598429E-3</v>
      </c>
    </row>
    <row r="975" spans="3:4">
      <c r="C975">
        <v>39.090000000000003</v>
      </c>
      <c r="D975">
        <v>1.162162371319337E-3</v>
      </c>
    </row>
    <row r="976" spans="3:4">
      <c r="C976">
        <v>39.125</v>
      </c>
      <c r="D976">
        <v>1.1655929885722865E-3</v>
      </c>
    </row>
    <row r="977" spans="3:4">
      <c r="C977">
        <v>39.160000000000004</v>
      </c>
      <c r="D977">
        <v>1.173066452671522E-3</v>
      </c>
    </row>
    <row r="978" spans="3:4">
      <c r="C978">
        <v>39.195</v>
      </c>
      <c r="D978">
        <v>1.1848113033117477E-3</v>
      </c>
    </row>
    <row r="979" spans="3:4">
      <c r="C979">
        <v>39.230000000000004</v>
      </c>
      <c r="D979">
        <v>1.2010914242006978E-3</v>
      </c>
    </row>
    <row r="980" spans="3:4">
      <c r="C980">
        <v>39.265000000000001</v>
      </c>
      <c r="D980">
        <v>1.2222788278609337E-3</v>
      </c>
    </row>
    <row r="981" spans="3:4">
      <c r="C981">
        <v>39.300000000000004</v>
      </c>
      <c r="D981">
        <v>1.248865589667946E-3</v>
      </c>
    </row>
    <row r="982" spans="3:4">
      <c r="C982">
        <v>39.335000000000001</v>
      </c>
      <c r="D982">
        <v>1.2815415261283321E-3</v>
      </c>
    </row>
    <row r="983" spans="3:4">
      <c r="C983">
        <v>39.370000000000005</v>
      </c>
      <c r="D983">
        <v>1.3212793578274329E-3</v>
      </c>
    </row>
    <row r="984" spans="3:4">
      <c r="C984">
        <v>39.405000000000001</v>
      </c>
      <c r="D984">
        <v>1.3694614710201578E-3</v>
      </c>
    </row>
    <row r="985" spans="3:4">
      <c r="C985">
        <v>39.440000000000005</v>
      </c>
      <c r="D985">
        <v>1.4279812544483513E-3</v>
      </c>
    </row>
    <row r="986" spans="3:4">
      <c r="C986">
        <v>39.475000000000001</v>
      </c>
      <c r="D986">
        <v>1.4995085845727343E-3</v>
      </c>
    </row>
    <row r="987" spans="3:4">
      <c r="C987">
        <v>39.510000000000005</v>
      </c>
      <c r="D987">
        <v>1.5876724922354063E-3</v>
      </c>
    </row>
    <row r="988" spans="3:4">
      <c r="C988">
        <v>39.545000000000002</v>
      </c>
      <c r="D988">
        <v>1.6973423262836428E-3</v>
      </c>
    </row>
    <row r="989" spans="3:4">
      <c r="C989">
        <v>39.580000000000005</v>
      </c>
      <c r="D989">
        <v>1.834965033759567E-3</v>
      </c>
    </row>
    <row r="990" spans="3:4">
      <c r="C990">
        <v>39.615000000000002</v>
      </c>
      <c r="D990">
        <v>2.0088622133433865E-3</v>
      </c>
    </row>
    <row r="991" spans="3:4">
      <c r="C991">
        <v>39.650000000000006</v>
      </c>
      <c r="D991">
        <v>2.2295824923248228E-3</v>
      </c>
    </row>
    <row r="992" spans="3:4">
      <c r="C992">
        <v>39.685000000000002</v>
      </c>
      <c r="D992">
        <v>2.5101484177957045E-3</v>
      </c>
    </row>
    <row r="993" spans="3:4">
      <c r="C993">
        <v>39.720000000000006</v>
      </c>
      <c r="D993">
        <v>2.8662639852520115E-3</v>
      </c>
    </row>
    <row r="994" spans="3:4">
      <c r="C994">
        <v>39.755000000000003</v>
      </c>
      <c r="D994">
        <v>3.3163434700953622E-3</v>
      </c>
    </row>
    <row r="995" spans="3:4">
      <c r="C995">
        <v>39.790000000000006</v>
      </c>
      <c r="D995">
        <v>3.8813532887725113E-3</v>
      </c>
    </row>
    <row r="996" spans="3:4">
      <c r="C996">
        <v>39.825000000000003</v>
      </c>
      <c r="D996">
        <v>4.5844707172010852E-3</v>
      </c>
    </row>
    <row r="997" spans="3:4">
      <c r="C997">
        <v>39.860000000000007</v>
      </c>
      <c r="D997">
        <v>5.4502010329219083E-3</v>
      </c>
    </row>
    <row r="998" spans="3:4">
      <c r="C998">
        <v>39.895000000000003</v>
      </c>
      <c r="D998">
        <v>6.5036549373814019E-3</v>
      </c>
    </row>
    <row r="999" spans="3:4">
      <c r="C999">
        <v>39.930000000000007</v>
      </c>
      <c r="D999">
        <v>7.7691795229602283E-3</v>
      </c>
    </row>
    <row r="1000" spans="3:4">
      <c r="C1000">
        <v>39.965000000000003</v>
      </c>
      <c r="D1000">
        <v>9.2689734382463574E-3</v>
      </c>
    </row>
    <row r="1001" spans="3:4">
      <c r="C1001">
        <v>40</v>
      </c>
      <c r="D1001">
        <v>1.1021556948668921E-2</v>
      </c>
    </row>
    <row r="1002" spans="3:4">
      <c r="C1002">
        <v>40.035000000000004</v>
      </c>
      <c r="D1002">
        <v>1.304027744967895E-2</v>
      </c>
    </row>
    <row r="1003" spans="3:4">
      <c r="C1003">
        <v>40.07</v>
      </c>
      <c r="D1003">
        <v>1.5332012647084666E-2</v>
      </c>
    </row>
    <row r="1004" spans="3:4">
      <c r="C1004">
        <v>40.105000000000004</v>
      </c>
      <c r="D1004">
        <v>1.7896121848259068E-2</v>
      </c>
    </row>
    <row r="1005" spans="3:4">
      <c r="C1005">
        <v>40.14</v>
      </c>
      <c r="D1005">
        <v>2.0723895967918744E-2</v>
      </c>
    </row>
    <row r="1006" spans="3:4">
      <c r="C1006">
        <v>40.175000000000004</v>
      </c>
      <c r="D1006">
        <v>2.3798443232397788E-2</v>
      </c>
    </row>
    <row r="1007" spans="3:4">
      <c r="C1007">
        <v>40.21</v>
      </c>
      <c r="D1007">
        <v>2.7095143303245316E-2</v>
      </c>
    </row>
    <row r="1008" spans="3:4">
      <c r="C1008">
        <v>40.245000000000005</v>
      </c>
      <c r="D1008">
        <v>3.0582557982596289E-2</v>
      </c>
    </row>
    <row r="1009" spans="3:4">
      <c r="C1009">
        <v>40.28</v>
      </c>
      <c r="D1009">
        <v>3.4223762623025969E-2</v>
      </c>
    </row>
    <row r="1010" spans="3:4">
      <c r="C1010">
        <v>40.315000000000005</v>
      </c>
      <c r="D1010">
        <v>3.7978014626140776E-2</v>
      </c>
    </row>
    <row r="1011" spans="3:4">
      <c r="C1011">
        <v>40.35</v>
      </c>
      <c r="D1011">
        <v>4.1802498838619875E-2</v>
      </c>
    </row>
    <row r="1012" spans="3:4">
      <c r="C1012">
        <v>40.385000000000005</v>
      </c>
      <c r="D1012">
        <v>4.5654097894072314E-2</v>
      </c>
    </row>
    <row r="1013" spans="3:4">
      <c r="C1013">
        <v>40.42</v>
      </c>
      <c r="D1013">
        <v>4.9491055077433684E-2</v>
      </c>
    </row>
    <row r="1014" spans="3:4">
      <c r="C1014">
        <v>40.455000000000005</v>
      </c>
      <c r="D1014">
        <v>5.3274389606995265E-2</v>
      </c>
    </row>
    <row r="1015" spans="3:4">
      <c r="C1015">
        <v>40.49</v>
      </c>
      <c r="D1015">
        <v>5.696899482217771E-2</v>
      </c>
    </row>
    <row r="1016" spans="3:4">
      <c r="C1016">
        <v>40.525000000000006</v>
      </c>
      <c r="D1016">
        <v>6.0544446022686722E-2</v>
      </c>
    </row>
    <row r="1017" spans="3:4">
      <c r="C1017">
        <v>40.56</v>
      </c>
      <c r="D1017">
        <v>6.3975497357609282E-2</v>
      </c>
    </row>
    <row r="1018" spans="3:4">
      <c r="C1018">
        <v>40.595000000000006</v>
      </c>
      <c r="D1018">
        <v>6.7242309037105652E-2</v>
      </c>
    </row>
    <row r="1019" spans="3:4">
      <c r="C1019">
        <v>40.630000000000003</v>
      </c>
      <c r="D1019">
        <v>7.0330584589043232E-2</v>
      </c>
    </row>
    <row r="1020" spans="3:4">
      <c r="C1020">
        <v>40.665000000000006</v>
      </c>
      <c r="D1020">
        <v>7.3231552567256109E-2</v>
      </c>
    </row>
    <row r="1021" spans="3:4">
      <c r="C1021">
        <v>40.700000000000003</v>
      </c>
      <c r="D1021">
        <v>7.5942069245277147E-2</v>
      </c>
    </row>
    <row r="1022" spans="3:4">
      <c r="C1022">
        <v>40.735000000000007</v>
      </c>
      <c r="D1022">
        <v>7.8464754412730861E-2</v>
      </c>
    </row>
    <row r="1023" spans="3:4">
      <c r="C1023">
        <v>40.770000000000003</v>
      </c>
      <c r="D1023">
        <v>8.0808429395778827E-2</v>
      </c>
    </row>
    <row r="1024" spans="3:4">
      <c r="C1024">
        <v>40.805000000000007</v>
      </c>
      <c r="D1024">
        <v>8.2988214956861081E-2</v>
      </c>
    </row>
    <row r="1025" spans="3:4">
      <c r="C1025">
        <v>40.840000000000003</v>
      </c>
      <c r="D1025">
        <v>8.5026484100834868E-2</v>
      </c>
    </row>
    <row r="1026" spans="3:4">
      <c r="C1026">
        <v>40.875</v>
      </c>
      <c r="D1026">
        <v>8.6953014533439038E-2</v>
      </c>
    </row>
    <row r="1027" spans="3:4">
      <c r="C1027">
        <v>40.910000000000004</v>
      </c>
      <c r="D1027">
        <v>8.8805215065723128E-2</v>
      </c>
    </row>
    <row r="1028" spans="3:4">
      <c r="C1028">
        <v>40.945</v>
      </c>
      <c r="D1028">
        <v>9.0627822184235651E-2</v>
      </c>
    </row>
    <row r="1029" spans="3:4">
      <c r="C1029">
        <v>40.980000000000004</v>
      </c>
      <c r="D1029">
        <v>9.2471985709392954E-2</v>
      </c>
    </row>
    <row r="1030" spans="3:4">
      <c r="C1030">
        <v>41.015000000000001</v>
      </c>
      <c r="D1030">
        <v>9.4393581979307126E-2</v>
      </c>
    </row>
    <row r="1031" spans="3:4">
      <c r="C1031">
        <v>41.050000000000004</v>
      </c>
      <c r="D1031">
        <v>9.6450773891641167E-2</v>
      </c>
    </row>
    <row r="1032" spans="3:4">
      <c r="C1032">
        <v>41.085000000000001</v>
      </c>
      <c r="D1032">
        <v>9.8700855558770118E-2</v>
      </c>
    </row>
    <row r="1033" spans="3:4">
      <c r="C1033">
        <v>41.120000000000005</v>
      </c>
      <c r="D1033">
        <v>0.10119665628173771</v>
      </c>
    </row>
    <row r="1034" spans="3:4">
      <c r="C1034">
        <v>41.155000000000001</v>
      </c>
      <c r="D1034">
        <v>0.10398276115059657</v>
      </c>
    </row>
    <row r="1035" spans="3:4">
      <c r="C1035">
        <v>41.190000000000005</v>
      </c>
      <c r="D1035">
        <v>0.10709196096891649</v>
      </c>
    </row>
    <row r="1036" spans="3:4">
      <c r="C1036">
        <v>41.225000000000001</v>
      </c>
      <c r="D1036">
        <v>0.11054225689529859</v>
      </c>
    </row>
    <row r="1037" spans="3:4">
      <c r="C1037">
        <v>41.260000000000005</v>
      </c>
      <c r="D1037">
        <v>0.11433479276301553</v>
      </c>
    </row>
    <row r="1038" spans="3:4">
      <c r="C1038">
        <v>41.295000000000002</v>
      </c>
      <c r="D1038">
        <v>0.11845290910515315</v>
      </c>
    </row>
    <row r="1039" spans="3:4">
      <c r="C1039">
        <v>41.330000000000005</v>
      </c>
      <c r="D1039">
        <v>0.12286238600151116</v>
      </c>
    </row>
    <row r="1040" spans="3:4">
      <c r="C1040">
        <v>41.365000000000002</v>
      </c>
      <c r="D1040">
        <v>0.12751280606263854</v>
      </c>
    </row>
    <row r="1041" spans="3:4">
      <c r="C1041">
        <v>41.400000000000006</v>
      </c>
      <c r="D1041">
        <v>0.13233984462945628</v>
      </c>
    </row>
    <row r="1042" spans="3:4">
      <c r="C1042">
        <v>41.435000000000002</v>
      </c>
      <c r="D1042">
        <v>0.13726815939004178</v>
      </c>
    </row>
    <row r="1043" spans="3:4">
      <c r="C1043">
        <v>41.470000000000006</v>
      </c>
      <c r="D1043">
        <v>0.14221456326330065</v>
      </c>
    </row>
    <row r="1044" spans="3:4">
      <c r="C1044">
        <v>41.505000000000003</v>
      </c>
      <c r="D1044">
        <v>0.14709115008558876</v>
      </c>
    </row>
    <row r="1045" spans="3:4">
      <c r="C1045">
        <v>41.540000000000006</v>
      </c>
      <c r="D1045">
        <v>0.15180815435298822</v>
      </c>
    </row>
    <row r="1046" spans="3:4">
      <c r="C1046">
        <v>41.575000000000003</v>
      </c>
      <c r="D1046">
        <v>0.15627638885830697</v>
      </c>
    </row>
    <row r="1047" spans="3:4">
      <c r="C1047">
        <v>41.610000000000007</v>
      </c>
      <c r="D1047">
        <v>0.16040925715231727</v>
      </c>
    </row>
    <row r="1048" spans="3:4">
      <c r="C1048">
        <v>41.645000000000003</v>
      </c>
      <c r="D1048">
        <v>0.16412446559715052</v>
      </c>
    </row>
    <row r="1049" spans="3:4">
      <c r="C1049">
        <v>41.680000000000007</v>
      </c>
      <c r="D1049">
        <v>0.16734556203364312</v>
      </c>
    </row>
    <row r="1050" spans="3:4">
      <c r="C1050">
        <v>41.715000000000003</v>
      </c>
      <c r="D1050">
        <v>0.17000356108650677</v>
      </c>
    </row>
    <row r="1051" spans="3:4">
      <c r="C1051">
        <v>41.75</v>
      </c>
      <c r="D1051">
        <v>0.17203848046254194</v>
      </c>
    </row>
    <row r="1052" spans="3:4">
      <c r="C1052">
        <v>41.785000000000004</v>
      </c>
      <c r="D1052">
        <v>0.17340170199357557</v>
      </c>
    </row>
    <row r="1053" spans="3:4">
      <c r="C1053">
        <v>41.82</v>
      </c>
      <c r="D1053">
        <v>0.17405805367962493</v>
      </c>
    </row>
    <row r="1054" spans="3:4">
      <c r="C1054">
        <v>41.855000000000004</v>
      </c>
      <c r="D1054">
        <v>0.17398829156177423</v>
      </c>
    </row>
    <row r="1055" spans="3:4">
      <c r="C1055">
        <v>41.89</v>
      </c>
      <c r="D1055">
        <v>0.1731914453610417</v>
      </c>
    </row>
    <row r="1056" spans="3:4">
      <c r="C1056">
        <v>41.925000000000004</v>
      </c>
      <c r="D1056">
        <v>0.17168676727713508</v>
      </c>
    </row>
    <row r="1057" spans="3:4">
      <c r="C1057">
        <v>41.96</v>
      </c>
      <c r="D1057">
        <v>0.16951497999744997</v>
      </c>
    </row>
    <row r="1058" spans="3:4">
      <c r="C1058">
        <v>41.995000000000005</v>
      </c>
      <c r="D1058">
        <v>0.16673856059897171</v>
      </c>
    </row>
    <row r="1059" spans="3:4">
      <c r="C1059">
        <v>42.03</v>
      </c>
      <c r="D1059">
        <v>0.16344080933428887</v>
      </c>
    </row>
    <row r="1060" spans="3:4">
      <c r="C1060">
        <v>42.065000000000005</v>
      </c>
      <c r="D1060">
        <v>0.15972365637143504</v>
      </c>
    </row>
    <row r="1061" spans="3:4">
      <c r="C1061">
        <v>42.1</v>
      </c>
      <c r="D1061">
        <v>0.15570418601657976</v>
      </c>
    </row>
    <row r="1062" spans="3:4">
      <c r="C1062">
        <v>42.135000000000005</v>
      </c>
      <c r="D1062">
        <v>0.15151011304455531</v>
      </c>
    </row>
    <row r="1063" spans="3:4">
      <c r="C1063">
        <v>42.17</v>
      </c>
      <c r="D1063">
        <v>0.14727450264249273</v>
      </c>
    </row>
    <row r="1064" spans="3:4">
      <c r="C1064">
        <v>42.205000000000005</v>
      </c>
      <c r="D1064">
        <v>0.1431300474721533</v>
      </c>
    </row>
    <row r="1065" spans="3:4">
      <c r="C1065">
        <v>42.24</v>
      </c>
      <c r="D1065">
        <v>0.13920335784618537</v>
      </c>
    </row>
    <row r="1066" spans="3:4">
      <c r="C1066">
        <v>42.275000000000006</v>
      </c>
      <c r="D1066">
        <v>0.13560971136810801</v>
      </c>
    </row>
    <row r="1067" spans="3:4">
      <c r="C1067">
        <v>42.31</v>
      </c>
      <c r="D1067">
        <v>0.13244845911098002</v>
      </c>
    </row>
    <row r="1068" spans="3:4">
      <c r="C1068">
        <v>42.345000000000006</v>
      </c>
      <c r="D1068">
        <v>0.12979950936150317</v>
      </c>
    </row>
    <row r="1069" spans="3:4">
      <c r="C1069">
        <v>42.38</v>
      </c>
      <c r="D1069">
        <v>0.12772098294180764</v>
      </c>
    </row>
    <row r="1070" spans="3:4">
      <c r="C1070">
        <v>42.415000000000006</v>
      </c>
      <c r="D1070">
        <v>0.12624799708036802</v>
      </c>
    </row>
    <row r="1071" spans="3:4">
      <c r="C1071">
        <v>42.45</v>
      </c>
      <c r="D1071">
        <v>0.12539271839198357</v>
      </c>
    </row>
    <row r="1072" spans="3:4">
      <c r="C1072">
        <v>42.485000000000007</v>
      </c>
      <c r="D1072">
        <v>0.12514549523506122</v>
      </c>
    </row>
    <row r="1073" spans="3:4">
      <c r="C1073">
        <v>42.52</v>
      </c>
      <c r="D1073">
        <v>0.12547677934072804</v>
      </c>
    </row>
    <row r="1074" spans="3:4">
      <c r="C1074">
        <v>42.555000000000007</v>
      </c>
      <c r="D1074">
        <v>0.12634007818870496</v>
      </c>
    </row>
    <row r="1075" spans="3:4">
      <c r="C1075">
        <v>42.59</v>
      </c>
      <c r="D1075">
        <v>0.12767541238045202</v>
      </c>
    </row>
    <row r="1076" spans="3:4">
      <c r="C1076">
        <v>42.625000000000007</v>
      </c>
      <c r="D1076">
        <v>0.12941353995199381</v>
      </c>
    </row>
    <row r="1077" spans="3:4">
      <c r="C1077">
        <v>42.660000000000004</v>
      </c>
      <c r="D1077">
        <v>0.13148089737230287</v>
      </c>
    </row>
    <row r="1078" spans="3:4">
      <c r="C1078">
        <v>42.695</v>
      </c>
      <c r="D1078">
        <v>0.13380526395561271</v>
      </c>
    </row>
    <row r="1079" spans="3:4">
      <c r="C1079">
        <v>42.730000000000004</v>
      </c>
      <c r="D1079">
        <v>0.13632222225844939</v>
      </c>
    </row>
    <row r="1080" spans="3:4">
      <c r="C1080">
        <v>42.765000000000001</v>
      </c>
      <c r="D1080">
        <v>0.13898142983331219</v>
      </c>
    </row>
    <row r="1081" spans="3:4">
      <c r="C1081">
        <v>42.800000000000004</v>
      </c>
      <c r="D1081">
        <v>0.14175142259098811</v>
      </c>
    </row>
    <row r="1082" spans="3:4">
      <c r="C1082">
        <v>42.835000000000001</v>
      </c>
      <c r="D1082">
        <v>0.14462044757676212</v>
      </c>
    </row>
    <row r="1083" spans="3:4">
      <c r="C1083">
        <v>42.870000000000005</v>
      </c>
      <c r="D1083">
        <v>0.14759145172358623</v>
      </c>
    </row>
    <row r="1084" spans="3:4">
      <c r="C1084">
        <v>42.905000000000001</v>
      </c>
      <c r="D1084">
        <v>0.15067094842429885</v>
      </c>
    </row>
    <row r="1085" spans="3:4">
      <c r="C1085">
        <v>42.940000000000005</v>
      </c>
      <c r="D1085">
        <v>0.15385548399934323</v>
      </c>
    </row>
    <row r="1086" spans="3:4">
      <c r="C1086">
        <v>42.975000000000001</v>
      </c>
      <c r="D1086">
        <v>0.15712243871987669</v>
      </c>
    </row>
    <row r="1087" spans="3:4">
      <c r="C1087">
        <v>43.010000000000005</v>
      </c>
      <c r="D1087">
        <v>0.1604320829197354</v>
      </c>
    </row>
    <row r="1088" spans="3:4">
      <c r="C1088">
        <v>43.045000000000002</v>
      </c>
      <c r="D1088">
        <v>0.16374189707049666</v>
      </c>
    </row>
    <row r="1089" spans="3:4">
      <c r="C1089">
        <v>43.080000000000005</v>
      </c>
      <c r="D1089">
        <v>0.16702530580211292</v>
      </c>
    </row>
    <row r="1090" spans="3:4">
      <c r="C1090">
        <v>43.115000000000002</v>
      </c>
      <c r="D1090">
        <v>0.1702800690228474</v>
      </c>
    </row>
    <row r="1091" spans="3:4">
      <c r="C1091">
        <v>43.150000000000006</v>
      </c>
      <c r="D1091">
        <v>0.17351530541784418</v>
      </c>
    </row>
    <row r="1092" spans="3:4">
      <c r="C1092">
        <v>43.185000000000002</v>
      </c>
      <c r="D1092">
        <v>0.17671980918696417</v>
      </c>
    </row>
    <row r="1093" spans="3:4">
      <c r="C1093">
        <v>43.220000000000006</v>
      </c>
      <c r="D1093">
        <v>0.17983129350755694</v>
      </c>
    </row>
    <row r="1094" spans="3:4">
      <c r="C1094">
        <v>43.255000000000003</v>
      </c>
      <c r="D1094">
        <v>0.18273279648752189</v>
      </c>
    </row>
    <row r="1095" spans="3:4">
      <c r="C1095">
        <v>43.290000000000006</v>
      </c>
      <c r="D1095">
        <v>0.18529097961897065</v>
      </c>
    </row>
    <row r="1096" spans="3:4">
      <c r="C1096">
        <v>43.325000000000003</v>
      </c>
      <c r="D1096">
        <v>0.18742611957761501</v>
      </c>
    </row>
    <row r="1097" spans="3:4">
      <c r="C1097">
        <v>43.360000000000007</v>
      </c>
      <c r="D1097">
        <v>0.18918073401121088</v>
      </c>
    </row>
    <row r="1098" spans="3:4">
      <c r="C1098">
        <v>43.395000000000003</v>
      </c>
      <c r="D1098">
        <v>0.19074808867073192</v>
      </c>
    </row>
    <row r="1099" spans="3:4">
      <c r="C1099">
        <v>43.430000000000007</v>
      </c>
      <c r="D1099">
        <v>0.19243801811384259</v>
      </c>
    </row>
    <row r="1100" spans="3:4">
      <c r="C1100">
        <v>43.465000000000003</v>
      </c>
      <c r="D1100">
        <v>0.19458651645793773</v>
      </c>
    </row>
    <row r="1101" spans="3:4">
      <c r="C1101">
        <v>43.500000000000007</v>
      </c>
      <c r="D1101">
        <v>0.19744213210042444</v>
      </c>
    </row>
    <row r="1102" spans="3:4">
      <c r="C1102">
        <v>43.535000000000004</v>
      </c>
      <c r="D1102">
        <v>0.2010730929700085</v>
      </c>
    </row>
    <row r="1103" spans="3:4">
      <c r="C1103">
        <v>43.57</v>
      </c>
      <c r="D1103">
        <v>0.20533149708934972</v>
      </c>
    </row>
    <row r="1104" spans="3:4">
      <c r="C1104">
        <v>43.605000000000004</v>
      </c>
      <c r="D1104">
        <v>0.20988831148297213</v>
      </c>
    </row>
    <row r="1105" spans="3:4">
      <c r="C1105">
        <v>43.64</v>
      </c>
      <c r="D1105">
        <v>0.21432555098033218</v>
      </c>
    </row>
    <row r="1106" spans="3:4">
      <c r="C1106">
        <v>43.675000000000004</v>
      </c>
      <c r="D1106">
        <v>0.2182505762553994</v>
      </c>
    </row>
    <row r="1107" spans="3:4">
      <c r="C1107">
        <v>43.71</v>
      </c>
      <c r="D1107">
        <v>0.2213902349252643</v>
      </c>
    </row>
    <row r="1108" spans="3:4">
      <c r="C1108">
        <v>43.745000000000005</v>
      </c>
      <c r="D1108">
        <v>0.22363301780528197</v>
      </c>
    </row>
    <row r="1109" spans="3:4">
      <c r="C1109">
        <v>43.78</v>
      </c>
      <c r="D1109">
        <v>0.22501193149842691</v>
      </c>
    </row>
    <row r="1110" spans="3:4">
      <c r="C1110">
        <v>43.815000000000005</v>
      </c>
      <c r="D1110">
        <v>0.2256467295354575</v>
      </c>
    </row>
    <row r="1111" spans="3:4">
      <c r="C1111">
        <v>43.85</v>
      </c>
      <c r="D1111">
        <v>0.22567906100579768</v>
      </c>
    </row>
    <row r="1112" spans="3:4">
      <c r="C1112">
        <v>43.885000000000005</v>
      </c>
      <c r="D1112">
        <v>0.22523005890288675</v>
      </c>
    </row>
    <row r="1113" spans="3:4">
      <c r="C1113">
        <v>43.92</v>
      </c>
      <c r="D1113">
        <v>0.22439077568700783</v>
      </c>
    </row>
    <row r="1114" spans="3:4">
      <c r="C1114">
        <v>43.955000000000005</v>
      </c>
      <c r="D1114">
        <v>0.22323490551443115</v>
      </c>
    </row>
    <row r="1115" spans="3:4">
      <c r="C1115">
        <v>43.99</v>
      </c>
      <c r="D1115">
        <v>0.22183322870771724</v>
      </c>
    </row>
    <row r="1116" spans="3:4">
      <c r="C1116">
        <v>44.025000000000006</v>
      </c>
      <c r="D1116">
        <v>0.22025446554396086</v>
      </c>
    </row>
    <row r="1117" spans="3:4">
      <c r="C1117">
        <v>44.06</v>
      </c>
      <c r="D1117">
        <v>0.2185509920227322</v>
      </c>
    </row>
    <row r="1118" spans="3:4">
      <c r="C1118">
        <v>44.095000000000006</v>
      </c>
      <c r="D1118">
        <v>0.21674007542410964</v>
      </c>
    </row>
    <row r="1119" spans="3:4">
      <c r="C1119">
        <v>44.13</v>
      </c>
      <c r="D1119">
        <v>0.21479367229834059</v>
      </c>
    </row>
    <row r="1120" spans="3:4">
      <c r="C1120">
        <v>44.165000000000006</v>
      </c>
      <c r="D1120">
        <v>0.21264404061857031</v>
      </c>
    </row>
    <row r="1121" spans="3:4">
      <c r="C1121">
        <v>44.2</v>
      </c>
      <c r="D1121">
        <v>0.21020348760223842</v>
      </c>
    </row>
    <row r="1122" spans="3:4">
      <c r="C1122">
        <v>44.235000000000007</v>
      </c>
      <c r="D1122">
        <v>0.20739048954856315</v>
      </c>
    </row>
    <row r="1123" spans="3:4">
      <c r="C1123">
        <v>44.27</v>
      </c>
      <c r="D1123">
        <v>0.20415358525222149</v>
      </c>
    </row>
    <row r="1124" spans="3:4">
      <c r="C1124">
        <v>44.305000000000007</v>
      </c>
      <c r="D1124">
        <v>0.20048659706462132</v>
      </c>
    </row>
    <row r="1125" spans="3:4">
      <c r="C1125">
        <v>44.34</v>
      </c>
      <c r="D1125">
        <v>0.19643365134214416</v>
      </c>
    </row>
    <row r="1126" spans="3:4">
      <c r="C1126">
        <v>44.375000000000007</v>
      </c>
      <c r="D1126">
        <v>0.19208445226279491</v>
      </c>
    </row>
    <row r="1127" spans="3:4">
      <c r="C1127">
        <v>44.410000000000004</v>
      </c>
      <c r="D1127">
        <v>0.18756251043174885</v>
      </c>
    </row>
    <row r="1128" spans="3:4">
      <c r="C1128">
        <v>44.445</v>
      </c>
      <c r="D1128">
        <v>0.18300952415339222</v>
      </c>
    </row>
    <row r="1129" spans="3:4">
      <c r="C1129">
        <v>44.480000000000004</v>
      </c>
      <c r="D1129">
        <v>0.17856893640132274</v>
      </c>
    </row>
    <row r="1130" spans="3:4">
      <c r="C1130">
        <v>44.515000000000001</v>
      </c>
      <c r="D1130">
        <v>0.17437131992152349</v>
      </c>
    </row>
    <row r="1131" spans="3:4">
      <c r="C1131">
        <v>44.550000000000004</v>
      </c>
      <c r="D1131">
        <v>0.17052344498120026</v>
      </c>
    </row>
    <row r="1132" spans="3:4">
      <c r="C1132">
        <v>44.585000000000001</v>
      </c>
      <c r="D1132">
        <v>0.16710187753763364</v>
      </c>
    </row>
    <row r="1133" spans="3:4">
      <c r="C1133">
        <v>44.620000000000005</v>
      </c>
      <c r="D1133">
        <v>0.16415108505251538</v>
      </c>
    </row>
    <row r="1134" spans="3:4">
      <c r="C1134">
        <v>44.655000000000001</v>
      </c>
      <c r="D1134">
        <v>0.16168521604411332</v>
      </c>
    </row>
    <row r="1135" spans="3:4">
      <c r="C1135">
        <v>44.690000000000005</v>
      </c>
      <c r="D1135">
        <v>0.15969217117523402</v>
      </c>
    </row>
    <row r="1136" spans="3:4">
      <c r="C1136">
        <v>44.725000000000001</v>
      </c>
      <c r="D1136">
        <v>0.15813877431403847</v>
      </c>
    </row>
    <row r="1137" spans="3:4">
      <c r="C1137">
        <v>44.760000000000005</v>
      </c>
      <c r="D1137">
        <v>0.15697593719648989</v>
      </c>
    </row>
    <row r="1138" spans="3:4">
      <c r="C1138">
        <v>44.795000000000002</v>
      </c>
      <c r="D1138">
        <v>0.15614316755109112</v>
      </c>
    </row>
    <row r="1139" spans="3:4">
      <c r="C1139">
        <v>44.830000000000005</v>
      </c>
      <c r="D1139">
        <v>0.15557229248122431</v>
      </c>
    </row>
    <row r="1140" spans="3:4">
      <c r="C1140">
        <v>44.865000000000002</v>
      </c>
      <c r="D1140">
        <v>0.15519062071494069</v>
      </c>
    </row>
    <row r="1141" spans="3:4">
      <c r="C1141">
        <v>44.900000000000006</v>
      </c>
      <c r="D1141">
        <v>0.15492382815791561</v>
      </c>
    </row>
    <row r="1142" spans="3:4">
      <c r="C1142">
        <v>44.935000000000002</v>
      </c>
      <c r="D1142">
        <v>0.1546991409152369</v>
      </c>
    </row>
    <row r="1143" spans="3:4">
      <c r="C1143">
        <v>44.970000000000006</v>
      </c>
      <c r="D1143">
        <v>0.15444908610179736</v>
      </c>
    </row>
    <row r="1144" spans="3:4">
      <c r="C1144">
        <v>45.005000000000003</v>
      </c>
      <c r="D1144">
        <v>0.15411593958441391</v>
      </c>
    </row>
    <row r="1145" spans="3:4">
      <c r="C1145">
        <v>45.040000000000006</v>
      </c>
      <c r="D1145">
        <v>0.1536563395993687</v>
      </c>
    </row>
    <row r="1146" spans="3:4">
      <c r="C1146">
        <v>45.075000000000003</v>
      </c>
      <c r="D1146">
        <v>0.15304486964543992</v>
      </c>
    </row>
    <row r="1147" spans="3:4">
      <c r="C1147">
        <v>45.110000000000007</v>
      </c>
      <c r="D1147">
        <v>0.15227477756127292</v>
      </c>
    </row>
    <row r="1148" spans="3:4">
      <c r="C1148">
        <v>45.145000000000003</v>
      </c>
      <c r="D1148">
        <v>0.15135366723727547</v>
      </c>
    </row>
    <row r="1149" spans="3:4">
      <c r="C1149">
        <v>45.180000000000007</v>
      </c>
      <c r="D1149">
        <v>0.15029336048085454</v>
      </c>
    </row>
    <row r="1150" spans="3:4">
      <c r="C1150">
        <v>45.215000000000003</v>
      </c>
      <c r="D1150">
        <v>0.1490951177036286</v>
      </c>
    </row>
    <row r="1151" spans="3:4">
      <c r="C1151">
        <v>45.250000000000007</v>
      </c>
      <c r="D1151">
        <v>0.14773515130886891</v>
      </c>
    </row>
    <row r="1152" spans="3:4">
      <c r="C1152">
        <v>45.285000000000004</v>
      </c>
      <c r="D1152">
        <v>0.14615715144401001</v>
      </c>
    </row>
    <row r="1153" spans="3:4">
      <c r="C1153">
        <v>45.320000000000007</v>
      </c>
      <c r="D1153">
        <v>0.14427841900903568</v>
      </c>
    </row>
    <row r="1154" spans="3:4">
      <c r="C1154">
        <v>45.355000000000004</v>
      </c>
      <c r="D1154">
        <v>0.14201049251328252</v>
      </c>
    </row>
    <row r="1155" spans="3:4">
      <c r="C1155">
        <v>45.39</v>
      </c>
      <c r="D1155">
        <v>0.13929015227205901</v>
      </c>
    </row>
    <row r="1156" spans="3:4">
      <c r="C1156">
        <v>45.425000000000004</v>
      </c>
      <c r="D1156">
        <v>0.13610846296428317</v>
      </c>
    </row>
    <row r="1157" spans="3:4">
      <c r="C1157">
        <v>45.46</v>
      </c>
      <c r="D1157">
        <v>0.13252634798214386</v>
      </c>
    </row>
    <row r="1158" spans="3:4">
      <c r="C1158">
        <v>45.495000000000005</v>
      </c>
      <c r="D1158">
        <v>0.12866955382786263</v>
      </c>
    </row>
    <row r="1159" spans="3:4">
      <c r="C1159">
        <v>45.53</v>
      </c>
      <c r="D1159">
        <v>0.12470482437698113</v>
      </c>
    </row>
    <row r="1160" spans="3:4">
      <c r="C1160">
        <v>45.565000000000005</v>
      </c>
      <c r="D1160">
        <v>0.12080667892877477</v>
      </c>
    </row>
    <row r="1161" spans="3:4">
      <c r="C1161">
        <v>45.6</v>
      </c>
      <c r="D1161">
        <v>0.11712617497727369</v>
      </c>
    </row>
    <row r="1162" spans="3:4">
      <c r="C1162">
        <v>45.635000000000005</v>
      </c>
      <c r="D1162">
        <v>0.11376935967398458</v>
      </c>
    </row>
    <row r="1163" spans="3:4">
      <c r="C1163">
        <v>45.67</v>
      </c>
      <c r="D1163">
        <v>0.110786901502173</v>
      </c>
    </row>
    <row r="1164" spans="3:4">
      <c r="C1164">
        <v>45.705000000000005</v>
      </c>
      <c r="D1164">
        <v>0.10817184697769068</v>
      </c>
    </row>
    <row r="1165" spans="3:4">
      <c r="C1165">
        <v>45.74</v>
      </c>
      <c r="D1165">
        <v>0.10586226400444</v>
      </c>
    </row>
    <row r="1166" spans="3:4">
      <c r="C1166">
        <v>45.775000000000006</v>
      </c>
      <c r="D1166">
        <v>0.10374849564203406</v>
      </c>
    </row>
    <row r="1167" spans="3:4">
      <c r="C1167">
        <v>45.81</v>
      </c>
      <c r="D1167">
        <v>0.10168750325536616</v>
      </c>
    </row>
    <row r="1168" spans="3:4">
      <c r="C1168">
        <v>45.845000000000006</v>
      </c>
      <c r="D1168">
        <v>9.9526603733063115E-2</v>
      </c>
    </row>
    <row r="1169" spans="3:4">
      <c r="C1169">
        <v>45.88</v>
      </c>
      <c r="D1169">
        <v>9.713412203167765E-2</v>
      </c>
    </row>
    <row r="1170" spans="3:4">
      <c r="C1170">
        <v>45.915000000000006</v>
      </c>
      <c r="D1170">
        <v>9.4429290108959327E-2</v>
      </c>
    </row>
    <row r="1171" spans="3:4">
      <c r="C1171">
        <v>45.95</v>
      </c>
      <c r="D1171">
        <v>9.1400874036676488E-2</v>
      </c>
    </row>
    <row r="1172" spans="3:4">
      <c r="C1172">
        <v>45.985000000000007</v>
      </c>
      <c r="D1172">
        <v>8.8106998357639008E-2</v>
      </c>
    </row>
    <row r="1173" spans="3:4">
      <c r="C1173">
        <v>46.02</v>
      </c>
      <c r="D1173">
        <v>8.4655697512253672E-2</v>
      </c>
    </row>
    <row r="1174" spans="3:4">
      <c r="C1174">
        <v>46.055000000000007</v>
      </c>
      <c r="D1174">
        <v>8.117375684941848E-2</v>
      </c>
    </row>
    <row r="1175" spans="3:4">
      <c r="C1175">
        <v>46.09</v>
      </c>
      <c r="D1175">
        <v>7.7775411418556109E-2</v>
      </c>
    </row>
    <row r="1176" spans="3:4">
      <c r="C1176">
        <v>46.125000000000007</v>
      </c>
      <c r="D1176">
        <v>7.4541036991574924E-2</v>
      </c>
    </row>
    <row r="1177" spans="3:4">
      <c r="C1177">
        <v>46.160000000000004</v>
      </c>
      <c r="D1177">
        <v>7.1510390512432895E-2</v>
      </c>
    </row>
    <row r="1178" spans="3:4">
      <c r="C1178">
        <v>46.195000000000007</v>
      </c>
      <c r="D1178">
        <v>6.8688512299465682E-2</v>
      </c>
    </row>
    <row r="1179" spans="3:4">
      <c r="C1179">
        <v>46.230000000000004</v>
      </c>
      <c r="D1179">
        <v>6.6058538873295353E-2</v>
      </c>
    </row>
    <row r="1180" spans="3:4">
      <c r="C1180">
        <v>46.265000000000001</v>
      </c>
      <c r="D1180">
        <v>6.3595148477177468E-2</v>
      </c>
    </row>
    <row r="1181" spans="3:4">
      <c r="C1181">
        <v>46.300000000000004</v>
      </c>
      <c r="D1181">
        <v>6.1274516532006565E-2</v>
      </c>
    </row>
    <row r="1182" spans="3:4">
      <c r="C1182">
        <v>46.335000000000001</v>
      </c>
      <c r="D1182">
        <v>5.9079353806590448E-2</v>
      </c>
    </row>
    <row r="1183" spans="3:4">
      <c r="C1183">
        <v>46.370000000000005</v>
      </c>
      <c r="D1183">
        <v>5.7000090703586755E-2</v>
      </c>
    </row>
    <row r="1184" spans="3:4">
      <c r="C1184">
        <v>46.405000000000001</v>
      </c>
      <c r="D1184">
        <v>5.5033171517744825E-2</v>
      </c>
    </row>
    <row r="1185" spans="3:4">
      <c r="C1185">
        <v>46.440000000000005</v>
      </c>
      <c r="D1185">
        <v>5.3178994060651567E-2</v>
      </c>
    </row>
    <row r="1186" spans="3:4">
      <c r="C1186">
        <v>46.475000000000001</v>
      </c>
      <c r="D1186">
        <v>5.1439581102771963E-2</v>
      </c>
    </row>
    <row r="1187" spans="3:4">
      <c r="C1187">
        <v>46.510000000000005</v>
      </c>
      <c r="D1187">
        <v>4.9816811740383847E-2</v>
      </c>
    </row>
    <row r="1188" spans="3:4">
      <c r="C1188">
        <v>46.545000000000002</v>
      </c>
      <c r="D1188">
        <v>4.8311234073064174E-2</v>
      </c>
    </row>
    <row r="1189" spans="3:4">
      <c r="C1189">
        <v>46.580000000000005</v>
      </c>
      <c r="D1189">
        <v>4.6921262023837181E-2</v>
      </c>
    </row>
    <row r="1190" spans="3:4">
      <c r="C1190">
        <v>46.615000000000002</v>
      </c>
      <c r="D1190">
        <v>4.5642751435533445E-2</v>
      </c>
    </row>
    <row r="1191" spans="3:4">
      <c r="C1191">
        <v>46.650000000000006</v>
      </c>
      <c r="D1191">
        <v>4.4468815669040054E-2</v>
      </c>
    </row>
    <row r="1192" spans="3:4">
      <c r="C1192">
        <v>46.685000000000002</v>
      </c>
      <c r="D1192">
        <v>4.3389928229748791E-2</v>
      </c>
    </row>
    <row r="1193" spans="3:4">
      <c r="C1193">
        <v>46.720000000000006</v>
      </c>
      <c r="D1193">
        <v>4.2394154602652181E-2</v>
      </c>
    </row>
    <row r="1194" spans="3:4">
      <c r="C1194">
        <v>46.755000000000003</v>
      </c>
      <c r="D1194">
        <v>4.1467615829262582E-2</v>
      </c>
    </row>
    <row r="1195" spans="3:4">
      <c r="C1195">
        <v>46.790000000000006</v>
      </c>
      <c r="D1195">
        <v>4.0595111094952174E-2</v>
      </c>
    </row>
    <row r="1196" spans="3:4">
      <c r="C1196">
        <v>46.825000000000003</v>
      </c>
      <c r="D1196">
        <v>3.9760863669667024E-2</v>
      </c>
    </row>
    <row r="1197" spans="3:4">
      <c r="C1197">
        <v>46.860000000000007</v>
      </c>
      <c r="D1197">
        <v>3.8949293048183606E-2</v>
      </c>
    </row>
    <row r="1198" spans="3:4">
      <c r="C1198">
        <v>46.895000000000003</v>
      </c>
      <c r="D1198">
        <v>3.8145877180878432E-2</v>
      </c>
    </row>
    <row r="1199" spans="3:4">
      <c r="C1199">
        <v>46.930000000000007</v>
      </c>
      <c r="D1199">
        <v>3.7337929623195501E-2</v>
      </c>
    </row>
    <row r="1200" spans="3:4">
      <c r="C1200">
        <v>46.965000000000003</v>
      </c>
      <c r="D1200">
        <v>3.6515231959286985E-2</v>
      </c>
    </row>
    <row r="1201" spans="3:4">
      <c r="C1201">
        <v>47.000000000000007</v>
      </c>
      <c r="D1201">
        <v>3.5670570602546976E-2</v>
      </c>
    </row>
    <row r="1202" spans="3:4">
      <c r="C1202">
        <v>47.035000000000004</v>
      </c>
      <c r="D1202">
        <v>3.4800067480368305E-2</v>
      </c>
    </row>
    <row r="1203" spans="3:4">
      <c r="C1203">
        <v>47.070000000000007</v>
      </c>
      <c r="D1203">
        <v>3.3903257052935197E-2</v>
      </c>
    </row>
    <row r="1204" spans="3:4">
      <c r="C1204">
        <v>47.105000000000004</v>
      </c>
      <c r="D1204">
        <v>3.2982999524402611E-2</v>
      </c>
    </row>
    <row r="1205" spans="3:4">
      <c r="C1205">
        <v>47.14</v>
      </c>
      <c r="D1205">
        <v>3.2045180246182157E-2</v>
      </c>
    </row>
    <row r="1206" spans="3:4">
      <c r="C1206">
        <v>47.175000000000004</v>
      </c>
      <c r="D1206">
        <v>3.1098252036719815E-2</v>
      </c>
    </row>
    <row r="1207" spans="3:4">
      <c r="C1207">
        <v>47.21</v>
      </c>
      <c r="D1207">
        <v>3.0152663766204717E-2</v>
      </c>
    </row>
    <row r="1208" spans="3:4">
      <c r="C1208">
        <v>47.245000000000005</v>
      </c>
      <c r="D1208">
        <v>2.9220205102816508E-2</v>
      </c>
    </row>
    <row r="1209" spans="3:4">
      <c r="C1209">
        <v>47.28</v>
      </c>
      <c r="D1209">
        <v>2.8313331636349904E-2</v>
      </c>
    </row>
    <row r="1210" spans="3:4">
      <c r="C1210">
        <v>47.315000000000005</v>
      </c>
      <c r="D1210">
        <v>2.7444524299361246E-2</v>
      </c>
    </row>
    <row r="1211" spans="3:4">
      <c r="C1211">
        <v>47.35</v>
      </c>
      <c r="D1211">
        <v>2.6625701354844846E-2</v>
      </c>
    </row>
    <row r="1212" spans="3:4">
      <c r="C1212">
        <v>47.385000000000005</v>
      </c>
      <c r="D1212">
        <v>2.5867694763655372E-2</v>
      </c>
    </row>
    <row r="1213" spans="3:4">
      <c r="C1213">
        <v>47.42</v>
      </c>
      <c r="D1213">
        <v>2.5179942151455973E-2</v>
      </c>
    </row>
    <row r="1214" spans="3:4">
      <c r="C1214">
        <v>47.455000000000005</v>
      </c>
      <c r="D1214">
        <v>2.4570084377613797E-2</v>
      </c>
    </row>
    <row r="1215" spans="3:4">
      <c r="C1215">
        <v>47.49</v>
      </c>
      <c r="D1215">
        <v>2.4043841645435413E-2</v>
      </c>
    </row>
    <row r="1216" spans="3:4">
      <c r="C1216">
        <v>47.525000000000006</v>
      </c>
      <c r="D1216">
        <v>2.3604966406674387E-2</v>
      </c>
    </row>
    <row r="1217" spans="3:4">
      <c r="C1217">
        <v>47.56</v>
      </c>
      <c r="D1217">
        <v>2.3255232840001572E-2</v>
      </c>
    </row>
    <row r="1218" spans="3:4">
      <c r="C1218">
        <v>47.595000000000006</v>
      </c>
      <c r="D1218">
        <v>2.2994501347848119E-2</v>
      </c>
    </row>
    <row r="1219" spans="3:4">
      <c r="C1219">
        <v>47.63</v>
      </c>
      <c r="D1219">
        <v>2.2820859382953296E-2</v>
      </c>
    </row>
    <row r="1220" spans="3:4">
      <c r="C1220">
        <v>47.665000000000006</v>
      </c>
      <c r="D1220">
        <v>2.2730791755706678E-2</v>
      </c>
    </row>
    <row r="1221" spans="3:4">
      <c r="C1221">
        <v>47.7</v>
      </c>
      <c r="D1221">
        <v>2.2719326390183741E-2</v>
      </c>
    </row>
    <row r="1222" spans="3:4">
      <c r="C1222">
        <v>47.735000000000007</v>
      </c>
      <c r="D1222">
        <v>2.278022572928895E-2</v>
      </c>
    </row>
    <row r="1223" spans="3:4">
      <c r="C1223">
        <v>47.77</v>
      </c>
      <c r="D1223">
        <v>2.2906188577410672E-2</v>
      </c>
    </row>
    <row r="1224" spans="3:4">
      <c r="C1224">
        <v>47.805000000000007</v>
      </c>
      <c r="D1224">
        <v>2.3088981052612392E-2</v>
      </c>
    </row>
    <row r="1225" spans="3:4">
      <c r="C1225">
        <v>47.84</v>
      </c>
      <c r="D1225">
        <v>2.3319636221573528E-2</v>
      </c>
    </row>
    <row r="1226" spans="3:4">
      <c r="C1226">
        <v>47.875000000000007</v>
      </c>
      <c r="D1226">
        <v>2.358860890236833E-2</v>
      </c>
    </row>
    <row r="1227" spans="3:4">
      <c r="C1227">
        <v>47.910000000000004</v>
      </c>
      <c r="D1227">
        <v>2.3885944193287732E-2</v>
      </c>
    </row>
    <row r="1228" spans="3:4">
      <c r="C1228">
        <v>47.945000000000007</v>
      </c>
      <c r="D1228">
        <v>2.4201439022983461E-2</v>
      </c>
    </row>
    <row r="1229" spans="3:4">
      <c r="C1229">
        <v>47.980000000000004</v>
      </c>
      <c r="D1229">
        <v>2.4524835680498031E-2</v>
      </c>
    </row>
    <row r="1230" spans="3:4">
      <c r="C1230">
        <v>48.015000000000001</v>
      </c>
      <c r="D1230">
        <v>2.4845991331112253E-2</v>
      </c>
    </row>
    <row r="1231" spans="3:4">
      <c r="C1231">
        <v>48.050000000000004</v>
      </c>
      <c r="D1231">
        <v>2.5155116451544647E-2</v>
      </c>
    </row>
    <row r="1232" spans="3:4">
      <c r="C1232">
        <v>48.085000000000001</v>
      </c>
      <c r="D1232">
        <v>2.5442939304385178E-2</v>
      </c>
    </row>
    <row r="1233" spans="3:4">
      <c r="C1233">
        <v>48.120000000000005</v>
      </c>
      <c r="D1233">
        <v>2.5700938120992271E-2</v>
      </c>
    </row>
    <row r="1234" spans="3:4">
      <c r="C1234">
        <v>48.155000000000001</v>
      </c>
      <c r="D1234">
        <v>2.592153328141554E-2</v>
      </c>
    </row>
    <row r="1235" spans="3:4">
      <c r="C1235">
        <v>48.190000000000005</v>
      </c>
      <c r="D1235">
        <v>2.6098275067701446E-2</v>
      </c>
    </row>
    <row r="1236" spans="3:4">
      <c r="C1236">
        <v>48.225000000000001</v>
      </c>
      <c r="D1236">
        <v>2.6225957097495225E-2</v>
      </c>
    </row>
    <row r="1237" spans="3:4">
      <c r="C1237">
        <v>48.260000000000005</v>
      </c>
      <c r="D1237">
        <v>2.6300732723560344E-2</v>
      </c>
    </row>
    <row r="1238" spans="3:4">
      <c r="C1238">
        <v>48.295000000000002</v>
      </c>
      <c r="D1238">
        <v>2.6320137696148764E-2</v>
      </c>
    </row>
    <row r="1239" spans="3:4">
      <c r="C1239">
        <v>48.330000000000005</v>
      </c>
      <c r="D1239">
        <v>2.6283072257637465E-2</v>
      </c>
    </row>
    <row r="1240" spans="3:4">
      <c r="C1240">
        <v>48.365000000000002</v>
      </c>
      <c r="D1240">
        <v>2.6189682588732537E-2</v>
      </c>
    </row>
    <row r="1241" spans="3:4">
      <c r="C1241">
        <v>48.400000000000006</v>
      </c>
      <c r="D1241">
        <v>2.6041226272095208E-2</v>
      </c>
    </row>
    <row r="1242" spans="3:4">
      <c r="C1242">
        <v>48.435000000000002</v>
      </c>
      <c r="D1242">
        <v>2.5839850135227972E-2</v>
      </c>
    </row>
    <row r="1243" spans="3:4">
      <c r="C1243">
        <v>48.470000000000006</v>
      </c>
      <c r="D1243">
        <v>2.5588379313723833E-2</v>
      </c>
    </row>
    <row r="1244" spans="3:4">
      <c r="C1244">
        <v>48.505000000000003</v>
      </c>
      <c r="D1244">
        <v>2.5290033165122267E-2</v>
      </c>
    </row>
    <row r="1245" spans="3:4">
      <c r="C1245">
        <v>48.540000000000006</v>
      </c>
      <c r="D1245">
        <v>2.4948234248825099E-2</v>
      </c>
    </row>
    <row r="1246" spans="3:4">
      <c r="C1246">
        <v>48.575000000000003</v>
      </c>
      <c r="D1246">
        <v>2.4566383711776028E-2</v>
      </c>
    </row>
    <row r="1247" spans="3:4">
      <c r="C1247">
        <v>48.610000000000007</v>
      </c>
      <c r="D1247">
        <v>2.4147741888451708E-2</v>
      </c>
    </row>
    <row r="1248" spans="3:4">
      <c r="C1248">
        <v>48.645000000000003</v>
      </c>
      <c r="D1248">
        <v>2.3695370086600959E-2</v>
      </c>
    </row>
    <row r="1249" spans="3:4">
      <c r="C1249">
        <v>48.680000000000007</v>
      </c>
      <c r="D1249">
        <v>2.3212144664596368E-2</v>
      </c>
    </row>
    <row r="1250" spans="3:4">
      <c r="C1250">
        <v>48.715000000000003</v>
      </c>
      <c r="D1250">
        <v>2.270084305638527E-2</v>
      </c>
    </row>
    <row r="1251" spans="3:4">
      <c r="C1251">
        <v>48.750000000000007</v>
      </c>
      <c r="D1251">
        <v>2.2164300859477074E-2</v>
      </c>
    </row>
    <row r="1252" spans="3:4">
      <c r="C1252">
        <v>48.785000000000004</v>
      </c>
      <c r="D1252">
        <v>2.1605612845100548E-2</v>
      </c>
    </row>
    <row r="1253" spans="3:4">
      <c r="C1253">
        <v>48.820000000000007</v>
      </c>
      <c r="D1253">
        <v>2.1028320034087531E-2</v>
      </c>
    </row>
    <row r="1254" spans="3:4">
      <c r="C1254">
        <v>48.855000000000004</v>
      </c>
      <c r="D1254">
        <v>2.043658269085516E-2</v>
      </c>
    </row>
    <row r="1255" spans="3:4">
      <c r="C1255">
        <v>48.890000000000008</v>
      </c>
      <c r="D1255">
        <v>1.9835324420624016E-2</v>
      </c>
    </row>
    <row r="1256" spans="3:4">
      <c r="C1256">
        <v>48.925000000000004</v>
      </c>
      <c r="D1256">
        <v>1.9230245380702497E-2</v>
      </c>
    </row>
    <row r="1257" spans="3:4">
      <c r="C1257">
        <v>48.96</v>
      </c>
      <c r="D1257">
        <v>1.8627794785116156E-2</v>
      </c>
    </row>
    <row r="1258" spans="3:4">
      <c r="C1258">
        <v>48.995000000000005</v>
      </c>
      <c r="D1258">
        <v>1.8035006114678089E-2</v>
      </c>
    </row>
    <row r="1259" spans="3:4">
      <c r="C1259">
        <v>49.03</v>
      </c>
      <c r="D1259">
        <v>1.7459263213316218E-2</v>
      </c>
    </row>
    <row r="1260" spans="3:4">
      <c r="C1260">
        <v>49.065000000000005</v>
      </c>
      <c r="D1260">
        <v>1.6907947228782742E-2</v>
      </c>
    </row>
    <row r="1261" spans="3:4">
      <c r="C1261">
        <v>49.1</v>
      </c>
      <c r="D1261">
        <v>1.6388083254864318E-2</v>
      </c>
    </row>
    <row r="1262" spans="3:4">
      <c r="C1262">
        <v>49.135000000000005</v>
      </c>
      <c r="D1262">
        <v>1.5905928057866715E-2</v>
      </c>
    </row>
    <row r="1263" spans="3:4">
      <c r="C1263">
        <v>49.17</v>
      </c>
      <c r="D1263">
        <v>1.5466606328536716E-2</v>
      </c>
    </row>
    <row r="1264" spans="3:4">
      <c r="C1264">
        <v>49.205000000000005</v>
      </c>
      <c r="D1264">
        <v>1.5073793046650692E-2</v>
      </c>
    </row>
    <row r="1265" spans="3:4">
      <c r="C1265">
        <v>49.24</v>
      </c>
      <c r="D1265">
        <v>1.4729457619291106E-2</v>
      </c>
    </row>
    <row r="1266" spans="3:4">
      <c r="C1266">
        <v>49.275000000000006</v>
      </c>
      <c r="D1266">
        <v>1.4433759226373277E-2</v>
      </c>
    </row>
    <row r="1267" spans="3:4">
      <c r="C1267">
        <v>49.31</v>
      </c>
      <c r="D1267">
        <v>1.4185025048993355E-2</v>
      </c>
    </row>
    <row r="1268" spans="3:4">
      <c r="C1268">
        <v>49.345000000000006</v>
      </c>
      <c r="D1268">
        <v>1.3979868793905441E-2</v>
      </c>
    </row>
    <row r="1269" spans="3:4">
      <c r="C1269">
        <v>49.38</v>
      </c>
      <c r="D1269">
        <v>1.3813397387798467E-2</v>
      </c>
    </row>
    <row r="1270" spans="3:4">
      <c r="C1270">
        <v>49.415000000000006</v>
      </c>
      <c r="D1270">
        <v>1.3679536157799368E-2</v>
      </c>
    </row>
    <row r="1271" spans="3:4">
      <c r="C1271">
        <v>49.45</v>
      </c>
      <c r="D1271">
        <v>1.3571374579063432E-2</v>
      </c>
    </row>
    <row r="1272" spans="3:4">
      <c r="C1272">
        <v>49.485000000000007</v>
      </c>
      <c r="D1272">
        <v>1.3481589329519563E-2</v>
      </c>
    </row>
    <row r="1273" spans="3:4">
      <c r="C1273">
        <v>49.52</v>
      </c>
      <c r="D1273">
        <v>1.340285167099513E-2</v>
      </c>
    </row>
    <row r="1274" spans="3:4">
      <c r="C1274">
        <v>49.555000000000007</v>
      </c>
      <c r="D1274">
        <v>1.3328194333605076E-2</v>
      </c>
    </row>
    <row r="1275" spans="3:4">
      <c r="C1275">
        <v>49.59</v>
      </c>
      <c r="D1275">
        <v>1.3251348228635263E-2</v>
      </c>
    </row>
    <row r="1276" spans="3:4">
      <c r="C1276">
        <v>49.625000000000007</v>
      </c>
      <c r="D1276">
        <v>1.3166998228621808E-2</v>
      </c>
    </row>
    <row r="1277" spans="3:4">
      <c r="C1277">
        <v>49.660000000000004</v>
      </c>
      <c r="D1277">
        <v>1.3070960049540885E-2</v>
      </c>
    </row>
    <row r="1278" spans="3:4">
      <c r="C1278">
        <v>49.695000000000007</v>
      </c>
      <c r="D1278">
        <v>1.2960271910096648E-2</v>
      </c>
    </row>
    <row r="1279" spans="3:4">
      <c r="C1279">
        <v>49.730000000000004</v>
      </c>
      <c r="D1279">
        <v>1.2833203845778057E-2</v>
      </c>
    </row>
    <row r="1280" spans="3:4">
      <c r="C1280">
        <v>49.765000000000008</v>
      </c>
      <c r="D1280">
        <v>1.2689193435432202E-2</v>
      </c>
    </row>
    <row r="1281" spans="3:4">
      <c r="C1281">
        <v>49.800000000000004</v>
      </c>
      <c r="D1281">
        <v>1.2528721177673533E-2</v>
      </c>
    </row>
    <row r="1282" spans="3:4">
      <c r="C1282">
        <v>49.835000000000001</v>
      </c>
      <c r="D1282">
        <v>1.2353141619830123E-2</v>
      </c>
    </row>
    <row r="1283" spans="3:4">
      <c r="C1283">
        <v>49.870000000000005</v>
      </c>
      <c r="D1283">
        <v>1.216448755310677E-2</v>
      </c>
    </row>
    <row r="1284" spans="3:4">
      <c r="C1284">
        <v>49.905000000000001</v>
      </c>
      <c r="D1284">
        <v>1.1965260990318839E-2</v>
      </c>
    </row>
    <row r="1285" spans="3:4">
      <c r="C1285">
        <v>49.940000000000005</v>
      </c>
      <c r="D1285">
        <v>1.1758242002212782E-2</v>
      </c>
    </row>
    <row r="1286" spans="3:4">
      <c r="C1286">
        <v>49.975000000000001</v>
      </c>
      <c r="D1286">
        <v>1.1546304313395447E-2</v>
      </c>
    </row>
    <row r="1287" spans="3:4">
      <c r="C1287">
        <v>50.010000000000005</v>
      </c>
      <c r="D1287">
        <v>1.1332243686257988E-2</v>
      </c>
    </row>
    <row r="1288" spans="3:4">
      <c r="C1288">
        <v>50.045000000000002</v>
      </c>
      <c r="D1288">
        <v>1.1118674640693386E-2</v>
      </c>
    </row>
    <row r="1289" spans="3:4">
      <c r="C1289">
        <v>50.080000000000005</v>
      </c>
      <c r="D1289">
        <v>1.0907944902729529E-2</v>
      </c>
    </row>
    <row r="1290" spans="3:4">
      <c r="C1290">
        <v>50.115000000000002</v>
      </c>
      <c r="D1290">
        <v>1.0702073476525353E-2</v>
      </c>
    </row>
    <row r="1291" spans="3:4">
      <c r="C1291">
        <v>50.150000000000006</v>
      </c>
      <c r="D1291">
        <v>1.0502735299974735E-2</v>
      </c>
    </row>
    <row r="1292" spans="3:4">
      <c r="C1292">
        <v>50.185000000000002</v>
      </c>
      <c r="D1292">
        <v>1.0311281259019398E-2</v>
      </c>
    </row>
    <row r="1293" spans="3:4">
      <c r="C1293">
        <v>50.220000000000006</v>
      </c>
      <c r="D1293">
        <v>1.0128728177259533E-2</v>
      </c>
    </row>
    <row r="1294" spans="3:4">
      <c r="C1294">
        <v>50.255000000000003</v>
      </c>
      <c r="D1294">
        <v>9.9558368932225281E-3</v>
      </c>
    </row>
    <row r="1295" spans="3:4">
      <c r="C1295">
        <v>50.290000000000006</v>
      </c>
      <c r="D1295">
        <v>9.7931197937060101E-3</v>
      </c>
    </row>
    <row r="1296" spans="3:4">
      <c r="C1296">
        <v>50.325000000000003</v>
      </c>
      <c r="D1296">
        <v>9.6408878543636899E-3</v>
      </c>
    </row>
    <row r="1297" spans="3:4">
      <c r="C1297">
        <v>50.360000000000007</v>
      </c>
      <c r="D1297">
        <v>9.4992793467220862E-3</v>
      </c>
    </row>
    <row r="1298" spans="3:4">
      <c r="C1298">
        <v>50.395000000000003</v>
      </c>
      <c r="D1298">
        <v>9.3682789912896344E-3</v>
      </c>
    </row>
    <row r="1299" spans="3:4">
      <c r="C1299">
        <v>50.430000000000007</v>
      </c>
      <c r="D1299">
        <v>9.2477079107293643E-3</v>
      </c>
    </row>
    <row r="1300" spans="3:4">
      <c r="C1300">
        <v>50.465000000000003</v>
      </c>
      <c r="D1300">
        <v>9.1372218889505738E-3</v>
      </c>
    </row>
    <row r="1301" spans="3:4">
      <c r="C1301">
        <v>50.500000000000007</v>
      </c>
      <c r="D1301">
        <v>9.0362763846262364E-3</v>
      </c>
    </row>
    <row r="1302" spans="3:4">
      <c r="C1302">
        <v>50.535000000000004</v>
      </c>
      <c r="D1302">
        <v>8.9441039886223872E-3</v>
      </c>
    </row>
    <row r="1303" spans="3:4">
      <c r="C1303">
        <v>50.570000000000007</v>
      </c>
      <c r="D1303">
        <v>8.85966376390015E-3</v>
      </c>
    </row>
    <row r="1304" spans="3:4">
      <c r="C1304">
        <v>50.605000000000004</v>
      </c>
      <c r="D1304">
        <v>8.7816122662250015E-3</v>
      </c>
    </row>
    <row r="1305" spans="3:4">
      <c r="C1305">
        <v>50.640000000000008</v>
      </c>
      <c r="D1305">
        <v>8.7082836569745675E-3</v>
      </c>
    </row>
    <row r="1306" spans="3:4">
      <c r="C1306">
        <v>50.675000000000004</v>
      </c>
      <c r="D1306">
        <v>8.6376808415175102E-3</v>
      </c>
    </row>
    <row r="1307" spans="3:4">
      <c r="C1307">
        <v>50.71</v>
      </c>
      <c r="D1307">
        <v>8.5674923377419502E-3</v>
      </c>
    </row>
    <row r="1308" spans="3:4">
      <c r="C1308">
        <v>50.745000000000005</v>
      </c>
      <c r="D1308">
        <v>8.4951345923027499E-3</v>
      </c>
    </row>
    <row r="1309" spans="3:4">
      <c r="C1309">
        <v>50.78</v>
      </c>
      <c r="D1309">
        <v>8.4178329288341104E-3</v>
      </c>
    </row>
    <row r="1310" spans="3:4">
      <c r="C1310">
        <v>50.815000000000005</v>
      </c>
      <c r="D1310">
        <v>8.3327095991925625E-3</v>
      </c>
    </row>
    <row r="1311" spans="3:4">
      <c r="C1311">
        <v>50.85</v>
      </c>
      <c r="D1311">
        <v>8.2369263949556657E-3</v>
      </c>
    </row>
    <row r="1312" spans="3:4">
      <c r="C1312">
        <v>50.885000000000005</v>
      </c>
      <c r="D1312">
        <v>8.1278123133489769E-3</v>
      </c>
    </row>
    <row r="1313" spans="3:4">
      <c r="C1313">
        <v>50.92</v>
      </c>
      <c r="D1313">
        <v>8.0030246557139355E-3</v>
      </c>
    </row>
    <row r="1314" spans="3:4">
      <c r="C1314">
        <v>50.955000000000005</v>
      </c>
      <c r="D1314">
        <v>7.8607029138875687E-3</v>
      </c>
    </row>
    <row r="1315" spans="3:4">
      <c r="C1315">
        <v>50.99</v>
      </c>
      <c r="D1315">
        <v>7.6995899944333557E-3</v>
      </c>
    </row>
    <row r="1316" spans="3:4">
      <c r="C1316">
        <v>51.025000000000006</v>
      </c>
      <c r="D1316">
        <v>7.5191542719127763E-3</v>
      </c>
    </row>
    <row r="1317" spans="3:4">
      <c r="C1317">
        <v>51.06</v>
      </c>
      <c r="D1317">
        <v>7.3196562438821401E-3</v>
      </c>
    </row>
    <row r="1318" spans="3:4">
      <c r="C1318">
        <v>51.095000000000006</v>
      </c>
      <c r="D1318">
        <v>7.1021719771660026E-3</v>
      </c>
    </row>
    <row r="1319" spans="3:4">
      <c r="C1319">
        <v>51.13</v>
      </c>
      <c r="D1319">
        <v>6.8685795590683399E-3</v>
      </c>
    </row>
    <row r="1320" spans="3:4">
      <c r="C1320">
        <v>51.165000000000006</v>
      </c>
      <c r="D1320">
        <v>6.621488162977549E-3</v>
      </c>
    </row>
    <row r="1321" spans="3:4">
      <c r="C1321">
        <v>51.2</v>
      </c>
      <c r="D1321">
        <v>6.3641246242693589E-3</v>
      </c>
    </row>
    <row r="1322" spans="3:4">
      <c r="C1322">
        <v>51.235000000000007</v>
      </c>
      <c r="D1322">
        <v>6.1001827285318035E-3</v>
      </c>
    </row>
    <row r="1323" spans="3:4">
      <c r="C1323">
        <v>51.27</v>
      </c>
      <c r="D1323">
        <v>5.8336439647980881E-3</v>
      </c>
    </row>
    <row r="1324" spans="3:4">
      <c r="C1324">
        <v>51.305000000000007</v>
      </c>
      <c r="D1324">
        <v>5.5685930071940996E-3</v>
      </c>
    </row>
    <row r="1325" spans="3:4">
      <c r="C1325">
        <v>51.34</v>
      </c>
      <c r="D1325">
        <v>5.3090121479489136E-3</v>
      </c>
    </row>
    <row r="1326" spans="3:4">
      <c r="C1326">
        <v>51.375000000000007</v>
      </c>
      <c r="D1326">
        <v>5.0586161131513877E-3</v>
      </c>
    </row>
    <row r="1327" spans="3:4">
      <c r="C1327">
        <v>51.410000000000004</v>
      </c>
      <c r="D1327">
        <v>4.8206806008296091E-3</v>
      </c>
    </row>
    <row r="1328" spans="3:4">
      <c r="C1328">
        <v>51.445000000000007</v>
      </c>
      <c r="D1328">
        <v>4.5979242190644781E-3</v>
      </c>
    </row>
    <row r="1329" spans="3:4">
      <c r="C1329">
        <v>51.480000000000004</v>
      </c>
      <c r="D1329">
        <v>4.3924351875443569E-3</v>
      </c>
    </row>
    <row r="1330" spans="3:4">
      <c r="C1330">
        <v>51.515000000000008</v>
      </c>
      <c r="D1330">
        <v>4.2056010855674088E-3</v>
      </c>
    </row>
    <row r="1331" spans="3:4">
      <c r="C1331">
        <v>51.550000000000004</v>
      </c>
      <c r="D1331">
        <v>4.0381285150414342E-3</v>
      </c>
    </row>
    <row r="1332" spans="3:4">
      <c r="C1332">
        <v>51.585000000000008</v>
      </c>
      <c r="D1332">
        <v>3.8900666322710066E-3</v>
      </c>
    </row>
    <row r="1333" spans="3:4">
      <c r="C1333">
        <v>51.620000000000005</v>
      </c>
      <c r="D1333">
        <v>3.7608716948235202E-3</v>
      </c>
    </row>
    <row r="1334" spans="3:4">
      <c r="C1334">
        <v>51.655000000000001</v>
      </c>
      <c r="D1334">
        <v>3.649499567529376E-3</v>
      </c>
    </row>
    <row r="1335" spans="3:4">
      <c r="C1335">
        <v>51.690000000000005</v>
      </c>
      <c r="D1335">
        <v>3.554502784425928E-3</v>
      </c>
    </row>
    <row r="1336" spans="3:4">
      <c r="C1336">
        <v>51.725000000000001</v>
      </c>
      <c r="D1336">
        <v>3.4741478770623979E-3</v>
      </c>
    </row>
    <row r="1337" spans="3:4">
      <c r="C1337">
        <v>51.760000000000005</v>
      </c>
      <c r="D1337">
        <v>3.4065242083660381E-3</v>
      </c>
    </row>
    <row r="1338" spans="3:4">
      <c r="C1338">
        <v>51.795000000000002</v>
      </c>
      <c r="D1338">
        <v>3.3496483234123626E-3</v>
      </c>
    </row>
    <row r="1339" spans="3:4">
      <c r="C1339">
        <v>51.830000000000005</v>
      </c>
      <c r="D1339">
        <v>3.3015567637171418E-3</v>
      </c>
    </row>
    <row r="1340" spans="3:4">
      <c r="C1340">
        <v>51.865000000000002</v>
      </c>
      <c r="D1340">
        <v>3.2603839880050952E-3</v>
      </c>
    </row>
    <row r="1341" spans="3:4">
      <c r="C1341">
        <v>51.900000000000006</v>
      </c>
      <c r="D1341">
        <v>3.2244217661842232E-3</v>
      </c>
    </row>
    <row r="1342" spans="3:4">
      <c r="C1342">
        <v>51.935000000000002</v>
      </c>
      <c r="D1342">
        <v>3.192171172615472E-3</v>
      </c>
    </row>
    <row r="1343" spans="3:4">
      <c r="C1343">
        <v>51.970000000000006</v>
      </c>
      <c r="D1343">
        <v>3.1623570112837549E-3</v>
      </c>
    </row>
    <row r="1344" spans="3:4">
      <c r="C1344">
        <v>52.005000000000003</v>
      </c>
      <c r="D1344">
        <v>3.13395035620377E-3</v>
      </c>
    </row>
    <row r="1345" spans="3:4">
      <c r="C1345">
        <v>52.040000000000006</v>
      </c>
      <c r="D1345">
        <v>3.1061655202800202E-3</v>
      </c>
    </row>
    <row r="1346" spans="3:4">
      <c r="C1346">
        <v>52.075000000000003</v>
      </c>
      <c r="D1346">
        <v>3.0784494234633386E-3</v>
      </c>
    </row>
    <row r="1347" spans="3:4">
      <c r="C1347">
        <v>52.110000000000007</v>
      </c>
      <c r="D1347">
        <v>3.0504629189373666E-3</v>
      </c>
    </row>
    <row r="1348" spans="3:4">
      <c r="C1348">
        <v>52.145000000000003</v>
      </c>
      <c r="D1348">
        <v>3.0220563959583017E-3</v>
      </c>
    </row>
    <row r="1349" spans="3:4">
      <c r="C1349">
        <v>52.180000000000007</v>
      </c>
      <c r="D1349">
        <v>2.9932417485781068E-3</v>
      </c>
    </row>
    <row r="1350" spans="3:4">
      <c r="C1350">
        <v>52.215000000000003</v>
      </c>
      <c r="D1350">
        <v>2.9641607548563805E-3</v>
      </c>
    </row>
    <row r="1351" spans="3:4">
      <c r="C1351">
        <v>52.250000000000007</v>
      </c>
      <c r="D1351">
        <v>2.9350624861986907E-3</v>
      </c>
    </row>
    <row r="1352" spans="3:4">
      <c r="C1352">
        <v>52.285000000000004</v>
      </c>
      <c r="D1352">
        <v>2.9062611836329025E-3</v>
      </c>
    </row>
    <row r="1353" spans="3:4">
      <c r="C1353">
        <v>52.320000000000007</v>
      </c>
      <c r="D1353">
        <v>2.8781179924853109E-3</v>
      </c>
    </row>
    <row r="1354" spans="3:4">
      <c r="C1354">
        <v>52.355000000000004</v>
      </c>
      <c r="D1354">
        <v>2.8510127496432268E-3</v>
      </c>
    </row>
    <row r="1355" spans="3:4">
      <c r="C1355">
        <v>52.390000000000008</v>
      </c>
      <c r="D1355">
        <v>2.8253212623345252E-3</v>
      </c>
    </row>
    <row r="1356" spans="3:4">
      <c r="C1356">
        <v>52.425000000000004</v>
      </c>
      <c r="D1356">
        <v>2.8013955839701773E-3</v>
      </c>
    </row>
    <row r="1357" spans="3:4">
      <c r="C1357">
        <v>52.460000000000008</v>
      </c>
      <c r="D1357">
        <v>2.7795474285064663E-3</v>
      </c>
    </row>
    <row r="1358" spans="3:4">
      <c r="C1358">
        <v>52.495000000000005</v>
      </c>
      <c r="D1358">
        <v>2.7600329811632942E-3</v>
      </c>
    </row>
    <row r="1359" spans="3:4">
      <c r="C1359">
        <v>52.53</v>
      </c>
      <c r="D1359">
        <v>2.7430500133687314E-3</v>
      </c>
    </row>
    <row r="1360" spans="3:4">
      <c r="C1360">
        <v>52.565000000000005</v>
      </c>
      <c r="D1360">
        <v>2.7287192799080478E-3</v>
      </c>
    </row>
    <row r="1361" spans="3:4">
      <c r="C1361">
        <v>52.6</v>
      </c>
      <c r="D1361">
        <v>2.7170900905518379E-3</v>
      </c>
    </row>
    <row r="1362" spans="3:4">
      <c r="C1362">
        <v>52.635000000000005</v>
      </c>
      <c r="D1362">
        <v>2.7081267513767624E-3</v>
      </c>
    </row>
    <row r="1363" spans="3:4">
      <c r="C1363">
        <v>52.67</v>
      </c>
      <c r="D1363">
        <v>2.7017324057287241E-3</v>
      </c>
    </row>
    <row r="1364" spans="3:4">
      <c r="C1364">
        <v>52.705000000000005</v>
      </c>
      <c r="D1364">
        <v>2.6977244363946156E-3</v>
      </c>
    </row>
    <row r="1365" spans="3:4">
      <c r="C1365">
        <v>52.74</v>
      </c>
      <c r="D1365">
        <v>2.695857625850665E-3</v>
      </c>
    </row>
    <row r="1366" spans="3:4">
      <c r="C1366">
        <v>52.775000000000006</v>
      </c>
      <c r="D1366">
        <v>2.6958265374671013E-3</v>
      </c>
    </row>
    <row r="1367" spans="3:4">
      <c r="C1367">
        <v>52.81</v>
      </c>
      <c r="D1367">
        <v>2.6972727801817822E-3</v>
      </c>
    </row>
    <row r="1368" spans="3:4">
      <c r="C1368">
        <v>52.845000000000006</v>
      </c>
      <c r="D1368">
        <v>2.6997968024808998E-3</v>
      </c>
    </row>
    <row r="1369" spans="3:4">
      <c r="C1369">
        <v>52.88</v>
      </c>
      <c r="D1369">
        <v>2.7029714656455692E-3</v>
      </c>
    </row>
    <row r="1370" spans="3:4">
      <c r="C1370">
        <v>52.915000000000006</v>
      </c>
      <c r="D1370">
        <v>2.7063483253977902E-3</v>
      </c>
    </row>
    <row r="1371" spans="3:4">
      <c r="C1371">
        <v>52.95</v>
      </c>
      <c r="D1371">
        <v>2.7094590230524861E-3</v>
      </c>
    </row>
    <row r="1372" spans="3:4">
      <c r="C1372">
        <v>52.985000000000007</v>
      </c>
      <c r="D1372">
        <v>2.7118505259526382E-3</v>
      </c>
    </row>
    <row r="1373" spans="3:4">
      <c r="C1373">
        <v>53.02</v>
      </c>
      <c r="D1373">
        <v>2.7130743524933581E-3</v>
      </c>
    </row>
    <row r="1374" spans="3:4">
      <c r="C1374">
        <v>53.055000000000007</v>
      </c>
      <c r="D1374">
        <v>2.7127073052084739E-3</v>
      </c>
    </row>
    <row r="1375" spans="3:4">
      <c r="C1375">
        <v>53.09</v>
      </c>
      <c r="D1375">
        <v>2.7103584251638294E-3</v>
      </c>
    </row>
    <row r="1376" spans="3:4">
      <c r="C1376">
        <v>53.125000000000007</v>
      </c>
      <c r="D1376">
        <v>2.7056755917718748E-3</v>
      </c>
    </row>
    <row r="1377" spans="3:4">
      <c r="C1377">
        <v>53.160000000000004</v>
      </c>
      <c r="D1377">
        <v>2.6983610017362811E-3</v>
      </c>
    </row>
    <row r="1378" spans="3:4">
      <c r="C1378">
        <v>53.195000000000007</v>
      </c>
      <c r="D1378">
        <v>2.6881652549986174E-3</v>
      </c>
    </row>
    <row r="1379" spans="3:4">
      <c r="C1379">
        <v>53.230000000000004</v>
      </c>
      <c r="D1379">
        <v>2.6749009196716535E-3</v>
      </c>
    </row>
    <row r="1380" spans="3:4">
      <c r="C1380">
        <v>53.265000000000008</v>
      </c>
      <c r="D1380">
        <v>2.6584424862901536E-3</v>
      </c>
    </row>
    <row r="1381" spans="3:4">
      <c r="C1381">
        <v>53.300000000000004</v>
      </c>
      <c r="D1381">
        <v>2.63873682800452E-3</v>
      </c>
    </row>
    <row r="1382" spans="3:4">
      <c r="C1382">
        <v>53.335000000000008</v>
      </c>
      <c r="D1382">
        <v>2.6157931638560532E-3</v>
      </c>
    </row>
    <row r="1383" spans="3:4">
      <c r="C1383">
        <v>53.370000000000005</v>
      </c>
      <c r="D1383">
        <v>2.5896917322749484E-3</v>
      </c>
    </row>
    <row r="1384" spans="3:4">
      <c r="C1384">
        <v>53.405000000000001</v>
      </c>
      <c r="D1384">
        <v>2.5605796875586202E-3</v>
      </c>
    </row>
    <row r="1385" spans="3:4">
      <c r="C1385">
        <v>53.440000000000005</v>
      </c>
      <c r="D1385">
        <v>2.5286774049219922E-3</v>
      </c>
    </row>
    <row r="1386" spans="3:4">
      <c r="C1386">
        <v>53.475000000000001</v>
      </c>
      <c r="D1386">
        <v>2.4942652236147438E-3</v>
      </c>
    </row>
    <row r="1387" spans="3:4">
      <c r="C1387">
        <v>53.510000000000005</v>
      </c>
      <c r="D1387">
        <v>2.457689019517836E-3</v>
      </c>
    </row>
    <row r="1388" spans="3:4">
      <c r="C1388">
        <v>53.545000000000002</v>
      </c>
      <c r="D1388">
        <v>2.4193553039807271E-3</v>
      </c>
    </row>
    <row r="1389" spans="3:4">
      <c r="C1389">
        <v>53.580000000000005</v>
      </c>
      <c r="D1389">
        <v>2.3797280014079955E-3</v>
      </c>
    </row>
    <row r="1390" spans="3:4">
      <c r="C1390">
        <v>53.615000000000002</v>
      </c>
      <c r="D1390">
        <v>2.3393229728868453E-3</v>
      </c>
    </row>
    <row r="1391" spans="3:4">
      <c r="C1391">
        <v>53.650000000000006</v>
      </c>
      <c r="D1391">
        <v>2.2987150053906855E-3</v>
      </c>
    </row>
    <row r="1392" spans="3:4">
      <c r="C1392">
        <v>53.685000000000002</v>
      </c>
      <c r="D1392">
        <v>2.2585115233531164E-3</v>
      </c>
    </row>
    <row r="1393" spans="3:4">
      <c r="C1393">
        <v>53.720000000000006</v>
      </c>
      <c r="D1393">
        <v>2.2193699008092741E-3</v>
      </c>
    </row>
    <row r="1394" spans="3:4">
      <c r="C1394">
        <v>53.755000000000003</v>
      </c>
      <c r="D1394">
        <v>2.1819824794128782E-3</v>
      </c>
    </row>
    <row r="1395" spans="3:4">
      <c r="C1395">
        <v>53.790000000000006</v>
      </c>
      <c r="D1395">
        <v>2.1470731225787273E-3</v>
      </c>
    </row>
    <row r="1396" spans="3:4">
      <c r="C1396">
        <v>53.825000000000003</v>
      </c>
      <c r="D1396">
        <v>2.1153913137559625E-3</v>
      </c>
    </row>
    <row r="1397" spans="3:4">
      <c r="C1397">
        <v>53.860000000000007</v>
      </c>
      <c r="D1397">
        <v>2.0877054757145546E-3</v>
      </c>
    </row>
    <row r="1398" spans="3:4">
      <c r="C1398">
        <v>53.895000000000003</v>
      </c>
      <c r="D1398">
        <v>2.0647953464237017E-3</v>
      </c>
    </row>
    <row r="1399" spans="3:4">
      <c r="C1399">
        <v>53.930000000000007</v>
      </c>
      <c r="D1399">
        <v>2.047443251488344E-3</v>
      </c>
    </row>
    <row r="1400" spans="3:4">
      <c r="C1400">
        <v>53.965000000000003</v>
      </c>
      <c r="D1400">
        <v>2.0364223234123602E-3</v>
      </c>
    </row>
    <row r="1401" spans="3:4">
      <c r="C1401">
        <v>54.000000000000007</v>
      </c>
      <c r="D1401">
        <v>2.0324926667990265E-3</v>
      </c>
    </row>
    <row r="1402" spans="3:4">
      <c r="C1402">
        <v>54.035000000000004</v>
      </c>
      <c r="D1402">
        <v>2.0363770362094788E-3</v>
      </c>
    </row>
    <row r="1403" spans="3:4">
      <c r="C1403">
        <v>54.070000000000007</v>
      </c>
      <c r="D1403">
        <v>2.0487511041647369E-3</v>
      </c>
    </row>
    <row r="1404" spans="3:4">
      <c r="C1404">
        <v>54.105000000000004</v>
      </c>
      <c r="D1404">
        <v>2.0702412292193683E-3</v>
      </c>
    </row>
    <row r="1405" spans="3:4">
      <c r="C1405">
        <v>54.140000000000008</v>
      </c>
      <c r="D1405">
        <v>2.1013846408585745E-3</v>
      </c>
    </row>
    <row r="1406" spans="3:4">
      <c r="C1406">
        <v>54.175000000000004</v>
      </c>
      <c r="D1406">
        <v>2.1426284991372981E-3</v>
      </c>
    </row>
    <row r="1407" spans="3:4">
      <c r="C1407">
        <v>54.210000000000008</v>
      </c>
      <c r="D1407">
        <v>2.1943083760987167E-3</v>
      </c>
    </row>
    <row r="1408" spans="3:4">
      <c r="C1408">
        <v>54.245000000000005</v>
      </c>
      <c r="D1408">
        <v>2.2566293933521378E-3</v>
      </c>
    </row>
    <row r="1409" spans="3:4">
      <c r="C1409">
        <v>54.28</v>
      </c>
      <c r="D1409">
        <v>2.3296572937444265E-3</v>
      </c>
    </row>
    <row r="1410" spans="3:4">
      <c r="C1410">
        <v>54.315000000000005</v>
      </c>
      <c r="D1410">
        <v>2.4132926851364251E-3</v>
      </c>
    </row>
    <row r="1411" spans="3:4">
      <c r="C1411">
        <v>54.35</v>
      </c>
      <c r="D1411">
        <v>2.5072664513691948E-3</v>
      </c>
    </row>
    <row r="1412" spans="3:4">
      <c r="C1412">
        <v>54.385000000000005</v>
      </c>
      <c r="D1412">
        <v>2.611126742736608E-3</v>
      </c>
    </row>
    <row r="1413" spans="3:4">
      <c r="C1413">
        <v>54.42</v>
      </c>
      <c r="D1413">
        <v>2.7242417338069545E-3</v>
      </c>
    </row>
    <row r="1414" spans="3:4">
      <c r="C1414">
        <v>54.455000000000005</v>
      </c>
      <c r="D1414">
        <v>2.8457866987679921E-3</v>
      </c>
    </row>
    <row r="1415" spans="3:4">
      <c r="C1415">
        <v>54.49</v>
      </c>
      <c r="D1415">
        <v>2.9747568025514878E-3</v>
      </c>
    </row>
    <row r="1416" spans="3:4">
      <c r="C1416">
        <v>54.525000000000006</v>
      </c>
      <c r="D1416">
        <v>3.1099730447810519E-3</v>
      </c>
    </row>
    <row r="1417" spans="3:4">
      <c r="C1417">
        <v>54.56</v>
      </c>
      <c r="D1417">
        <v>3.2501054539683123E-3</v>
      </c>
    </row>
    <row r="1418" spans="3:4">
      <c r="C1418">
        <v>54.595000000000006</v>
      </c>
      <c r="D1418">
        <v>3.3936828017953795E-3</v>
      </c>
    </row>
    <row r="1419" spans="3:4">
      <c r="C1419">
        <v>54.63</v>
      </c>
      <c r="D1419">
        <v>3.539125733436615E-3</v>
      </c>
    </row>
    <row r="1420" spans="3:4">
      <c r="C1420">
        <v>54.665000000000006</v>
      </c>
      <c r="D1420">
        <v>3.6847825979726767E-3</v>
      </c>
    </row>
    <row r="1421" spans="3:4">
      <c r="C1421">
        <v>54.7</v>
      </c>
      <c r="D1421">
        <v>3.8289546377315901E-3</v>
      </c>
    </row>
    <row r="1422" spans="3:4">
      <c r="C1422">
        <v>54.735000000000007</v>
      </c>
      <c r="D1422">
        <v>3.9699419410987704E-3</v>
      </c>
    </row>
    <row r="1423" spans="3:4">
      <c r="C1423">
        <v>54.77</v>
      </c>
      <c r="D1423">
        <v>4.1060795740152835E-3</v>
      </c>
    </row>
    <row r="1424" spans="3:4">
      <c r="C1424">
        <v>54.805000000000007</v>
      </c>
      <c r="D1424">
        <v>4.2357852280102241E-3</v>
      </c>
    </row>
    <row r="1425" spans="3:4">
      <c r="C1425">
        <v>54.84</v>
      </c>
      <c r="D1425">
        <v>4.3575866138042584E-3</v>
      </c>
    </row>
    <row r="1426" spans="3:4">
      <c r="C1426">
        <v>54.875000000000007</v>
      </c>
      <c r="D1426">
        <v>4.4701650512517311E-3</v>
      </c>
    </row>
    <row r="1427" spans="3:4">
      <c r="C1427">
        <v>54.910000000000004</v>
      </c>
      <c r="D1427">
        <v>4.5723847160848378E-3</v>
      </c>
    </row>
    <row r="1428" spans="3:4">
      <c r="C1428">
        <v>54.945000000000007</v>
      </c>
      <c r="D1428">
        <v>4.6633179065507183E-3</v>
      </c>
    </row>
    <row r="1429" spans="3:4">
      <c r="C1429">
        <v>54.980000000000004</v>
      </c>
      <c r="D1429">
        <v>4.742263131009534E-3</v>
      </c>
    </row>
    <row r="1430" spans="3:4">
      <c r="C1430">
        <v>55.015000000000008</v>
      </c>
      <c r="D1430">
        <v>4.8087551056261637E-3</v>
      </c>
    </row>
    <row r="1431" spans="3:4">
      <c r="C1431">
        <v>55.050000000000004</v>
      </c>
      <c r="D1431">
        <v>4.8625661078482915E-3</v>
      </c>
    </row>
    <row r="1432" spans="3:4">
      <c r="C1432">
        <v>55.085000000000008</v>
      </c>
      <c r="D1432">
        <v>4.9036985356932161E-3</v>
      </c>
    </row>
    <row r="1433" spans="3:4">
      <c r="C1433">
        <v>55.120000000000005</v>
      </c>
      <c r="D1433">
        <v>4.932368954157604E-3</v>
      </c>
    </row>
    <row r="1434" spans="3:4">
      <c r="C1434">
        <v>55.155000000000008</v>
      </c>
      <c r="D1434">
        <v>4.9489843444623493E-3</v>
      </c>
    </row>
    <row r="1435" spans="3:4">
      <c r="C1435">
        <v>55.190000000000005</v>
      </c>
      <c r="D1435">
        <v>4.9541116837898257E-3</v>
      </c>
    </row>
    <row r="1436" spans="3:4">
      <c r="C1436">
        <v>55.225000000000001</v>
      </c>
      <c r="D1436">
        <v>4.9484423470038605E-3</v>
      </c>
    </row>
    <row r="1437" spans="3:4">
      <c r="C1437">
        <v>55.260000000000005</v>
      </c>
      <c r="D1437">
        <v>4.9327531135170992E-3</v>
      </c>
    </row>
    <row r="1438" spans="3:4">
      <c r="C1438">
        <v>55.295000000000002</v>
      </c>
      <c r="D1438">
        <v>4.9078657613002537E-3</v>
      </c>
    </row>
    <row r="1439" spans="3:4">
      <c r="C1439">
        <v>55.330000000000005</v>
      </c>
      <c r="D1439">
        <v>4.8746073203069715E-3</v>
      </c>
    </row>
    <row r="1440" spans="3:4">
      <c r="C1440">
        <v>55.365000000000002</v>
      </c>
      <c r="D1440">
        <v>4.8337730299709497E-3</v>
      </c>
    </row>
    <row r="1441" spans="3:4">
      <c r="C1441">
        <v>55.400000000000006</v>
      </c>
      <c r="D1441">
        <v>4.7860938979272915E-3</v>
      </c>
    </row>
    <row r="1442" spans="3:4">
      <c r="C1442">
        <v>55.435000000000002</v>
      </c>
      <c r="D1442">
        <v>4.7322104956004979E-3</v>
      </c>
    </row>
    <row r="1443" spans="3:4">
      <c r="C1443">
        <v>55.470000000000006</v>
      </c>
      <c r="D1443">
        <v>4.672654264490237E-3</v>
      </c>
    </row>
    <row r="1444" spans="3:4">
      <c r="C1444">
        <v>55.505000000000003</v>
      </c>
      <c r="D1444">
        <v>4.6078371657608218E-3</v>
      </c>
    </row>
    <row r="1445" spans="3:4">
      <c r="C1445">
        <v>55.540000000000006</v>
      </c>
      <c r="D1445">
        <v>4.5380500119419857E-3</v>
      </c>
    </row>
    <row r="1446" spans="3:4">
      <c r="C1446">
        <v>55.575000000000003</v>
      </c>
      <c r="D1446">
        <v>4.4634676271739695E-3</v>
      </c>
    </row>
    <row r="1447" spans="3:4">
      <c r="C1447">
        <v>55.610000000000007</v>
      </c>
      <c r="D1447">
        <v>4.3841704801482291E-3</v>
      </c>
    </row>
    <row r="1448" spans="3:4">
      <c r="C1448">
        <v>55.645000000000003</v>
      </c>
      <c r="D1448">
        <v>4.3001551450531309E-3</v>
      </c>
    </row>
    <row r="1449" spans="3:4">
      <c r="C1449">
        <v>55.680000000000007</v>
      </c>
      <c r="D1449">
        <v>4.2113683913912823E-3</v>
      </c>
    </row>
    <row r="1450" spans="3:4">
      <c r="C1450">
        <v>55.715000000000003</v>
      </c>
      <c r="D1450">
        <v>4.1177350625889739E-3</v>
      </c>
    </row>
    <row r="1451" spans="3:4">
      <c r="C1451">
        <v>55.750000000000007</v>
      </c>
      <c r="D1451">
        <v>4.0191893168877446E-3</v>
      </c>
    </row>
    <row r="1452" spans="3:4">
      <c r="C1452">
        <v>55.785000000000004</v>
      </c>
      <c r="D1452">
        <v>3.915703418325713E-3</v>
      </c>
    </row>
    <row r="1453" spans="3:4">
      <c r="C1453">
        <v>55.820000000000007</v>
      </c>
      <c r="D1453">
        <v>3.8073231934782664E-3</v>
      </c>
    </row>
    <row r="1454" spans="3:4">
      <c r="C1454">
        <v>55.855000000000004</v>
      </c>
      <c r="D1454">
        <v>3.6941803841675511E-3</v>
      </c>
    </row>
    <row r="1455" spans="3:4">
      <c r="C1455">
        <v>55.890000000000008</v>
      </c>
      <c r="D1455">
        <v>3.5765185157085599E-3</v>
      </c>
    </row>
    <row r="1456" spans="3:4">
      <c r="C1456">
        <v>55.925000000000004</v>
      </c>
      <c r="D1456">
        <v>3.4547003240223344E-3</v>
      </c>
    </row>
    <row r="1457" spans="3:4">
      <c r="C1457">
        <v>55.960000000000008</v>
      </c>
      <c r="D1457">
        <v>3.3292197634089732E-3</v>
      </c>
    </row>
    <row r="1458" spans="3:4">
      <c r="C1458">
        <v>55.995000000000005</v>
      </c>
      <c r="D1458">
        <v>3.2006866923984419E-3</v>
      </c>
    </row>
    <row r="1459" spans="3:4">
      <c r="C1459">
        <v>56.030000000000008</v>
      </c>
      <c r="D1459">
        <v>3.069824749356239E-3</v>
      </c>
    </row>
    <row r="1460" spans="3:4">
      <c r="C1460">
        <v>56.065000000000005</v>
      </c>
      <c r="D1460">
        <v>2.9374527052470245E-3</v>
      </c>
    </row>
    <row r="1461" spans="3:4">
      <c r="C1461">
        <v>56.1</v>
      </c>
      <c r="D1461">
        <v>2.8044627117331318E-3</v>
      </c>
    </row>
    <row r="1462" spans="3:4">
      <c r="C1462">
        <v>56.135000000000005</v>
      </c>
      <c r="D1462">
        <v>2.6717947135246958E-3</v>
      </c>
    </row>
    <row r="1463" spans="3:4">
      <c r="C1463">
        <v>56.17</v>
      </c>
      <c r="D1463">
        <v>2.5404085274237627E-3</v>
      </c>
    </row>
    <row r="1464" spans="3:4">
      <c r="C1464">
        <v>56.205000000000005</v>
      </c>
      <c r="D1464">
        <v>2.4112551431906839E-3</v>
      </c>
    </row>
    <row r="1465" spans="3:4">
      <c r="C1465">
        <v>56.24</v>
      </c>
      <c r="D1465">
        <v>2.285246912805251E-3</v>
      </c>
    </row>
    <row r="1466" spans="3:4">
      <c r="C1466">
        <v>56.275000000000006</v>
      </c>
      <c r="D1466">
        <v>2.1632395458709968E-3</v>
      </c>
    </row>
    <row r="1467" spans="3:4">
      <c r="C1467">
        <v>56.31</v>
      </c>
      <c r="D1467">
        <v>2.0459968461834662E-3</v>
      </c>
    </row>
    <row r="1468" spans="3:4">
      <c r="C1468">
        <v>56.345000000000006</v>
      </c>
      <c r="D1468">
        <v>1.934179627702584E-3</v>
      </c>
    </row>
    <row r="1469" spans="3:4">
      <c r="C1469">
        <v>56.38</v>
      </c>
      <c r="D1469">
        <v>1.8283349166674171E-3</v>
      </c>
    </row>
    <row r="1470" spans="3:4">
      <c r="C1470">
        <v>56.415000000000006</v>
      </c>
      <c r="D1470">
        <v>1.7288840840182719E-3</v>
      </c>
    </row>
    <row r="1471" spans="3:4">
      <c r="C1471">
        <v>56.45</v>
      </c>
      <c r="D1471">
        <v>1.6361148057767207E-3</v>
      </c>
    </row>
    <row r="1472" spans="3:4">
      <c r="C1472">
        <v>56.485000000000007</v>
      </c>
      <c r="D1472">
        <v>1.5501887071306313E-3</v>
      </c>
    </row>
    <row r="1473" spans="3:4">
      <c r="C1473">
        <v>56.52</v>
      </c>
      <c r="D1473">
        <v>1.4711448731416527E-3</v>
      </c>
    </row>
    <row r="1474" spans="3:4">
      <c r="C1474">
        <v>56.555000000000007</v>
      </c>
      <c r="D1474">
        <v>1.398909164459671E-3</v>
      </c>
    </row>
    <row r="1475" spans="3:4">
      <c r="C1475">
        <v>56.59</v>
      </c>
      <c r="D1475">
        <v>1.3333064460466666E-3</v>
      </c>
    </row>
    <row r="1476" spans="3:4">
      <c r="C1476">
        <v>56.625000000000007</v>
      </c>
      <c r="D1476">
        <v>1.2740749042314567E-3</v>
      </c>
    </row>
    <row r="1477" spans="3:4">
      <c r="C1477">
        <v>56.660000000000004</v>
      </c>
      <c r="D1477">
        <v>1.2208816237109126E-3</v>
      </c>
    </row>
    <row r="1478" spans="3:4">
      <c r="C1478">
        <v>56.695000000000007</v>
      </c>
      <c r="D1478">
        <v>1.1733386389876383E-3</v>
      </c>
    </row>
    <row r="1479" spans="3:4">
      <c r="C1479">
        <v>56.730000000000004</v>
      </c>
      <c r="D1479">
        <v>1.1310169311798597E-3</v>
      </c>
    </row>
    <row r="1480" spans="3:4">
      <c r="C1480">
        <v>56.765000000000008</v>
      </c>
      <c r="D1480">
        <v>1.093468910254464E-3</v>
      </c>
    </row>
    <row r="1481" spans="3:4">
      <c r="C1481">
        <v>56.800000000000004</v>
      </c>
      <c r="D1481">
        <v>1.0602305624656378E-3</v>
      </c>
    </row>
    <row r="1482" spans="3:4">
      <c r="C1482">
        <v>56.835000000000008</v>
      </c>
      <c r="D1482">
        <v>1.0308414172443782E-3</v>
      </c>
    </row>
    <row r="1483" spans="3:4">
      <c r="C1483">
        <v>56.870000000000005</v>
      </c>
      <c r="D1483">
        <v>1.0048527002833011E-3</v>
      </c>
    </row>
    <row r="1484" spans="3:4">
      <c r="C1484">
        <v>56.905000000000008</v>
      </c>
      <c r="D1484">
        <v>9.8183557569939909E-4</v>
      </c>
    </row>
    <row r="1485" spans="3:4">
      <c r="C1485">
        <v>56.940000000000005</v>
      </c>
      <c r="D1485">
        <v>9.613874476908299E-4</v>
      </c>
    </row>
    <row r="1486" spans="3:4">
      <c r="C1486">
        <v>56.975000000000001</v>
      </c>
      <c r="D1486">
        <v>9.431364170718995E-4</v>
      </c>
    </row>
    <row r="1487" spans="3:4">
      <c r="C1487">
        <v>57.010000000000005</v>
      </c>
      <c r="D1487">
        <v>9.2674405333303381E-4</v>
      </c>
    </row>
    <row r="1488" spans="3:4">
      <c r="C1488">
        <v>57.045000000000002</v>
      </c>
      <c r="D1488">
        <v>9.1190668784940469E-4</v>
      </c>
    </row>
    <row r="1489" spans="3:4">
      <c r="C1489">
        <v>57.080000000000005</v>
      </c>
      <c r="D1489">
        <v>8.983554598134758E-4</v>
      </c>
    </row>
    <row r="1490" spans="3:4">
      <c r="C1490">
        <v>57.115000000000002</v>
      </c>
      <c r="D1490">
        <v>8.8585535562352483E-4</v>
      </c>
    </row>
    <row r="1491" spans="3:4">
      <c r="C1491">
        <v>57.150000000000006</v>
      </c>
      <c r="D1491">
        <v>8.7420158336219418E-4</v>
      </c>
    </row>
    <row r="1492" spans="3:4">
      <c r="C1492">
        <v>57.185000000000002</v>
      </c>
      <c r="D1492">
        <v>8.6322501290929214E-4</v>
      </c>
    </row>
    <row r="1493" spans="3:4">
      <c r="C1493">
        <v>57.220000000000006</v>
      </c>
      <c r="D1493">
        <v>8.5277618047915665E-4</v>
      </c>
    </row>
    <row r="1494" spans="3:4">
      <c r="C1494">
        <v>57.255000000000003</v>
      </c>
      <c r="D1494">
        <v>8.4273724478096577E-4</v>
      </c>
    </row>
    <row r="1495" spans="3:4">
      <c r="C1495">
        <v>57.290000000000006</v>
      </c>
      <c r="D1495">
        <v>8.3300597477573902E-4</v>
      </c>
    </row>
    <row r="1496" spans="3:4">
      <c r="C1496">
        <v>57.325000000000003</v>
      </c>
      <c r="D1496">
        <v>8.2350118857467272E-4</v>
      </c>
    </row>
    <row r="1497" spans="3:4">
      <c r="C1497">
        <v>57.360000000000007</v>
      </c>
      <c r="D1497">
        <v>8.1415775337816848E-4</v>
      </c>
    </row>
    <row r="1498" spans="3:4">
      <c r="C1498">
        <v>57.395000000000003</v>
      </c>
      <c r="D1498">
        <v>8.0492414067135276E-4</v>
      </c>
    </row>
    <row r="1499" spans="3:4">
      <c r="C1499">
        <v>57.430000000000007</v>
      </c>
      <c r="D1499">
        <v>7.9576021503867075E-4</v>
      </c>
    </row>
    <row r="1500" spans="3:4">
      <c r="C1500">
        <v>57.465000000000003</v>
      </c>
      <c r="D1500">
        <v>7.8663527287367141E-4</v>
      </c>
    </row>
    <row r="1501" spans="3:4">
      <c r="C1501">
        <v>57.500000000000007</v>
      </c>
      <c r="D1501">
        <v>7.7752633292253704E-4</v>
      </c>
    </row>
    <row r="1502" spans="3:4">
      <c r="C1502">
        <v>57.535000000000004</v>
      </c>
      <c r="D1502">
        <v>7.6841516909861287E-4</v>
      </c>
    </row>
    <row r="1503" spans="3:4">
      <c r="C1503">
        <v>57.570000000000007</v>
      </c>
      <c r="D1503">
        <v>7.5929359109963926E-4</v>
      </c>
    </row>
    <row r="1504" spans="3:4">
      <c r="C1504">
        <v>57.605000000000004</v>
      </c>
      <c r="D1504">
        <v>7.5015168139684965E-4</v>
      </c>
    </row>
    <row r="1505" spans="3:4">
      <c r="C1505">
        <v>57.640000000000008</v>
      </c>
      <c r="D1505">
        <v>7.4098490339584823E-4</v>
      </c>
    </row>
    <row r="1506" spans="3:4">
      <c r="C1506">
        <v>57.675000000000004</v>
      </c>
      <c r="D1506">
        <v>7.3179114238427687E-4</v>
      </c>
    </row>
    <row r="1507" spans="3:4">
      <c r="C1507">
        <v>57.710000000000008</v>
      </c>
      <c r="D1507">
        <v>7.2257015447172541E-4</v>
      </c>
    </row>
    <row r="1508" spans="3:4">
      <c r="C1508">
        <v>57.745000000000005</v>
      </c>
      <c r="D1508">
        <v>7.1332312741897107E-4</v>
      </c>
    </row>
    <row r="1509" spans="3:4">
      <c r="C1509">
        <v>57.780000000000008</v>
      </c>
      <c r="D1509">
        <v>7.0405233405361435E-4</v>
      </c>
    </row>
    <row r="1510" spans="3:4">
      <c r="C1510">
        <v>57.815000000000005</v>
      </c>
      <c r="D1510">
        <v>6.9476086117501736E-4</v>
      </c>
    </row>
    <row r="1511" spans="3:4">
      <c r="C1511">
        <v>57.850000000000009</v>
      </c>
      <c r="D1511">
        <v>6.8545239916284668E-4</v>
      </c>
    </row>
    <row r="1512" spans="3:4">
      <c r="C1512">
        <v>57.885000000000005</v>
      </c>
      <c r="D1512">
        <v>6.7613107976809887E-4</v>
      </c>
    </row>
    <row r="1513" spans="3:4">
      <c r="C1513">
        <v>57.92</v>
      </c>
      <c r="D1513">
        <v>6.6680135168079588E-4</v>
      </c>
    </row>
    <row r="1514" spans="3:4">
      <c r="C1514">
        <v>57.955000000000005</v>
      </c>
      <c r="D1514">
        <v>6.5746788537413806E-4</v>
      </c>
    </row>
    <row r="1515" spans="3:4">
      <c r="C1515">
        <v>57.99</v>
      </c>
      <c r="D1515">
        <v>6.4813550039120817E-4</v>
      </c>
    </row>
    <row r="1516" spans="3:4">
      <c r="C1516">
        <v>58.025000000000006</v>
      </c>
      <c r="D1516">
        <v>6.3880731381809111E-4</v>
      </c>
    </row>
    <row r="1517" spans="3:4">
      <c r="C1517">
        <v>58.06</v>
      </c>
      <c r="D1517">
        <v>6.2949252359191553E-4</v>
      </c>
    </row>
    <row r="1518" spans="3:4">
      <c r="C1518">
        <v>58.095000000000006</v>
      </c>
      <c r="D1518">
        <v>6.20193446719045E-4</v>
      </c>
    </row>
    <row r="1519" spans="3:4">
      <c r="C1519">
        <v>58.13</v>
      </c>
      <c r="D1519">
        <v>6.1091513148933631E-4</v>
      </c>
    </row>
    <row r="1520" spans="3:4">
      <c r="C1520">
        <v>58.165000000000006</v>
      </c>
      <c r="D1520">
        <v>6.0166257059052154E-4</v>
      </c>
    </row>
    <row r="1521" spans="3:4">
      <c r="C1521">
        <v>58.2</v>
      </c>
      <c r="D1521">
        <v>5.9244069208003766E-4</v>
      </c>
    </row>
    <row r="1522" spans="3:4">
      <c r="C1522">
        <v>58.235000000000007</v>
      </c>
      <c r="D1522">
        <v>5.8325435065180995E-4</v>
      </c>
    </row>
    <row r="1523" spans="3:4">
      <c r="C1523">
        <v>58.27</v>
      </c>
      <c r="D1523">
        <v>5.7410831921844707E-4</v>
      </c>
    </row>
    <row r="1524" spans="3:4">
      <c r="C1524">
        <v>58.305000000000007</v>
      </c>
      <c r="D1524">
        <v>5.6500728082771695E-4</v>
      </c>
    </row>
    <row r="1525" spans="3:4">
      <c r="C1525">
        <v>58.34</v>
      </c>
      <c r="D1525">
        <v>5.5595582093078072E-4</v>
      </c>
    </row>
    <row r="1526" spans="3:4">
      <c r="C1526">
        <v>58.375000000000007</v>
      </c>
      <c r="D1526">
        <v>5.4695842001799581E-4</v>
      </c>
    </row>
    <row r="1527" spans="3:4">
      <c r="C1527">
        <v>58.410000000000004</v>
      </c>
      <c r="D1527">
        <v>5.3801944663665652E-4</v>
      </c>
    </row>
    <row r="1528" spans="3:4">
      <c r="C1528">
        <v>58.445000000000007</v>
      </c>
      <c r="D1528">
        <v>5.2914315080332451E-4</v>
      </c>
    </row>
    <row r="1529" spans="3:4">
      <c r="C1529">
        <v>58.480000000000004</v>
      </c>
      <c r="D1529">
        <v>5.2033365782193743E-4</v>
      </c>
    </row>
    <row r="1530" spans="3:4">
      <c r="C1530">
        <v>58.515000000000008</v>
      </c>
      <c r="D1530">
        <v>5.1159496251714724E-4</v>
      </c>
    </row>
    <row r="1531" spans="3:4">
      <c r="C1531">
        <v>58.550000000000004</v>
      </c>
      <c r="D1531">
        <v>5.0293092389087511E-4</v>
      </c>
    </row>
    <row r="1532" spans="3:4">
      <c r="C1532">
        <v>58.585000000000008</v>
      </c>
      <c r="D1532">
        <v>4.9434526020834802E-4</v>
      </c>
    </row>
    <row r="1533" spans="3:4">
      <c r="C1533">
        <v>58.620000000000005</v>
      </c>
      <c r="D1533">
        <v>4.8584154451843369E-4</v>
      </c>
    </row>
    <row r="1534" spans="3:4">
      <c r="C1534">
        <v>58.655000000000008</v>
      </c>
      <c r="D1534">
        <v>4.774232006114163E-4</v>
      </c>
    </row>
    <row r="1535" spans="3:4">
      <c r="C1535">
        <v>58.690000000000005</v>
      </c>
      <c r="D1535">
        <v>4.6909349941594346E-4</v>
      </c>
    </row>
    <row r="1536" spans="3:4">
      <c r="C1536">
        <v>58.725000000000009</v>
      </c>
      <c r="D1536">
        <v>4.6085555583526793E-4</v>
      </c>
    </row>
    <row r="1537" spans="3:4">
      <c r="C1537">
        <v>58.760000000000005</v>
      </c>
      <c r="D1537">
        <v>4.5271232602156676E-4</v>
      </c>
    </row>
    <row r="1538" spans="3:4">
      <c r="C1538">
        <v>58.795000000000002</v>
      </c>
      <c r="D1538">
        <v>4.4466660508558908E-4</v>
      </c>
    </row>
    <row r="1539" spans="3:4">
      <c r="C1539">
        <v>58.830000000000005</v>
      </c>
      <c r="D1539">
        <v>4.3672102523762589E-4</v>
      </c>
    </row>
    <row r="1540" spans="3:4">
      <c r="C1540">
        <v>58.865000000000002</v>
      </c>
      <c r="D1540">
        <v>4.288780543544097E-4</v>
      </c>
    </row>
    <row r="1541" spans="3:4">
      <c r="C1541">
        <v>58.900000000000006</v>
      </c>
      <c r="D1541">
        <v>4.2113999496530275E-4</v>
      </c>
    </row>
    <row r="1542" spans="3:4">
      <c r="C1542">
        <v>58.935000000000002</v>
      </c>
      <c r="D1542">
        <v>4.1350898364998561E-4</v>
      </c>
    </row>
    <row r="1543" spans="3:4">
      <c r="C1543">
        <v>58.970000000000006</v>
      </c>
      <c r="D1543">
        <v>4.0598699083863228E-4</v>
      </c>
    </row>
    <row r="1544" spans="3:4">
      <c r="C1544">
        <v>59.005000000000003</v>
      </c>
      <c r="D1544">
        <v>3.9857582100458764E-4</v>
      </c>
    </row>
    <row r="1545" spans="3:4">
      <c r="C1545">
        <v>59.040000000000006</v>
      </c>
      <c r="D1545">
        <v>3.9127711323845799E-4</v>
      </c>
    </row>
    <row r="1546" spans="3:4">
      <c r="C1546">
        <v>59.075000000000003</v>
      </c>
      <c r="D1546">
        <v>3.8409234219169116E-4</v>
      </c>
    </row>
    <row r="1547" spans="3:4">
      <c r="C1547">
        <v>59.110000000000007</v>
      </c>
      <c r="D1547">
        <v>3.7702281937676687E-4</v>
      </c>
    </row>
    <row r="1548" spans="3:4">
      <c r="C1548">
        <v>59.145000000000003</v>
      </c>
      <c r="D1548">
        <v>3.7006969481041775E-4</v>
      </c>
    </row>
    <row r="1549" spans="3:4">
      <c r="C1549">
        <v>59.180000000000007</v>
      </c>
      <c r="D1549">
        <v>3.6323395898550236E-4</v>
      </c>
    </row>
    <row r="1550" spans="3:4">
      <c r="C1550">
        <v>59.215000000000003</v>
      </c>
      <c r="D1550">
        <v>3.5651644515659504E-4</v>
      </c>
    </row>
    <row r="1551" spans="3:4">
      <c r="C1551">
        <v>59.250000000000007</v>
      </c>
      <c r="D1551">
        <v>3.4991783192370873E-4</v>
      </c>
    </row>
    <row r="1552" spans="3:4">
      <c r="C1552">
        <v>59.285000000000004</v>
      </c>
      <c r="D1552">
        <v>3.4343864609816179E-4</v>
      </c>
    </row>
    <row r="1553" spans="3:4">
      <c r="C1553">
        <v>59.320000000000007</v>
      </c>
      <c r="D1553">
        <v>3.3707926583409877E-4</v>
      </c>
    </row>
    <row r="1554" spans="3:4">
      <c r="C1554">
        <v>59.355000000000004</v>
      </c>
      <c r="D1554">
        <v>3.3083992400891797E-4</v>
      </c>
    </row>
    <row r="1555" spans="3:4">
      <c r="C1555">
        <v>59.390000000000008</v>
      </c>
      <c r="D1555">
        <v>3.2472071183550587E-4</v>
      </c>
    </row>
    <row r="1556" spans="3:4">
      <c r="C1556">
        <v>59.425000000000004</v>
      </c>
      <c r="D1556">
        <v>3.1872158268906491E-4</v>
      </c>
    </row>
    <row r="1557" spans="3:4">
      <c r="C1557">
        <v>59.460000000000008</v>
      </c>
      <c r="D1557">
        <v>3.1284235613110922E-4</v>
      </c>
    </row>
    <row r="1558" spans="3:4">
      <c r="C1558">
        <v>59.495000000000005</v>
      </c>
      <c r="D1558">
        <v>3.0708272211322449E-4</v>
      </c>
    </row>
    <row r="1559" spans="3:4">
      <c r="C1559">
        <v>59.530000000000008</v>
      </c>
      <c r="D1559">
        <v>3.0144224534311666E-4</v>
      </c>
    </row>
    <row r="1560" spans="3:4">
      <c r="C1560">
        <v>59.565000000000005</v>
      </c>
      <c r="D1560">
        <v>2.9592036979561701E-4</v>
      </c>
    </row>
    <row r="1561" spans="3:4">
      <c r="C1561">
        <v>59.600000000000009</v>
      </c>
      <c r="D1561">
        <v>2.9051642335137159E-4</v>
      </c>
    </row>
    <row r="1562" spans="3:4">
      <c r="C1562">
        <v>59.635000000000005</v>
      </c>
      <c r="D1562">
        <v>2.8522962254620026E-4</v>
      </c>
    </row>
    <row r="1563" spans="3:4">
      <c r="C1563">
        <v>59.67</v>
      </c>
      <c r="D1563">
        <v>2.8005907741428623E-4</v>
      </c>
    </row>
    <row r="1564" spans="3:4">
      <c r="C1564">
        <v>59.705000000000005</v>
      </c>
      <c r="D1564">
        <v>2.7500379640871703E-4</v>
      </c>
    </row>
    <row r="1565" spans="3:4">
      <c r="C1565">
        <v>59.74</v>
      </c>
      <c r="D1565">
        <v>2.7006269138320156E-4</v>
      </c>
    </row>
    <row r="1566" spans="3:4">
      <c r="C1566">
        <v>59.775000000000006</v>
      </c>
      <c r="D1566">
        <v>2.6523458261918417E-4</v>
      </c>
    </row>
    <row r="1567" spans="3:4">
      <c r="C1567">
        <v>59.81</v>
      </c>
      <c r="D1567">
        <v>2.6051820388304516E-4</v>
      </c>
    </row>
    <row r="1568" spans="3:4">
      <c r="C1568">
        <v>59.845000000000006</v>
      </c>
      <c r="D1568">
        <v>2.5591220749849442E-4</v>
      </c>
    </row>
    <row r="1569" spans="3:4">
      <c r="C1569">
        <v>59.88</v>
      </c>
      <c r="D1569">
        <v>2.5141516941983944E-4</v>
      </c>
    </row>
    <row r="1570" spans="3:4">
      <c r="C1570">
        <v>59.915000000000006</v>
      </c>
      <c r="D1570">
        <v>2.4702559429228514E-4</v>
      </c>
    </row>
    <row r="1571" spans="3:4">
      <c r="C1571">
        <v>59.95</v>
      </c>
      <c r="D1571">
        <v>2.4274192048605959E-4</v>
      </c>
    </row>
    <row r="1572" spans="3:4">
      <c r="C1572">
        <v>59.985000000000007</v>
      </c>
      <c r="D1572">
        <v>2.3856252509169308E-4</v>
      </c>
    </row>
    <row r="1573" spans="3:4">
      <c r="C1573">
        <v>60.02</v>
      </c>
      <c r="D1573">
        <v>2.3448572886445717E-4</v>
      </c>
    </row>
    <row r="1574" spans="3:4">
      <c r="C1574">
        <v>60.055000000000007</v>
      </c>
      <c r="D1574">
        <v>2.3050980110655127E-4</v>
      </c>
    </row>
    <row r="1575" spans="3:4">
      <c r="C1575">
        <v>60.09</v>
      </c>
      <c r="D1575">
        <v>2.266310588797434E-4</v>
      </c>
    </row>
    <row r="1576" spans="3:4">
      <c r="C1576">
        <v>60.125000000000007</v>
      </c>
      <c r="D1576">
        <v>2.2285164007182298E-4</v>
      </c>
    </row>
    <row r="1577" spans="3:4">
      <c r="C1577">
        <v>60.160000000000004</v>
      </c>
      <c r="D1577">
        <v>2.1916762583326573E-4</v>
      </c>
    </row>
    <row r="1578" spans="3:4">
      <c r="C1578">
        <v>60.195000000000007</v>
      </c>
      <c r="D1578">
        <v>2.1557712762819512E-4</v>
      </c>
    </row>
    <row r="1579" spans="3:4">
      <c r="C1579">
        <v>60.230000000000004</v>
      </c>
      <c r="D1579">
        <v>2.1207822854196168E-4</v>
      </c>
    </row>
    <row r="1580" spans="3:4">
      <c r="C1580">
        <v>60.265000000000008</v>
      </c>
      <c r="D1580">
        <v>2.0866898759123613E-4</v>
      </c>
    </row>
    <row r="1581" spans="3:4">
      <c r="C1581">
        <v>60.300000000000004</v>
      </c>
      <c r="D1581">
        <v>2.0534744391072378E-4</v>
      </c>
    </row>
    <row r="1582" spans="3:4">
      <c r="C1582">
        <v>60.335000000000008</v>
      </c>
      <c r="D1582">
        <v>2.0211162081048791E-4</v>
      </c>
    </row>
    <row r="1583" spans="3:4">
      <c r="C1583">
        <v>60.370000000000005</v>
      </c>
      <c r="D1583">
        <v>1.989595296985846E-4</v>
      </c>
    </row>
    <row r="1584" spans="3:4">
      <c r="C1584">
        <v>60.405000000000008</v>
      </c>
      <c r="D1584">
        <v>1.9588917386431851E-4</v>
      </c>
    </row>
    <row r="1585" spans="3:4">
      <c r="C1585">
        <v>60.440000000000005</v>
      </c>
      <c r="D1585">
        <v>1.9289855211811687E-4</v>
      </c>
    </row>
    <row r="1586" spans="3:4">
      <c r="C1586">
        <v>60.475000000000009</v>
      </c>
      <c r="D1586">
        <v>1.8998566228460359E-4</v>
      </c>
    </row>
    <row r="1587" spans="3:4">
      <c r="C1587">
        <v>60.510000000000005</v>
      </c>
      <c r="D1587">
        <v>1.8714850454611029E-4</v>
      </c>
    </row>
    <row r="1588" spans="3:4">
      <c r="C1588">
        <v>60.545000000000009</v>
      </c>
      <c r="D1588">
        <v>1.8438508463441191E-4</v>
      </c>
    </row>
    <row r="1589" spans="3:4">
      <c r="C1589">
        <v>60.580000000000005</v>
      </c>
      <c r="D1589">
        <v>1.8169341686909097E-4</v>
      </c>
    </row>
    <row r="1590" spans="3:4">
      <c r="C1590">
        <v>60.615000000000002</v>
      </c>
      <c r="D1590">
        <v>1.7907152704144621E-4</v>
      </c>
    </row>
    <row r="1591" spans="3:4">
      <c r="C1591">
        <v>60.650000000000006</v>
      </c>
      <c r="D1591">
        <v>1.7651745514342946E-4</v>
      </c>
    </row>
    <row r="1592" spans="3:4">
      <c r="C1592">
        <v>60.685000000000002</v>
      </c>
      <c r="D1592">
        <v>1.7402925794157741E-4</v>
      </c>
    </row>
    <row r="1593" spans="3:4">
      <c r="C1593">
        <v>60.720000000000006</v>
      </c>
      <c r="D1593">
        <v>1.7160501139639351E-4</v>
      </c>
    </row>
    <row r="1594" spans="3:4">
      <c r="C1594">
        <v>60.755000000000003</v>
      </c>
      <c r="D1594">
        <v>1.6924281292810708E-4</v>
      </c>
    </row>
    <row r="1595" spans="3:4">
      <c r="C1595">
        <v>60.790000000000006</v>
      </c>
      <c r="D1595">
        <v>1.6694078353014549E-4</v>
      </c>
    </row>
    <row r="1596" spans="3:4">
      <c r="C1596">
        <v>60.825000000000003</v>
      </c>
      <c r="D1596">
        <v>1.6469706973208962E-4</v>
      </c>
    </row>
    <row r="1597" spans="3:4">
      <c r="C1597">
        <v>60.860000000000007</v>
      </c>
      <c r="D1597">
        <v>1.6250984541423523E-4</v>
      </c>
    </row>
    <row r="1598" spans="3:4">
      <c r="C1598">
        <v>60.895000000000003</v>
      </c>
      <c r="D1598">
        <v>1.6037731347626436E-4</v>
      </c>
    </row>
    <row r="1599" spans="3:4">
      <c r="C1599">
        <v>60.930000000000007</v>
      </c>
      <c r="D1599">
        <v>1.5829770736283051E-4</v>
      </c>
    </row>
    <row r="1600" spans="3:4">
      <c r="C1600">
        <v>60.965000000000003</v>
      </c>
      <c r="D1600">
        <v>1.5626929244919006E-4</v>
      </c>
    </row>
    <row r="1601" spans="3:4">
      <c r="C1601">
        <v>61.000000000000007</v>
      </c>
      <c r="D1601">
        <v>1.5429036729025652E-4</v>
      </c>
    </row>
    <row r="1602" spans="3:4">
      <c r="C1602">
        <v>61.035000000000004</v>
      </c>
      <c r="D1602">
        <v>1.5235926473673421E-4</v>
      </c>
    </row>
    <row r="1603" spans="3:4">
      <c r="C1603">
        <v>61.070000000000007</v>
      </c>
      <c r="D1603">
        <v>1.5047435292217743E-4</v>
      </c>
    </row>
    <row r="1604" spans="3:4">
      <c r="C1604">
        <v>61.105000000000004</v>
      </c>
      <c r="D1604">
        <v>1.4863403612504862E-4</v>
      </c>
    </row>
    <row r="1605" spans="3:4">
      <c r="C1605">
        <v>61.140000000000008</v>
      </c>
      <c r="D1605">
        <v>1.4683675550999405E-4</v>
      </c>
    </row>
    <row r="1606" spans="3:4">
      <c r="C1606">
        <v>61.175000000000004</v>
      </c>
      <c r="D1606">
        <v>1.4508098975272787E-4</v>
      </c>
    </row>
    <row r="1607" spans="3:4">
      <c r="C1607">
        <v>61.210000000000008</v>
      </c>
      <c r="D1607">
        <v>1.4336525555301612E-4</v>
      </c>
    </row>
    <row r="1608" spans="3:4">
      <c r="C1608">
        <v>61.245000000000005</v>
      </c>
      <c r="D1608">
        <v>1.4168810804037849E-4</v>
      </c>
    </row>
    <row r="1609" spans="3:4">
      <c r="C1609">
        <v>61.280000000000008</v>
      </c>
      <c r="D1609">
        <v>1.4004814107718144E-4</v>
      </c>
    </row>
    <row r="1610" spans="3:4">
      <c r="C1610">
        <v>61.315000000000005</v>
      </c>
      <c r="D1610">
        <v>1.3844398746387838E-4</v>
      </c>
    </row>
    <row r="1611" spans="3:4">
      <c r="C1611">
        <v>61.350000000000009</v>
      </c>
      <c r="D1611">
        <v>1.3687252783927041E-4</v>
      </c>
    </row>
    <row r="1612" spans="3:4">
      <c r="C1612">
        <v>61.385000000000005</v>
      </c>
      <c r="D1612">
        <v>1.353362315447222E-4</v>
      </c>
    </row>
    <row r="1613" spans="3:4">
      <c r="C1613">
        <v>61.420000000000009</v>
      </c>
      <c r="D1613">
        <v>1.3383186464565585E-4</v>
      </c>
    </row>
    <row r="1614" spans="3:4">
      <c r="C1614">
        <v>61.455000000000005</v>
      </c>
      <c r="D1614">
        <v>1.3235821747259506E-4</v>
      </c>
    </row>
    <row r="1615" spans="3:4">
      <c r="C1615">
        <v>61.49</v>
      </c>
      <c r="D1615">
        <v>1.3091411888899822E-4</v>
      </c>
    </row>
    <row r="1616" spans="3:4">
      <c r="C1616">
        <v>61.525000000000006</v>
      </c>
      <c r="D1616">
        <v>1.2949843602065472E-4</v>
      </c>
    </row>
    <row r="1617" spans="3:4">
      <c r="C1617">
        <v>61.56</v>
      </c>
      <c r="D1617">
        <v>1.2811007391971669E-4</v>
      </c>
    </row>
    <row r="1618" spans="3:4">
      <c r="C1618">
        <v>61.595000000000006</v>
      </c>
      <c r="D1618">
        <v>1.2674797516800282E-4</v>
      </c>
    </row>
    <row r="1619" spans="3:4">
      <c r="C1619">
        <v>61.63</v>
      </c>
      <c r="D1619">
        <v>1.2541111942413345E-4</v>
      </c>
    </row>
    <row r="1620" spans="3:4">
      <c r="C1620">
        <v>61.665000000000006</v>
      </c>
      <c r="D1620">
        <v>1.240985229189416E-4</v>
      </c>
    </row>
    <row r="1621" spans="3:4">
      <c r="C1621">
        <v>61.7</v>
      </c>
      <c r="D1621">
        <v>1.228092379035139E-4</v>
      </c>
    </row>
    <row r="1622" spans="3:4">
      <c r="C1622">
        <v>61.735000000000007</v>
      </c>
      <c r="D1622">
        <v>1.2154235205408048E-4</v>
      </c>
    </row>
    <row r="1623" spans="3:4">
      <c r="C1623">
        <v>61.77</v>
      </c>
      <c r="D1623">
        <v>1.2029698783786777E-4</v>
      </c>
    </row>
    <row r="1624" spans="3:4">
      <c r="C1624">
        <v>61.805000000000007</v>
      </c>
      <c r="D1624">
        <v>1.1907230184387813E-4</v>
      </c>
    </row>
    <row r="1625" spans="3:4">
      <c r="C1625">
        <v>61.84</v>
      </c>
      <c r="D1625">
        <v>1.1786748408244086E-4</v>
      </c>
    </row>
    <row r="1626" spans="3:4">
      <c r="C1626">
        <v>61.875000000000007</v>
      </c>
      <c r="D1626">
        <v>1.1668175725722203E-4</v>
      </c>
    </row>
    <row r="1627" spans="3:4">
      <c r="C1627">
        <v>61.910000000000004</v>
      </c>
      <c r="D1627">
        <v>1.1551437601325029E-4</v>
      </c>
    </row>
    <row r="1628" spans="3:4">
      <c r="C1628">
        <v>61.945000000000007</v>
      </c>
      <c r="D1628">
        <v>1.1436462616435033E-4</v>
      </c>
    </row>
    <row r="1629" spans="3:4">
      <c r="C1629">
        <v>61.980000000000004</v>
      </c>
      <c r="D1629">
        <v>1.1323182390324274E-4</v>
      </c>
    </row>
    <row r="1630" spans="3:4">
      <c r="C1630">
        <v>62.015000000000008</v>
      </c>
      <c r="D1630">
        <v>1.1211531499739764E-4</v>
      </c>
    </row>
    <row r="1631" spans="3:4">
      <c r="C1631">
        <v>62.050000000000004</v>
      </c>
      <c r="D1631">
        <v>1.1101447397359306E-4</v>
      </c>
    </row>
    <row r="1632" spans="3:4">
      <c r="C1632">
        <v>62.085000000000008</v>
      </c>
      <c r="D1632">
        <v>1.0992870329395928E-4</v>
      </c>
    </row>
    <row r="1633" spans="3:4">
      <c r="C1633">
        <v>62.120000000000005</v>
      </c>
      <c r="D1633">
        <v>1.088574325261509E-4</v>
      </c>
    </row>
    <row r="1634" spans="3:4">
      <c r="C1634">
        <v>62.155000000000008</v>
      </c>
      <c r="D1634">
        <v>1.0780011751012123E-4</v>
      </c>
    </row>
    <row r="1635" spans="3:4">
      <c r="C1635">
        <v>62.190000000000005</v>
      </c>
      <c r="D1635">
        <v>1.0675623952383721E-4</v>
      </c>
    </row>
    <row r="1636" spans="3:4">
      <c r="C1636">
        <v>62.225000000000009</v>
      </c>
      <c r="D1636">
        <v>1.0572530445010806E-4</v>
      </c>
    </row>
    <row r="1637" spans="3:4">
      <c r="C1637">
        <v>62.260000000000005</v>
      </c>
      <c r="D1637">
        <v>1.0470684194656863E-4</v>
      </c>
    </row>
    <row r="1638" spans="3:4">
      <c r="C1638">
        <v>62.295000000000009</v>
      </c>
      <c r="D1638">
        <v>1.0370040462069993E-4</v>
      </c>
    </row>
    <row r="1639" spans="3:4">
      <c r="C1639">
        <v>62.330000000000005</v>
      </c>
      <c r="D1639">
        <v>1.0270556721164186E-4</v>
      </c>
    </row>
    <row r="1640" spans="3:4">
      <c r="C1640">
        <v>62.365000000000002</v>
      </c>
      <c r="D1640">
        <v>1.0172192578040236E-4</v>
      </c>
    </row>
    <row r="1641" spans="3:4">
      <c r="C1641">
        <v>62.400000000000006</v>
      </c>
      <c r="D1641">
        <v>1.0074909690994404E-4</v>
      </c>
    </row>
    <row r="1642" spans="3:4">
      <c r="C1642">
        <v>62.435000000000002</v>
      </c>
      <c r="D1642">
        <v>9.9786716916494319E-5</v>
      </c>
    </row>
    <row r="1643" spans="3:4">
      <c r="C1643">
        <v>62.470000000000006</v>
      </c>
      <c r="D1643">
        <v>9.8834441073297375E-5</v>
      </c>
    </row>
    <row r="1644" spans="3:4">
      <c r="C1644">
        <v>62.505000000000003</v>
      </c>
      <c r="D1644">
        <v>9.7891942847913203E-5</v>
      </c>
    </row>
    <row r="1645" spans="3:4">
      <c r="C1645">
        <v>62.540000000000006</v>
      </c>
      <c r="D1645">
        <v>9.695891315404232E-5</v>
      </c>
    </row>
    <row r="1646" spans="3:4">
      <c r="C1646">
        <v>62.575000000000003</v>
      </c>
      <c r="D1646">
        <v>9.6035059618753549E-5</v>
      </c>
    </row>
    <row r="1647" spans="3:4">
      <c r="C1647">
        <v>62.610000000000007</v>
      </c>
      <c r="D1647">
        <v>9.512010586587482E-5</v>
      </c>
    </row>
    <row r="1648" spans="3:4">
      <c r="C1648">
        <v>62.645000000000003</v>
      </c>
      <c r="D1648">
        <v>9.4213790816216562E-5</v>
      </c>
    </row>
    <row r="1649" spans="3:4">
      <c r="C1649">
        <v>62.680000000000007</v>
      </c>
      <c r="D1649">
        <v>9.3315868005187905E-5</v>
      </c>
    </row>
    <row r="1650" spans="3:4">
      <c r="C1650">
        <v>62.715000000000003</v>
      </c>
      <c r="D1650">
        <v>9.2426104918287043E-5</v>
      </c>
    </row>
    <row r="1651" spans="3:4">
      <c r="C1651">
        <v>62.750000000000007</v>
      </c>
      <c r="D1651">
        <v>9.1544282344847361E-5</v>
      </c>
    </row>
    <row r="1652" spans="3:4">
      <c r="C1652">
        <v>62.785000000000004</v>
      </c>
      <c r="D1652">
        <v>9.067019375035144E-5</v>
      </c>
    </row>
    <row r="1653" spans="3:4">
      <c r="C1653">
        <v>62.820000000000007</v>
      </c>
      <c r="D1653">
        <v>8.980364466753586E-5</v>
      </c>
    </row>
    <row r="1654" spans="3:4">
      <c r="C1654">
        <v>62.855000000000004</v>
      </c>
      <c r="D1654">
        <v>8.894445210644963E-5</v>
      </c>
    </row>
    <row r="1655" spans="3:4">
      <c r="C1655">
        <v>62.890000000000008</v>
      </c>
      <c r="D1655">
        <v>8.8092443983549696E-5</v>
      </c>
    </row>
    <row r="1656" spans="3:4">
      <c r="C1656">
        <v>62.925000000000004</v>
      </c>
      <c r="D1656">
        <v>8.7247458569866121E-5</v>
      </c>
    </row>
    <row r="1657" spans="3:4">
      <c r="C1657">
        <v>62.960000000000008</v>
      </c>
      <c r="D1657">
        <v>8.6409343958200103E-5</v>
      </c>
    </row>
    <row r="1658" spans="3:4">
      <c r="C1658">
        <v>62.995000000000005</v>
      </c>
      <c r="D1658">
        <v>8.557795754927503E-5</v>
      </c>
    </row>
    <row r="1659" spans="3:4">
      <c r="C1659">
        <v>63.030000000000008</v>
      </c>
      <c r="D1659">
        <v>8.475316555670091E-5</v>
      </c>
    </row>
    <row r="1660" spans="3:4">
      <c r="C1660">
        <v>63.065000000000005</v>
      </c>
      <c r="D1660">
        <v>8.3934842530578141E-5</v>
      </c>
    </row>
    <row r="1661" spans="3:4">
      <c r="C1661">
        <v>63.100000000000009</v>
      </c>
      <c r="D1661">
        <v>8.3120987427445192E-5</v>
      </c>
    </row>
    <row r="1662" spans="3:4">
      <c r="C1662">
        <v>63.135000000000005</v>
      </c>
      <c r="D1662">
        <v>8.2315331872327404E-5</v>
      </c>
    </row>
    <row r="1663" spans="3:4">
      <c r="C1663">
        <v>63.170000000000009</v>
      </c>
      <c r="D1663">
        <v>8.1515811615603197E-5</v>
      </c>
    </row>
    <row r="1664" spans="3:4">
      <c r="C1664">
        <v>63.205000000000005</v>
      </c>
      <c r="D1664">
        <v>8.0722330256884873E-5</v>
      </c>
    </row>
    <row r="1665" spans="3:4">
      <c r="C1665">
        <v>63.240000000000009</v>
      </c>
      <c r="D1665">
        <v>7.9934797617351803E-5</v>
      </c>
    </row>
    <row r="1666" spans="3:4">
      <c r="C1666">
        <v>63.275000000000006</v>
      </c>
      <c r="D1666">
        <v>7.9153129369479897E-5</v>
      </c>
    </row>
    <row r="1667" spans="3:4">
      <c r="C1667">
        <v>63.31</v>
      </c>
      <c r="D1667">
        <v>7.8377246683202076E-5</v>
      </c>
    </row>
    <row r="1668" spans="3:4">
      <c r="C1668">
        <v>63.345000000000006</v>
      </c>
      <c r="D1668">
        <v>7.7607075888094966E-5</v>
      </c>
    </row>
    <row r="1669" spans="3:4">
      <c r="C1669">
        <v>63.38</v>
      </c>
      <c r="D1669">
        <v>7.6842548151168208E-5</v>
      </c>
    </row>
    <row r="1670" spans="3:4">
      <c r="C1670">
        <v>63.415000000000006</v>
      </c>
      <c r="D1670">
        <v>7.6083599169819997E-5</v>
      </c>
    </row>
    <row r="1671" spans="3:4">
      <c r="C1671">
        <v>63.45</v>
      </c>
      <c r="D1671">
        <v>7.5330168879518943E-5</v>
      </c>
    </row>
    <row r="1672" spans="3:4">
      <c r="C1672">
        <v>63.485000000000007</v>
      </c>
      <c r="D1672">
        <v>7.458220117575597E-5</v>
      </c>
    </row>
    <row r="1673" spans="3:4">
      <c r="C1673">
        <v>63.52</v>
      </c>
      <c r="D1673">
        <v>7.3839643649815394E-5</v>
      </c>
    </row>
    <row r="1674" spans="3:4">
      <c r="C1674">
        <v>63.555000000000007</v>
      </c>
      <c r="D1674">
        <v>7.3102447337900276E-5</v>
      </c>
    </row>
    <row r="1675" spans="3:4">
      <c r="C1675">
        <v>63.59</v>
      </c>
      <c r="D1675">
        <v>7.2370566483156377E-5</v>
      </c>
    </row>
    <row r="1676" spans="3:4">
      <c r="C1676">
        <v>63.625000000000007</v>
      </c>
      <c r="D1676">
        <v>7.1643958310129783E-5</v>
      </c>
    </row>
    <row r="1677" spans="3:4">
      <c r="C1677">
        <v>63.660000000000004</v>
      </c>
      <c r="D1677">
        <v>7.0922582811203564E-5</v>
      </c>
    </row>
    <row r="1678" spans="3:4">
      <c r="C1678">
        <v>63.695000000000007</v>
      </c>
      <c r="D1678">
        <v>7.0206402544554207E-5</v>
      </c>
    </row>
    <row r="1679" spans="3:4">
      <c r="C1679">
        <v>63.730000000000004</v>
      </c>
      <c r="D1679">
        <v>6.94953824431808E-5</v>
      </c>
    </row>
    <row r="1680" spans="3:4">
      <c r="C1680">
        <v>63.765000000000008</v>
      </c>
      <c r="D1680">
        <v>6.8789489634557842E-5</v>
      </c>
    </row>
    <row r="1681" spans="3:4">
      <c r="C1681">
        <v>63.800000000000004</v>
      </c>
      <c r="D1681">
        <v>6.8088693270477188E-5</v>
      </c>
    </row>
    <row r="1682" spans="3:4">
      <c r="C1682">
        <v>63.835000000000008</v>
      </c>
      <c r="D1682">
        <v>6.7392964366643556E-5</v>
      </c>
    </row>
    <row r="1683" spans="3:4">
      <c r="C1683">
        <v>63.870000000000005</v>
      </c>
      <c r="D1683">
        <v>6.6702275651605612E-5</v>
      </c>
    </row>
    <row r="1684" spans="3:4">
      <c r="C1684">
        <v>63.905000000000008</v>
      </c>
      <c r="D1684">
        <v>6.6016601424604616E-5</v>
      </c>
    </row>
    <row r="1685" spans="3:4">
      <c r="C1685">
        <v>63.940000000000005</v>
      </c>
      <c r="D1685">
        <v>6.5335917421940686E-5</v>
      </c>
    </row>
    <row r="1686" spans="3:4">
      <c r="C1686">
        <v>63.975000000000009</v>
      </c>
      <c r="D1686">
        <v>6.4660200691459024E-5</v>
      </c>
    </row>
    <row r="1687" spans="3:4">
      <c r="C1687">
        <v>64.010000000000005</v>
      </c>
      <c r="D1687">
        <v>6.3989429474777153E-5</v>
      </c>
    </row>
    <row r="1688" spans="3:4">
      <c r="C1688">
        <v>64.045000000000002</v>
      </c>
      <c r="D1688">
        <v>6.3323583096876627E-5</v>
      </c>
    </row>
    <row r="1689" spans="3:4">
      <c r="C1689">
        <v>64.080000000000013</v>
      </c>
      <c r="D1689">
        <v>6.266264186270199E-5</v>
      </c>
    </row>
    <row r="1690" spans="3:4">
      <c r="C1690">
        <v>64.115000000000009</v>
      </c>
      <c r="D1690">
        <v>6.2004671798995893E-5</v>
      </c>
    </row>
    <row r="1691" spans="3:4">
      <c r="C1691">
        <v>64.150000000000006</v>
      </c>
      <c r="D1691">
        <v>6.1353643806402036E-5</v>
      </c>
    </row>
    <row r="1692" spans="3:4">
      <c r="C1692">
        <v>64.185000000000002</v>
      </c>
      <c r="D1692">
        <v>6.0707454173035443E-5</v>
      </c>
    </row>
    <row r="1693" spans="3:4">
      <c r="C1693">
        <v>64.22</v>
      </c>
      <c r="D1693">
        <v>6.0066087183107471E-5</v>
      </c>
    </row>
    <row r="1694" spans="3:4">
      <c r="C1694">
        <v>64.25500000000001</v>
      </c>
      <c r="D1694">
        <v>5.9427608884077488E-5</v>
      </c>
    </row>
    <row r="1695" spans="3:4">
      <c r="C1695">
        <v>64.290000000000006</v>
      </c>
      <c r="D1695">
        <v>5.879589864791841E-5</v>
      </c>
    </row>
    <row r="1696" spans="3:4">
      <c r="C1696">
        <v>64.325000000000003</v>
      </c>
      <c r="D1696">
        <v>5.8168964969990581E-5</v>
      </c>
    </row>
    <row r="1697" spans="3:4">
      <c r="C1697">
        <v>64.36</v>
      </c>
      <c r="D1697">
        <v>5.7546793758858705E-5</v>
      </c>
    </row>
    <row r="1698" spans="3:4">
      <c r="C1698">
        <v>64.39500000000001</v>
      </c>
      <c r="D1698">
        <v>5.692937118012667E-5</v>
      </c>
    </row>
    <row r="1699" spans="3:4">
      <c r="C1699">
        <v>64.430000000000007</v>
      </c>
      <c r="D1699">
        <v>5.6316683609509888E-5</v>
      </c>
    </row>
    <row r="1700" spans="3:4">
      <c r="C1700">
        <v>64.465000000000003</v>
      </c>
      <c r="D1700">
        <v>5.5708717589465702E-5</v>
      </c>
    </row>
    <row r="1701" spans="3:4">
      <c r="C1701">
        <v>64.5</v>
      </c>
      <c r="D1701">
        <v>5.5105459789178033E-5</v>
      </c>
    </row>
    <row r="1702" spans="3:4">
      <c r="C1702">
        <v>64.535000000000011</v>
      </c>
      <c r="D1702">
        <v>5.4506896967692195E-5</v>
      </c>
    </row>
    <row r="1703" spans="3:4">
      <c r="C1703">
        <v>64.570000000000007</v>
      </c>
      <c r="D1703">
        <v>5.3913015940012809E-5</v>
      </c>
    </row>
    <row r="1704" spans="3:4">
      <c r="C1704">
        <v>64.605000000000004</v>
      </c>
      <c r="D1704">
        <v>5.3323803545979847E-5</v>
      </c>
    </row>
    <row r="1705" spans="3:4">
      <c r="C1705">
        <v>64.64</v>
      </c>
      <c r="D1705">
        <v>5.273924662175533E-5</v>
      </c>
    </row>
    <row r="1706" spans="3:4">
      <c r="C1706">
        <v>64.675000000000011</v>
      </c>
      <c r="D1706">
        <v>5.2159331973753933E-5</v>
      </c>
    </row>
    <row r="1707" spans="3:4">
      <c r="C1707">
        <v>64.710000000000008</v>
      </c>
      <c r="D1707">
        <v>5.1584046354864574E-5</v>
      </c>
    </row>
    <row r="1708" spans="3:4">
      <c r="C1708">
        <v>64.745000000000005</v>
      </c>
      <c r="D1708">
        <v>5.1013376442812741E-5</v>
      </c>
    </row>
    <row r="1709" spans="3:4">
      <c r="C1709">
        <v>64.78</v>
      </c>
      <c r="D1709">
        <v>5.0447308820529045E-5</v>
      </c>
    </row>
    <row r="1710" spans="3:4">
      <c r="C1710">
        <v>64.815000000000012</v>
      </c>
      <c r="D1710">
        <v>4.9885829958388427E-5</v>
      </c>
    </row>
    <row r="1711" spans="3:4">
      <c r="C1711">
        <v>64.850000000000009</v>
      </c>
      <c r="D1711">
        <v>4.9328926198198777E-5</v>
      </c>
    </row>
    <row r="1712" spans="3:4">
      <c r="C1712">
        <v>64.885000000000005</v>
      </c>
      <c r="D1712">
        <v>4.8776583738817363E-5</v>
      </c>
    </row>
    <row r="1713" spans="3:4">
      <c r="C1713">
        <v>64.92</v>
      </c>
      <c r="D1713">
        <v>4.8227011128380028E-5</v>
      </c>
    </row>
    <row r="1714" spans="3:4">
      <c r="C1714">
        <v>64.955000000000013</v>
      </c>
      <c r="D1714">
        <v>4.7683929020155405E-5</v>
      </c>
    </row>
    <row r="1715" spans="3:4">
      <c r="C1715">
        <v>64.990000000000009</v>
      </c>
      <c r="D1715">
        <v>4.7145348295566166E-5</v>
      </c>
    </row>
    <row r="1716" spans="3:4">
      <c r="C1716">
        <v>65.025000000000006</v>
      </c>
      <c r="D1716">
        <v>4.6611256107866819E-5</v>
      </c>
    </row>
    <row r="1717" spans="3:4">
      <c r="C1717">
        <v>65.06</v>
      </c>
      <c r="D1717">
        <v>4.6081639269744367E-5</v>
      </c>
    </row>
    <row r="1718" spans="3:4">
      <c r="C1718">
        <v>65.094999999999999</v>
      </c>
      <c r="D1718">
        <v>4.5556484258973242E-5</v>
      </c>
    </row>
    <row r="1719" spans="3:4">
      <c r="C1719">
        <v>65.13000000000001</v>
      </c>
      <c r="D1719">
        <v>4.5035777224073856E-5</v>
      </c>
    </row>
    <row r="1720" spans="3:4">
      <c r="C1720">
        <v>65.165000000000006</v>
      </c>
      <c r="D1720">
        <v>4.4519503989974495E-5</v>
      </c>
    </row>
    <row r="1721" spans="3:4">
      <c r="C1721">
        <v>65.2</v>
      </c>
      <c r="D1721">
        <v>4.4007650063672055E-5</v>
      </c>
    </row>
    <row r="1722" spans="3:4">
      <c r="C1722">
        <v>65.234999999999999</v>
      </c>
      <c r="D1722">
        <v>4.3500200639894171E-5</v>
      </c>
    </row>
    <row r="1723" spans="3:4">
      <c r="C1723">
        <v>65.27000000000001</v>
      </c>
      <c r="D1723">
        <v>4.2997140606758423E-5</v>
      </c>
    </row>
    <row r="1724" spans="3:4">
      <c r="C1724">
        <v>65.305000000000007</v>
      </c>
      <c r="D1724">
        <v>4.2498454551429427E-5</v>
      </c>
    </row>
    <row r="1725" spans="3:4">
      <c r="C1725">
        <v>65.34</v>
      </c>
      <c r="D1725">
        <v>4.2004126765769322E-5</v>
      </c>
    </row>
    <row r="1726" spans="3:4">
      <c r="C1726">
        <v>65.375</v>
      </c>
      <c r="D1726">
        <v>4.1514141251984558E-5</v>
      </c>
    </row>
    <row r="1727" spans="3:4">
      <c r="C1727">
        <v>65.410000000000011</v>
      </c>
      <c r="D1727">
        <v>4.1028481728264152E-5</v>
      </c>
    </row>
    <row r="1728" spans="3:4">
      <c r="C1728">
        <v>65.445000000000007</v>
      </c>
      <c r="D1728">
        <v>4.0547131634410854E-5</v>
      </c>
    </row>
    <row r="1729" spans="3:4">
      <c r="C1729">
        <v>65.48</v>
      </c>
      <c r="D1729">
        <v>4.0070074137460461E-5</v>
      </c>
    </row>
    <row r="1730" spans="3:4">
      <c r="C1730">
        <v>65.515000000000001</v>
      </c>
      <c r="D1730">
        <v>3.9597292137292371E-5</v>
      </c>
    </row>
    <row r="1731" spans="3:4">
      <c r="C1731">
        <v>65.550000000000011</v>
      </c>
      <c r="D1731">
        <v>3.9128768272226675E-5</v>
      </c>
    </row>
    <row r="1732" spans="3:4">
      <c r="C1732">
        <v>65.585000000000008</v>
      </c>
      <c r="D1732">
        <v>3.8664484924608919E-5</v>
      </c>
    </row>
    <row r="1733" spans="3:4">
      <c r="C1733">
        <v>65.62</v>
      </c>
      <c r="D1733">
        <v>3.8204424226378766E-5</v>
      </c>
    </row>
    <row r="1734" spans="3:4">
      <c r="C1734">
        <v>65.655000000000001</v>
      </c>
      <c r="D1734">
        <v>3.7748568064624337E-5</v>
      </c>
    </row>
    <row r="1735" spans="3:4">
      <c r="C1735">
        <v>65.690000000000012</v>
      </c>
      <c r="D1735">
        <v>3.729689808711889E-5</v>
      </c>
    </row>
    <row r="1736" spans="3:4">
      <c r="C1736">
        <v>65.725000000000009</v>
      </c>
      <c r="D1736">
        <v>3.6849395707840511E-5</v>
      </c>
    </row>
    <row r="1737" spans="3:4">
      <c r="C1737">
        <v>65.760000000000005</v>
      </c>
      <c r="D1737">
        <v>3.6406042112470747E-5</v>
      </c>
    </row>
    <row r="1738" spans="3:4">
      <c r="C1738">
        <v>65.795000000000002</v>
      </c>
      <c r="D1738">
        <v>3.5966818263874905E-5</v>
      </c>
    </row>
    <row r="1739" spans="3:4">
      <c r="C1739">
        <v>65.830000000000013</v>
      </c>
      <c r="D1739">
        <v>3.5531704907559911E-5</v>
      </c>
    </row>
    <row r="1740" spans="3:4">
      <c r="C1740">
        <v>65.865000000000009</v>
      </c>
      <c r="D1740">
        <v>3.5100682577110942E-5</v>
      </c>
    </row>
    <row r="1741" spans="3:4">
      <c r="C1741">
        <v>65.900000000000006</v>
      </c>
      <c r="D1741">
        <v>3.467373159960281E-5</v>
      </c>
    </row>
    <row r="1742" spans="3:4">
      <c r="C1742">
        <v>65.935000000000002</v>
      </c>
      <c r="D1742">
        <v>3.4250832100988718E-5</v>
      </c>
    </row>
    <row r="1743" spans="3:4">
      <c r="C1743">
        <v>65.97</v>
      </c>
      <c r="D1743">
        <v>3.3831964011462686E-5</v>
      </c>
    </row>
    <row r="1744" spans="3:4">
      <c r="C1744">
        <v>66.00500000000001</v>
      </c>
      <c r="D1744">
        <v>3.3417107070795632E-5</v>
      </c>
    </row>
    <row r="1745" spans="3:4">
      <c r="C1745">
        <v>66.040000000000006</v>
      </c>
      <c r="D1745">
        <v>3.3006240833644852E-5</v>
      </c>
    </row>
    <row r="1746" spans="3:4">
      <c r="C1746">
        <v>66.075000000000003</v>
      </c>
      <c r="D1746">
        <v>3.2599344674833553E-5</v>
      </c>
    </row>
    <row r="1747" spans="3:4">
      <c r="C1747">
        <v>66.11</v>
      </c>
      <c r="D1747">
        <v>3.2196397794602835E-5</v>
      </c>
    </row>
    <row r="1748" spans="3:4">
      <c r="C1748">
        <v>66.14500000000001</v>
      </c>
      <c r="D1748">
        <v>3.1797379223832574E-5</v>
      </c>
    </row>
    <row r="1749" spans="3:4">
      <c r="C1749">
        <v>66.180000000000007</v>
      </c>
      <c r="D1749">
        <v>3.1402267829232196E-5</v>
      </c>
    </row>
    <row r="1750" spans="3:4">
      <c r="C1750">
        <v>66.215000000000003</v>
      </c>
      <c r="D1750">
        <v>3.1011042318497975E-5</v>
      </c>
    </row>
    <row r="1751" spans="3:4">
      <c r="C1751">
        <v>66.25</v>
      </c>
      <c r="D1751">
        <v>3.06236812454393E-5</v>
      </c>
    </row>
    <row r="1752" spans="3:4">
      <c r="C1752">
        <v>66.285000000000011</v>
      </c>
      <c r="D1752">
        <v>3.0240163015070421E-5</v>
      </c>
    </row>
    <row r="1753" spans="3:4">
      <c r="C1753">
        <v>66.320000000000007</v>
      </c>
      <c r="D1753">
        <v>2.9860465888668663E-5</v>
      </c>
    </row>
    <row r="1754" spans="3:4">
      <c r="C1754">
        <v>66.355000000000004</v>
      </c>
      <c r="D1754">
        <v>2.9484567988796192E-5</v>
      </c>
    </row>
    <row r="1755" spans="3:4">
      <c r="C1755">
        <v>66.39</v>
      </c>
      <c r="D1755">
        <v>2.9112447304287311E-5</v>
      </c>
    </row>
    <row r="1756" spans="3:4">
      <c r="C1756">
        <v>66.425000000000011</v>
      </c>
      <c r="D1756">
        <v>2.8744081695198103E-5</v>
      </c>
    </row>
    <row r="1757" spans="3:4">
      <c r="C1757">
        <v>66.460000000000008</v>
      </c>
      <c r="D1757">
        <v>2.8379448897719974E-5</v>
      </c>
    </row>
    <row r="1758" spans="3:4">
      <c r="C1758">
        <v>66.495000000000005</v>
      </c>
      <c r="D1758">
        <v>2.8018526529053293E-5</v>
      </c>
    </row>
    <row r="1759" spans="3:4">
      <c r="C1759">
        <v>66.53</v>
      </c>
      <c r="D1759">
        <v>2.7661292092243989E-5</v>
      </c>
    </row>
    <row r="1760" spans="3:4">
      <c r="C1760">
        <v>66.565000000000012</v>
      </c>
      <c r="D1760">
        <v>2.7307722980979844E-5</v>
      </c>
    </row>
    <row r="1761" spans="3:4">
      <c r="C1761">
        <v>66.600000000000009</v>
      </c>
      <c r="D1761">
        <v>2.6957796484347588E-5</v>
      </c>
    </row>
    <row r="1762" spans="3:4">
      <c r="C1762">
        <v>66.635000000000005</v>
      </c>
      <c r="D1762">
        <v>2.661148979154796E-5</v>
      </c>
    </row>
    <row r="1763" spans="3:4">
      <c r="C1763">
        <v>66.67</v>
      </c>
      <c r="D1763">
        <v>2.6268779996570842E-5</v>
      </c>
    </row>
    <row r="1764" spans="3:4">
      <c r="C1764">
        <v>66.705000000000013</v>
      </c>
      <c r="D1764">
        <v>2.5929644102827872E-5</v>
      </c>
    </row>
    <row r="1765" spans="3:4">
      <c r="C1765">
        <v>66.740000000000009</v>
      </c>
      <c r="D1765">
        <v>2.5594059027743332E-5</v>
      </c>
    </row>
    <row r="1766" spans="3:4">
      <c r="C1766">
        <v>66.775000000000006</v>
      </c>
      <c r="D1766">
        <v>2.5262001607300742E-5</v>
      </c>
    </row>
    <row r="1767" spans="3:4">
      <c r="C1767">
        <v>66.81</v>
      </c>
      <c r="D1767">
        <v>2.4933448600547524E-5</v>
      </c>
    </row>
    <row r="1768" spans="3:4">
      <c r="C1768">
        <v>66.844999999999999</v>
      </c>
      <c r="D1768">
        <v>2.4608376694054756E-5</v>
      </c>
    </row>
    <row r="1769" spans="3:4">
      <c r="C1769">
        <v>66.88000000000001</v>
      </c>
      <c r="D1769">
        <v>2.4286762506332628E-5</v>
      </c>
    </row>
    <row r="1770" spans="3:4">
      <c r="C1770">
        <v>66.915000000000006</v>
      </c>
      <c r="D1770">
        <v>2.3968582592201659E-5</v>
      </c>
    </row>
    <row r="1771" spans="3:4">
      <c r="C1771">
        <v>66.95</v>
      </c>
      <c r="D1771">
        <v>2.3653813447117128E-5</v>
      </c>
    </row>
    <row r="1772" spans="3:4">
      <c r="C1772">
        <v>66.984999999999999</v>
      </c>
      <c r="D1772">
        <v>2.3342431511449095E-5</v>
      </c>
    </row>
    <row r="1773" spans="3:4">
      <c r="C1773">
        <v>67.02000000000001</v>
      </c>
      <c r="D1773">
        <v>2.3034413174715375E-5</v>
      </c>
    </row>
    <row r="1774" spans="3:4">
      <c r="C1774">
        <v>67.055000000000007</v>
      </c>
      <c r="D1774">
        <v>2.2729734779768773E-5</v>
      </c>
    </row>
    <row r="1775" spans="3:4">
      <c r="C1775">
        <v>67.09</v>
      </c>
      <c r="D1775">
        <v>2.2428372626935987E-5</v>
      </c>
    </row>
    <row r="1776" spans="3:4">
      <c r="C1776">
        <v>67.125</v>
      </c>
      <c r="D1776">
        <v>2.2130302978110468E-5</v>
      </c>
    </row>
    <row r="1777" spans="3:4">
      <c r="C1777">
        <v>67.160000000000011</v>
      </c>
      <c r="D1777">
        <v>2.1835502060796996E-5</v>
      </c>
    </row>
    <row r="1778" spans="3:4">
      <c r="C1778">
        <v>67.195000000000007</v>
      </c>
      <c r="D1778">
        <v>2.1543946072108794E-5</v>
      </c>
    </row>
    <row r="1779" spans="3:4">
      <c r="C1779">
        <v>67.23</v>
      </c>
      <c r="D1779">
        <v>2.1255611182715395E-5</v>
      </c>
    </row>
    <row r="1780" spans="3:4">
      <c r="C1780">
        <v>67.265000000000001</v>
      </c>
      <c r="D1780">
        <v>2.0970473540742965E-5</v>
      </c>
    </row>
    <row r="1781" spans="3:4">
      <c r="C1781">
        <v>67.300000000000011</v>
      </c>
      <c r="D1781">
        <v>2.0688509275625271E-5</v>
      </c>
    </row>
    <row r="1782" spans="3:4">
      <c r="C1782">
        <v>67.335000000000008</v>
      </c>
      <c r="D1782">
        <v>2.0409694501906106E-5</v>
      </c>
    </row>
    <row r="1783" spans="3:4">
      <c r="C1783">
        <v>67.37</v>
      </c>
      <c r="D1783">
        <v>2.0134005322991428E-5</v>
      </c>
    </row>
    <row r="1784" spans="3:4">
      <c r="C1784">
        <v>67.405000000000001</v>
      </c>
      <c r="D1784">
        <v>1.9861417834853067E-5</v>
      </c>
    </row>
    <row r="1785" spans="3:4">
      <c r="C1785">
        <v>67.440000000000012</v>
      </c>
      <c r="D1785">
        <v>1.9591908129682079E-5</v>
      </c>
    </row>
    <row r="1786" spans="3:4">
      <c r="C1786">
        <v>67.475000000000009</v>
      </c>
      <c r="D1786">
        <v>1.9325452299492864E-5</v>
      </c>
    </row>
    <row r="1787" spans="3:4">
      <c r="C1787">
        <v>67.510000000000005</v>
      </c>
      <c r="D1787">
        <v>1.9062026439676218E-5</v>
      </c>
    </row>
    <row r="1788" spans="3:4">
      <c r="C1788">
        <v>67.545000000000002</v>
      </c>
      <c r="D1788">
        <v>1.8801606652503238E-5</v>
      </c>
    </row>
    <row r="1789" spans="3:4">
      <c r="C1789">
        <v>67.580000000000013</v>
      </c>
      <c r="D1789">
        <v>1.8544169050578336E-5</v>
      </c>
    </row>
    <row r="1790" spans="3:4">
      <c r="C1790">
        <v>67.615000000000009</v>
      </c>
      <c r="D1790">
        <v>1.8289689760242406E-5</v>
      </c>
    </row>
    <row r="1791" spans="3:4">
      <c r="C1791">
        <v>67.650000000000006</v>
      </c>
      <c r="D1791">
        <v>1.8038144924924501E-5</v>
      </c>
    </row>
    <row r="1792" spans="3:4">
      <c r="C1792">
        <v>67.685000000000002</v>
      </c>
      <c r="D1792">
        <v>1.7789510708443921E-5</v>
      </c>
    </row>
    <row r="1793" spans="3:4">
      <c r="C1793">
        <v>67.72</v>
      </c>
      <c r="D1793">
        <v>1.754376329826114E-5</v>
      </c>
    </row>
    <row r="1794" spans="3:4">
      <c r="C1794">
        <v>67.75500000000001</v>
      </c>
      <c r="D1794">
        <v>1.7300878908678069E-5</v>
      </c>
    </row>
    <row r="1795" spans="3:4">
      <c r="C1795">
        <v>67.790000000000006</v>
      </c>
      <c r="D1795">
        <v>1.705887909366888E-5</v>
      </c>
    </row>
    <row r="1796" spans="3:4">
      <c r="C1796">
        <v>67.825000000000003</v>
      </c>
      <c r="D1796">
        <v>1.6821698577479443E-5</v>
      </c>
    </row>
    <row r="1797" spans="3:4">
      <c r="C1797">
        <v>67.86</v>
      </c>
      <c r="D1797">
        <v>1.6587308739798503E-5</v>
      </c>
    </row>
    <row r="1798" spans="3:4">
      <c r="C1798">
        <v>67.89500000000001</v>
      </c>
      <c r="D1798">
        <v>1.6355685960100742E-5</v>
      </c>
    </row>
    <row r="1799" spans="3:4">
      <c r="C1799">
        <v>67.930000000000007</v>
      </c>
      <c r="D1799">
        <v>1.6126806659368491E-5</v>
      </c>
    </row>
    <row r="1800" spans="3:4">
      <c r="C1800">
        <v>67.965000000000003</v>
      </c>
      <c r="D1800">
        <v>1.5900647302998566E-5</v>
      </c>
    </row>
    <row r="1801" spans="3:4">
      <c r="C1801">
        <v>68</v>
      </c>
      <c r="D1801">
        <v>1.5677184403659141E-5</v>
      </c>
    </row>
    <row r="1802" spans="3:4">
      <c r="C1802">
        <v>68.035000000000011</v>
      </c>
      <c r="D1802">
        <v>1.5456394524095301E-5</v>
      </c>
    </row>
    <row r="1803" spans="3:4">
      <c r="C1803">
        <v>68.070000000000007</v>
      </c>
      <c r="D1803">
        <v>1.523825427988447E-5</v>
      </c>
    </row>
    <row r="1804" spans="3:4">
      <c r="C1804">
        <v>68.105000000000004</v>
      </c>
      <c r="D1804">
        <v>1.5022740342140364E-5</v>
      </c>
    </row>
    <row r="1805" spans="3:4">
      <c r="C1805">
        <v>68.14</v>
      </c>
      <c r="D1805">
        <v>1.480982944016732E-5</v>
      </c>
    </row>
    <row r="1806" spans="3:4">
      <c r="C1806">
        <v>68.175000000000011</v>
      </c>
      <c r="D1806">
        <v>1.4599498364063723E-5</v>
      </c>
    </row>
    <row r="1807" spans="3:4">
      <c r="C1807">
        <v>68.210000000000008</v>
      </c>
      <c r="D1807">
        <v>1.4391723967275809E-5</v>
      </c>
    </row>
    <row r="1808" spans="3:4">
      <c r="C1808">
        <v>68.245000000000005</v>
      </c>
      <c r="D1808">
        <v>1.4186483169100423E-5</v>
      </c>
    </row>
    <row r="1809" spans="3:4">
      <c r="C1809">
        <v>68.28</v>
      </c>
      <c r="D1809">
        <v>1.398375295713877E-5</v>
      </c>
    </row>
    <row r="1810" spans="3:4">
      <c r="C1810">
        <v>68.315000000000012</v>
      </c>
      <c r="D1810">
        <v>1.3783510389699895E-5</v>
      </c>
    </row>
    <row r="1811" spans="3:4">
      <c r="C1811">
        <v>68.350000000000009</v>
      </c>
      <c r="D1811">
        <v>1.358573259815505E-5</v>
      </c>
    </row>
    <row r="1812" spans="3:4">
      <c r="C1812">
        <v>68.385000000000005</v>
      </c>
      <c r="D1812">
        <v>1.3390396789241924E-5</v>
      </c>
    </row>
    <row r="1813" spans="3:4">
      <c r="C1813">
        <v>68.42</v>
      </c>
      <c r="D1813">
        <v>1.3197480247320467E-5</v>
      </c>
    </row>
    <row r="1814" spans="3:4">
      <c r="C1814">
        <v>68.455000000000013</v>
      </c>
      <c r="D1814">
        <v>1.3006960336579229E-5</v>
      </c>
    </row>
    <row r="1815" spans="3:4">
      <c r="C1815">
        <v>68.490000000000009</v>
      </c>
      <c r="D1815">
        <v>1.2818814503193549E-5</v>
      </c>
    </row>
    <row r="1816" spans="3:4">
      <c r="C1816">
        <v>68.525000000000006</v>
      </c>
      <c r="D1816">
        <v>1.2633020277434294E-5</v>
      </c>
    </row>
    <row r="1817" spans="3:4">
      <c r="C1817">
        <v>68.56</v>
      </c>
      <c r="D1817">
        <v>1.2449555275729298E-5</v>
      </c>
    </row>
    <row r="1818" spans="3:4">
      <c r="C1818">
        <v>68.595000000000013</v>
      </c>
      <c r="D1818">
        <v>1.2268397202676163E-5</v>
      </c>
    </row>
    <row r="1819" spans="3:4">
      <c r="C1819">
        <v>68.63000000000001</v>
      </c>
      <c r="D1819">
        <v>1.2089523853007895E-5</v>
      </c>
    </row>
    <row r="1820" spans="3:4">
      <c r="C1820">
        <v>68.665000000000006</v>
      </c>
      <c r="D1820">
        <v>1.1912913113510245E-5</v>
      </c>
    </row>
    <row r="1821" spans="3:4">
      <c r="C1821">
        <v>68.7</v>
      </c>
      <c r="D1821">
        <v>1.1738542964892658E-5</v>
      </c>
    </row>
    <row r="1822" spans="3:4">
      <c r="C1822">
        <v>68.734999999999999</v>
      </c>
      <c r="D1822">
        <v>1.1566391483611922E-5</v>
      </c>
    </row>
    <row r="1823" spans="3:4">
      <c r="C1823">
        <v>68.77000000000001</v>
      </c>
      <c r="D1823">
        <v>1.1396436843649271E-5</v>
      </c>
    </row>
    <row r="1824" spans="3:4">
      <c r="C1824">
        <v>68.805000000000007</v>
      </c>
      <c r="D1824">
        <v>1.12286573182415E-5</v>
      </c>
    </row>
    <row r="1825" spans="3:4">
      <c r="C1825">
        <v>68.84</v>
      </c>
      <c r="D1825">
        <v>1.1063031281565421E-5</v>
      </c>
    </row>
    <row r="1826" spans="3:4">
      <c r="C1826">
        <v>68.875</v>
      </c>
      <c r="D1826">
        <v>1.0899537210377443E-5</v>
      </c>
    </row>
    <row r="1827" spans="3:4">
      <c r="C1827">
        <v>68.910000000000011</v>
      </c>
      <c r="D1827">
        <v>1.0738153685607331E-5</v>
      </c>
    </row>
    <row r="1828" spans="3:4">
      <c r="C1828">
        <v>68.945000000000007</v>
      </c>
      <c r="D1828">
        <v>1.057885939390745E-5</v>
      </c>
    </row>
    <row r="1829" spans="3:4">
      <c r="C1829">
        <v>68.98</v>
      </c>
      <c r="D1829">
        <v>1.0421633129156692E-5</v>
      </c>
    </row>
    <row r="1830" spans="3:4">
      <c r="C1830">
        <v>69.015000000000001</v>
      </c>
      <c r="D1830">
        <v>1.0266453793920839E-5</v>
      </c>
    </row>
    <row r="1831" spans="3:4">
      <c r="C1831">
        <v>69.050000000000011</v>
      </c>
      <c r="D1831">
        <v>1.0113300400868575E-5</v>
      </c>
    </row>
    <row r="1832" spans="3:4">
      <c r="C1832">
        <v>69.085000000000008</v>
      </c>
      <c r="D1832">
        <v>9.9621520741443459E-6</v>
      </c>
    </row>
    <row r="1833" spans="3:4">
      <c r="C1833">
        <v>69.12</v>
      </c>
      <c r="D1833">
        <v>9.812988050697449E-6</v>
      </c>
    </row>
    <row r="1834" spans="3:4">
      <c r="C1834">
        <v>69.155000000000001</v>
      </c>
      <c r="D1834">
        <v>9.6657876815689566E-6</v>
      </c>
    </row>
    <row r="1835" spans="3:4">
      <c r="C1835">
        <v>69.190000000000012</v>
      </c>
      <c r="D1835">
        <v>9.5205304331358153E-6</v>
      </c>
    </row>
    <row r="1836" spans="3:4">
      <c r="C1836">
        <v>69.225000000000009</v>
      </c>
      <c r="D1836">
        <v>9.3771958883133642E-6</v>
      </c>
    </row>
    <row r="1837" spans="3:4">
      <c r="C1837">
        <v>69.260000000000005</v>
      </c>
      <c r="D1837">
        <v>9.235763747715601E-6</v>
      </c>
    </row>
    <row r="1838" spans="3:4">
      <c r="C1838">
        <v>69.295000000000002</v>
      </c>
      <c r="D1838">
        <v>9.0962138307748359E-6</v>
      </c>
    </row>
    <row r="1839" spans="3:4">
      <c r="C1839">
        <v>69.330000000000013</v>
      </c>
      <c r="D1839">
        <v>8.9585260768202015E-6</v>
      </c>
    </row>
    <row r="1840" spans="3:4">
      <c r="C1840">
        <v>69.365000000000009</v>
      </c>
      <c r="D1840">
        <v>8.8226805461160899E-6</v>
      </c>
    </row>
    <row r="1841" spans="3:4">
      <c r="C1841">
        <v>69.400000000000006</v>
      </c>
      <c r="D1841">
        <v>8.6886574208600709E-6</v>
      </c>
    </row>
    <row r="1842" spans="3:4">
      <c r="C1842">
        <v>69.435000000000002</v>
      </c>
      <c r="D1842">
        <v>8.5564370061417896E-6</v>
      </c>
    </row>
    <row r="1843" spans="3:4">
      <c r="C1843">
        <v>69.470000000000013</v>
      </c>
      <c r="D1843">
        <v>8.4259997308624506E-6</v>
      </c>
    </row>
    <row r="1844" spans="3:4">
      <c r="C1844">
        <v>69.50500000000001</v>
      </c>
      <c r="D1844">
        <v>8.297326148615846E-6</v>
      </c>
    </row>
    <row r="1845" spans="3:4">
      <c r="C1845">
        <v>69.540000000000006</v>
      </c>
      <c r="D1845">
        <v>8.17039693853063E-6</v>
      </c>
    </row>
    <row r="1846" spans="3:4">
      <c r="C1846">
        <v>69.575000000000003</v>
      </c>
      <c r="D1846">
        <v>8.0451929060753181E-6</v>
      </c>
    </row>
    <row r="1847" spans="3:4">
      <c r="C1847">
        <v>69.61</v>
      </c>
      <c r="D1847">
        <v>7.921694983825559E-6</v>
      </c>
    </row>
    <row r="1848" spans="3:4">
      <c r="C1848">
        <v>69.64500000000001</v>
      </c>
      <c r="D1848">
        <v>7.7998842321944966E-6</v>
      </c>
    </row>
    <row r="1849" spans="3:4">
      <c r="C1849">
        <v>69.680000000000007</v>
      </c>
      <c r="D1849">
        <v>7.6797418401268784E-6</v>
      </c>
    </row>
    <row r="1850" spans="3:4">
      <c r="C1850">
        <v>69.715000000000003</v>
      </c>
      <c r="D1850">
        <v>7.5612491257565977E-6</v>
      </c>
    </row>
    <row r="1851" spans="3:4">
      <c r="C1851">
        <v>69.75</v>
      </c>
      <c r="D1851">
        <v>7.4443875370291365E-6</v>
      </c>
    </row>
    <row r="1852" spans="3:4">
      <c r="C1852">
        <v>69.785000000000011</v>
      </c>
      <c r="D1852">
        <v>7.3291386522885247E-6</v>
      </c>
    </row>
    <row r="1853" spans="3:4">
      <c r="C1853">
        <v>69.820000000000007</v>
      </c>
      <c r="D1853">
        <v>7.2154841808299419E-6</v>
      </c>
    </row>
    <row r="1854" spans="3:4">
      <c r="C1854">
        <v>69.855000000000004</v>
      </c>
      <c r="D1854">
        <v>7.1034059634175789E-6</v>
      </c>
    </row>
    <row r="1855" spans="3:4">
      <c r="C1855">
        <v>69.89</v>
      </c>
      <c r="D1855">
        <v>6.9928859727691389E-6</v>
      </c>
    </row>
    <row r="1856" spans="3:4">
      <c r="C1856">
        <v>69.925000000000011</v>
      </c>
      <c r="D1856">
        <v>6.8839063140068534E-6</v>
      </c>
    </row>
    <row r="1857" spans="3:4">
      <c r="C1857">
        <v>69.960000000000008</v>
      </c>
      <c r="D1857">
        <v>6.7764492250757944E-6</v>
      </c>
    </row>
    <row r="1858" spans="3:4">
      <c r="C1858">
        <v>69.995000000000005</v>
      </c>
      <c r="D1858">
        <v>6.670497077129415E-6</v>
      </c>
    </row>
    <row r="1859" spans="3:4">
      <c r="C1859">
        <v>70.03</v>
      </c>
      <c r="D1859">
        <v>6.566032374883553E-6</v>
      </c>
    </row>
    <row r="1860" spans="3:4">
      <c r="C1860">
        <v>70.065000000000012</v>
      </c>
      <c r="D1860">
        <v>6.4630377569387598E-6</v>
      </c>
    </row>
    <row r="1861" spans="3:4">
      <c r="C1861">
        <v>70.100000000000009</v>
      </c>
      <c r="D1861">
        <v>6.3614959960718422E-6</v>
      </c>
    </row>
    <row r="1862" spans="3:4">
      <c r="C1862">
        <v>70.135000000000005</v>
      </c>
      <c r="D1862">
        <v>6.2613899994964584E-6</v>
      </c>
    </row>
    <row r="1863" spans="3:4">
      <c r="C1863">
        <v>70.17</v>
      </c>
      <c r="D1863">
        <v>6.1627028090940908E-6</v>
      </c>
    </row>
    <row r="1864" spans="3:4">
      <c r="C1864">
        <v>70.205000000000013</v>
      </c>
      <c r="D1864">
        <v>6.0654176016151375E-6</v>
      </c>
    </row>
    <row r="1865" spans="3:4">
      <c r="C1865">
        <v>70.240000000000009</v>
      </c>
      <c r="D1865">
        <v>5.9695176888511326E-6</v>
      </c>
    </row>
    <row r="1866" spans="3:4">
      <c r="C1866">
        <v>70.275000000000006</v>
      </c>
      <c r="D1866">
        <v>5.8749865177779165E-6</v>
      </c>
    </row>
    <row r="1867" spans="3:4">
      <c r="C1867">
        <v>70.31</v>
      </c>
      <c r="D1867">
        <v>5.7818076706709707E-6</v>
      </c>
    </row>
    <row r="1868" spans="3:4">
      <c r="C1868">
        <v>70.345000000000013</v>
      </c>
      <c r="D1868">
        <v>5.6899648651928309E-6</v>
      </c>
    </row>
    <row r="1869" spans="3:4">
      <c r="C1869">
        <v>70.38000000000001</v>
      </c>
      <c r="D1869">
        <v>5.5994419544534299E-6</v>
      </c>
    </row>
    <row r="1870" spans="3:4">
      <c r="C1870">
        <v>70.415000000000006</v>
      </c>
      <c r="D1870">
        <v>5.5102229270432902E-6</v>
      </c>
    </row>
    <row r="1871" spans="3:4">
      <c r="C1871">
        <v>70.45</v>
      </c>
      <c r="D1871">
        <v>5.4222919070407399E-6</v>
      </c>
    </row>
    <row r="1872" spans="3:4">
      <c r="C1872">
        <v>70.484999999999999</v>
      </c>
      <c r="D1872">
        <v>5.3356331539931018E-6</v>
      </c>
    </row>
    <row r="1873" spans="3:4">
      <c r="C1873">
        <v>70.52000000000001</v>
      </c>
      <c r="D1873">
        <v>5.2502310628724486E-6</v>
      </c>
    </row>
    <row r="1874" spans="3:4">
      <c r="C1874">
        <v>70.555000000000007</v>
      </c>
      <c r="D1874">
        <v>5.1660701640066113E-6</v>
      </c>
    </row>
    <row r="1875" spans="3:4">
      <c r="C1875">
        <v>70.59</v>
      </c>
      <c r="D1875">
        <v>5.0831351229853422E-6</v>
      </c>
    </row>
    <row r="1876" spans="3:4">
      <c r="C1876">
        <v>70.625</v>
      </c>
      <c r="D1876">
        <v>5.0014107405428182E-6</v>
      </c>
    </row>
    <row r="1877" spans="3:4">
      <c r="C1877">
        <v>70.660000000000011</v>
      </c>
      <c r="D1877">
        <v>4.9208819524163619E-6</v>
      </c>
    </row>
    <row r="1878" spans="3:4">
      <c r="C1878">
        <v>70.695000000000007</v>
      </c>
      <c r="D1878">
        <v>4.8415338291822518E-6</v>
      </c>
    </row>
    <row r="1879" spans="3:4">
      <c r="C1879">
        <v>70.73</v>
      </c>
      <c r="D1879">
        <v>4.7633515760685382E-6</v>
      </c>
    </row>
    <row r="1880" spans="3:4">
      <c r="C1880">
        <v>70.765000000000001</v>
      </c>
      <c r="D1880">
        <v>4.6863205327460233E-6</v>
      </c>
    </row>
    <row r="1881" spans="3:4">
      <c r="C1881">
        <v>70.800000000000011</v>
      </c>
      <c r="D1881">
        <v>4.610426173097241E-6</v>
      </c>
    </row>
    <row r="1882" spans="3:4">
      <c r="C1882">
        <v>70.835000000000008</v>
      </c>
      <c r="D1882">
        <v>4.5356541049643453E-6</v>
      </c>
    </row>
    <row r="1883" spans="3:4">
      <c r="C1883">
        <v>70.87</v>
      </c>
      <c r="D1883">
        <v>4.4619900698758372E-6</v>
      </c>
    </row>
    <row r="1884" spans="3:4">
      <c r="C1884">
        <v>70.905000000000001</v>
      </c>
      <c r="D1884">
        <v>4.3894199427531694E-6</v>
      </c>
    </row>
    <row r="1885" spans="3:4">
      <c r="C1885">
        <v>70.940000000000012</v>
      </c>
      <c r="D1885">
        <v>4.3179297315971999E-6</v>
      </c>
    </row>
    <row r="1886" spans="3:4">
      <c r="C1886">
        <v>70.975000000000009</v>
      </c>
      <c r="D1886">
        <v>4.2475055771552762E-6</v>
      </c>
    </row>
    <row r="1887" spans="3:4">
      <c r="C1887">
        <v>71.010000000000005</v>
      </c>
      <c r="D1887">
        <v>4.1781337525689439E-6</v>
      </c>
    </row>
    <row r="1888" spans="3:4">
      <c r="C1888">
        <v>71.045000000000002</v>
      </c>
      <c r="D1888">
        <v>4.1098006630032657E-6</v>
      </c>
    </row>
    <row r="1889" spans="3:4">
      <c r="C1889">
        <v>71.080000000000013</v>
      </c>
      <c r="D1889">
        <v>4.0424928452577234E-6</v>
      </c>
    </row>
    <row r="1890" spans="3:4">
      <c r="C1890">
        <v>71.115000000000009</v>
      </c>
      <c r="D1890">
        <v>3.9761969673594984E-6</v>
      </c>
    </row>
    <row r="1891" spans="3:4">
      <c r="C1891">
        <v>71.150000000000006</v>
      </c>
      <c r="D1891">
        <v>3.9108998281390793E-6</v>
      </c>
    </row>
    <row r="1892" spans="3:4">
      <c r="C1892">
        <v>71.185000000000002</v>
      </c>
      <c r="D1892">
        <v>3.8465883567891741E-6</v>
      </c>
    </row>
    <row r="1893" spans="3:4">
      <c r="C1893">
        <v>71.220000000000013</v>
      </c>
      <c r="D1893">
        <v>3.7832496124069087E-6</v>
      </c>
    </row>
    <row r="1894" spans="3:4">
      <c r="C1894">
        <v>71.25500000000001</v>
      </c>
      <c r="D1894">
        <v>3.7208707835200785E-6</v>
      </c>
    </row>
    <row r="1895" spans="3:4">
      <c r="C1895">
        <v>71.290000000000006</v>
      </c>
      <c r="D1895">
        <v>3.6594391875973954E-6</v>
      </c>
    </row>
    <row r="1896" spans="3:4">
      <c r="C1896">
        <v>71.325000000000003</v>
      </c>
      <c r="D1896">
        <v>3.598942270543684E-6</v>
      </c>
    </row>
    <row r="1897" spans="3:4">
      <c r="C1897">
        <v>71.36</v>
      </c>
      <c r="D1897">
        <v>3.5393676061800542E-6</v>
      </c>
    </row>
    <row r="1898" spans="3:4">
      <c r="C1898">
        <v>71.39500000000001</v>
      </c>
      <c r="D1898">
        <v>3.4807028957095595E-6</v>
      </c>
    </row>
    <row r="1899" spans="3:4">
      <c r="C1899">
        <v>71.430000000000007</v>
      </c>
      <c r="D1899">
        <v>3.4229359671688734E-6</v>
      </c>
    </row>
    <row r="1900" spans="3:4">
      <c r="C1900">
        <v>71.465000000000003</v>
      </c>
      <c r="D1900">
        <v>3.3660547748660017E-6</v>
      </c>
    </row>
    <row r="1901" spans="3:4">
      <c r="C1901">
        <v>71.5</v>
      </c>
      <c r="D1901">
        <v>3.3100473988049319E-6</v>
      </c>
    </row>
    <row r="1902" spans="3:4">
      <c r="C1902">
        <v>71.535000000000011</v>
      </c>
      <c r="D1902">
        <v>3.2549020440971836E-6</v>
      </c>
    </row>
    <row r="1903" spans="3:4">
      <c r="C1903">
        <v>71.570000000000007</v>
      </c>
      <c r="D1903">
        <v>3.2006070403609441E-6</v>
      </c>
    </row>
    <row r="1904" spans="3:4">
      <c r="C1904">
        <v>71.605000000000004</v>
      </c>
      <c r="D1904">
        <v>3.1471508411078108E-6</v>
      </c>
    </row>
    <row r="1905" spans="3:4">
      <c r="C1905">
        <v>71.64</v>
      </c>
      <c r="D1905">
        <v>3.0945220231179668E-6</v>
      </c>
    </row>
    <row r="1906" spans="3:4">
      <c r="C1906">
        <v>71.675000000000011</v>
      </c>
      <c r="D1906">
        <v>3.0427092858037722E-6</v>
      </c>
    </row>
    <row r="1907" spans="3:4">
      <c r="C1907">
        <v>71.710000000000008</v>
      </c>
      <c r="D1907">
        <v>2.9917014505624426E-6</v>
      </c>
    </row>
    <row r="1908" spans="3:4">
      <c r="C1908">
        <v>71.745000000000005</v>
      </c>
      <c r="D1908">
        <v>2.9414874601177985E-6</v>
      </c>
    </row>
    <row r="1909" spans="3:4">
      <c r="C1909">
        <v>71.78</v>
      </c>
      <c r="D1909">
        <v>2.8920563778519058E-6</v>
      </c>
    </row>
    <row r="1910" spans="3:4">
      <c r="C1910">
        <v>71.815000000000012</v>
      </c>
      <c r="D1910">
        <v>2.8433973871266036E-6</v>
      </c>
    </row>
    <row r="1911" spans="3:4">
      <c r="C1911">
        <v>71.850000000000009</v>
      </c>
      <c r="D1911">
        <v>2.7954997905955032E-6</v>
      </c>
    </row>
    <row r="1912" spans="3:4">
      <c r="C1912">
        <v>71.885000000000005</v>
      </c>
      <c r="D1912">
        <v>2.7483530095065184E-6</v>
      </c>
    </row>
    <row r="1913" spans="3:4">
      <c r="C1913">
        <v>71.92</v>
      </c>
      <c r="D1913">
        <v>2.7019465829956484E-6</v>
      </c>
    </row>
    <row r="1914" spans="3:4">
      <c r="C1914">
        <v>71.955000000000013</v>
      </c>
      <c r="D1914">
        <v>2.6562701673720281E-6</v>
      </c>
    </row>
    <row r="1915" spans="3:4">
      <c r="C1915">
        <v>71.990000000000009</v>
      </c>
      <c r="D1915">
        <v>2.6113135353948156E-6</v>
      </c>
    </row>
    <row r="1916" spans="3:4">
      <c r="C1916">
        <v>72.025000000000006</v>
      </c>
      <c r="D1916">
        <v>2.567066575541985E-6</v>
      </c>
    </row>
    <row r="1917" spans="3:4">
      <c r="C1917">
        <v>72.06</v>
      </c>
      <c r="D1917">
        <v>2.523519291271642E-6</v>
      </c>
    </row>
    <row r="1918" spans="3:4">
      <c r="C1918">
        <v>72.095000000000013</v>
      </c>
      <c r="D1918">
        <v>2.4806618002759605E-6</v>
      </c>
    </row>
    <row r="1919" spans="3:4">
      <c r="C1919">
        <v>72.13000000000001</v>
      </c>
      <c r="D1919">
        <v>2.4384843337282436E-6</v>
      </c>
    </row>
    <row r="1920" spans="3:4">
      <c r="C1920">
        <v>72.165000000000006</v>
      </c>
      <c r="D1920">
        <v>2.3969772355231417E-6</v>
      </c>
    </row>
    <row r="1921" spans="3:4">
      <c r="C1921">
        <v>72.2</v>
      </c>
      <c r="D1921">
        <v>2.3561309615106776E-6</v>
      </c>
    </row>
    <row r="1922" spans="3:4">
      <c r="C1922">
        <v>72.234999999999999</v>
      </c>
      <c r="D1922">
        <v>2.3159360787241487E-6</v>
      </c>
    </row>
    <row r="1923" spans="3:4">
      <c r="C1923">
        <v>72.27000000000001</v>
      </c>
      <c r="D1923">
        <v>2.2763832646022499E-6</v>
      </c>
    </row>
    <row r="1924" spans="3:4">
      <c r="C1924">
        <v>72.305000000000007</v>
      </c>
      <c r="D1924">
        <v>2.2374633062058424E-6</v>
      </c>
    </row>
    <row r="1925" spans="3:4">
      <c r="C1925">
        <v>72.34</v>
      </c>
      <c r="D1925">
        <v>2.1991670994293714E-6</v>
      </c>
    </row>
    <row r="1926" spans="3:4">
      <c r="C1926">
        <v>72.375</v>
      </c>
      <c r="D1926">
        <v>2.161485648207576E-6</v>
      </c>
    </row>
    <row r="1927" spans="3:4">
      <c r="C1927">
        <v>72.410000000000011</v>
      </c>
      <c r="D1927">
        <v>2.1244100637174794E-6</v>
      </c>
    </row>
    <row r="1928" spans="3:4">
      <c r="C1928">
        <v>72.445000000000007</v>
      </c>
      <c r="D1928">
        <v>2.0879315635761711E-6</v>
      </c>
    </row>
    <row r="1929" spans="3:4">
      <c r="C1929">
        <v>72.48</v>
      </c>
      <c r="D1929">
        <v>2.0520414710343703E-6</v>
      </c>
    </row>
    <row r="1930" spans="3:4">
      <c r="C1930">
        <v>72.515000000000001</v>
      </c>
      <c r="D1930">
        <v>2.0167312141663565E-6</v>
      </c>
    </row>
    <row r="1931" spans="3:4">
      <c r="C1931">
        <v>72.550000000000011</v>
      </c>
      <c r="D1931">
        <v>1.9819923250562953E-6</v>
      </c>
    </row>
    <row r="1932" spans="3:4">
      <c r="C1932">
        <v>72.585000000000008</v>
      </c>
      <c r="D1932">
        <v>1.9478164389813871E-6</v>
      </c>
    </row>
    <row r="1933" spans="3:4">
      <c r="C1933">
        <v>72.62</v>
      </c>
      <c r="D1933">
        <v>1.9141952935918719E-6</v>
      </c>
    </row>
    <row r="1934" spans="3:4">
      <c r="C1934">
        <v>72.655000000000001</v>
      </c>
      <c r="D1934">
        <v>1.8811207280884138E-6</v>
      </c>
    </row>
    <row r="1935" spans="3:4">
      <c r="C1935">
        <v>72.690000000000012</v>
      </c>
      <c r="D1935">
        <v>1.8485846823969039E-6</v>
      </c>
    </row>
    <row r="1936" spans="3:4">
      <c r="C1936">
        <v>72.725000000000009</v>
      </c>
      <c r="D1936">
        <v>1.8165791963410712E-6</v>
      </c>
    </row>
    <row r="1937" spans="3:4">
      <c r="C1937">
        <v>72.760000000000005</v>
      </c>
      <c r="D1937">
        <v>1.7850964088129299E-6</v>
      </c>
    </row>
    <row r="1938" spans="3:4">
      <c r="C1938">
        <v>72.795000000000002</v>
      </c>
      <c r="D1938">
        <v>1.754128556941574E-6</v>
      </c>
    </row>
    <row r="1939" spans="3:4">
      <c r="C1939">
        <v>72.830000000000013</v>
      </c>
      <c r="D1939">
        <v>1.7236679752603166E-6</v>
      </c>
    </row>
    <row r="1940" spans="3:4">
      <c r="C1940">
        <v>72.865000000000009</v>
      </c>
      <c r="D1940">
        <v>1.6937070948725764E-6</v>
      </c>
    </row>
    <row r="1941" spans="3:4">
      <c r="C1941">
        <v>72.900000000000006</v>
      </c>
      <c r="D1941">
        <v>1.6642384426165042E-6</v>
      </c>
    </row>
    <row r="1942" spans="3:4">
      <c r="C1942">
        <v>72.935000000000002</v>
      </c>
      <c r="D1942">
        <v>1.6352546402288421E-6</v>
      </c>
    </row>
    <row r="1943" spans="3:4">
      <c r="C1943">
        <v>72.970000000000013</v>
      </c>
      <c r="D1943">
        <v>1.6067484035080084E-6</v>
      </c>
    </row>
    <row r="1944" spans="3:4">
      <c r="C1944">
        <v>73.00500000000001</v>
      </c>
      <c r="D1944">
        <v>1.5787125414767767E-6</v>
      </c>
    </row>
    <row r="1945" spans="3:4">
      <c r="C1945">
        <v>73.040000000000006</v>
      </c>
      <c r="D1945">
        <v>1.5511399555445476E-6</v>
      </c>
    </row>
    <row r="1946" spans="3:4">
      <c r="C1946">
        <v>73.075000000000003</v>
      </c>
      <c r="D1946">
        <v>1.5240236386696623E-6</v>
      </c>
    </row>
    <row r="1947" spans="3:4">
      <c r="C1947">
        <v>73.11</v>
      </c>
      <c r="D1947">
        <v>1.4973566745217689E-6</v>
      </c>
    </row>
    <row r="1948" spans="3:4">
      <c r="C1948">
        <v>73.14500000000001</v>
      </c>
      <c r="D1948">
        <v>1.4711322366444945E-6</v>
      </c>
    </row>
    <row r="1949" spans="3:4">
      <c r="C1949">
        <v>73.180000000000007</v>
      </c>
      <c r="D1949">
        <v>1.4453435876186546E-6</v>
      </c>
    </row>
    <row r="1950" spans="3:4">
      <c r="C1950">
        <v>73.215000000000003</v>
      </c>
      <c r="D1950">
        <v>1.4199840782260485E-6</v>
      </c>
    </row>
    <row r="1951" spans="3:4">
      <c r="C1951">
        <v>73.25</v>
      </c>
      <c r="D1951">
        <v>1.395047146614192E-6</v>
      </c>
    </row>
    <row r="1952" spans="3:4">
      <c r="C1952">
        <v>73.285000000000011</v>
      </c>
      <c r="D1952">
        <v>1.3705263174620299E-6</v>
      </c>
    </row>
    <row r="1953" spans="3:4">
      <c r="C1953">
        <v>73.320000000000007</v>
      </c>
      <c r="D1953">
        <v>1.346415201146897E-6</v>
      </c>
    </row>
    <row r="1954" spans="3:4">
      <c r="C1954">
        <v>73.355000000000004</v>
      </c>
      <c r="D1954">
        <v>1.3227074929127552E-6</v>
      </c>
    </row>
    <row r="1955" spans="3:4">
      <c r="C1955">
        <v>73.39</v>
      </c>
      <c r="D1955">
        <v>1.2993969720400473E-6</v>
      </c>
    </row>
    <row r="1956" spans="3:4">
      <c r="C1956">
        <v>73.425000000000011</v>
      </c>
      <c r="D1956">
        <v>1.2764775010171878E-6</v>
      </c>
    </row>
    <row r="1957" spans="3:4">
      <c r="C1957">
        <v>73.460000000000008</v>
      </c>
      <c r="D1957">
        <v>1.2539430247139437E-6</v>
      </c>
    </row>
    <row r="1958" spans="3:4">
      <c r="C1958">
        <v>73.495000000000005</v>
      </c>
      <c r="D1958">
        <v>1.2317875695567214E-6</v>
      </c>
    </row>
    <row r="1959" spans="3:4">
      <c r="C1959">
        <v>73.53</v>
      </c>
      <c r="D1959">
        <v>1.210005242706085E-6</v>
      </c>
    </row>
    <row r="1960" spans="3:4">
      <c r="C1960">
        <v>73.565000000000012</v>
      </c>
      <c r="D1960">
        <v>1.1885902312365058E-6</v>
      </c>
    </row>
    <row r="1961" spans="3:4">
      <c r="C1961">
        <v>73.600000000000009</v>
      </c>
      <c r="D1961">
        <v>1.1675368013185814E-6</v>
      </c>
    </row>
    <row r="1962" spans="3:4">
      <c r="C1962">
        <v>73.635000000000005</v>
      </c>
      <c r="D1962">
        <v>1.1468392974037409E-6</v>
      </c>
    </row>
    <row r="1963" spans="3:4">
      <c r="C1963">
        <v>73.67</v>
      </c>
      <c r="D1963">
        <v>1.1264921414117178E-6</v>
      </c>
    </row>
    <row r="1964" spans="3:4">
      <c r="C1964">
        <v>73.705000000000013</v>
      </c>
      <c r="D1964">
        <v>1.1064898319207995E-6</v>
      </c>
    </row>
    <row r="1965" spans="3:4">
      <c r="C1965">
        <v>73.740000000000009</v>
      </c>
      <c r="D1965">
        <v>1.0868269433610763E-6</v>
      </c>
    </row>
    <row r="1966" spans="3:4">
      <c r="C1966">
        <v>73.775000000000006</v>
      </c>
      <c r="D1966">
        <v>1.0674981252106702E-6</v>
      </c>
    </row>
    <row r="1967" spans="3:4">
      <c r="C1967">
        <v>73.81</v>
      </c>
      <c r="D1967">
        <v>1.0484981011952385E-6</v>
      </c>
    </row>
    <row r="1968" spans="3:4">
      <c r="C1968">
        <v>73.845000000000013</v>
      </c>
      <c r="D1968">
        <v>1.0298216684907306E-6</v>
      </c>
    </row>
    <row r="1969" spans="3:4">
      <c r="C1969">
        <v>73.88000000000001</v>
      </c>
      <c r="D1969">
        <v>1.0114636969296053E-6</v>
      </c>
    </row>
    <row r="1970" spans="3:4">
      <c r="C1970">
        <v>73.915000000000006</v>
      </c>
      <c r="D1970">
        <v>9.9341912821049216E-7</v>
      </c>
    </row>
    <row r="1971" spans="3:4">
      <c r="C1971">
        <v>73.95</v>
      </c>
      <c r="D1971">
        <v>9.7568297511155848E-7</v>
      </c>
    </row>
    <row r="1972" spans="3:4">
      <c r="C1972">
        <v>73.985000000000014</v>
      </c>
      <c r="D1972">
        <v>9.5825032070755668E-7</v>
      </c>
    </row>
    <row r="1973" spans="3:4">
      <c r="C1973">
        <v>74.02000000000001</v>
      </c>
      <c r="D1973">
        <v>9.4111631759074045E-7</v>
      </c>
    </row>
    <row r="1974" spans="3:4">
      <c r="C1974">
        <v>74.055000000000007</v>
      </c>
      <c r="D1974">
        <v>9.2427618709563913E-7</v>
      </c>
    </row>
    <row r="1975" spans="3:4">
      <c r="C1975">
        <v>74.09</v>
      </c>
      <c r="D1975">
        <v>9.077252185279026E-7</v>
      </c>
    </row>
    <row r="1976" spans="3:4">
      <c r="C1976">
        <v>74.125</v>
      </c>
      <c r="D1976">
        <v>8.9145876839722668E-7</v>
      </c>
    </row>
    <row r="1977" spans="3:4">
      <c r="C1977">
        <v>74.160000000000011</v>
      </c>
      <c r="D1977">
        <v>8.7547225965445448E-7</v>
      </c>
    </row>
    <row r="1978" spans="3:4">
      <c r="C1978">
        <v>74.195000000000007</v>
      </c>
      <c r="D1978">
        <v>8.5976118093298891E-7</v>
      </c>
    </row>
    <row r="1979" spans="3:4">
      <c r="C1979">
        <v>74.23</v>
      </c>
      <c r="D1979">
        <v>8.4432108579448159E-7</v>
      </c>
    </row>
    <row r="1980" spans="3:4">
      <c r="C1980">
        <v>74.265000000000001</v>
      </c>
      <c r="D1980">
        <v>8.2914759197901993E-7</v>
      </c>
    </row>
    <row r="1981" spans="3:4">
      <c r="C1981">
        <v>74.300000000000011</v>
      </c>
      <c r="D1981">
        <v>8.1423638065976986E-7</v>
      </c>
    </row>
    <row r="1982" spans="3:4">
      <c r="C1982">
        <v>74.335000000000008</v>
      </c>
      <c r="D1982">
        <v>7.9958319570222754E-7</v>
      </c>
    </row>
    <row r="1983" spans="3:4">
      <c r="C1983">
        <v>74.37</v>
      </c>
      <c r="D1983">
        <v>7.8518384292804207E-7</v>
      </c>
    </row>
    <row r="1984" spans="3:4">
      <c r="C1984">
        <v>74.405000000000001</v>
      </c>
      <c r="D1984">
        <v>7.7103418938361618E-7</v>
      </c>
    </row>
    <row r="1985" spans="3:4">
      <c r="C1985">
        <v>74.440000000000012</v>
      </c>
      <c r="D1985">
        <v>7.5713016261341836E-7</v>
      </c>
    </row>
    <row r="1986" spans="3:4">
      <c r="C1986">
        <v>74.475000000000009</v>
      </c>
      <c r="D1986">
        <v>7.4346774993816762E-7</v>
      </c>
    </row>
    <row r="1987" spans="3:4">
      <c r="C1987">
        <v>74.510000000000005</v>
      </c>
      <c r="D1987">
        <v>7.3004299773783294E-7</v>
      </c>
    </row>
    <row r="1988" spans="3:4">
      <c r="C1988">
        <v>74.545000000000002</v>
      </c>
      <c r="D1988">
        <v>7.1685201073963378E-7</v>
      </c>
    </row>
    <row r="1989" spans="3:4">
      <c r="C1989">
        <v>74.580000000000013</v>
      </c>
      <c r="D1989">
        <v>7.0389095131098925E-7</v>
      </c>
    </row>
    <row r="1990" spans="3:4">
      <c r="C1990">
        <v>74.615000000000009</v>
      </c>
      <c r="D1990">
        <v>6.9115603875753749E-7</v>
      </c>
    </row>
    <row r="1991" spans="3:4">
      <c r="C1991">
        <v>74.650000000000006</v>
      </c>
      <c r="D1991">
        <v>6.7864354862618409E-7</v>
      </c>
    </row>
    <row r="1992" spans="3:4">
      <c r="C1992">
        <v>74.685000000000002</v>
      </c>
      <c r="D1992">
        <v>6.6634981201333329E-7</v>
      </c>
    </row>
    <row r="1993" spans="3:4">
      <c r="C1993">
        <v>74.720000000000013</v>
      </c>
      <c r="D1993">
        <v>6.5427121487825681E-7</v>
      </c>
    </row>
    <row r="1994" spans="3:4">
      <c r="C1994">
        <v>74.75500000000001</v>
      </c>
      <c r="D1994">
        <v>6.4240419736169658E-7</v>
      </c>
    </row>
    <row r="1995" spans="3:4">
      <c r="C1995">
        <v>74.790000000000006</v>
      </c>
      <c r="D1995">
        <v>6.3074525310967011E-7</v>
      </c>
    </row>
    <row r="1996" spans="3:4">
      <c r="C1996">
        <v>74.825000000000003</v>
      </c>
      <c r="D1996">
        <v>6.1929092860260461E-7</v>
      </c>
    </row>
    <row r="1997" spans="3:4">
      <c r="C1997">
        <v>74.860000000000014</v>
      </c>
      <c r="D1997">
        <v>6.0803782248974855E-7</v>
      </c>
    </row>
    <row r="1998" spans="3:4">
      <c r="C1998">
        <v>74.89500000000001</v>
      </c>
      <c r="D1998">
        <v>5.9698258492896241E-7</v>
      </c>
    </row>
    <row r="1999" spans="3:4">
      <c r="C1999">
        <v>74.930000000000007</v>
      </c>
      <c r="D1999">
        <v>5.8612191693183119E-7</v>
      </c>
    </row>
    <row r="2000" spans="3:4">
      <c r="C2000">
        <v>74.965000000000003</v>
      </c>
      <c r="D2000">
        <v>5.7545256971422171E-7</v>
      </c>
    </row>
    <row r="2001" spans="3:4">
      <c r="C2001" t="s">
        <v>1294</v>
      </c>
      <c r="D2001" t="s">
        <v>1294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914EA-1654-4BC0-ABA6-85FDA4C98ADF}">
  <dimension ref="A1:P43"/>
  <sheetViews>
    <sheetView zoomScale="115" zoomScaleNormal="115" workbookViewId="0">
      <selection activeCell="S30" sqref="S30"/>
    </sheetView>
  </sheetViews>
  <sheetFormatPr defaultRowHeight="12.75"/>
  <sheetData>
    <row r="1" spans="1:16" ht="30.6" customHeight="1" thickBot="1">
      <c r="A1" s="276" t="s">
        <v>474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</row>
    <row r="2" spans="1:16" ht="14.25" thickBot="1">
      <c r="A2" s="274" t="s">
        <v>425</v>
      </c>
      <c r="B2" s="274" t="s">
        <v>212</v>
      </c>
      <c r="C2" s="274" t="s">
        <v>213</v>
      </c>
      <c r="D2" s="274" t="s">
        <v>426</v>
      </c>
      <c r="E2" s="277" t="s">
        <v>427</v>
      </c>
      <c r="F2" s="274" t="s">
        <v>428</v>
      </c>
      <c r="G2" s="277" t="s">
        <v>429</v>
      </c>
      <c r="H2" s="274" t="s">
        <v>428</v>
      </c>
      <c r="I2" s="277" t="s">
        <v>430</v>
      </c>
      <c r="J2" s="274" t="s">
        <v>428</v>
      </c>
      <c r="K2" s="38" t="s">
        <v>427</v>
      </c>
      <c r="L2" s="274" t="s">
        <v>428</v>
      </c>
      <c r="M2" s="38" t="s">
        <v>429</v>
      </c>
      <c r="N2" s="274" t="s">
        <v>428</v>
      </c>
      <c r="O2" s="38" t="s">
        <v>430</v>
      </c>
      <c r="P2" s="274" t="s">
        <v>428</v>
      </c>
    </row>
    <row r="3" spans="1:16" ht="13.5" thickBot="1">
      <c r="A3" s="275"/>
      <c r="B3" s="275"/>
      <c r="C3" s="275"/>
      <c r="D3" s="275"/>
      <c r="E3" s="278"/>
      <c r="F3" s="275"/>
      <c r="G3" s="278"/>
      <c r="H3" s="275"/>
      <c r="I3" s="278"/>
      <c r="J3" s="275"/>
      <c r="K3" s="39" t="s">
        <v>431</v>
      </c>
      <c r="L3" s="275"/>
      <c r="M3" s="39" t="s">
        <v>431</v>
      </c>
      <c r="N3" s="275"/>
      <c r="O3" s="39" t="s">
        <v>431</v>
      </c>
      <c r="P3" s="275"/>
    </row>
    <row r="4" spans="1:16" ht="13.5" thickBot="1">
      <c r="A4" s="40" t="s">
        <v>432</v>
      </c>
      <c r="B4" s="41">
        <v>699</v>
      </c>
      <c r="C4" s="41">
        <v>5287</v>
      </c>
      <c r="D4" s="41">
        <v>0.13</v>
      </c>
      <c r="E4" s="41">
        <v>4.9099999999999998E-2</v>
      </c>
      <c r="F4" s="41">
        <v>8.8999999999999999E-3</v>
      </c>
      <c r="G4" s="41">
        <v>4.3900000000000002E-2</v>
      </c>
      <c r="H4" s="41">
        <v>5.4000000000000003E-3</v>
      </c>
      <c r="I4" s="41">
        <v>6.4000000000000003E-3</v>
      </c>
      <c r="J4" s="41">
        <v>2.0000000000000001E-4</v>
      </c>
      <c r="K4" s="41">
        <v>154</v>
      </c>
      <c r="L4" s="41">
        <v>377.73</v>
      </c>
      <c r="M4" s="41">
        <v>43.7</v>
      </c>
      <c r="N4" s="41">
        <v>5.23</v>
      </c>
      <c r="O4" s="41">
        <v>41.1</v>
      </c>
      <c r="P4" s="41">
        <v>1.44</v>
      </c>
    </row>
    <row r="5" spans="1:16" ht="13.5" thickBot="1">
      <c r="A5" s="40" t="s">
        <v>433</v>
      </c>
      <c r="B5" s="41">
        <v>452</v>
      </c>
      <c r="C5" s="41">
        <v>5284</v>
      </c>
      <c r="D5" s="41">
        <v>0.09</v>
      </c>
      <c r="E5" s="41">
        <v>4.6600000000000003E-2</v>
      </c>
      <c r="F5" s="41">
        <v>6.7999999999999996E-3</v>
      </c>
      <c r="G5" s="41">
        <v>4.3299999999999998E-2</v>
      </c>
      <c r="H5" s="41">
        <v>4.5999999999999999E-3</v>
      </c>
      <c r="I5" s="41">
        <v>6.6E-3</v>
      </c>
      <c r="J5" s="41">
        <v>2.0000000000000001E-4</v>
      </c>
      <c r="K5" s="41">
        <v>31.6</v>
      </c>
      <c r="L5" s="41">
        <v>314.77</v>
      </c>
      <c r="M5" s="41">
        <v>43.1</v>
      </c>
      <c r="N5" s="41">
        <v>4.45</v>
      </c>
      <c r="O5" s="41">
        <v>42.3</v>
      </c>
      <c r="P5" s="41">
        <v>1.57</v>
      </c>
    </row>
    <row r="6" spans="1:16" ht="13.5" thickBot="1">
      <c r="A6" s="40" t="s">
        <v>434</v>
      </c>
      <c r="B6" s="41">
        <v>1143</v>
      </c>
      <c r="C6" s="41">
        <v>9766</v>
      </c>
      <c r="D6" s="41">
        <v>0.12</v>
      </c>
      <c r="E6" s="41">
        <v>4.8599999999999997E-2</v>
      </c>
      <c r="F6" s="41">
        <v>4.0000000000000001E-3</v>
      </c>
      <c r="G6" s="41">
        <v>4.4200000000000003E-2</v>
      </c>
      <c r="H6" s="41">
        <v>3.5000000000000001E-3</v>
      </c>
      <c r="I6" s="41">
        <v>6.4999999999999997E-3</v>
      </c>
      <c r="J6" s="41">
        <v>2.0000000000000001E-4</v>
      </c>
      <c r="K6" s="41">
        <v>128</v>
      </c>
      <c r="L6" s="41">
        <v>181.46</v>
      </c>
      <c r="M6" s="41">
        <v>44</v>
      </c>
      <c r="N6" s="41">
        <v>3.38</v>
      </c>
      <c r="O6" s="41">
        <v>41.9</v>
      </c>
      <c r="P6" s="41">
        <v>1.04</v>
      </c>
    </row>
    <row r="7" spans="1:16" ht="13.5" thickBot="1">
      <c r="A7" s="40" t="s">
        <v>435</v>
      </c>
      <c r="B7" s="41">
        <v>878</v>
      </c>
      <c r="C7" s="41">
        <v>2755</v>
      </c>
      <c r="D7" s="41">
        <v>0.32</v>
      </c>
      <c r="E7" s="41">
        <v>4.4299999999999999E-2</v>
      </c>
      <c r="F7" s="41">
        <v>4.4999999999999997E-3</v>
      </c>
      <c r="G7" s="41">
        <v>4.1500000000000002E-2</v>
      </c>
      <c r="H7" s="41">
        <v>4.1000000000000003E-3</v>
      </c>
      <c r="I7" s="41">
        <v>6.7000000000000002E-3</v>
      </c>
      <c r="J7" s="41">
        <v>2.0000000000000001E-4</v>
      </c>
      <c r="K7" s="41" t="s">
        <v>436</v>
      </c>
      <c r="L7" s="41" t="s">
        <v>436</v>
      </c>
      <c r="M7" s="41">
        <v>41.3</v>
      </c>
      <c r="N7" s="41">
        <v>4.04</v>
      </c>
      <c r="O7" s="41">
        <v>42.9</v>
      </c>
      <c r="P7" s="41">
        <v>0.99</v>
      </c>
    </row>
    <row r="8" spans="1:16" ht="13.5" thickBot="1">
      <c r="A8" s="40" t="s">
        <v>437</v>
      </c>
      <c r="B8" s="41">
        <v>628</v>
      </c>
      <c r="C8" s="41">
        <v>3143</v>
      </c>
      <c r="D8" s="41">
        <v>0.2</v>
      </c>
      <c r="E8" s="41">
        <v>4.8500000000000001E-2</v>
      </c>
      <c r="F8" s="41">
        <v>9.1000000000000004E-3</v>
      </c>
      <c r="G8" s="41">
        <v>4.3700000000000003E-2</v>
      </c>
      <c r="H8" s="41">
        <v>7.7999999999999996E-3</v>
      </c>
      <c r="I8" s="41">
        <v>6.4000000000000003E-3</v>
      </c>
      <c r="J8" s="41">
        <v>2.9999999999999997E-4</v>
      </c>
      <c r="K8" s="41">
        <v>124</v>
      </c>
      <c r="L8" s="41">
        <v>392.55</v>
      </c>
      <c r="M8" s="41">
        <v>43.4</v>
      </c>
      <c r="N8" s="41">
        <v>7.58</v>
      </c>
      <c r="O8" s="41">
        <v>41.1</v>
      </c>
      <c r="P8" s="41">
        <v>1.79</v>
      </c>
    </row>
    <row r="9" spans="1:16" ht="13.5" thickBot="1">
      <c r="A9" s="40" t="s">
        <v>438</v>
      </c>
      <c r="B9" s="41">
        <v>219</v>
      </c>
      <c r="C9" s="41">
        <v>2584</v>
      </c>
      <c r="D9" s="41">
        <v>0.08</v>
      </c>
      <c r="E9" s="41">
        <v>4.4600000000000001E-2</v>
      </c>
      <c r="F9" s="41">
        <v>6.4000000000000003E-3</v>
      </c>
      <c r="G9" s="41">
        <v>4.1500000000000002E-2</v>
      </c>
      <c r="H9" s="41">
        <v>5.5999999999999999E-3</v>
      </c>
      <c r="I9" s="41">
        <v>6.6E-3</v>
      </c>
      <c r="J9" s="41">
        <v>2.0000000000000001E-4</v>
      </c>
      <c r="K9" s="41" t="s">
        <v>436</v>
      </c>
      <c r="L9" s="41" t="s">
        <v>436</v>
      </c>
      <c r="M9" s="41">
        <v>41.3</v>
      </c>
      <c r="N9" s="41">
        <v>5.45</v>
      </c>
      <c r="O9" s="41">
        <v>42.4</v>
      </c>
      <c r="P9" s="41">
        <v>1.45</v>
      </c>
    </row>
    <row r="10" spans="1:16" ht="13.5" thickBot="1">
      <c r="A10" s="40" t="s">
        <v>439</v>
      </c>
      <c r="B10" s="41">
        <v>1.29</v>
      </c>
      <c r="C10" s="41">
        <v>168</v>
      </c>
      <c r="D10" s="41">
        <v>0.01</v>
      </c>
      <c r="E10" s="41">
        <v>3.9100000000000003E-2</v>
      </c>
      <c r="F10" s="41">
        <v>1.6E-2</v>
      </c>
      <c r="G10" s="41">
        <v>4.87E-2</v>
      </c>
      <c r="H10" s="41">
        <v>2.1899999999999999E-2</v>
      </c>
      <c r="I10" s="41">
        <v>7.7000000000000002E-3</v>
      </c>
      <c r="J10" s="41">
        <v>6.9999999999999999E-4</v>
      </c>
      <c r="K10" s="41" t="s">
        <v>436</v>
      </c>
      <c r="L10" s="41" t="s">
        <v>436</v>
      </c>
      <c r="M10" s="41">
        <v>48.2</v>
      </c>
      <c r="N10" s="41">
        <v>21.21</v>
      </c>
      <c r="O10" s="41">
        <v>49.4</v>
      </c>
      <c r="P10" s="41">
        <v>4.3899999999999997</v>
      </c>
    </row>
    <row r="11" spans="1:16" ht="13.5" thickBot="1">
      <c r="A11" s="40" t="s">
        <v>440</v>
      </c>
      <c r="B11" s="41">
        <v>102</v>
      </c>
      <c r="C11" s="41">
        <v>406</v>
      </c>
      <c r="D11" s="41">
        <v>0.25</v>
      </c>
      <c r="E11" s="41">
        <v>0.09</v>
      </c>
      <c r="F11" s="41">
        <v>8.6999999999999994E-3</v>
      </c>
      <c r="G11" s="41">
        <v>1.1084000000000001</v>
      </c>
      <c r="H11" s="41">
        <v>8.6099999999999996E-2</v>
      </c>
      <c r="I11" s="41">
        <v>8.8800000000000004E-2</v>
      </c>
      <c r="J11" s="41">
        <v>3.5999999999999999E-3</v>
      </c>
      <c r="K11" s="41">
        <v>1424</v>
      </c>
      <c r="L11" s="41">
        <v>184.73</v>
      </c>
      <c r="M11" s="41">
        <v>757</v>
      </c>
      <c r="N11" s="41">
        <v>41.46</v>
      </c>
      <c r="O11" s="41">
        <v>548</v>
      </c>
      <c r="P11" s="41">
        <v>21.19</v>
      </c>
    </row>
    <row r="12" spans="1:16" ht="13.5" thickBot="1">
      <c r="A12" s="40" t="s">
        <v>441</v>
      </c>
      <c r="B12" s="41">
        <v>460</v>
      </c>
      <c r="C12" s="41">
        <v>1541</v>
      </c>
      <c r="D12" s="41">
        <v>0.3</v>
      </c>
      <c r="E12" s="41">
        <v>0.21609999999999999</v>
      </c>
      <c r="F12" s="41">
        <v>1.0500000000000001E-2</v>
      </c>
      <c r="G12" s="41">
        <v>13.742900000000001</v>
      </c>
      <c r="H12" s="41">
        <v>0.67459999999999998</v>
      </c>
      <c r="I12" s="41">
        <v>0.45569999999999999</v>
      </c>
      <c r="J12" s="41">
        <v>8.3999999999999995E-3</v>
      </c>
      <c r="K12" s="41">
        <v>2954</v>
      </c>
      <c r="L12" s="41">
        <v>78.7</v>
      </c>
      <c r="M12" s="41">
        <v>2732</v>
      </c>
      <c r="N12" s="41">
        <v>46.5</v>
      </c>
      <c r="O12" s="41">
        <v>2421</v>
      </c>
      <c r="P12" s="41">
        <v>37.409999999999997</v>
      </c>
    </row>
    <row r="13" spans="1:16" ht="13.5" thickBot="1">
      <c r="A13" s="40" t="s">
        <v>442</v>
      </c>
      <c r="B13" s="41">
        <v>90.8</v>
      </c>
      <c r="C13" s="41">
        <v>1363</v>
      </c>
      <c r="D13" s="41">
        <v>7.0000000000000007E-2</v>
      </c>
      <c r="E13" s="41">
        <v>5.21E-2</v>
      </c>
      <c r="F13" s="41">
        <v>2.01E-2</v>
      </c>
      <c r="G13" s="41">
        <v>4.4900000000000002E-2</v>
      </c>
      <c r="H13" s="41">
        <v>1.6899999999999998E-2</v>
      </c>
      <c r="I13" s="41">
        <v>6.6E-3</v>
      </c>
      <c r="J13" s="41">
        <v>6.9999999999999999E-4</v>
      </c>
      <c r="K13" s="41">
        <v>287</v>
      </c>
      <c r="L13" s="41">
        <v>703.64</v>
      </c>
      <c r="M13" s="41">
        <v>44.6</v>
      </c>
      <c r="N13" s="41">
        <v>16.420000000000002</v>
      </c>
      <c r="O13" s="41">
        <v>42.4</v>
      </c>
      <c r="P13" s="41">
        <v>4.3099999999999996</v>
      </c>
    </row>
    <row r="14" spans="1:16" ht="13.5" thickBot="1">
      <c r="A14" s="40" t="s">
        <v>443</v>
      </c>
      <c r="B14" s="41">
        <v>86.4</v>
      </c>
      <c r="C14" s="41">
        <v>740</v>
      </c>
      <c r="D14" s="41">
        <v>0.12</v>
      </c>
      <c r="E14" s="41">
        <v>5.6800000000000003E-2</v>
      </c>
      <c r="F14" s="41">
        <v>5.4000000000000003E-3</v>
      </c>
      <c r="G14" s="41">
        <v>0.30609999999999998</v>
      </c>
      <c r="H14" s="41">
        <v>3.73E-2</v>
      </c>
      <c r="I14" s="41">
        <v>4.0800000000000003E-2</v>
      </c>
      <c r="J14" s="41">
        <v>4.4000000000000003E-3</v>
      </c>
      <c r="K14" s="41">
        <v>483</v>
      </c>
      <c r="L14" s="41">
        <v>211.09</v>
      </c>
      <c r="M14" s="41">
        <v>271</v>
      </c>
      <c r="N14" s="41">
        <v>29</v>
      </c>
      <c r="O14" s="41">
        <v>258</v>
      </c>
      <c r="P14" s="41">
        <v>27.19</v>
      </c>
    </row>
    <row r="15" spans="1:16" ht="13.5" thickBot="1">
      <c r="A15" s="40" t="s">
        <v>444</v>
      </c>
      <c r="B15" s="41">
        <v>2583</v>
      </c>
      <c r="C15" s="41">
        <v>2324</v>
      </c>
      <c r="D15" s="41">
        <v>1.1100000000000001</v>
      </c>
      <c r="E15" s="41">
        <v>5.5500000000000001E-2</v>
      </c>
      <c r="F15" s="41">
        <v>2.8999999999999998E-3</v>
      </c>
      <c r="G15" s="41">
        <v>0.64480000000000004</v>
      </c>
      <c r="H15" s="41">
        <v>3.32E-2</v>
      </c>
      <c r="I15" s="41">
        <v>8.2500000000000004E-2</v>
      </c>
      <c r="J15" s="41">
        <v>1.6999999999999999E-3</v>
      </c>
      <c r="K15" s="41">
        <v>432</v>
      </c>
      <c r="L15" s="41">
        <v>110.18</v>
      </c>
      <c r="M15" s="41">
        <v>505</v>
      </c>
      <c r="N15" s="41">
        <v>20.47</v>
      </c>
      <c r="O15" s="41">
        <v>511</v>
      </c>
      <c r="P15" s="41">
        <v>9.91</v>
      </c>
    </row>
    <row r="16" spans="1:16" ht="13.5" thickBot="1">
      <c r="A16" s="40" t="s">
        <v>445</v>
      </c>
      <c r="B16" s="41">
        <v>11.5</v>
      </c>
      <c r="C16" s="41">
        <v>1317</v>
      </c>
      <c r="D16" s="41">
        <v>0.01</v>
      </c>
      <c r="E16" s="41">
        <v>5.8999999999999997E-2</v>
      </c>
      <c r="F16" s="41">
        <v>3.0999999999999999E-3</v>
      </c>
      <c r="G16" s="41">
        <v>0.72489999999999999</v>
      </c>
      <c r="H16" s="41">
        <v>3.5900000000000001E-2</v>
      </c>
      <c r="I16" s="41">
        <v>8.7499999999999994E-2</v>
      </c>
      <c r="J16" s="41">
        <v>1.4E-3</v>
      </c>
      <c r="K16" s="41">
        <v>569</v>
      </c>
      <c r="L16" s="41">
        <v>111.87</v>
      </c>
      <c r="M16" s="41">
        <v>554</v>
      </c>
      <c r="N16" s="41">
        <v>21.11</v>
      </c>
      <c r="O16" s="41">
        <v>541</v>
      </c>
      <c r="P16" s="41">
        <v>28.27</v>
      </c>
    </row>
    <row r="17" spans="1:16" ht="13.5" thickBot="1">
      <c r="A17" s="40" t="s">
        <v>446</v>
      </c>
      <c r="B17" s="41">
        <v>241</v>
      </c>
      <c r="C17" s="41">
        <v>499</v>
      </c>
      <c r="D17" s="41">
        <v>0.48</v>
      </c>
      <c r="E17" s="41">
        <v>6.3700000000000007E-2</v>
      </c>
      <c r="F17" s="41">
        <v>5.5999999999999999E-3</v>
      </c>
      <c r="G17" s="41">
        <v>0.80679999999999996</v>
      </c>
      <c r="H17" s="41">
        <v>9.6600000000000005E-2</v>
      </c>
      <c r="I17" s="41">
        <v>9.2200000000000004E-2</v>
      </c>
      <c r="J17" s="41">
        <v>8.6999999999999994E-3</v>
      </c>
      <c r="K17" s="41">
        <v>731</v>
      </c>
      <c r="L17" s="41">
        <v>154.62</v>
      </c>
      <c r="M17" s="41">
        <v>601</v>
      </c>
      <c r="N17" s="41">
        <v>54.3</v>
      </c>
      <c r="O17" s="41">
        <v>568</v>
      </c>
      <c r="P17" s="41">
        <v>51.48</v>
      </c>
    </row>
    <row r="18" spans="1:16" ht="13.5" thickBot="1">
      <c r="A18" s="40" t="s">
        <v>447</v>
      </c>
      <c r="B18" s="41">
        <v>5816</v>
      </c>
      <c r="C18" s="41">
        <v>3705</v>
      </c>
      <c r="D18" s="41">
        <v>1.57</v>
      </c>
      <c r="E18" s="41">
        <v>6.1600000000000002E-2</v>
      </c>
      <c r="F18" s="41">
        <v>6.4999999999999997E-3</v>
      </c>
      <c r="G18" s="41">
        <v>0.82599999999999996</v>
      </c>
      <c r="H18" s="41">
        <v>4.7E-2</v>
      </c>
      <c r="I18" s="41">
        <v>9.4500000000000001E-2</v>
      </c>
      <c r="J18" s="41">
        <v>2.5999999999999999E-3</v>
      </c>
      <c r="K18" s="41">
        <v>661</v>
      </c>
      <c r="L18" s="41">
        <v>227.75</v>
      </c>
      <c r="M18" s="41">
        <v>611</v>
      </c>
      <c r="N18" s="41">
        <v>26.12</v>
      </c>
      <c r="O18" s="41">
        <v>582</v>
      </c>
      <c r="P18" s="41">
        <v>35.06</v>
      </c>
    </row>
    <row r="19" spans="1:16" ht="13.5" thickBot="1">
      <c r="A19" s="40" t="s">
        <v>448</v>
      </c>
      <c r="B19" s="41">
        <v>132</v>
      </c>
      <c r="C19" s="41">
        <v>383</v>
      </c>
      <c r="D19" s="41">
        <v>0.34</v>
      </c>
      <c r="E19" s="41">
        <v>6.5100000000000005E-2</v>
      </c>
      <c r="F19" s="41">
        <v>4.1999999999999997E-3</v>
      </c>
      <c r="G19" s="41">
        <v>0.94069999999999998</v>
      </c>
      <c r="H19" s="41">
        <v>6.1499999999999999E-2</v>
      </c>
      <c r="I19" s="41">
        <v>0.104</v>
      </c>
      <c r="J19" s="41">
        <v>2.7000000000000001E-3</v>
      </c>
      <c r="K19" s="41">
        <v>776</v>
      </c>
      <c r="L19" s="41">
        <v>137.03</v>
      </c>
      <c r="M19" s="41">
        <v>673</v>
      </c>
      <c r="N19" s="41">
        <v>32.159999999999997</v>
      </c>
      <c r="O19" s="41">
        <v>638</v>
      </c>
      <c r="P19" s="41">
        <v>15.92</v>
      </c>
    </row>
    <row r="20" spans="1:16" ht="13.5" thickBot="1">
      <c r="A20" s="40" t="s">
        <v>449</v>
      </c>
      <c r="B20" s="41">
        <v>861</v>
      </c>
      <c r="C20" s="41">
        <v>2064</v>
      </c>
      <c r="D20" s="41">
        <v>0.42</v>
      </c>
      <c r="E20" s="41">
        <v>6.08E-2</v>
      </c>
      <c r="F20" s="41">
        <v>1.41E-2</v>
      </c>
      <c r="G20" s="41">
        <v>0.99160000000000004</v>
      </c>
      <c r="H20" s="41">
        <v>6.8099999999999994E-2</v>
      </c>
      <c r="I20" s="41">
        <v>0.1104</v>
      </c>
      <c r="J20" s="41">
        <v>4.7000000000000002E-3</v>
      </c>
      <c r="K20" s="41">
        <v>632</v>
      </c>
      <c r="L20" s="41">
        <v>515.54</v>
      </c>
      <c r="M20" s="41">
        <v>700</v>
      </c>
      <c r="N20" s="41">
        <v>34.700000000000003</v>
      </c>
      <c r="O20" s="41">
        <v>675</v>
      </c>
      <c r="P20" s="41">
        <v>27.57</v>
      </c>
    </row>
    <row r="21" spans="1:16" ht="13.5" thickBot="1">
      <c r="A21" s="40" t="s">
        <v>450</v>
      </c>
      <c r="B21" s="41">
        <v>715</v>
      </c>
      <c r="C21" s="41">
        <v>679</v>
      </c>
      <c r="D21" s="41">
        <v>1.05</v>
      </c>
      <c r="E21" s="41">
        <v>6.93E-2</v>
      </c>
      <c r="F21" s="41">
        <v>3.5999999999999999E-3</v>
      </c>
      <c r="G21" s="41">
        <v>1.1475</v>
      </c>
      <c r="H21" s="41">
        <v>5.7299999999999997E-2</v>
      </c>
      <c r="I21" s="41">
        <v>0.1197</v>
      </c>
      <c r="J21" s="41">
        <v>3.3E-3</v>
      </c>
      <c r="K21" s="41">
        <v>909</v>
      </c>
      <c r="L21" s="41">
        <v>107.41</v>
      </c>
      <c r="M21" s="41">
        <v>776</v>
      </c>
      <c r="N21" s="41">
        <v>27.11</v>
      </c>
      <c r="O21" s="41">
        <v>729</v>
      </c>
      <c r="P21" s="41">
        <v>19.13</v>
      </c>
    </row>
    <row r="22" spans="1:16" ht="13.5" thickBot="1">
      <c r="A22" s="40" t="s">
        <v>451</v>
      </c>
      <c r="B22" s="41">
        <v>43.6</v>
      </c>
      <c r="C22" s="41">
        <v>619</v>
      </c>
      <c r="D22" s="41">
        <v>7.0000000000000007E-2</v>
      </c>
      <c r="E22" s="41">
        <v>7.2300000000000003E-2</v>
      </c>
      <c r="F22" s="41">
        <v>4.1000000000000003E-3</v>
      </c>
      <c r="G22" s="41">
        <v>1.2948</v>
      </c>
      <c r="H22" s="41">
        <v>8.8700000000000001E-2</v>
      </c>
      <c r="I22" s="41">
        <v>0.13020000000000001</v>
      </c>
      <c r="J22" s="41">
        <v>6.8999999999999999E-3</v>
      </c>
      <c r="K22" s="41">
        <v>994</v>
      </c>
      <c r="L22" s="41">
        <v>115.28</v>
      </c>
      <c r="M22" s="41">
        <v>843</v>
      </c>
      <c r="N22" s="41">
        <v>39.24</v>
      </c>
      <c r="O22" s="41">
        <v>789</v>
      </c>
      <c r="P22" s="41">
        <v>39.380000000000003</v>
      </c>
    </row>
    <row r="23" spans="1:16" ht="13.5" thickBot="1">
      <c r="A23" s="40" t="s">
        <v>452</v>
      </c>
      <c r="B23" s="41">
        <v>407</v>
      </c>
      <c r="C23" s="41">
        <v>474</v>
      </c>
      <c r="D23" s="41">
        <v>0.86</v>
      </c>
      <c r="E23" s="41">
        <v>6.6699999999999995E-2</v>
      </c>
      <c r="F23" s="41">
        <v>3.8E-3</v>
      </c>
      <c r="G23" s="41">
        <v>1.2182999999999999</v>
      </c>
      <c r="H23" s="41">
        <v>6.7699999999999996E-2</v>
      </c>
      <c r="I23" s="41">
        <v>0.1303</v>
      </c>
      <c r="J23" s="41">
        <v>2.5000000000000001E-3</v>
      </c>
      <c r="K23" s="41">
        <v>828</v>
      </c>
      <c r="L23" s="41">
        <v>120.37</v>
      </c>
      <c r="M23" s="41">
        <v>809</v>
      </c>
      <c r="N23" s="41">
        <v>30.98</v>
      </c>
      <c r="O23" s="41">
        <v>790</v>
      </c>
      <c r="P23" s="41">
        <v>14.09</v>
      </c>
    </row>
    <row r="24" spans="1:16" ht="13.5" thickBot="1">
      <c r="A24" s="40" t="s">
        <v>453</v>
      </c>
      <c r="B24" s="41">
        <v>79.7</v>
      </c>
      <c r="C24" s="41">
        <v>1834</v>
      </c>
      <c r="D24" s="41">
        <v>0.04</v>
      </c>
      <c r="E24" s="41">
        <v>7.0400000000000004E-2</v>
      </c>
      <c r="F24" s="41">
        <v>3.0999999999999999E-3</v>
      </c>
      <c r="G24" s="41">
        <v>1.3602000000000001</v>
      </c>
      <c r="H24" s="41">
        <v>5.9299999999999999E-2</v>
      </c>
      <c r="I24" s="41">
        <v>0.1384</v>
      </c>
      <c r="J24" s="41">
        <v>2.5999999999999999E-3</v>
      </c>
      <c r="K24" s="41">
        <v>939</v>
      </c>
      <c r="L24" s="41">
        <v>86.11</v>
      </c>
      <c r="M24" s="41">
        <v>872</v>
      </c>
      <c r="N24" s="41">
        <v>25.51</v>
      </c>
      <c r="O24" s="41">
        <v>836</v>
      </c>
      <c r="P24" s="41">
        <v>14.77</v>
      </c>
    </row>
    <row r="25" spans="1:16" ht="13.5" thickBot="1">
      <c r="A25" s="40" t="s">
        <v>454</v>
      </c>
      <c r="B25" s="41">
        <v>166</v>
      </c>
      <c r="C25" s="41">
        <v>869</v>
      </c>
      <c r="D25" s="41">
        <v>0.19</v>
      </c>
      <c r="E25" s="41">
        <v>7.2400000000000006E-2</v>
      </c>
      <c r="F25" s="41">
        <v>3.7000000000000002E-3</v>
      </c>
      <c r="G25" s="41">
        <v>1.4803999999999999</v>
      </c>
      <c r="H25" s="41">
        <v>0.11119999999999999</v>
      </c>
      <c r="I25" s="41">
        <v>0.14560000000000001</v>
      </c>
      <c r="J25" s="41">
        <v>8.0999999999999996E-3</v>
      </c>
      <c r="K25" s="41">
        <v>996</v>
      </c>
      <c r="L25" s="41">
        <v>105.56</v>
      </c>
      <c r="M25" s="41">
        <v>922</v>
      </c>
      <c r="N25" s="41">
        <v>45.52</v>
      </c>
      <c r="O25" s="41">
        <v>876</v>
      </c>
      <c r="P25" s="41">
        <v>45.84</v>
      </c>
    </row>
    <row r="26" spans="1:16" ht="13.5" thickBot="1">
      <c r="A26" s="40" t="s">
        <v>455</v>
      </c>
      <c r="B26" s="41">
        <v>55.9</v>
      </c>
      <c r="C26" s="41">
        <v>380</v>
      </c>
      <c r="D26" s="41">
        <v>0.15</v>
      </c>
      <c r="E26" s="41">
        <v>6.8199999999999997E-2</v>
      </c>
      <c r="F26" s="41">
        <v>6.3E-3</v>
      </c>
      <c r="G26" s="41">
        <v>1.4119999999999999</v>
      </c>
      <c r="H26" s="41">
        <v>0.1467</v>
      </c>
      <c r="I26" s="41">
        <v>0.1459</v>
      </c>
      <c r="J26" s="41">
        <v>9.4999999999999998E-3</v>
      </c>
      <c r="K26" s="41">
        <v>876</v>
      </c>
      <c r="L26" s="41">
        <v>160.96</v>
      </c>
      <c r="M26" s="41">
        <v>894</v>
      </c>
      <c r="N26" s="41">
        <v>61.75</v>
      </c>
      <c r="O26" s="41">
        <v>878</v>
      </c>
      <c r="P26" s="41">
        <v>53.25</v>
      </c>
    </row>
    <row r="27" spans="1:16" ht="13.5" thickBot="1">
      <c r="A27" s="40" t="s">
        <v>456</v>
      </c>
      <c r="B27" s="41">
        <v>159</v>
      </c>
      <c r="C27" s="41">
        <v>1654</v>
      </c>
      <c r="D27" s="41">
        <v>0.1</v>
      </c>
      <c r="E27" s="41">
        <v>7.3499999999999996E-2</v>
      </c>
      <c r="F27" s="41">
        <v>3.7000000000000002E-3</v>
      </c>
      <c r="G27" s="41">
        <v>1.5356000000000001</v>
      </c>
      <c r="H27" s="41">
        <v>9.3799999999999994E-2</v>
      </c>
      <c r="I27" s="41">
        <v>0.14960000000000001</v>
      </c>
      <c r="J27" s="41">
        <v>6.3E-3</v>
      </c>
      <c r="K27" s="41">
        <v>1029</v>
      </c>
      <c r="L27" s="41">
        <v>101.86</v>
      </c>
      <c r="M27" s="41">
        <v>945</v>
      </c>
      <c r="N27" s="41">
        <v>37.58</v>
      </c>
      <c r="O27" s="41">
        <v>899</v>
      </c>
      <c r="P27" s="41">
        <v>35.18</v>
      </c>
    </row>
    <row r="28" spans="1:16" ht="13.5" thickBot="1">
      <c r="A28" s="40" t="s">
        <v>457</v>
      </c>
      <c r="B28" s="41">
        <v>32.200000000000003</v>
      </c>
      <c r="C28" s="41">
        <v>549</v>
      </c>
      <c r="D28" s="41">
        <v>0.06</v>
      </c>
      <c r="E28" s="41">
        <v>7.3499999999999996E-2</v>
      </c>
      <c r="F28" s="41">
        <v>5.7999999999999996E-3</v>
      </c>
      <c r="G28" s="41">
        <v>1.6513</v>
      </c>
      <c r="H28" s="41">
        <v>0.22409999999999999</v>
      </c>
      <c r="I28" s="41">
        <v>0.15440000000000001</v>
      </c>
      <c r="J28" s="41">
        <v>1.67E-2</v>
      </c>
      <c r="K28" s="41">
        <v>1029</v>
      </c>
      <c r="L28" s="41">
        <v>160.03</v>
      </c>
      <c r="M28" s="41">
        <v>990</v>
      </c>
      <c r="N28" s="41">
        <v>85.82</v>
      </c>
      <c r="O28" s="41">
        <v>926</v>
      </c>
      <c r="P28" s="41">
        <v>93.41</v>
      </c>
    </row>
    <row r="29" spans="1:16" ht="13.5" thickBot="1">
      <c r="A29" s="40" t="s">
        <v>458</v>
      </c>
      <c r="B29" s="41">
        <v>31</v>
      </c>
      <c r="C29" s="41">
        <v>622</v>
      </c>
      <c r="D29" s="41">
        <v>0.05</v>
      </c>
      <c r="E29" s="41">
        <v>6.8699999999999997E-2</v>
      </c>
      <c r="F29" s="41">
        <v>4.1000000000000003E-3</v>
      </c>
      <c r="G29" s="41">
        <v>1.4985999999999999</v>
      </c>
      <c r="H29" s="41">
        <v>8.6499999999999994E-2</v>
      </c>
      <c r="I29" s="41">
        <v>0.1552</v>
      </c>
      <c r="J29" s="41">
        <v>3.3999999999999998E-3</v>
      </c>
      <c r="K29" s="41">
        <v>900</v>
      </c>
      <c r="L29" s="41">
        <v>124.07</v>
      </c>
      <c r="M29" s="41">
        <v>930</v>
      </c>
      <c r="N29" s="41">
        <v>35.159999999999997</v>
      </c>
      <c r="O29" s="41">
        <v>930</v>
      </c>
      <c r="P29" s="41">
        <v>19.16</v>
      </c>
    </row>
    <row r="30" spans="1:16" ht="13.5" thickBot="1">
      <c r="A30" s="40" t="s">
        <v>459</v>
      </c>
      <c r="B30" s="41">
        <v>177</v>
      </c>
      <c r="C30" s="41">
        <v>2954</v>
      </c>
      <c r="D30" s="41">
        <v>0.06</v>
      </c>
      <c r="E30" s="41">
        <v>7.3300000000000004E-2</v>
      </c>
      <c r="F30" s="41">
        <v>3.3999999999999998E-3</v>
      </c>
      <c r="G30" s="41">
        <v>1.6382000000000001</v>
      </c>
      <c r="H30" s="41">
        <v>7.4200000000000002E-2</v>
      </c>
      <c r="I30" s="41">
        <v>0.1595</v>
      </c>
      <c r="J30" s="41">
        <v>3.0000000000000001E-3</v>
      </c>
      <c r="K30" s="41">
        <v>1033</v>
      </c>
      <c r="L30" s="41">
        <v>93.06</v>
      </c>
      <c r="M30" s="41">
        <v>985</v>
      </c>
      <c r="N30" s="41">
        <v>28.56</v>
      </c>
      <c r="O30" s="41">
        <v>954</v>
      </c>
      <c r="P30" s="41">
        <v>16.57</v>
      </c>
    </row>
    <row r="31" spans="1:16" ht="13.5" thickBot="1">
      <c r="A31" s="40" t="s">
        <v>460</v>
      </c>
      <c r="B31" s="41">
        <v>68.099999999999994</v>
      </c>
      <c r="C31" s="41">
        <v>381</v>
      </c>
      <c r="D31" s="41">
        <v>0.18</v>
      </c>
      <c r="E31" s="41">
        <v>7.1999999999999995E-2</v>
      </c>
      <c r="F31" s="41">
        <v>4.0000000000000001E-3</v>
      </c>
      <c r="G31" s="41">
        <v>1.6125</v>
      </c>
      <c r="H31" s="41">
        <v>8.5900000000000004E-2</v>
      </c>
      <c r="I31" s="41">
        <v>0.1605</v>
      </c>
      <c r="J31" s="41">
        <v>3.0000000000000001E-3</v>
      </c>
      <c r="K31" s="41">
        <v>987</v>
      </c>
      <c r="L31" s="41">
        <v>112.2</v>
      </c>
      <c r="M31" s="41">
        <v>975</v>
      </c>
      <c r="N31" s="41">
        <v>33.409999999999997</v>
      </c>
      <c r="O31" s="41">
        <v>960</v>
      </c>
      <c r="P31" s="41">
        <v>16.59</v>
      </c>
    </row>
    <row r="32" spans="1:16" ht="13.5" thickBot="1">
      <c r="A32" s="40" t="s">
        <v>461</v>
      </c>
      <c r="B32" s="41">
        <v>81.8</v>
      </c>
      <c r="C32" s="41">
        <v>437</v>
      </c>
      <c r="D32" s="41">
        <v>0.19</v>
      </c>
      <c r="E32" s="41">
        <v>7.2999999999999995E-2</v>
      </c>
      <c r="F32" s="41">
        <v>4.1000000000000003E-3</v>
      </c>
      <c r="G32" s="41">
        <v>1.6516999999999999</v>
      </c>
      <c r="H32" s="41">
        <v>0.09</v>
      </c>
      <c r="I32" s="41">
        <v>0.16109999999999999</v>
      </c>
      <c r="J32" s="41">
        <v>3.5999999999999999E-3</v>
      </c>
      <c r="K32" s="41">
        <v>1013</v>
      </c>
      <c r="L32" s="41">
        <v>111.88</v>
      </c>
      <c r="M32" s="41">
        <v>990</v>
      </c>
      <c r="N32" s="41">
        <v>34.46</v>
      </c>
      <c r="O32" s="41">
        <v>963</v>
      </c>
      <c r="P32" s="41">
        <v>19.87</v>
      </c>
    </row>
    <row r="33" spans="1:16" ht="13.5" thickBot="1">
      <c r="A33" s="40" t="s">
        <v>462</v>
      </c>
      <c r="B33" s="41">
        <v>172</v>
      </c>
      <c r="C33" s="41">
        <v>1575</v>
      </c>
      <c r="D33" s="41">
        <v>0.11</v>
      </c>
      <c r="E33" s="41">
        <v>7.1800000000000003E-2</v>
      </c>
      <c r="F33" s="41">
        <v>3.5999999999999999E-3</v>
      </c>
      <c r="G33" s="41">
        <v>1.6281000000000001</v>
      </c>
      <c r="H33" s="41">
        <v>8.09E-2</v>
      </c>
      <c r="I33" s="41">
        <v>0.16170000000000001</v>
      </c>
      <c r="J33" s="41">
        <v>3.3999999999999998E-3</v>
      </c>
      <c r="K33" s="41">
        <v>981</v>
      </c>
      <c r="L33" s="41">
        <v>101.85</v>
      </c>
      <c r="M33" s="41">
        <v>981</v>
      </c>
      <c r="N33" s="41">
        <v>31.25</v>
      </c>
      <c r="O33" s="41">
        <v>966</v>
      </c>
      <c r="P33" s="41">
        <v>18.61</v>
      </c>
    </row>
    <row r="34" spans="1:16" ht="13.5" thickBot="1">
      <c r="A34" s="40" t="s">
        <v>463</v>
      </c>
      <c r="B34" s="41">
        <v>158</v>
      </c>
      <c r="C34" s="41">
        <v>175</v>
      </c>
      <c r="D34" s="41">
        <v>0.9</v>
      </c>
      <c r="E34" s="41">
        <v>7.3200000000000001E-2</v>
      </c>
      <c r="F34" s="41">
        <v>5.1000000000000004E-3</v>
      </c>
      <c r="G34" s="41">
        <v>1.6786000000000001</v>
      </c>
      <c r="H34" s="41">
        <v>0.1232</v>
      </c>
      <c r="I34" s="41">
        <v>0.16470000000000001</v>
      </c>
      <c r="J34" s="41">
        <v>6.0000000000000001E-3</v>
      </c>
      <c r="K34" s="41">
        <v>1020</v>
      </c>
      <c r="L34" s="41">
        <v>140.75</v>
      </c>
      <c r="M34" s="41">
        <v>1000</v>
      </c>
      <c r="N34" s="41">
        <v>46.71</v>
      </c>
      <c r="O34" s="41">
        <v>983</v>
      </c>
      <c r="P34" s="41">
        <v>33.32</v>
      </c>
    </row>
    <row r="35" spans="1:16" ht="13.5" thickBot="1">
      <c r="A35" s="40" t="s">
        <v>464</v>
      </c>
      <c r="B35" s="41">
        <v>65.900000000000006</v>
      </c>
      <c r="C35" s="41">
        <v>151</v>
      </c>
      <c r="D35" s="41">
        <v>0.44</v>
      </c>
      <c r="E35" s="41">
        <v>8.4900000000000003E-2</v>
      </c>
      <c r="F35" s="41">
        <v>1.2500000000000001E-2</v>
      </c>
      <c r="G35" s="41">
        <v>2.0739000000000001</v>
      </c>
      <c r="H35" s="41">
        <v>0.2087</v>
      </c>
      <c r="I35" s="41">
        <v>0.17549999999999999</v>
      </c>
      <c r="J35" s="41">
        <v>4.7999999999999996E-3</v>
      </c>
      <c r="K35" s="41">
        <v>1322</v>
      </c>
      <c r="L35" s="41">
        <v>289.97000000000003</v>
      </c>
      <c r="M35" s="41">
        <v>1140</v>
      </c>
      <c r="N35" s="41">
        <v>68.930000000000007</v>
      </c>
      <c r="O35" s="41">
        <v>1042</v>
      </c>
      <c r="P35" s="41">
        <v>26.15</v>
      </c>
    </row>
    <row r="36" spans="1:16" ht="13.5" thickBot="1">
      <c r="A36" s="40" t="s">
        <v>465</v>
      </c>
      <c r="B36" s="41">
        <v>327</v>
      </c>
      <c r="C36" s="41">
        <v>432</v>
      </c>
      <c r="D36" s="41">
        <v>0.76</v>
      </c>
      <c r="E36" s="41">
        <v>7.7799999999999994E-2</v>
      </c>
      <c r="F36" s="41">
        <v>4.0000000000000001E-3</v>
      </c>
      <c r="G36" s="41">
        <v>1.9376</v>
      </c>
      <c r="H36" s="41">
        <v>9.8900000000000002E-2</v>
      </c>
      <c r="I36" s="41">
        <v>0.17849999999999999</v>
      </c>
      <c r="J36" s="41">
        <v>3.2000000000000002E-3</v>
      </c>
      <c r="K36" s="41">
        <v>1143</v>
      </c>
      <c r="L36" s="41">
        <v>101.85</v>
      </c>
      <c r="M36" s="41">
        <v>1094</v>
      </c>
      <c r="N36" s="41">
        <v>34.18</v>
      </c>
      <c r="O36" s="41">
        <v>1059</v>
      </c>
      <c r="P36" s="41">
        <v>17.57</v>
      </c>
    </row>
    <row r="37" spans="1:16" ht="13.5" thickBot="1">
      <c r="A37" s="40" t="s">
        <v>466</v>
      </c>
      <c r="B37" s="41">
        <v>468</v>
      </c>
      <c r="C37" s="41">
        <v>453</v>
      </c>
      <c r="D37" s="41">
        <v>1.03</v>
      </c>
      <c r="E37" s="41">
        <v>9.0700000000000003E-2</v>
      </c>
      <c r="F37" s="41">
        <v>5.1999999999999998E-3</v>
      </c>
      <c r="G37" s="41">
        <v>2.4655999999999998</v>
      </c>
      <c r="H37" s="41">
        <v>0.12889999999999999</v>
      </c>
      <c r="I37" s="41">
        <v>0.19450000000000001</v>
      </c>
      <c r="J37" s="41">
        <v>3.5999999999999999E-3</v>
      </c>
      <c r="K37" s="41">
        <v>1440</v>
      </c>
      <c r="L37" s="41">
        <v>109.26</v>
      </c>
      <c r="M37" s="41">
        <v>1262</v>
      </c>
      <c r="N37" s="41">
        <v>37.78</v>
      </c>
      <c r="O37" s="41">
        <v>1146</v>
      </c>
      <c r="P37" s="41">
        <v>19.559999999999999</v>
      </c>
    </row>
    <row r="38" spans="1:16" ht="13.5" thickBot="1">
      <c r="A38" s="40" t="s">
        <v>467</v>
      </c>
      <c r="B38" s="41">
        <v>409</v>
      </c>
      <c r="C38" s="41">
        <v>325</v>
      </c>
      <c r="D38" s="41">
        <v>1.26</v>
      </c>
      <c r="E38" s="41">
        <v>7.9899999999999999E-2</v>
      </c>
      <c r="F38" s="41">
        <v>4.8999999999999998E-3</v>
      </c>
      <c r="G38" s="41">
        <v>2.1798999999999999</v>
      </c>
      <c r="H38" s="41">
        <v>0.1258</v>
      </c>
      <c r="I38" s="41">
        <v>0.19550000000000001</v>
      </c>
      <c r="J38" s="41">
        <v>4.1000000000000003E-3</v>
      </c>
      <c r="K38" s="41">
        <v>1194</v>
      </c>
      <c r="L38" s="41">
        <v>87.96</v>
      </c>
      <c r="M38" s="41">
        <v>1175</v>
      </c>
      <c r="N38" s="41">
        <v>40.19</v>
      </c>
      <c r="O38" s="41">
        <v>1151</v>
      </c>
      <c r="P38" s="41">
        <v>21.95</v>
      </c>
    </row>
    <row r="39" spans="1:16" ht="13.5" thickBot="1">
      <c r="A39" s="40" t="s">
        <v>468</v>
      </c>
      <c r="B39" s="41">
        <v>124</v>
      </c>
      <c r="C39" s="41">
        <v>582</v>
      </c>
      <c r="D39" s="41">
        <v>0.21</v>
      </c>
      <c r="E39" s="41">
        <v>8.2600000000000007E-2</v>
      </c>
      <c r="F39" s="41">
        <v>4.1000000000000003E-3</v>
      </c>
      <c r="G39" s="41">
        <v>2.3784000000000001</v>
      </c>
      <c r="H39" s="41">
        <v>0.11409999999999999</v>
      </c>
      <c r="I39" s="41">
        <v>0.20480000000000001</v>
      </c>
      <c r="J39" s="41">
        <v>3.5999999999999999E-3</v>
      </c>
      <c r="K39" s="41">
        <v>1261</v>
      </c>
      <c r="L39" s="41">
        <v>96.29</v>
      </c>
      <c r="M39" s="41">
        <v>1236</v>
      </c>
      <c r="N39" s="41">
        <v>34.31</v>
      </c>
      <c r="O39" s="41">
        <v>1201</v>
      </c>
      <c r="P39" s="41">
        <v>19.41</v>
      </c>
    </row>
    <row r="40" spans="1:16" ht="13.5" thickBot="1">
      <c r="A40" s="40" t="s">
        <v>469</v>
      </c>
      <c r="B40" s="41">
        <v>1364</v>
      </c>
      <c r="C40" s="41">
        <v>1900</v>
      </c>
      <c r="D40" s="41">
        <v>0.72</v>
      </c>
      <c r="E40" s="41">
        <v>8.8599999999999998E-2</v>
      </c>
      <c r="F40" s="41">
        <v>4.4000000000000003E-3</v>
      </c>
      <c r="G40" s="41">
        <v>2.8555999999999999</v>
      </c>
      <c r="H40" s="41">
        <v>0.1434</v>
      </c>
      <c r="I40" s="41">
        <v>0.23050000000000001</v>
      </c>
      <c r="J40" s="41">
        <v>5.1000000000000004E-3</v>
      </c>
      <c r="K40" s="41">
        <v>1394</v>
      </c>
      <c r="L40" s="41">
        <v>95.99</v>
      </c>
      <c r="M40" s="41">
        <v>1370</v>
      </c>
      <c r="N40" s="41">
        <v>37.78</v>
      </c>
      <c r="O40" s="41">
        <v>1337</v>
      </c>
      <c r="P40" s="41">
        <v>26.54</v>
      </c>
    </row>
    <row r="41" spans="1:16" ht="13.5" thickBot="1">
      <c r="A41" s="40" t="s">
        <v>470</v>
      </c>
      <c r="B41" s="41">
        <v>165</v>
      </c>
      <c r="C41" s="41">
        <v>1106</v>
      </c>
      <c r="D41" s="41">
        <v>0.15</v>
      </c>
      <c r="E41" s="41">
        <v>9.1300000000000006E-2</v>
      </c>
      <c r="F41" s="41">
        <v>4.4999999999999997E-3</v>
      </c>
      <c r="G41" s="41">
        <v>3.0034999999999998</v>
      </c>
      <c r="H41" s="41">
        <v>0.14050000000000001</v>
      </c>
      <c r="I41" s="41">
        <v>0.2334</v>
      </c>
      <c r="J41" s="41">
        <v>4.3E-3</v>
      </c>
      <c r="K41" s="41">
        <v>1454</v>
      </c>
      <c r="L41" s="41">
        <v>92.91</v>
      </c>
      <c r="M41" s="41">
        <v>1409</v>
      </c>
      <c r="N41" s="41">
        <v>35.65</v>
      </c>
      <c r="O41" s="41">
        <v>1352</v>
      </c>
      <c r="P41" s="41">
        <v>22.32</v>
      </c>
    </row>
    <row r="42" spans="1:16" ht="13.5" thickBot="1">
      <c r="A42" s="40" t="s">
        <v>471</v>
      </c>
      <c r="B42" s="41">
        <v>71.5</v>
      </c>
      <c r="C42" s="41">
        <v>470</v>
      </c>
      <c r="D42" s="41">
        <v>0.15</v>
      </c>
      <c r="E42" s="41">
        <v>8.8999999999999996E-2</v>
      </c>
      <c r="F42" s="41">
        <v>4.8999999999999998E-3</v>
      </c>
      <c r="G42" s="41">
        <v>3.0922999999999998</v>
      </c>
      <c r="H42" s="41">
        <v>0.21199999999999999</v>
      </c>
      <c r="I42" s="41">
        <v>0.24740000000000001</v>
      </c>
      <c r="J42" s="41">
        <v>1.0999999999999999E-2</v>
      </c>
      <c r="K42" s="41">
        <v>1406</v>
      </c>
      <c r="L42" s="41">
        <v>106.33</v>
      </c>
      <c r="M42" s="41">
        <v>1431</v>
      </c>
      <c r="N42" s="41">
        <v>52.61</v>
      </c>
      <c r="O42" s="41">
        <v>1425</v>
      </c>
      <c r="P42" s="41">
        <v>56.61</v>
      </c>
    </row>
    <row r="43" spans="1:16" ht="13.5" thickBot="1">
      <c r="A43" s="40" t="s">
        <v>472</v>
      </c>
      <c r="B43" s="41">
        <v>673</v>
      </c>
      <c r="C43" s="41">
        <v>732</v>
      </c>
      <c r="D43" s="41">
        <v>0.92</v>
      </c>
      <c r="E43" s="41">
        <v>9.9299999999999999E-2</v>
      </c>
      <c r="F43" s="41">
        <v>4.5999999999999999E-3</v>
      </c>
      <c r="G43" s="41">
        <v>3.7921999999999998</v>
      </c>
      <c r="H43" s="41">
        <v>0.17199999999999999</v>
      </c>
      <c r="I43" s="41">
        <v>0.27229999999999999</v>
      </c>
      <c r="J43" s="41">
        <v>4.7999999999999996E-3</v>
      </c>
      <c r="K43" s="41">
        <v>1613</v>
      </c>
      <c r="L43" s="41">
        <v>86.73</v>
      </c>
      <c r="M43" s="41">
        <v>1591</v>
      </c>
      <c r="N43" s="41">
        <v>36.450000000000003</v>
      </c>
      <c r="O43" s="41">
        <v>1553</v>
      </c>
      <c r="P43" s="41">
        <v>24.22</v>
      </c>
    </row>
  </sheetData>
  <mergeCells count="14">
    <mergeCell ref="P2:P3"/>
    <mergeCell ref="A1: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L2:L3"/>
    <mergeCell ref="N2:N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8DF65-3460-42DE-8639-37032132FD83}">
  <dimension ref="A1:K41"/>
  <sheetViews>
    <sheetView zoomScale="115" zoomScaleNormal="115" workbookViewId="0">
      <selection activeCell="N18" sqref="N18"/>
    </sheetView>
  </sheetViews>
  <sheetFormatPr defaultRowHeight="12.75"/>
  <cols>
    <col min="11" max="11" width="9.83203125" customWidth="1"/>
  </cols>
  <sheetData>
    <row r="1" spans="1:11" ht="37.15" customHeight="1" thickBot="1">
      <c r="A1" s="279" t="s">
        <v>485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1" ht="14.25" thickBot="1">
      <c r="A2" s="42" t="s">
        <v>425</v>
      </c>
      <c r="B2" s="42" t="s">
        <v>475</v>
      </c>
      <c r="C2" s="43" t="s">
        <v>476</v>
      </c>
      <c r="D2" s="43" t="s">
        <v>477</v>
      </c>
      <c r="E2" s="43" t="s">
        <v>478</v>
      </c>
      <c r="F2" s="43" t="s">
        <v>479</v>
      </c>
      <c r="G2" s="42" t="s">
        <v>480</v>
      </c>
      <c r="H2" s="42" t="s">
        <v>481</v>
      </c>
      <c r="I2" s="42" t="s">
        <v>482</v>
      </c>
      <c r="J2" s="42" t="s">
        <v>483</v>
      </c>
      <c r="K2" s="42" t="s">
        <v>484</v>
      </c>
    </row>
    <row r="3" spans="1:11" ht="13.5" thickBot="1">
      <c r="A3" s="40" t="s">
        <v>432</v>
      </c>
      <c r="B3" s="41">
        <v>41.1</v>
      </c>
      <c r="C3" s="41">
        <v>2.8944741999999999E-2</v>
      </c>
      <c r="D3" s="41">
        <v>1.105167E-3</v>
      </c>
      <c r="E3" s="41">
        <v>0.281976165</v>
      </c>
      <c r="F3" s="41">
        <v>0.28197499999999998</v>
      </c>
      <c r="G3" s="41">
        <v>-28.1</v>
      </c>
      <c r="H3" s="41">
        <v>-27.3</v>
      </c>
      <c r="I3" s="41">
        <v>1799</v>
      </c>
      <c r="J3" s="41">
        <v>-0.97</v>
      </c>
      <c r="K3" s="41">
        <v>2831</v>
      </c>
    </row>
    <row r="4" spans="1:11" ht="13.5" thickBot="1">
      <c r="A4" s="40" t="s">
        <v>433</v>
      </c>
      <c r="B4" s="41">
        <v>42.3</v>
      </c>
      <c r="C4" s="41">
        <v>1.5915594000000002E-2</v>
      </c>
      <c r="D4" s="41">
        <v>6.3499900000000002E-4</v>
      </c>
      <c r="E4" s="41">
        <v>0.28206153</v>
      </c>
      <c r="F4" s="41">
        <v>0.28206100000000001</v>
      </c>
      <c r="G4" s="41">
        <v>-25.1</v>
      </c>
      <c r="H4" s="41">
        <v>-24.2</v>
      </c>
      <c r="I4" s="41">
        <v>1660</v>
      </c>
      <c r="J4" s="41">
        <v>-0.98</v>
      </c>
      <c r="K4" s="41">
        <v>2641</v>
      </c>
    </row>
    <row r="5" spans="1:11" ht="13.5" thickBot="1">
      <c r="A5" s="40" t="s">
        <v>434</v>
      </c>
      <c r="B5" s="41">
        <v>41.9</v>
      </c>
      <c r="C5" s="41">
        <v>1.9792375000000001E-2</v>
      </c>
      <c r="D5" s="41">
        <v>7.5346099999999997E-4</v>
      </c>
      <c r="E5" s="41">
        <v>0.28240284399999999</v>
      </c>
      <c r="F5" s="41">
        <v>0.28240199999999999</v>
      </c>
      <c r="G5" s="41">
        <v>-13.1</v>
      </c>
      <c r="H5" s="41">
        <v>-12.2</v>
      </c>
      <c r="I5" s="41">
        <v>1192</v>
      </c>
      <c r="J5" s="41">
        <v>-0.98</v>
      </c>
      <c r="K5" s="41">
        <v>1884</v>
      </c>
    </row>
    <row r="6" spans="1:11" ht="13.5" thickBot="1">
      <c r="A6" s="40" t="s">
        <v>435</v>
      </c>
      <c r="B6" s="41">
        <v>42.9</v>
      </c>
      <c r="C6" s="41">
        <v>2.4941259E-2</v>
      </c>
      <c r="D6" s="41">
        <v>9.3089500000000005E-4</v>
      </c>
      <c r="E6" s="41">
        <v>0.28220478999999998</v>
      </c>
      <c r="F6" s="41">
        <v>0.28220400000000001</v>
      </c>
      <c r="G6" s="41">
        <v>-20.100000000000001</v>
      </c>
      <c r="H6" s="41">
        <v>-19.100000000000001</v>
      </c>
      <c r="I6" s="41">
        <v>1474</v>
      </c>
      <c r="J6" s="41">
        <v>-0.97</v>
      </c>
      <c r="K6" s="41">
        <v>2324</v>
      </c>
    </row>
    <row r="7" spans="1:11" ht="13.5" thickBot="1">
      <c r="A7" s="40" t="s">
        <v>437</v>
      </c>
      <c r="B7" s="41">
        <v>41.1</v>
      </c>
      <c r="C7" s="41">
        <v>2.1417181E-2</v>
      </c>
      <c r="D7" s="41">
        <v>9.904759999999999E-4</v>
      </c>
      <c r="E7" s="41">
        <v>0.28200599399999998</v>
      </c>
      <c r="F7" s="41">
        <v>0.28200500000000001</v>
      </c>
      <c r="G7" s="41">
        <v>-27.1</v>
      </c>
      <c r="H7" s="41">
        <v>-26.2</v>
      </c>
      <c r="I7" s="41">
        <v>1752</v>
      </c>
      <c r="J7" s="41">
        <v>-0.97</v>
      </c>
      <c r="K7" s="41">
        <v>2765</v>
      </c>
    </row>
    <row r="8" spans="1:11" ht="13.5" thickBot="1">
      <c r="A8" s="40" t="s">
        <v>438</v>
      </c>
      <c r="B8" s="41">
        <v>42.4</v>
      </c>
      <c r="C8" s="44">
        <v>1.6657594000000001E-2</v>
      </c>
      <c r="D8" s="44">
        <v>5.9394099999999996E-4</v>
      </c>
      <c r="E8" s="44">
        <v>0.282156882</v>
      </c>
      <c r="F8" s="41">
        <v>0.28215600000000002</v>
      </c>
      <c r="G8" s="41">
        <v>-21.8</v>
      </c>
      <c r="H8" s="41">
        <v>-20.8</v>
      </c>
      <c r="I8" s="41">
        <v>1527</v>
      </c>
      <c r="J8" s="41">
        <v>-0.98</v>
      </c>
      <c r="K8" s="41">
        <v>2430</v>
      </c>
    </row>
    <row r="9" spans="1:11" ht="13.5" thickBot="1">
      <c r="A9" s="40" t="s">
        <v>439</v>
      </c>
      <c r="B9" s="41">
        <v>49.4</v>
      </c>
      <c r="C9" s="41">
        <v>3.8494899999999999E-4</v>
      </c>
      <c r="D9" s="41">
        <v>1.2048999999999999E-5</v>
      </c>
      <c r="E9" s="41">
        <v>0.28228959799999997</v>
      </c>
      <c r="F9" s="41">
        <v>0.28228999999999999</v>
      </c>
      <c r="G9" s="41">
        <v>-17.100000000000001</v>
      </c>
      <c r="H9" s="41">
        <v>-16</v>
      </c>
      <c r="I9" s="41">
        <v>1324</v>
      </c>
      <c r="J9" s="41">
        <v>-1</v>
      </c>
      <c r="K9" s="41">
        <v>2130</v>
      </c>
    </row>
    <row r="10" spans="1:11" ht="13.5" thickBot="1">
      <c r="A10" s="40" t="s">
        <v>443</v>
      </c>
      <c r="B10" s="41">
        <v>257.89999999999998</v>
      </c>
      <c r="C10" s="41">
        <v>1.4755832E-2</v>
      </c>
      <c r="D10" s="41">
        <v>5.7115599999999996E-4</v>
      </c>
      <c r="E10" s="41">
        <v>0.28238107400000001</v>
      </c>
      <c r="F10" s="41">
        <v>0.28237800000000002</v>
      </c>
      <c r="G10" s="41">
        <v>-13.8</v>
      </c>
      <c r="H10" s="41">
        <v>-8.3000000000000007</v>
      </c>
      <c r="I10" s="41">
        <v>1216</v>
      </c>
      <c r="J10" s="41">
        <v>-0.98</v>
      </c>
      <c r="K10" s="41">
        <v>1801</v>
      </c>
    </row>
    <row r="11" spans="1:11" ht="13.5" thickBot="1">
      <c r="A11" s="40" t="s">
        <v>444</v>
      </c>
      <c r="B11" s="41">
        <v>511</v>
      </c>
      <c r="C11" s="41">
        <v>6.4236950000000001E-2</v>
      </c>
      <c r="D11" s="41">
        <v>2.3274889999999999E-3</v>
      </c>
      <c r="E11" s="41">
        <v>0.28191310400000003</v>
      </c>
      <c r="F11" s="41">
        <v>0.281891</v>
      </c>
      <c r="G11" s="41">
        <v>-30.4</v>
      </c>
      <c r="H11" s="41">
        <v>-19.899999999999999</v>
      </c>
      <c r="I11" s="41">
        <v>1949</v>
      </c>
      <c r="J11" s="41">
        <v>-0.93</v>
      </c>
      <c r="K11" s="41">
        <v>2719</v>
      </c>
    </row>
    <row r="12" spans="1:11" ht="13.5" thickBot="1">
      <c r="A12" s="40" t="s">
        <v>445</v>
      </c>
      <c r="B12" s="41">
        <v>540.70000000000005</v>
      </c>
      <c r="C12" s="41">
        <v>5.2371479999999996E-3</v>
      </c>
      <c r="D12" s="41">
        <v>1.9131000000000001E-4</v>
      </c>
      <c r="E12" s="41">
        <v>0.28173505399999998</v>
      </c>
      <c r="F12" s="41">
        <v>0.28173300000000001</v>
      </c>
      <c r="G12" s="41">
        <v>-36.700000000000003</v>
      </c>
      <c r="H12" s="41">
        <v>-24.9</v>
      </c>
      <c r="I12" s="41">
        <v>2083</v>
      </c>
      <c r="J12" s="41">
        <v>-0.99</v>
      </c>
      <c r="K12" s="41">
        <v>3047</v>
      </c>
    </row>
    <row r="13" spans="1:11" ht="13.5" thickBot="1">
      <c r="A13" s="40" t="s">
        <v>440</v>
      </c>
      <c r="B13" s="41">
        <v>548.29999999999995</v>
      </c>
      <c r="C13" s="41">
        <v>3.5861821000000002E-2</v>
      </c>
      <c r="D13" s="41">
        <v>1.3696229999999999E-3</v>
      </c>
      <c r="E13" s="41">
        <v>0.282058749</v>
      </c>
      <c r="F13" s="41">
        <v>0.28204499999999999</v>
      </c>
      <c r="G13" s="41">
        <v>-25.2</v>
      </c>
      <c r="H13" s="41">
        <v>-13.7</v>
      </c>
      <c r="I13" s="41">
        <v>1696</v>
      </c>
      <c r="J13" s="41">
        <v>-0.96</v>
      </c>
      <c r="K13" s="41">
        <v>2357</v>
      </c>
    </row>
    <row r="14" spans="1:11" ht="13.5" thickBot="1">
      <c r="A14" s="40" t="s">
        <v>446</v>
      </c>
      <c r="B14" s="41">
        <v>568.29999999999995</v>
      </c>
      <c r="C14" s="41">
        <v>9.0032840000000003E-3</v>
      </c>
      <c r="D14" s="41">
        <v>3.5619100000000001E-4</v>
      </c>
      <c r="E14" s="41">
        <v>0.28197336000000001</v>
      </c>
      <c r="F14" s="41">
        <v>0.28197</v>
      </c>
      <c r="G14" s="41">
        <v>-28.2</v>
      </c>
      <c r="H14" s="41">
        <v>-15.9</v>
      </c>
      <c r="I14" s="41">
        <v>1768</v>
      </c>
      <c r="J14" s="41">
        <v>-0.99</v>
      </c>
      <c r="K14" s="41">
        <v>2510</v>
      </c>
    </row>
    <row r="15" spans="1:11" ht="13.5" thickBot="1">
      <c r="A15" s="40" t="s">
        <v>447</v>
      </c>
      <c r="B15" s="41">
        <v>582.1</v>
      </c>
      <c r="C15" s="41">
        <v>3.8298495000000002E-2</v>
      </c>
      <c r="D15" s="41">
        <v>1.7317599999999999E-3</v>
      </c>
      <c r="E15" s="41">
        <v>0.28242568899999998</v>
      </c>
      <c r="F15" s="41">
        <v>0.28240700000000002</v>
      </c>
      <c r="G15" s="41">
        <v>-12.2</v>
      </c>
      <c r="H15" s="41">
        <v>-0.1</v>
      </c>
      <c r="I15" s="41">
        <v>1191</v>
      </c>
      <c r="J15" s="41">
        <v>-0.95</v>
      </c>
      <c r="K15" s="41">
        <v>1532</v>
      </c>
    </row>
    <row r="16" spans="1:11" ht="13.5" thickBot="1">
      <c r="A16" s="40" t="s">
        <v>448</v>
      </c>
      <c r="B16" s="41">
        <v>637.79999999999995</v>
      </c>
      <c r="C16" s="41">
        <v>9.9119180000000005E-3</v>
      </c>
      <c r="D16" s="41">
        <v>3.8256100000000001E-4</v>
      </c>
      <c r="E16" s="41">
        <v>0.28243362999999999</v>
      </c>
      <c r="F16" s="41">
        <v>0.28242899999999999</v>
      </c>
      <c r="G16" s="41">
        <v>-12</v>
      </c>
      <c r="H16" s="41">
        <v>1.9</v>
      </c>
      <c r="I16" s="41">
        <v>1138</v>
      </c>
      <c r="J16" s="41">
        <v>-0.99</v>
      </c>
      <c r="K16" s="41">
        <v>1447</v>
      </c>
    </row>
    <row r="17" spans="1:11" ht="13.5" thickBot="1">
      <c r="A17" s="40" t="s">
        <v>449</v>
      </c>
      <c r="B17" s="41">
        <v>675.1</v>
      </c>
      <c r="C17" s="41">
        <v>3.8073840999999997E-2</v>
      </c>
      <c r="D17" s="41">
        <v>1.68289E-3</v>
      </c>
      <c r="E17" s="41">
        <v>0.28210507499999998</v>
      </c>
      <c r="F17" s="41">
        <v>0.282084</v>
      </c>
      <c r="G17" s="41">
        <v>-23.6</v>
      </c>
      <c r="H17" s="41">
        <v>-9.5</v>
      </c>
      <c r="I17" s="41">
        <v>1645</v>
      </c>
      <c r="J17" s="41">
        <v>-0.95</v>
      </c>
      <c r="K17" s="41">
        <v>2190</v>
      </c>
    </row>
    <row r="18" spans="1:11" ht="13.5" thickBot="1">
      <c r="A18" s="40" t="s">
        <v>450</v>
      </c>
      <c r="B18" s="41">
        <v>729.1</v>
      </c>
      <c r="C18" s="41">
        <v>2.9859786999999999E-2</v>
      </c>
      <c r="D18" s="41">
        <v>1.083135E-3</v>
      </c>
      <c r="E18" s="41">
        <v>0.28211240700000001</v>
      </c>
      <c r="F18" s="41">
        <v>0.28209800000000002</v>
      </c>
      <c r="G18" s="41">
        <v>-23.3</v>
      </c>
      <c r="H18" s="41">
        <v>-7.8</v>
      </c>
      <c r="I18" s="41">
        <v>1608</v>
      </c>
      <c r="J18" s="41">
        <v>-0.97</v>
      </c>
      <c r="K18" s="41">
        <v>2125</v>
      </c>
    </row>
    <row r="19" spans="1:11" ht="13.5" thickBot="1">
      <c r="A19" s="40" t="s">
        <v>451</v>
      </c>
      <c r="B19" s="41">
        <v>789.2</v>
      </c>
      <c r="C19" s="41">
        <v>4.2353499999999997E-3</v>
      </c>
      <c r="D19" s="41">
        <v>1.2966200000000001E-4</v>
      </c>
      <c r="E19" s="41">
        <v>0.28210038799999998</v>
      </c>
      <c r="F19" s="41">
        <v>0.28209800000000002</v>
      </c>
      <c r="G19" s="41">
        <v>-23.8</v>
      </c>
      <c r="H19" s="41">
        <v>-6.4</v>
      </c>
      <c r="I19" s="41">
        <v>1585</v>
      </c>
      <c r="J19" s="41">
        <v>-1</v>
      </c>
      <c r="K19" s="41">
        <v>2085</v>
      </c>
    </row>
    <row r="20" spans="1:11" ht="13.5" thickBot="1">
      <c r="A20" s="40" t="s">
        <v>452</v>
      </c>
      <c r="B20" s="41">
        <v>789.8</v>
      </c>
      <c r="C20" s="41">
        <v>6.8171007000000006E-2</v>
      </c>
      <c r="D20" s="41">
        <v>2.4175350000000002E-3</v>
      </c>
      <c r="E20" s="41">
        <v>0.28240577700000002</v>
      </c>
      <c r="F20" s="41">
        <v>0.28237000000000001</v>
      </c>
      <c r="G20" s="41">
        <v>-13</v>
      </c>
      <c r="H20" s="41">
        <v>3.2</v>
      </c>
      <c r="I20" s="41">
        <v>1242</v>
      </c>
      <c r="J20" s="41">
        <v>-0.93</v>
      </c>
      <c r="K20" s="41">
        <v>1482</v>
      </c>
    </row>
    <row r="21" spans="1:11" ht="13.5" thickBot="1">
      <c r="A21" s="40" t="s">
        <v>453</v>
      </c>
      <c r="B21" s="41">
        <v>835.8</v>
      </c>
      <c r="C21" s="41">
        <v>1.0378155999999999E-2</v>
      </c>
      <c r="D21" s="41">
        <v>3.3884200000000001E-4</v>
      </c>
      <c r="E21" s="41">
        <v>0.282153547</v>
      </c>
      <c r="F21" s="41">
        <v>0.28214800000000001</v>
      </c>
      <c r="G21" s="41">
        <v>-21.9</v>
      </c>
      <c r="H21" s="41">
        <v>-3.6</v>
      </c>
      <c r="I21" s="41">
        <v>1521</v>
      </c>
      <c r="J21" s="41">
        <v>-0.99</v>
      </c>
      <c r="K21" s="41">
        <v>1946</v>
      </c>
    </row>
    <row r="22" spans="1:11" ht="13.5" thickBot="1">
      <c r="A22" s="40" t="s">
        <v>454</v>
      </c>
      <c r="B22" s="41">
        <v>876.4</v>
      </c>
      <c r="C22" s="41">
        <v>2.8735070000000001E-2</v>
      </c>
      <c r="D22" s="41">
        <v>1.1201130000000001E-3</v>
      </c>
      <c r="E22" s="41">
        <v>0.28203456900000001</v>
      </c>
      <c r="F22" s="41">
        <v>0.28201599999999999</v>
      </c>
      <c r="G22" s="41">
        <v>-26.1</v>
      </c>
      <c r="H22" s="41">
        <v>-7.4</v>
      </c>
      <c r="I22" s="41">
        <v>1718</v>
      </c>
      <c r="J22" s="41">
        <v>-0.97</v>
      </c>
      <c r="K22" s="41">
        <v>2212</v>
      </c>
    </row>
    <row r="23" spans="1:11" ht="13.5" thickBot="1">
      <c r="A23" s="40" t="s">
        <v>455</v>
      </c>
      <c r="B23" s="41">
        <v>878</v>
      </c>
      <c r="C23" s="41">
        <v>1.8483704E-2</v>
      </c>
      <c r="D23" s="41">
        <v>7.2711800000000001E-4</v>
      </c>
      <c r="E23" s="41">
        <v>0.282050158</v>
      </c>
      <c r="F23" s="41">
        <v>0.28203800000000001</v>
      </c>
      <c r="G23" s="41">
        <v>-25.5</v>
      </c>
      <c r="H23" s="41">
        <v>-6.6</v>
      </c>
      <c r="I23" s="41">
        <v>1679</v>
      </c>
      <c r="J23" s="41">
        <v>-0.98</v>
      </c>
      <c r="K23" s="41">
        <v>2162</v>
      </c>
    </row>
    <row r="24" spans="1:11" ht="13.5" thickBot="1">
      <c r="A24" s="40" t="s">
        <v>456</v>
      </c>
      <c r="B24" s="41">
        <v>898.6</v>
      </c>
      <c r="C24" s="41">
        <v>2.5165593E-2</v>
      </c>
      <c r="D24" s="41">
        <v>9.2872099999999997E-4</v>
      </c>
      <c r="E24" s="41">
        <v>0.28198964399999998</v>
      </c>
      <c r="F24" s="41">
        <v>0.281974</v>
      </c>
      <c r="G24" s="41">
        <v>-27.7</v>
      </c>
      <c r="H24" s="41">
        <v>-8.4</v>
      </c>
      <c r="I24" s="41">
        <v>1772</v>
      </c>
      <c r="J24" s="41">
        <v>-0.97</v>
      </c>
      <c r="K24" s="41">
        <v>2291</v>
      </c>
    </row>
    <row r="25" spans="1:11" ht="13.5" thickBot="1">
      <c r="A25" s="40" t="s">
        <v>457</v>
      </c>
      <c r="B25" s="41">
        <v>925.7</v>
      </c>
      <c r="C25" s="41">
        <v>1.9573331999999999E-2</v>
      </c>
      <c r="D25" s="41">
        <v>7.5572400000000004E-4</v>
      </c>
      <c r="E25" s="41">
        <v>0.28200663399999998</v>
      </c>
      <c r="F25" s="41">
        <v>0.28199299999999999</v>
      </c>
      <c r="G25" s="41">
        <v>-27.1</v>
      </c>
      <c r="H25" s="41">
        <v>-7.1</v>
      </c>
      <c r="I25" s="41">
        <v>1741</v>
      </c>
      <c r="J25" s="41">
        <v>-0.98</v>
      </c>
      <c r="K25" s="41">
        <v>2231</v>
      </c>
    </row>
    <row r="26" spans="1:11" ht="13.5" thickBot="1">
      <c r="A26" s="40" t="s">
        <v>458</v>
      </c>
      <c r="B26" s="41">
        <v>930.3</v>
      </c>
      <c r="C26" s="41">
        <v>2.2884497E-2</v>
      </c>
      <c r="D26" s="41">
        <v>8.0360299999999996E-4</v>
      </c>
      <c r="E26" s="41">
        <v>0.282461778</v>
      </c>
      <c r="F26" s="41">
        <v>0.28244799999999998</v>
      </c>
      <c r="G26" s="41">
        <v>-11</v>
      </c>
      <c r="H26" s="41">
        <v>9.1</v>
      </c>
      <c r="I26" s="41">
        <v>1111</v>
      </c>
      <c r="J26" s="41">
        <v>-0.98</v>
      </c>
      <c r="K26" s="41">
        <v>1220</v>
      </c>
    </row>
    <row r="27" spans="1:11" ht="13.5" thickBot="1">
      <c r="A27" s="40" t="s">
        <v>459</v>
      </c>
      <c r="B27" s="41">
        <v>953.9</v>
      </c>
      <c r="C27" s="41">
        <v>2.5881866E-2</v>
      </c>
      <c r="D27" s="41">
        <v>9.4065200000000005E-4</v>
      </c>
      <c r="E27" s="41">
        <v>0.28210590299999999</v>
      </c>
      <c r="F27" s="41">
        <v>0.28208899999999998</v>
      </c>
      <c r="G27" s="41">
        <v>-23.6</v>
      </c>
      <c r="H27" s="41">
        <v>-3.1</v>
      </c>
      <c r="I27" s="41">
        <v>1611</v>
      </c>
      <c r="J27" s="41">
        <v>-0.97</v>
      </c>
      <c r="K27" s="41">
        <v>2002</v>
      </c>
    </row>
    <row r="28" spans="1:11" ht="13.5" thickBot="1">
      <c r="A28" s="40" t="s">
        <v>460</v>
      </c>
      <c r="B28" s="41">
        <v>959.7</v>
      </c>
      <c r="C28" s="41">
        <v>1.4370515E-2</v>
      </c>
      <c r="D28" s="41">
        <v>4.7988600000000001E-4</v>
      </c>
      <c r="E28" s="41">
        <v>0.28202606400000002</v>
      </c>
      <c r="F28" s="41">
        <v>0.28201700000000002</v>
      </c>
      <c r="G28" s="41">
        <v>-26.4</v>
      </c>
      <c r="H28" s="41">
        <v>-5.5</v>
      </c>
      <c r="I28" s="41">
        <v>1701</v>
      </c>
      <c r="J28" s="41">
        <v>-0.99</v>
      </c>
      <c r="K28" s="41">
        <v>2157</v>
      </c>
    </row>
    <row r="29" spans="1:11" ht="13.5" thickBot="1">
      <c r="A29" s="40" t="s">
        <v>461</v>
      </c>
      <c r="B29" s="41">
        <v>962.7</v>
      </c>
      <c r="C29" s="41">
        <v>2.1049141E-2</v>
      </c>
      <c r="D29" s="41">
        <v>7.5559300000000004E-4</v>
      </c>
      <c r="E29" s="41">
        <v>0.28209379899999998</v>
      </c>
      <c r="F29" s="41">
        <v>0.28208</v>
      </c>
      <c r="G29" s="41">
        <v>-24</v>
      </c>
      <c r="H29" s="41">
        <v>-3.2</v>
      </c>
      <c r="I29" s="41">
        <v>1620</v>
      </c>
      <c r="J29" s="41">
        <v>-0.98</v>
      </c>
      <c r="K29" s="41">
        <v>2016</v>
      </c>
    </row>
    <row r="30" spans="1:11" ht="13.5" thickBot="1">
      <c r="A30" s="40" t="s">
        <v>462</v>
      </c>
      <c r="B30" s="41">
        <v>966.2</v>
      </c>
      <c r="C30" s="41">
        <v>7.2665358999999999E-2</v>
      </c>
      <c r="D30" s="41">
        <v>2.6915060000000002E-3</v>
      </c>
      <c r="E30" s="41">
        <v>0.28209352199999999</v>
      </c>
      <c r="F30" s="41">
        <v>0.28204499999999999</v>
      </c>
      <c r="G30" s="41">
        <v>-24</v>
      </c>
      <c r="H30" s="41">
        <v>-4.4000000000000004</v>
      </c>
      <c r="I30" s="41">
        <v>1707</v>
      </c>
      <c r="J30" s="41">
        <v>-0.92</v>
      </c>
      <c r="K30" s="41">
        <v>2092</v>
      </c>
    </row>
    <row r="31" spans="1:11" ht="13.5" thickBot="1">
      <c r="A31" s="40" t="s">
        <v>463</v>
      </c>
      <c r="B31" s="41">
        <v>982.6</v>
      </c>
      <c r="C31" s="41">
        <v>2.2964054000000001E-2</v>
      </c>
      <c r="D31" s="41">
        <v>8.3096999999999999E-4</v>
      </c>
      <c r="E31" s="41">
        <v>0.28197033500000002</v>
      </c>
      <c r="F31" s="41">
        <v>0.28195500000000001</v>
      </c>
      <c r="G31" s="41">
        <v>-28.4</v>
      </c>
      <c r="H31" s="41">
        <v>-7.2</v>
      </c>
      <c r="I31" s="41">
        <v>1794</v>
      </c>
      <c r="J31" s="41">
        <v>-0.97</v>
      </c>
      <c r="K31" s="41">
        <v>2280</v>
      </c>
    </row>
    <row r="32" spans="1:11" ht="13.5" thickBot="1">
      <c r="A32" s="40" t="s">
        <v>465</v>
      </c>
      <c r="B32" s="41">
        <v>1094.2</v>
      </c>
      <c r="C32" s="41">
        <v>2.3150710000000001E-2</v>
      </c>
      <c r="D32" s="41">
        <v>8.7265699999999999E-4</v>
      </c>
      <c r="E32" s="41">
        <v>0.28191756499999998</v>
      </c>
      <c r="F32" s="41">
        <v>0.28189999999999998</v>
      </c>
      <c r="G32" s="41">
        <v>-30.2</v>
      </c>
      <c r="H32" s="41">
        <v>-6.6</v>
      </c>
      <c r="I32" s="41">
        <v>1869</v>
      </c>
      <c r="J32" s="41">
        <v>-0.97</v>
      </c>
      <c r="K32" s="41">
        <v>2331</v>
      </c>
    </row>
    <row r="33" spans="1:11" ht="13.5" thickBot="1">
      <c r="A33" s="40" t="s">
        <v>464</v>
      </c>
      <c r="B33" s="41">
        <v>1140.2</v>
      </c>
      <c r="C33" s="41">
        <v>4.4125317999999997E-2</v>
      </c>
      <c r="D33" s="41">
        <v>1.4130659999999999E-3</v>
      </c>
      <c r="E33" s="41">
        <v>0.282166796</v>
      </c>
      <c r="F33" s="41">
        <v>0.282136</v>
      </c>
      <c r="G33" s="41">
        <v>-21.4</v>
      </c>
      <c r="H33" s="41">
        <v>2.8</v>
      </c>
      <c r="I33" s="41">
        <v>1546</v>
      </c>
      <c r="J33" s="41">
        <v>-0.96</v>
      </c>
      <c r="K33" s="41">
        <v>1779</v>
      </c>
    </row>
    <row r="34" spans="1:11" ht="13.5" thickBot="1">
      <c r="A34" s="40" t="s">
        <v>467</v>
      </c>
      <c r="B34" s="41">
        <v>1174.5999999999999</v>
      </c>
      <c r="C34" s="41">
        <v>9.2480700000000006E-3</v>
      </c>
      <c r="D34" s="41">
        <v>3.51178E-4</v>
      </c>
      <c r="E34" s="41">
        <v>0.28175772999999998</v>
      </c>
      <c r="F34" s="41">
        <v>0.28175</v>
      </c>
      <c r="G34" s="41">
        <v>-35.9</v>
      </c>
      <c r="H34" s="41">
        <v>-10.1</v>
      </c>
      <c r="I34" s="41">
        <v>2061</v>
      </c>
      <c r="J34" s="41">
        <v>-0.99</v>
      </c>
      <c r="K34" s="41">
        <v>2609</v>
      </c>
    </row>
    <row r="35" spans="1:11" ht="13.5" thickBot="1">
      <c r="A35" s="40" t="s">
        <v>468</v>
      </c>
      <c r="B35" s="41">
        <v>1236.0999999999999</v>
      </c>
      <c r="C35" s="41">
        <v>1.1010617E-2</v>
      </c>
      <c r="D35" s="41">
        <v>4.67291E-4</v>
      </c>
      <c r="E35" s="41">
        <v>0.282055206</v>
      </c>
      <c r="F35" s="41">
        <v>0.28204400000000002</v>
      </c>
      <c r="G35" s="41">
        <v>-25.3</v>
      </c>
      <c r="H35" s="41">
        <v>1.7</v>
      </c>
      <c r="I35" s="41">
        <v>1661</v>
      </c>
      <c r="J35" s="41">
        <v>-0.99</v>
      </c>
      <c r="K35" s="41">
        <v>1922</v>
      </c>
    </row>
    <row r="36" spans="1:11" ht="13.5" thickBot="1">
      <c r="A36" s="40" t="s">
        <v>466</v>
      </c>
      <c r="B36" s="41">
        <v>1262</v>
      </c>
      <c r="C36" s="41">
        <v>3.1725809000000001E-2</v>
      </c>
      <c r="D36" s="41">
        <v>1.260686E-3</v>
      </c>
      <c r="E36" s="41">
        <v>0.28226826700000002</v>
      </c>
      <c r="F36" s="41">
        <v>0.28223799999999999</v>
      </c>
      <c r="G36" s="41">
        <v>-17.8</v>
      </c>
      <c r="H36" s="41">
        <v>9.1</v>
      </c>
      <c r="I36" s="41">
        <v>1397</v>
      </c>
      <c r="J36" s="41">
        <v>-0.96</v>
      </c>
      <c r="K36" s="41">
        <v>1476</v>
      </c>
    </row>
    <row r="37" spans="1:11" ht="13.5" thickBot="1">
      <c r="A37" s="40" t="s">
        <v>469</v>
      </c>
      <c r="B37" s="41">
        <v>1370.3</v>
      </c>
      <c r="C37" s="41">
        <v>4.1553654000000002E-2</v>
      </c>
      <c r="D37" s="41">
        <v>1.5110690000000001E-3</v>
      </c>
      <c r="E37" s="41">
        <v>0.28201296100000001</v>
      </c>
      <c r="F37" s="41">
        <v>0.281974</v>
      </c>
      <c r="G37" s="41">
        <v>-26.8</v>
      </c>
      <c r="H37" s="41">
        <v>2.2000000000000002</v>
      </c>
      <c r="I37" s="41">
        <v>1767</v>
      </c>
      <c r="J37" s="41">
        <v>-0.95</v>
      </c>
      <c r="K37" s="41">
        <v>1993</v>
      </c>
    </row>
    <row r="38" spans="1:11" ht="13.5" thickBot="1">
      <c r="A38" s="40" t="s">
        <v>470</v>
      </c>
      <c r="B38" s="41">
        <v>1408.5</v>
      </c>
      <c r="C38" s="41">
        <v>2.1660624E-2</v>
      </c>
      <c r="D38" s="41">
        <v>8.3458000000000002E-4</v>
      </c>
      <c r="E38" s="41">
        <v>0.28175601099999997</v>
      </c>
      <c r="F38" s="41">
        <v>0.28173399999999998</v>
      </c>
      <c r="G38" s="41">
        <v>-35.9</v>
      </c>
      <c r="H38" s="41">
        <v>-5.4</v>
      </c>
      <c r="I38" s="41">
        <v>2089</v>
      </c>
      <c r="J38" s="41">
        <v>-0.97</v>
      </c>
      <c r="K38" s="41">
        <v>2496</v>
      </c>
    </row>
    <row r="39" spans="1:11" ht="13.5" thickBot="1">
      <c r="A39" s="40" t="s">
        <v>471</v>
      </c>
      <c r="B39" s="41">
        <v>1430.8</v>
      </c>
      <c r="C39" s="41">
        <v>3.4552815000000001E-2</v>
      </c>
      <c r="D39" s="41">
        <v>1.3189059999999999E-3</v>
      </c>
      <c r="E39" s="41">
        <v>0.28203463099999998</v>
      </c>
      <c r="F39" s="41">
        <v>0.281999</v>
      </c>
      <c r="G39" s="41">
        <v>-26.1</v>
      </c>
      <c r="H39" s="41">
        <v>4.5</v>
      </c>
      <c r="I39" s="41">
        <v>1727</v>
      </c>
      <c r="J39" s="41">
        <v>-0.96</v>
      </c>
      <c r="K39" s="41">
        <v>1899</v>
      </c>
    </row>
    <row r="40" spans="1:11" ht="13.5" thickBot="1">
      <c r="A40" s="40" t="s">
        <v>472</v>
      </c>
      <c r="B40" s="41">
        <v>1591.1</v>
      </c>
      <c r="C40" s="41">
        <v>5.5695236000000002E-2</v>
      </c>
      <c r="D40" s="41">
        <v>2.1361259999999999E-3</v>
      </c>
      <c r="E40" s="41">
        <v>0.28190388599999999</v>
      </c>
      <c r="F40" s="41">
        <v>0.28183900000000001</v>
      </c>
      <c r="G40" s="41">
        <v>-30.7</v>
      </c>
      <c r="H40" s="41">
        <v>2.4</v>
      </c>
      <c r="I40" s="41">
        <v>1952</v>
      </c>
      <c r="J40" s="41">
        <v>-0.94</v>
      </c>
      <c r="K40" s="41">
        <v>2148</v>
      </c>
    </row>
    <row r="41" spans="1:11" ht="13.5" thickBot="1">
      <c r="A41" s="40" t="s">
        <v>441</v>
      </c>
      <c r="B41" s="41">
        <v>2954</v>
      </c>
      <c r="C41" s="41">
        <v>1.5150749999999999E-2</v>
      </c>
      <c r="D41" s="41">
        <v>5.6888399999999997E-4</v>
      </c>
      <c r="E41" s="41">
        <v>0.28075059600000002</v>
      </c>
      <c r="F41" s="41">
        <v>0.28071800000000002</v>
      </c>
      <c r="G41" s="41">
        <v>-71.5</v>
      </c>
      <c r="H41" s="41">
        <v>-6.1</v>
      </c>
      <c r="I41" s="41">
        <v>3427</v>
      </c>
      <c r="J41" s="41">
        <v>-0.98</v>
      </c>
      <c r="K41" s="41">
        <v>3715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473C-9F10-4FDA-A68D-0A319F41C54F}">
  <dimension ref="A1:P43"/>
  <sheetViews>
    <sheetView zoomScale="115" zoomScaleNormal="115" workbookViewId="0">
      <selection activeCell="T15" sqref="T15"/>
    </sheetView>
  </sheetViews>
  <sheetFormatPr defaultRowHeight="12.75"/>
  <sheetData>
    <row r="1" spans="1:16" ht="35.450000000000003" customHeight="1" thickBot="1">
      <c r="A1" s="279" t="s">
        <v>529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</row>
    <row r="2" spans="1:16" ht="14.25" thickBot="1">
      <c r="A2" s="280" t="s">
        <v>577</v>
      </c>
      <c r="B2" s="42" t="s">
        <v>210</v>
      </c>
      <c r="C2" s="42" t="s">
        <v>1318</v>
      </c>
      <c r="D2" s="42" t="s">
        <v>1317</v>
      </c>
      <c r="E2" s="284" t="s">
        <v>429</v>
      </c>
      <c r="F2" s="280" t="s">
        <v>487</v>
      </c>
      <c r="G2" s="284" t="s">
        <v>430</v>
      </c>
      <c r="H2" s="280" t="s">
        <v>487</v>
      </c>
      <c r="I2" s="284" t="s">
        <v>550</v>
      </c>
      <c r="J2" s="280" t="s">
        <v>487</v>
      </c>
      <c r="K2" s="43" t="s">
        <v>429</v>
      </c>
      <c r="L2" s="280" t="s">
        <v>487</v>
      </c>
      <c r="M2" s="43" t="s">
        <v>430</v>
      </c>
      <c r="N2" s="282" t="s">
        <v>487</v>
      </c>
      <c r="O2" s="43" t="s">
        <v>550</v>
      </c>
      <c r="P2" s="280" t="s">
        <v>487</v>
      </c>
    </row>
    <row r="3" spans="1:16" ht="13.5" thickBot="1">
      <c r="A3" s="281"/>
      <c r="B3" s="40" t="s">
        <v>488</v>
      </c>
      <c r="C3" s="40" t="s">
        <v>488</v>
      </c>
      <c r="D3" s="40" t="s">
        <v>488</v>
      </c>
      <c r="E3" s="285"/>
      <c r="F3" s="281"/>
      <c r="G3" s="285"/>
      <c r="H3" s="281"/>
      <c r="I3" s="285"/>
      <c r="J3" s="281"/>
      <c r="K3" s="40" t="s">
        <v>431</v>
      </c>
      <c r="L3" s="281"/>
      <c r="M3" s="40" t="s">
        <v>431</v>
      </c>
      <c r="N3" s="283"/>
      <c r="O3" s="40" t="s">
        <v>431</v>
      </c>
      <c r="P3" s="281"/>
    </row>
    <row r="4" spans="1:16" ht="13.5" thickBot="1">
      <c r="A4" s="40" t="s">
        <v>489</v>
      </c>
      <c r="B4" s="41">
        <v>142</v>
      </c>
      <c r="C4" s="41">
        <v>72135</v>
      </c>
      <c r="D4" s="41">
        <v>2936</v>
      </c>
      <c r="E4" s="41">
        <v>7.9500000000000001E-2</v>
      </c>
      <c r="F4" s="41">
        <v>8.6499999999999997E-3</v>
      </c>
      <c r="G4" s="41">
        <v>6.4999999999999997E-3</v>
      </c>
      <c r="H4" s="41">
        <v>2.1000000000000001E-4</v>
      </c>
      <c r="I4" s="41">
        <v>2.0999999999999999E-3</v>
      </c>
      <c r="J4" s="41">
        <v>4.0000000000000003E-5</v>
      </c>
      <c r="K4" s="41">
        <v>77.7</v>
      </c>
      <c r="L4" s="41">
        <v>8.14</v>
      </c>
      <c r="M4" s="41">
        <v>41.9</v>
      </c>
      <c r="N4" s="41">
        <v>1.36</v>
      </c>
      <c r="O4" s="41">
        <v>41.5</v>
      </c>
      <c r="P4" s="41">
        <v>0.73</v>
      </c>
    </row>
    <row r="5" spans="1:16" ht="13.5" thickBot="1">
      <c r="A5" s="40" t="s">
        <v>490</v>
      </c>
      <c r="B5" s="41">
        <v>142</v>
      </c>
      <c r="C5" s="41">
        <v>72010</v>
      </c>
      <c r="D5" s="41">
        <v>3008</v>
      </c>
      <c r="E5" s="41">
        <v>0.11899999999999999</v>
      </c>
      <c r="F5" s="41">
        <v>2.5489999999999999E-2</v>
      </c>
      <c r="G5" s="41">
        <v>6.1999999999999998E-3</v>
      </c>
      <c r="H5" s="41">
        <v>2.9E-4</v>
      </c>
      <c r="I5" s="41">
        <v>2.0999999999999999E-3</v>
      </c>
      <c r="J5" s="41">
        <v>5.0000000000000002E-5</v>
      </c>
      <c r="K5" s="41">
        <v>114</v>
      </c>
      <c r="L5" s="41">
        <v>23.13</v>
      </c>
      <c r="M5" s="41">
        <v>40</v>
      </c>
      <c r="N5" s="41">
        <v>1.87</v>
      </c>
      <c r="O5" s="41">
        <v>41.6</v>
      </c>
      <c r="P5" s="41">
        <v>0.96</v>
      </c>
    </row>
    <row r="6" spans="1:16" ht="13.5" thickBot="1">
      <c r="A6" s="40" t="s">
        <v>491</v>
      </c>
      <c r="B6" s="41">
        <v>160</v>
      </c>
      <c r="C6" s="41">
        <v>77338</v>
      </c>
      <c r="D6" s="41">
        <v>3857</v>
      </c>
      <c r="E6" s="41">
        <v>8.7099999999999997E-2</v>
      </c>
      <c r="F6" s="41">
        <v>8.2799999999999992E-3</v>
      </c>
      <c r="G6" s="41">
        <v>6.4999999999999997E-3</v>
      </c>
      <c r="H6" s="41">
        <v>2.0000000000000001E-4</v>
      </c>
      <c r="I6" s="41">
        <v>2.0999999999999999E-3</v>
      </c>
      <c r="J6" s="41">
        <v>4.0000000000000003E-5</v>
      </c>
      <c r="K6" s="41">
        <v>84.8</v>
      </c>
      <c r="L6" s="41">
        <v>7.74</v>
      </c>
      <c r="M6" s="41">
        <v>42.1</v>
      </c>
      <c r="N6" s="41">
        <v>1.31</v>
      </c>
      <c r="O6" s="41">
        <v>42.3</v>
      </c>
      <c r="P6" s="41">
        <v>0.75</v>
      </c>
    </row>
    <row r="7" spans="1:16" ht="13.5" thickBot="1">
      <c r="A7" s="40" t="s">
        <v>492</v>
      </c>
      <c r="B7" s="41">
        <v>115</v>
      </c>
      <c r="C7" s="41">
        <v>56109</v>
      </c>
      <c r="D7" s="41">
        <v>2847</v>
      </c>
      <c r="E7" s="41">
        <v>8.3900000000000002E-2</v>
      </c>
      <c r="F7" s="41">
        <v>9.7099999999999999E-3</v>
      </c>
      <c r="G7" s="41">
        <v>6.7000000000000002E-3</v>
      </c>
      <c r="H7" s="41">
        <v>2.5999999999999998E-4</v>
      </c>
      <c r="I7" s="41">
        <v>2.0999999999999999E-3</v>
      </c>
      <c r="J7" s="41">
        <v>4.0000000000000003E-5</v>
      </c>
      <c r="K7" s="41">
        <v>81.8</v>
      </c>
      <c r="L7" s="41">
        <v>9.09</v>
      </c>
      <c r="M7" s="41">
        <v>43.4</v>
      </c>
      <c r="N7" s="41">
        <v>1.64</v>
      </c>
      <c r="O7" s="41">
        <v>41.9</v>
      </c>
      <c r="P7" s="41">
        <v>0.75</v>
      </c>
    </row>
    <row r="8" spans="1:16" ht="13.5" thickBot="1">
      <c r="A8" s="40" t="s">
        <v>493</v>
      </c>
      <c r="B8" s="41">
        <v>170</v>
      </c>
      <c r="C8" s="41">
        <v>81353</v>
      </c>
      <c r="D8" s="41">
        <v>4570</v>
      </c>
      <c r="E8" s="41">
        <v>7.7100000000000002E-2</v>
      </c>
      <c r="F8" s="41">
        <v>7.1500000000000001E-3</v>
      </c>
      <c r="G8" s="41">
        <v>6.4000000000000003E-3</v>
      </c>
      <c r="H8" s="41">
        <v>1.8000000000000001E-4</v>
      </c>
      <c r="I8" s="41">
        <v>2.0999999999999999E-3</v>
      </c>
      <c r="J8" s="41">
        <v>3.0000000000000001E-5</v>
      </c>
      <c r="K8" s="41">
        <v>75.400000000000006</v>
      </c>
      <c r="L8" s="41">
        <v>6.74</v>
      </c>
      <c r="M8" s="41">
        <v>41.4</v>
      </c>
      <c r="N8" s="41">
        <v>1.1399999999999999</v>
      </c>
      <c r="O8" s="41">
        <v>42</v>
      </c>
      <c r="P8" s="41">
        <v>0.66</v>
      </c>
    </row>
    <row r="9" spans="1:16" ht="13.5" thickBot="1">
      <c r="A9" s="40" t="s">
        <v>494</v>
      </c>
      <c r="B9" s="41">
        <v>143</v>
      </c>
      <c r="C9" s="41">
        <v>71498</v>
      </c>
      <c r="D9" s="41">
        <v>3237</v>
      </c>
      <c r="E9" s="41">
        <v>8.1900000000000001E-2</v>
      </c>
      <c r="F9" s="41">
        <v>8.7399999999999995E-3</v>
      </c>
      <c r="G9" s="41">
        <v>6.4999999999999997E-3</v>
      </c>
      <c r="H9" s="41">
        <v>2.0000000000000001E-4</v>
      </c>
      <c r="I9" s="41">
        <v>2.0999999999999999E-3</v>
      </c>
      <c r="J9" s="41">
        <v>3.0000000000000001E-5</v>
      </c>
      <c r="K9" s="41">
        <v>79.900000000000006</v>
      </c>
      <c r="L9" s="41">
        <v>8.1999999999999993</v>
      </c>
      <c r="M9" s="41">
        <v>41.5</v>
      </c>
      <c r="N9" s="41">
        <v>1.29</v>
      </c>
      <c r="O9" s="41">
        <v>41.9</v>
      </c>
      <c r="P9" s="41">
        <v>0.7</v>
      </c>
    </row>
    <row r="10" spans="1:16" ht="13.5" thickBot="1">
      <c r="A10" s="40" t="s">
        <v>495</v>
      </c>
      <c r="B10" s="41">
        <v>126</v>
      </c>
      <c r="C10" s="41">
        <v>61553</v>
      </c>
      <c r="D10" s="41">
        <v>3346</v>
      </c>
      <c r="E10" s="41">
        <v>6.5100000000000005E-2</v>
      </c>
      <c r="F10" s="41">
        <v>6.9300000000000004E-3</v>
      </c>
      <c r="G10" s="41">
        <v>6.4999999999999997E-3</v>
      </c>
      <c r="H10" s="41">
        <v>2.3000000000000001E-4</v>
      </c>
      <c r="I10" s="41">
        <v>2.0999999999999999E-3</v>
      </c>
      <c r="J10" s="41">
        <v>4.0000000000000003E-5</v>
      </c>
      <c r="K10" s="41">
        <v>64.099999999999994</v>
      </c>
      <c r="L10" s="41">
        <v>6.6</v>
      </c>
      <c r="M10" s="41">
        <v>41.9</v>
      </c>
      <c r="N10" s="41">
        <v>1.45</v>
      </c>
      <c r="O10" s="41">
        <v>41.7</v>
      </c>
      <c r="P10" s="41">
        <v>0.71</v>
      </c>
    </row>
    <row r="11" spans="1:16" ht="13.5" thickBot="1">
      <c r="A11" s="40" t="s">
        <v>496</v>
      </c>
      <c r="B11" s="41">
        <v>118</v>
      </c>
      <c r="C11" s="41">
        <v>66964</v>
      </c>
      <c r="D11" s="41">
        <v>751</v>
      </c>
      <c r="E11" s="41">
        <v>7.4399999999999994E-2</v>
      </c>
      <c r="F11" s="41">
        <v>1.197E-2</v>
      </c>
      <c r="G11" s="41">
        <v>6.6E-3</v>
      </c>
      <c r="H11" s="41">
        <v>3.6999999999999999E-4</v>
      </c>
      <c r="I11" s="41">
        <v>2.0999999999999999E-3</v>
      </c>
      <c r="J11" s="41">
        <v>3.0000000000000001E-5</v>
      </c>
      <c r="K11" s="41">
        <v>72.8</v>
      </c>
      <c r="L11" s="41">
        <v>11.31</v>
      </c>
      <c r="M11" s="41">
        <v>42.4</v>
      </c>
      <c r="N11" s="41">
        <v>2.4</v>
      </c>
      <c r="O11" s="41">
        <v>41.6</v>
      </c>
      <c r="P11" s="41">
        <v>0.7</v>
      </c>
    </row>
    <row r="12" spans="1:16" ht="13.5" thickBot="1">
      <c r="A12" s="40" t="s">
        <v>497</v>
      </c>
      <c r="B12" s="41">
        <v>137</v>
      </c>
      <c r="C12" s="41">
        <v>62969</v>
      </c>
      <c r="D12" s="41">
        <v>3609</v>
      </c>
      <c r="E12" s="41">
        <v>0.1166</v>
      </c>
      <c r="F12" s="41">
        <v>1.111E-2</v>
      </c>
      <c r="G12" s="41">
        <v>6.4999999999999997E-3</v>
      </c>
      <c r="H12" s="41">
        <v>1.9000000000000001E-4</v>
      </c>
      <c r="I12" s="41">
        <v>2.0999999999999999E-3</v>
      </c>
      <c r="J12" s="41">
        <v>3.0000000000000001E-5</v>
      </c>
      <c r="K12" s="41">
        <v>112</v>
      </c>
      <c r="L12" s="41">
        <v>10.11</v>
      </c>
      <c r="M12" s="41">
        <v>41.6</v>
      </c>
      <c r="N12" s="41">
        <v>1.19</v>
      </c>
      <c r="O12" s="41">
        <v>41.9</v>
      </c>
      <c r="P12" s="41">
        <v>0.66</v>
      </c>
    </row>
    <row r="13" spans="1:16" ht="13.5" thickBot="1">
      <c r="A13" s="40" t="s">
        <v>498</v>
      </c>
      <c r="B13" s="41">
        <v>159</v>
      </c>
      <c r="C13" s="41">
        <v>79465</v>
      </c>
      <c r="D13" s="41">
        <v>3768</v>
      </c>
      <c r="E13" s="41">
        <v>6.5500000000000003E-2</v>
      </c>
      <c r="F13" s="41">
        <v>7.3099999999999997E-3</v>
      </c>
      <c r="G13" s="41">
        <v>6.4000000000000003E-3</v>
      </c>
      <c r="H13" s="41">
        <v>1.7000000000000001E-4</v>
      </c>
      <c r="I13" s="41">
        <v>2.0999999999999999E-3</v>
      </c>
      <c r="J13" s="41">
        <v>4.0000000000000003E-5</v>
      </c>
      <c r="K13" s="41">
        <v>64.400000000000006</v>
      </c>
      <c r="L13" s="41">
        <v>6.97</v>
      </c>
      <c r="M13" s="41">
        <v>41.4</v>
      </c>
      <c r="N13" s="41">
        <v>1.1000000000000001</v>
      </c>
      <c r="O13" s="41">
        <v>41.9</v>
      </c>
      <c r="P13" s="41">
        <v>0.77</v>
      </c>
    </row>
    <row r="14" spans="1:16" ht="13.5" thickBot="1">
      <c r="A14" s="40" t="s">
        <v>499</v>
      </c>
      <c r="B14" s="41">
        <v>161</v>
      </c>
      <c r="C14" s="41">
        <v>80128</v>
      </c>
      <c r="D14" s="41">
        <v>3788</v>
      </c>
      <c r="E14" s="41">
        <v>6.3500000000000001E-2</v>
      </c>
      <c r="F14" s="41">
        <v>7.0699999999999999E-3</v>
      </c>
      <c r="G14" s="41">
        <v>6.4000000000000003E-3</v>
      </c>
      <c r="H14" s="41">
        <v>1.7000000000000001E-4</v>
      </c>
      <c r="I14" s="41">
        <v>2.0999999999999999E-3</v>
      </c>
      <c r="J14" s="41">
        <v>3.0000000000000001E-5</v>
      </c>
      <c r="K14" s="41">
        <v>62.6</v>
      </c>
      <c r="L14" s="41">
        <v>6.75</v>
      </c>
      <c r="M14" s="41">
        <v>40.799999999999997</v>
      </c>
      <c r="N14" s="41">
        <v>1.1000000000000001</v>
      </c>
      <c r="O14" s="41">
        <v>41.9</v>
      </c>
      <c r="P14" s="41">
        <v>0.63</v>
      </c>
    </row>
    <row r="15" spans="1:16" ht="13.5" thickBot="1">
      <c r="A15" s="40" t="s">
        <v>500</v>
      </c>
      <c r="B15" s="41">
        <v>125</v>
      </c>
      <c r="C15" s="41">
        <v>63220</v>
      </c>
      <c r="D15" s="41">
        <v>2758</v>
      </c>
      <c r="E15" s="41">
        <v>7.0599999999999996E-2</v>
      </c>
      <c r="F15" s="41">
        <v>8.1499999999999993E-3</v>
      </c>
      <c r="G15" s="41">
        <v>6.4000000000000003E-3</v>
      </c>
      <c r="H15" s="41">
        <v>2.3000000000000001E-4</v>
      </c>
      <c r="I15" s="41">
        <v>2.0999999999999999E-3</v>
      </c>
      <c r="J15" s="41">
        <v>3.0000000000000001E-5</v>
      </c>
      <c r="K15" s="41">
        <v>69.2</v>
      </c>
      <c r="L15" s="41">
        <v>7.73</v>
      </c>
      <c r="M15" s="41">
        <v>40.9</v>
      </c>
      <c r="N15" s="41">
        <v>1.47</v>
      </c>
      <c r="O15" s="41">
        <v>41.9</v>
      </c>
      <c r="P15" s="41">
        <v>0.67</v>
      </c>
    </row>
    <row r="16" spans="1:16" ht="13.5" thickBot="1">
      <c r="A16" s="40" t="s">
        <v>501</v>
      </c>
      <c r="B16" s="41">
        <v>139</v>
      </c>
      <c r="C16" s="41">
        <v>69762</v>
      </c>
      <c r="D16" s="41">
        <v>3281</v>
      </c>
      <c r="E16" s="41">
        <v>7.5700000000000003E-2</v>
      </c>
      <c r="F16" s="41">
        <v>9.7099999999999999E-3</v>
      </c>
      <c r="G16" s="41">
        <v>6.4999999999999997E-3</v>
      </c>
      <c r="H16" s="41">
        <v>2.4000000000000001E-4</v>
      </c>
      <c r="I16" s="41">
        <v>2.0999999999999999E-3</v>
      </c>
      <c r="J16" s="41">
        <v>3.0000000000000001E-5</v>
      </c>
      <c r="K16" s="41">
        <v>74.099999999999994</v>
      </c>
      <c r="L16" s="41">
        <v>9.17</v>
      </c>
      <c r="M16" s="41">
        <v>42</v>
      </c>
      <c r="N16" s="41">
        <v>1.57</v>
      </c>
      <c r="O16" s="41">
        <v>41.7</v>
      </c>
      <c r="P16" s="41">
        <v>0.56999999999999995</v>
      </c>
    </row>
    <row r="17" spans="1:16" ht="13.5" thickBot="1">
      <c r="A17" s="40" t="s">
        <v>502</v>
      </c>
      <c r="B17" s="41">
        <v>138</v>
      </c>
      <c r="C17" s="41">
        <v>70489</v>
      </c>
      <c r="D17" s="41">
        <v>3071</v>
      </c>
      <c r="E17" s="41">
        <v>6.3500000000000001E-2</v>
      </c>
      <c r="F17" s="41">
        <v>7.0699999999999999E-3</v>
      </c>
      <c r="G17" s="41">
        <v>6.4999999999999997E-3</v>
      </c>
      <c r="H17" s="41">
        <v>2.0000000000000001E-4</v>
      </c>
      <c r="I17" s="41">
        <v>2.0999999999999999E-3</v>
      </c>
      <c r="J17" s="41">
        <v>3.0000000000000001E-5</v>
      </c>
      <c r="K17" s="41">
        <v>62.5</v>
      </c>
      <c r="L17" s="41">
        <v>6.75</v>
      </c>
      <c r="M17" s="41">
        <v>41.8</v>
      </c>
      <c r="N17" s="41">
        <v>1.26</v>
      </c>
      <c r="O17" s="41">
        <v>41.4</v>
      </c>
      <c r="P17" s="41">
        <v>0.67</v>
      </c>
    </row>
    <row r="18" spans="1:16" ht="13.5" thickBot="1">
      <c r="A18" s="40" t="s">
        <v>503</v>
      </c>
      <c r="B18" s="41">
        <v>142</v>
      </c>
      <c r="C18" s="41">
        <v>70951</v>
      </c>
      <c r="D18" s="41">
        <v>3769</v>
      </c>
      <c r="E18" s="41">
        <v>6.4100000000000004E-2</v>
      </c>
      <c r="F18" s="41">
        <v>6.1700000000000001E-3</v>
      </c>
      <c r="G18" s="41">
        <v>6.6E-3</v>
      </c>
      <c r="H18" s="41">
        <v>2.1000000000000001E-4</v>
      </c>
      <c r="I18" s="41">
        <v>2E-3</v>
      </c>
      <c r="J18" s="41">
        <v>3.0000000000000001E-5</v>
      </c>
      <c r="K18" s="41">
        <v>63.1</v>
      </c>
      <c r="L18" s="41">
        <v>5.89</v>
      </c>
      <c r="M18" s="41">
        <v>42.2</v>
      </c>
      <c r="N18" s="41">
        <v>1.34</v>
      </c>
      <c r="O18" s="41">
        <v>41.4</v>
      </c>
      <c r="P18" s="41">
        <v>0.7</v>
      </c>
    </row>
    <row r="19" spans="1:16" ht="13.5" thickBot="1">
      <c r="A19" s="40" t="s">
        <v>504</v>
      </c>
      <c r="B19" s="41">
        <v>177</v>
      </c>
      <c r="C19" s="41">
        <v>82641</v>
      </c>
      <c r="D19" s="41">
        <v>5195</v>
      </c>
      <c r="E19" s="41">
        <v>7.3599999999999999E-2</v>
      </c>
      <c r="F19" s="41">
        <v>6.6400000000000001E-3</v>
      </c>
      <c r="G19" s="41">
        <v>6.7000000000000002E-3</v>
      </c>
      <c r="H19" s="41">
        <v>1.8000000000000001E-4</v>
      </c>
      <c r="I19" s="41">
        <v>2.0999999999999999E-3</v>
      </c>
      <c r="J19" s="41">
        <v>4.0000000000000003E-5</v>
      </c>
      <c r="K19" s="41">
        <v>72.099999999999994</v>
      </c>
      <c r="L19" s="41">
        <v>6.28</v>
      </c>
      <c r="M19" s="41">
        <v>43.2</v>
      </c>
      <c r="N19" s="41">
        <v>1.1499999999999999</v>
      </c>
      <c r="O19" s="41">
        <v>41.9</v>
      </c>
      <c r="P19" s="41">
        <v>0.75</v>
      </c>
    </row>
    <row r="20" spans="1:16" ht="13.5" thickBot="1">
      <c r="A20" s="40" t="s">
        <v>505</v>
      </c>
      <c r="B20" s="41">
        <v>150</v>
      </c>
      <c r="C20" s="41">
        <v>72806</v>
      </c>
      <c r="D20" s="41">
        <v>4282</v>
      </c>
      <c r="E20" s="41">
        <v>6.3799999999999996E-2</v>
      </c>
      <c r="F20" s="41">
        <v>6.7099999999999998E-3</v>
      </c>
      <c r="G20" s="41">
        <v>6.3E-3</v>
      </c>
      <c r="H20" s="41">
        <v>1.9000000000000001E-4</v>
      </c>
      <c r="I20" s="41">
        <v>2.0999999999999999E-3</v>
      </c>
      <c r="J20" s="41">
        <v>3.0000000000000001E-5</v>
      </c>
      <c r="K20" s="41">
        <v>62.8</v>
      </c>
      <c r="L20" s="41">
        <v>6.4</v>
      </c>
      <c r="M20" s="41">
        <v>40.6</v>
      </c>
      <c r="N20" s="41">
        <v>1.21</v>
      </c>
      <c r="O20" s="41">
        <v>41.5</v>
      </c>
      <c r="P20" s="41">
        <v>0.67</v>
      </c>
    </row>
    <row r="21" spans="1:16" ht="13.5" thickBot="1">
      <c r="A21" s="40" t="s">
        <v>506</v>
      </c>
      <c r="B21" s="41">
        <v>140</v>
      </c>
      <c r="C21" s="41">
        <v>76635</v>
      </c>
      <c r="D21" s="41">
        <v>950</v>
      </c>
      <c r="E21" s="41">
        <v>0.27179999999999999</v>
      </c>
      <c r="F21" s="41">
        <v>0.11835</v>
      </c>
      <c r="G21" s="41">
        <v>7.3000000000000001E-3</v>
      </c>
      <c r="H21" s="41">
        <v>4.6000000000000001E-4</v>
      </c>
      <c r="I21" s="41">
        <v>2.0999999999999999E-3</v>
      </c>
      <c r="J21" s="41">
        <v>4.0000000000000003E-5</v>
      </c>
      <c r="K21" s="41">
        <v>244</v>
      </c>
      <c r="L21" s="41">
        <v>94.49</v>
      </c>
      <c r="M21" s="41">
        <v>46.8</v>
      </c>
      <c r="N21" s="41">
        <v>2.93</v>
      </c>
      <c r="O21" s="41">
        <v>41.6</v>
      </c>
      <c r="P21" s="41">
        <v>0.73</v>
      </c>
    </row>
    <row r="22" spans="1:16" ht="13.5" thickBot="1">
      <c r="A22" s="40" t="s">
        <v>507</v>
      </c>
      <c r="B22" s="41">
        <v>144</v>
      </c>
      <c r="C22" s="41">
        <v>72952</v>
      </c>
      <c r="D22" s="41">
        <v>2660</v>
      </c>
      <c r="E22" s="41">
        <v>7.7899999999999997E-2</v>
      </c>
      <c r="F22" s="41">
        <v>7.9900000000000006E-3</v>
      </c>
      <c r="G22" s="41">
        <v>6.7000000000000002E-3</v>
      </c>
      <c r="H22" s="41">
        <v>1.9000000000000001E-4</v>
      </c>
      <c r="I22" s="41">
        <v>2.0999999999999999E-3</v>
      </c>
      <c r="J22" s="41">
        <v>3.0000000000000001E-5</v>
      </c>
      <c r="K22" s="41">
        <v>76.099999999999994</v>
      </c>
      <c r="L22" s="41">
        <v>7.52</v>
      </c>
      <c r="M22" s="41">
        <v>42.9</v>
      </c>
      <c r="N22" s="41">
        <v>1.24</v>
      </c>
      <c r="O22" s="41">
        <v>41.5</v>
      </c>
      <c r="P22" s="41">
        <v>0.63</v>
      </c>
    </row>
    <row r="23" spans="1:16" ht="13.5" thickBot="1">
      <c r="A23" s="40" t="s">
        <v>508</v>
      </c>
      <c r="B23" s="41">
        <v>159</v>
      </c>
      <c r="C23" s="41">
        <v>75343</v>
      </c>
      <c r="D23" s="41">
        <v>3754</v>
      </c>
      <c r="E23" s="41">
        <v>0.11509999999999999</v>
      </c>
      <c r="F23" s="41">
        <v>1.159E-2</v>
      </c>
      <c r="G23" s="41">
        <v>6.7000000000000002E-3</v>
      </c>
      <c r="H23" s="41">
        <v>2.1000000000000001E-4</v>
      </c>
      <c r="I23" s="41">
        <v>2.0999999999999999E-3</v>
      </c>
      <c r="J23" s="41">
        <v>3.0000000000000001E-5</v>
      </c>
      <c r="K23" s="41">
        <v>111</v>
      </c>
      <c r="L23" s="41">
        <v>10.56</v>
      </c>
      <c r="M23" s="41">
        <v>42.9</v>
      </c>
      <c r="N23" s="41">
        <v>1.34</v>
      </c>
      <c r="O23" s="41">
        <v>41.7</v>
      </c>
      <c r="P23" s="41">
        <v>0.68</v>
      </c>
    </row>
    <row r="24" spans="1:16" ht="13.5" thickBot="1">
      <c r="A24" s="40" t="s">
        <v>509</v>
      </c>
      <c r="B24" s="41">
        <v>158</v>
      </c>
      <c r="C24" s="41">
        <v>76102</v>
      </c>
      <c r="D24" s="41">
        <v>3933</v>
      </c>
      <c r="E24" s="41">
        <v>8.4000000000000005E-2</v>
      </c>
      <c r="F24" s="41">
        <v>6.96E-3</v>
      </c>
      <c r="G24" s="41">
        <v>6.7000000000000002E-3</v>
      </c>
      <c r="H24" s="41">
        <v>1.7000000000000001E-4</v>
      </c>
      <c r="I24" s="41">
        <v>2E-3</v>
      </c>
      <c r="J24" s="41">
        <v>3.0000000000000001E-5</v>
      </c>
      <c r="K24" s="41">
        <v>81.900000000000006</v>
      </c>
      <c r="L24" s="41">
        <v>6.52</v>
      </c>
      <c r="M24" s="41">
        <v>43</v>
      </c>
      <c r="N24" s="41">
        <v>1.1000000000000001</v>
      </c>
      <c r="O24" s="41">
        <v>41.4</v>
      </c>
      <c r="P24" s="41">
        <v>0.61</v>
      </c>
    </row>
    <row r="25" spans="1:16" ht="13.5" thickBot="1">
      <c r="A25" s="40" t="s">
        <v>510</v>
      </c>
      <c r="B25" s="41">
        <v>160</v>
      </c>
      <c r="C25" s="41">
        <v>79079</v>
      </c>
      <c r="D25" s="41">
        <v>3958</v>
      </c>
      <c r="E25" s="41">
        <v>6.83E-2</v>
      </c>
      <c r="F25" s="41">
        <v>6.8799999999999998E-3</v>
      </c>
      <c r="G25" s="41">
        <v>6.4000000000000003E-3</v>
      </c>
      <c r="H25" s="41">
        <v>1.6000000000000001E-4</v>
      </c>
      <c r="I25" s="41">
        <v>2.0999999999999999E-3</v>
      </c>
      <c r="J25" s="41">
        <v>3.0000000000000001E-5</v>
      </c>
      <c r="K25" s="41">
        <v>67.099999999999994</v>
      </c>
      <c r="L25" s="41">
        <v>6.54</v>
      </c>
      <c r="M25" s="41">
        <v>41.4</v>
      </c>
      <c r="N25" s="41">
        <v>1.05</v>
      </c>
      <c r="O25" s="41">
        <v>42.1</v>
      </c>
      <c r="P25" s="41">
        <v>0.67</v>
      </c>
    </row>
    <row r="26" spans="1:16" ht="13.5" thickBot="1">
      <c r="A26" s="40" t="s">
        <v>511</v>
      </c>
      <c r="B26" s="41">
        <v>170</v>
      </c>
      <c r="C26" s="41">
        <v>92113</v>
      </c>
      <c r="D26" s="41">
        <v>2276</v>
      </c>
      <c r="E26" s="41">
        <v>6.6000000000000003E-2</v>
      </c>
      <c r="F26" s="41">
        <v>8.4700000000000001E-3</v>
      </c>
      <c r="G26" s="41">
        <v>6.4000000000000003E-3</v>
      </c>
      <c r="H26" s="41">
        <v>2.4000000000000001E-4</v>
      </c>
      <c r="I26" s="41">
        <v>2.0999999999999999E-3</v>
      </c>
      <c r="J26" s="41">
        <v>3.0000000000000001E-5</v>
      </c>
      <c r="K26" s="41">
        <v>64.900000000000006</v>
      </c>
      <c r="L26" s="41">
        <v>8.07</v>
      </c>
      <c r="M26" s="41">
        <v>40.9</v>
      </c>
      <c r="N26" s="41">
        <v>1.56</v>
      </c>
      <c r="O26" s="41">
        <v>41.6</v>
      </c>
      <c r="P26" s="41">
        <v>0.65</v>
      </c>
    </row>
    <row r="27" spans="1:16" ht="13.5" thickBot="1">
      <c r="A27" s="40" t="s">
        <v>512</v>
      </c>
      <c r="B27" s="41">
        <v>137</v>
      </c>
      <c r="C27" s="41">
        <v>70588</v>
      </c>
      <c r="D27" s="41">
        <v>3030</v>
      </c>
      <c r="E27" s="41">
        <v>6.8699999999999997E-2</v>
      </c>
      <c r="F27" s="41">
        <v>8.0099999999999998E-3</v>
      </c>
      <c r="G27" s="41">
        <v>6.4000000000000003E-3</v>
      </c>
      <c r="H27" s="41">
        <v>2.3000000000000001E-4</v>
      </c>
      <c r="I27" s="41">
        <v>2E-3</v>
      </c>
      <c r="J27" s="41">
        <v>3.0000000000000001E-5</v>
      </c>
      <c r="K27" s="41">
        <v>67.5</v>
      </c>
      <c r="L27" s="41">
        <v>7.61</v>
      </c>
      <c r="M27" s="41">
        <v>41.4</v>
      </c>
      <c r="N27" s="41">
        <v>1.45</v>
      </c>
      <c r="O27" s="41">
        <v>41.2</v>
      </c>
      <c r="P27" s="41">
        <v>0.67</v>
      </c>
    </row>
    <row r="28" spans="1:16" ht="13.5" thickBot="1">
      <c r="A28" s="40" t="s">
        <v>513</v>
      </c>
      <c r="B28" s="41">
        <v>166</v>
      </c>
      <c r="C28" s="41">
        <v>81510</v>
      </c>
      <c r="D28" s="41">
        <v>4391</v>
      </c>
      <c r="E28" s="41">
        <v>6.8000000000000005E-2</v>
      </c>
      <c r="F28" s="41">
        <v>6.1500000000000001E-3</v>
      </c>
      <c r="G28" s="41">
        <v>6.1000000000000004E-3</v>
      </c>
      <c r="H28" s="41">
        <v>1.4999999999999999E-4</v>
      </c>
      <c r="I28" s="41">
        <v>2.0999999999999999E-3</v>
      </c>
      <c r="J28" s="41">
        <v>4.0000000000000003E-5</v>
      </c>
      <c r="K28" s="41">
        <v>66.8</v>
      </c>
      <c r="L28" s="41">
        <v>5.85</v>
      </c>
      <c r="M28" s="41">
        <v>39.5</v>
      </c>
      <c r="N28" s="41">
        <v>0.98</v>
      </c>
      <c r="O28" s="41">
        <v>42</v>
      </c>
      <c r="P28" s="41">
        <v>0.74</v>
      </c>
    </row>
    <row r="29" spans="1:16" ht="13.5" thickBot="1">
      <c r="A29" s="40" t="s">
        <v>514</v>
      </c>
      <c r="B29" s="41">
        <v>152</v>
      </c>
      <c r="C29" s="41">
        <v>70682</v>
      </c>
      <c r="D29" s="41">
        <v>4651</v>
      </c>
      <c r="E29" s="41">
        <v>6.6400000000000001E-2</v>
      </c>
      <c r="F29" s="41">
        <v>6.3099999999999996E-3</v>
      </c>
      <c r="G29" s="41">
        <v>6.4999999999999997E-3</v>
      </c>
      <c r="H29" s="41">
        <v>1.7000000000000001E-4</v>
      </c>
      <c r="I29" s="41">
        <v>2.0999999999999999E-3</v>
      </c>
      <c r="J29" s="41">
        <v>3.0000000000000001E-5</v>
      </c>
      <c r="K29" s="41">
        <v>65.3</v>
      </c>
      <c r="L29" s="41">
        <v>6</v>
      </c>
      <c r="M29" s="41">
        <v>41.5</v>
      </c>
      <c r="N29" s="41">
        <v>1.07</v>
      </c>
      <c r="O29" s="41">
        <v>41.8</v>
      </c>
      <c r="P29" s="41">
        <v>0.7</v>
      </c>
    </row>
    <row r="30" spans="1:16" ht="13.5" thickBot="1">
      <c r="A30" s="40" t="s">
        <v>515</v>
      </c>
      <c r="B30" s="41">
        <v>113</v>
      </c>
      <c r="C30" s="41">
        <v>54004</v>
      </c>
      <c r="D30" s="41">
        <v>3138</v>
      </c>
      <c r="E30" s="41">
        <v>8.5099999999999995E-2</v>
      </c>
      <c r="F30" s="41">
        <v>9.3299999999999998E-3</v>
      </c>
      <c r="G30" s="41">
        <v>6.4999999999999997E-3</v>
      </c>
      <c r="H30" s="41">
        <v>2.3000000000000001E-4</v>
      </c>
      <c r="I30" s="41">
        <v>2.0999999999999999E-3</v>
      </c>
      <c r="J30" s="41">
        <v>4.0000000000000003E-5</v>
      </c>
      <c r="K30" s="41">
        <v>82.9</v>
      </c>
      <c r="L30" s="41">
        <v>8.73</v>
      </c>
      <c r="M30" s="41">
        <v>41.6</v>
      </c>
      <c r="N30" s="41">
        <v>1.5</v>
      </c>
      <c r="O30" s="41">
        <v>42.1</v>
      </c>
      <c r="P30" s="41">
        <v>0.79</v>
      </c>
    </row>
    <row r="31" spans="1:16" ht="13.5" thickBot="1">
      <c r="A31" s="40" t="s">
        <v>516</v>
      </c>
      <c r="B31" s="41">
        <v>133</v>
      </c>
      <c r="C31" s="41">
        <v>74504</v>
      </c>
      <c r="D31" s="41">
        <v>1188</v>
      </c>
      <c r="E31" s="41">
        <v>6.9599999999999995E-2</v>
      </c>
      <c r="F31" s="41">
        <v>1.133E-2</v>
      </c>
      <c r="G31" s="41">
        <v>6.1999999999999998E-3</v>
      </c>
      <c r="H31" s="41">
        <v>2.9999999999999997E-4</v>
      </c>
      <c r="I31" s="41">
        <v>2.0999999999999999E-3</v>
      </c>
      <c r="J31" s="41">
        <v>3.0000000000000001E-5</v>
      </c>
      <c r="K31" s="41">
        <v>68.3</v>
      </c>
      <c r="L31" s="41">
        <v>10.75</v>
      </c>
      <c r="M31" s="41">
        <v>39.700000000000003</v>
      </c>
      <c r="N31" s="41">
        <v>1.92</v>
      </c>
      <c r="O31" s="41">
        <v>41.5</v>
      </c>
      <c r="P31" s="41">
        <v>0.69</v>
      </c>
    </row>
    <row r="32" spans="1:16" ht="13.5" thickBot="1">
      <c r="A32" s="40" t="s">
        <v>517</v>
      </c>
      <c r="B32" s="41">
        <v>145</v>
      </c>
      <c r="C32" s="41">
        <v>71044</v>
      </c>
      <c r="D32" s="41">
        <v>3654</v>
      </c>
      <c r="E32" s="41">
        <v>7.2099999999999997E-2</v>
      </c>
      <c r="F32" s="41">
        <v>8.09E-3</v>
      </c>
      <c r="G32" s="41">
        <v>6.4000000000000003E-3</v>
      </c>
      <c r="H32" s="41">
        <v>1.8000000000000001E-4</v>
      </c>
      <c r="I32" s="41">
        <v>2.0999999999999999E-3</v>
      </c>
      <c r="J32" s="41">
        <v>3.0000000000000001E-5</v>
      </c>
      <c r="K32" s="41">
        <v>70.7</v>
      </c>
      <c r="L32" s="41">
        <v>7.67</v>
      </c>
      <c r="M32" s="41">
        <v>41.3</v>
      </c>
      <c r="N32" s="41">
        <v>1.1299999999999999</v>
      </c>
      <c r="O32" s="41">
        <v>42</v>
      </c>
      <c r="P32" s="41">
        <v>0.65</v>
      </c>
    </row>
    <row r="33" spans="1:16" ht="13.5" thickBot="1">
      <c r="A33" s="40" t="s">
        <v>518</v>
      </c>
      <c r="B33" s="41">
        <v>165</v>
      </c>
      <c r="C33" s="41">
        <v>84488</v>
      </c>
      <c r="D33" s="41">
        <v>3687</v>
      </c>
      <c r="E33" s="41">
        <v>5.6099999999999997E-2</v>
      </c>
      <c r="F33" s="41">
        <v>6.7099999999999998E-3</v>
      </c>
      <c r="G33" s="41">
        <v>6.3E-3</v>
      </c>
      <c r="H33" s="41">
        <v>1.9000000000000001E-4</v>
      </c>
      <c r="I33" s="41">
        <v>2.0999999999999999E-3</v>
      </c>
      <c r="J33" s="41">
        <v>3.0000000000000001E-5</v>
      </c>
      <c r="K33" s="41">
        <v>55.4</v>
      </c>
      <c r="L33" s="41">
        <v>6.45</v>
      </c>
      <c r="M33" s="41">
        <v>40.299999999999997</v>
      </c>
      <c r="N33" s="41">
        <v>1.22</v>
      </c>
      <c r="O33" s="41">
        <v>41.5</v>
      </c>
      <c r="P33" s="41">
        <v>0.6</v>
      </c>
    </row>
    <row r="34" spans="1:16" ht="13.5" thickBot="1">
      <c r="A34" s="40" t="s">
        <v>519</v>
      </c>
      <c r="B34" s="41">
        <v>157</v>
      </c>
      <c r="C34" s="41">
        <v>79200</v>
      </c>
      <c r="D34" s="41">
        <v>3515</v>
      </c>
      <c r="E34" s="41">
        <v>7.0999999999999994E-2</v>
      </c>
      <c r="F34" s="41">
        <v>7.45E-3</v>
      </c>
      <c r="G34" s="41">
        <v>6.1999999999999998E-3</v>
      </c>
      <c r="H34" s="41">
        <v>2.0000000000000001E-4</v>
      </c>
      <c r="I34" s="41">
        <v>2.0999999999999999E-3</v>
      </c>
      <c r="J34" s="41">
        <v>3.0000000000000001E-5</v>
      </c>
      <c r="K34" s="41">
        <v>69.599999999999994</v>
      </c>
      <c r="L34" s="41">
        <v>7.06</v>
      </c>
      <c r="M34" s="41">
        <v>40</v>
      </c>
      <c r="N34" s="41">
        <v>1.26</v>
      </c>
      <c r="O34" s="41">
        <v>41.9</v>
      </c>
      <c r="P34" s="41">
        <v>0.65</v>
      </c>
    </row>
    <row r="35" spans="1:16" ht="13.5" thickBot="1">
      <c r="A35" s="40" t="s">
        <v>520</v>
      </c>
      <c r="B35" s="41">
        <v>171</v>
      </c>
      <c r="C35" s="41">
        <v>84911</v>
      </c>
      <c r="D35" s="41">
        <v>4010</v>
      </c>
      <c r="E35" s="41">
        <v>7.6200000000000004E-2</v>
      </c>
      <c r="F35" s="41">
        <v>9.0699999999999999E-3</v>
      </c>
      <c r="G35" s="41">
        <v>6.4999999999999997E-3</v>
      </c>
      <c r="H35" s="41">
        <v>2.4000000000000001E-4</v>
      </c>
      <c r="I35" s="41">
        <v>2.0999999999999999E-3</v>
      </c>
      <c r="J35" s="41">
        <v>4.0000000000000003E-5</v>
      </c>
      <c r="K35" s="41">
        <v>74.599999999999994</v>
      </c>
      <c r="L35" s="41">
        <v>8.56</v>
      </c>
      <c r="M35" s="41">
        <v>41.9</v>
      </c>
      <c r="N35" s="41">
        <v>1.54</v>
      </c>
      <c r="O35" s="41">
        <v>42.1</v>
      </c>
      <c r="P35" s="41">
        <v>0.84</v>
      </c>
    </row>
    <row r="36" spans="1:16" ht="13.5" thickBot="1">
      <c r="A36" s="40" t="s">
        <v>521</v>
      </c>
      <c r="B36" s="41">
        <v>161</v>
      </c>
      <c r="C36" s="41">
        <v>77795</v>
      </c>
      <c r="D36" s="41">
        <v>4488</v>
      </c>
      <c r="E36" s="41">
        <v>6.8199999999999997E-2</v>
      </c>
      <c r="F36" s="41">
        <v>6.4000000000000003E-3</v>
      </c>
      <c r="G36" s="41">
        <v>6.4999999999999997E-3</v>
      </c>
      <c r="H36" s="41">
        <v>1.8000000000000001E-4</v>
      </c>
      <c r="I36" s="41">
        <v>2.0999999999999999E-3</v>
      </c>
      <c r="J36" s="41">
        <v>3.0000000000000001E-5</v>
      </c>
      <c r="K36" s="41">
        <v>67</v>
      </c>
      <c r="L36" s="41">
        <v>6.08</v>
      </c>
      <c r="M36" s="41">
        <v>42</v>
      </c>
      <c r="N36" s="41">
        <v>1.1399999999999999</v>
      </c>
      <c r="O36" s="41">
        <v>42</v>
      </c>
      <c r="P36" s="41">
        <v>0.68</v>
      </c>
    </row>
    <row r="37" spans="1:16" ht="13.5" thickBot="1">
      <c r="A37" s="40" t="s">
        <v>522</v>
      </c>
      <c r="B37" s="41">
        <v>156</v>
      </c>
      <c r="C37" s="41">
        <v>77692</v>
      </c>
      <c r="D37" s="41">
        <v>4134</v>
      </c>
      <c r="E37" s="41">
        <v>6.3799999999999996E-2</v>
      </c>
      <c r="F37" s="41">
        <v>8.3400000000000002E-3</v>
      </c>
      <c r="G37" s="41">
        <v>6.1999999999999998E-3</v>
      </c>
      <c r="H37" s="41">
        <v>2.0000000000000001E-4</v>
      </c>
      <c r="I37" s="41">
        <v>2.0999999999999999E-3</v>
      </c>
      <c r="J37" s="41">
        <v>3.0000000000000001E-5</v>
      </c>
      <c r="K37" s="41">
        <v>62.8</v>
      </c>
      <c r="L37" s="41">
        <v>7.96</v>
      </c>
      <c r="M37" s="41">
        <v>39.700000000000003</v>
      </c>
      <c r="N37" s="41">
        <v>1.31</v>
      </c>
      <c r="O37" s="41">
        <v>41.7</v>
      </c>
      <c r="P37" s="41">
        <v>0.67</v>
      </c>
    </row>
    <row r="38" spans="1:16" ht="13.5" thickBot="1">
      <c r="A38" s="40" t="s">
        <v>523</v>
      </c>
      <c r="B38" s="41">
        <v>88</v>
      </c>
      <c r="C38" s="41">
        <v>43740</v>
      </c>
      <c r="D38" s="41">
        <v>2237</v>
      </c>
      <c r="E38" s="41">
        <v>6.7000000000000004E-2</v>
      </c>
      <c r="F38" s="41">
        <v>8.4200000000000004E-3</v>
      </c>
      <c r="G38" s="41">
        <v>6.6E-3</v>
      </c>
      <c r="H38" s="41">
        <v>2.9999999999999997E-4</v>
      </c>
      <c r="I38" s="41">
        <v>2.0999999999999999E-3</v>
      </c>
      <c r="J38" s="41">
        <v>4.0000000000000003E-5</v>
      </c>
      <c r="K38" s="41">
        <v>65.900000000000006</v>
      </c>
      <c r="L38" s="41">
        <v>8.01</v>
      </c>
      <c r="M38" s="41">
        <v>42.2</v>
      </c>
      <c r="N38" s="41">
        <v>1.89</v>
      </c>
      <c r="O38" s="41">
        <v>41.9</v>
      </c>
      <c r="P38" s="41">
        <v>0.87</v>
      </c>
    </row>
    <row r="39" spans="1:16" ht="13.5" thickBot="1">
      <c r="A39" s="40" t="s">
        <v>524</v>
      </c>
      <c r="B39" s="41">
        <v>141</v>
      </c>
      <c r="C39" s="41">
        <v>62070</v>
      </c>
      <c r="D39" s="41">
        <v>3542</v>
      </c>
      <c r="E39" s="41">
        <v>0.18690000000000001</v>
      </c>
      <c r="F39" s="41">
        <v>3.6970000000000003E-2</v>
      </c>
      <c r="G39" s="41">
        <v>7.1000000000000004E-3</v>
      </c>
      <c r="H39" s="41">
        <v>2.7E-4</v>
      </c>
      <c r="I39" s="41">
        <v>2.2000000000000001E-3</v>
      </c>
      <c r="J39" s="41">
        <v>5.0000000000000002E-5</v>
      </c>
      <c r="K39" s="41">
        <v>174</v>
      </c>
      <c r="L39" s="41">
        <v>31.63</v>
      </c>
      <c r="M39" s="41">
        <v>45.6</v>
      </c>
      <c r="N39" s="41">
        <v>1.72</v>
      </c>
      <c r="O39" s="47">
        <v>45.4</v>
      </c>
      <c r="P39" s="41">
        <v>1.1000000000000001</v>
      </c>
    </row>
    <row r="40" spans="1:16" ht="13.5" thickBot="1">
      <c r="A40" s="40" t="s">
        <v>525</v>
      </c>
      <c r="B40" s="41">
        <v>168</v>
      </c>
      <c r="C40" s="41">
        <v>80801</v>
      </c>
      <c r="D40" s="41">
        <v>3763</v>
      </c>
      <c r="E40" s="41">
        <v>8.5699999999999998E-2</v>
      </c>
      <c r="F40" s="41">
        <v>6.9699999999999996E-3</v>
      </c>
      <c r="G40" s="41">
        <v>6.6E-3</v>
      </c>
      <c r="H40" s="41">
        <v>1.8000000000000001E-4</v>
      </c>
      <c r="I40" s="41">
        <v>2.0999999999999999E-3</v>
      </c>
      <c r="J40" s="41">
        <v>3.0000000000000001E-5</v>
      </c>
      <c r="K40" s="41">
        <v>83.5</v>
      </c>
      <c r="L40" s="41">
        <v>6.52</v>
      </c>
      <c r="M40" s="41">
        <v>42.2</v>
      </c>
      <c r="N40" s="41">
        <v>1.18</v>
      </c>
      <c r="O40" s="41">
        <v>41.5</v>
      </c>
      <c r="P40" s="41">
        <v>0.66</v>
      </c>
    </row>
    <row r="41" spans="1:16" ht="13.5" thickBot="1">
      <c r="A41" s="40" t="s">
        <v>526</v>
      </c>
      <c r="B41" s="41">
        <v>134</v>
      </c>
      <c r="C41" s="41">
        <v>63065</v>
      </c>
      <c r="D41" s="41">
        <v>3294</v>
      </c>
      <c r="E41" s="41">
        <v>8.1299999999999997E-2</v>
      </c>
      <c r="F41" s="41">
        <v>1.136E-2</v>
      </c>
      <c r="G41" s="41">
        <v>6.3E-3</v>
      </c>
      <c r="H41" s="41">
        <v>2.4000000000000001E-4</v>
      </c>
      <c r="I41" s="41">
        <v>2.0999999999999999E-3</v>
      </c>
      <c r="J41" s="41">
        <v>4.0000000000000003E-5</v>
      </c>
      <c r="K41" s="41">
        <v>79.400000000000006</v>
      </c>
      <c r="L41" s="41">
        <v>10.67</v>
      </c>
      <c r="M41" s="41">
        <v>40.299999999999997</v>
      </c>
      <c r="N41" s="41">
        <v>1.53</v>
      </c>
      <c r="O41" s="41">
        <v>41.7</v>
      </c>
      <c r="P41" s="41">
        <v>0.82</v>
      </c>
    </row>
    <row r="42" spans="1:16" ht="13.5" thickBot="1">
      <c r="A42" s="40" t="s">
        <v>527</v>
      </c>
      <c r="B42" s="41">
        <v>126</v>
      </c>
      <c r="C42" s="41">
        <v>61037</v>
      </c>
      <c r="D42" s="41">
        <v>3199</v>
      </c>
      <c r="E42" s="41">
        <v>7.6999999999999999E-2</v>
      </c>
      <c r="F42" s="41">
        <v>7.77E-3</v>
      </c>
      <c r="G42" s="41">
        <v>6.4999999999999997E-3</v>
      </c>
      <c r="H42" s="41">
        <v>2.0000000000000001E-4</v>
      </c>
      <c r="I42" s="41">
        <v>2.0999999999999999E-3</v>
      </c>
      <c r="J42" s="41">
        <v>4.0000000000000003E-5</v>
      </c>
      <c r="K42" s="41">
        <v>75.3</v>
      </c>
      <c r="L42" s="41">
        <v>7.32</v>
      </c>
      <c r="M42" s="41">
        <v>41.6</v>
      </c>
      <c r="N42" s="41">
        <v>1.26</v>
      </c>
      <c r="O42" s="41">
        <v>42</v>
      </c>
      <c r="P42" s="41">
        <v>0.74</v>
      </c>
    </row>
    <row r="43" spans="1:16" ht="13.5" thickBot="1">
      <c r="A43" s="40" t="s">
        <v>528</v>
      </c>
      <c r="B43" s="41">
        <v>159</v>
      </c>
      <c r="C43" s="41">
        <v>77537</v>
      </c>
      <c r="D43" s="41">
        <v>4223</v>
      </c>
      <c r="E43" s="41">
        <v>7.6300000000000007E-2</v>
      </c>
      <c r="F43" s="41">
        <v>7.0299999999999998E-3</v>
      </c>
      <c r="G43" s="41">
        <v>6.3E-3</v>
      </c>
      <c r="H43" s="41">
        <v>1.8000000000000001E-4</v>
      </c>
      <c r="I43" s="41">
        <v>2E-3</v>
      </c>
      <c r="J43" s="41">
        <v>3.0000000000000001E-5</v>
      </c>
      <c r="K43" s="41">
        <v>74.7</v>
      </c>
      <c r="L43" s="41">
        <v>6.63</v>
      </c>
      <c r="M43" s="41">
        <v>40.700000000000003</v>
      </c>
      <c r="N43" s="41">
        <v>1.1499999999999999</v>
      </c>
      <c r="O43" s="41">
        <v>40.4</v>
      </c>
      <c r="P43" s="41">
        <v>0.68</v>
      </c>
    </row>
  </sheetData>
  <mergeCells count="11">
    <mergeCell ref="J2:J3"/>
    <mergeCell ref="L2:L3"/>
    <mergeCell ref="N2:N3"/>
    <mergeCell ref="P2:P3"/>
    <mergeCell ref="A1:P1"/>
    <mergeCell ref="A2:A3"/>
    <mergeCell ref="E2:E3"/>
    <mergeCell ref="F2:F3"/>
    <mergeCell ref="G2:G3"/>
    <mergeCell ref="H2:H3"/>
    <mergeCell ref="I2:I3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D0C89-D83E-4EDE-8C28-DC934062F4B5}">
  <dimension ref="A1:AA44"/>
  <sheetViews>
    <sheetView topLeftCell="E1" zoomScaleNormal="100" workbookViewId="0">
      <selection activeCell="AD32" sqref="AD32"/>
    </sheetView>
  </sheetViews>
  <sheetFormatPr defaultRowHeight="12.75"/>
  <cols>
    <col min="1" max="1" width="12" customWidth="1"/>
    <col min="2" max="3" width="7.5" customWidth="1"/>
    <col min="4" max="4" width="8" customWidth="1"/>
    <col min="5" max="5" width="7.5" customWidth="1"/>
    <col min="6" max="6" width="7.6640625" customWidth="1"/>
    <col min="7" max="7" width="8.1640625" customWidth="1"/>
    <col min="9" max="11" width="7.83203125" customWidth="1"/>
    <col min="12" max="12" width="6.83203125" customWidth="1"/>
    <col min="13" max="13" width="7" customWidth="1"/>
    <col min="14" max="14" width="7.33203125" customWidth="1"/>
    <col min="15" max="15" width="7.5" customWidth="1"/>
    <col min="16" max="16" width="7.6640625" customWidth="1"/>
    <col min="17" max="17" width="7.83203125" customWidth="1"/>
    <col min="18" max="18" width="7.5" customWidth="1"/>
    <col min="19" max="19" width="7.6640625" customWidth="1"/>
    <col min="20" max="21" width="7.5" customWidth="1"/>
    <col min="22" max="22" width="8.5" customWidth="1"/>
    <col min="23" max="24" width="8.83203125" customWidth="1"/>
    <col min="25" max="25" width="7.5" customWidth="1"/>
    <col min="26" max="27" width="7.83203125" customWidth="1"/>
  </cols>
  <sheetData>
    <row r="1" spans="1:27" ht="34.15" customHeight="1" thickBot="1">
      <c r="A1" s="286" t="s">
        <v>1324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</row>
    <row r="2" spans="1:27" ht="15" thickBot="1">
      <c r="A2" s="287" t="s">
        <v>486</v>
      </c>
      <c r="B2" s="53" t="s">
        <v>1089</v>
      </c>
      <c r="C2" s="53" t="s">
        <v>1090</v>
      </c>
      <c r="D2" s="53" t="s">
        <v>1091</v>
      </c>
      <c r="E2" s="53" t="s">
        <v>197</v>
      </c>
      <c r="F2" s="53" t="s">
        <v>199</v>
      </c>
      <c r="G2" s="53" t="s">
        <v>214</v>
      </c>
      <c r="H2" s="53" t="s">
        <v>215</v>
      </c>
      <c r="I2" s="53" t="s">
        <v>216</v>
      </c>
      <c r="J2" s="53" t="s">
        <v>217</v>
      </c>
      <c r="K2" s="53" t="s">
        <v>218</v>
      </c>
      <c r="L2" s="53" t="s">
        <v>219</v>
      </c>
      <c r="M2" s="53" t="s">
        <v>220</v>
      </c>
      <c r="N2" s="53" t="s">
        <v>221</v>
      </c>
      <c r="O2" s="53" t="s">
        <v>222</v>
      </c>
      <c r="P2" s="53" t="s">
        <v>223</v>
      </c>
      <c r="Q2" s="53" t="s">
        <v>224</v>
      </c>
      <c r="R2" s="53" t="s">
        <v>225</v>
      </c>
      <c r="S2" s="53" t="s">
        <v>226</v>
      </c>
      <c r="T2" s="53" t="s">
        <v>227</v>
      </c>
      <c r="U2" s="53" t="s">
        <v>207</v>
      </c>
      <c r="V2" s="53" t="s">
        <v>208</v>
      </c>
      <c r="W2" s="53" t="s">
        <v>573</v>
      </c>
      <c r="X2" s="53" t="s">
        <v>210</v>
      </c>
      <c r="Y2" s="53" t="s">
        <v>210</v>
      </c>
      <c r="Z2" s="53" t="s">
        <v>212</v>
      </c>
      <c r="AA2" s="53" t="s">
        <v>213</v>
      </c>
    </row>
    <row r="3" spans="1:27" ht="13.5" thickBot="1">
      <c r="A3" s="287"/>
      <c r="B3" s="53">
        <v>29</v>
      </c>
      <c r="C3" s="53">
        <v>31</v>
      </c>
      <c r="D3" s="53">
        <v>49</v>
      </c>
      <c r="E3" s="53">
        <v>89</v>
      </c>
      <c r="F3" s="53">
        <v>93</v>
      </c>
      <c r="G3" s="53">
        <v>139</v>
      </c>
      <c r="H3" s="53">
        <v>140</v>
      </c>
      <c r="I3" s="53">
        <v>141</v>
      </c>
      <c r="J3" s="53">
        <v>146</v>
      </c>
      <c r="K3" s="53">
        <v>147</v>
      </c>
      <c r="L3" s="53">
        <v>153</v>
      </c>
      <c r="M3" s="53">
        <v>157</v>
      </c>
      <c r="N3" s="53">
        <v>159</v>
      </c>
      <c r="O3" s="53">
        <v>163</v>
      </c>
      <c r="P3" s="53">
        <v>165</v>
      </c>
      <c r="Q3" s="53">
        <v>166</v>
      </c>
      <c r="R3" s="53">
        <v>169</v>
      </c>
      <c r="S3" s="53">
        <v>172</v>
      </c>
      <c r="T3" s="53">
        <v>175</v>
      </c>
      <c r="U3" s="53">
        <v>178</v>
      </c>
      <c r="V3" s="53">
        <v>181</v>
      </c>
      <c r="W3" s="53">
        <v>202</v>
      </c>
      <c r="X3" s="53" t="s">
        <v>578</v>
      </c>
      <c r="Y3" s="53" t="s">
        <v>574</v>
      </c>
      <c r="Z3" s="53">
        <v>232</v>
      </c>
      <c r="AA3" s="53">
        <v>238</v>
      </c>
    </row>
    <row r="4" spans="1:27" ht="13.5" thickBot="1">
      <c r="A4" s="287"/>
      <c r="B4" s="287" t="s">
        <v>575</v>
      </c>
      <c r="C4" s="287"/>
      <c r="D4" s="287"/>
      <c r="E4" s="287" t="s">
        <v>488</v>
      </c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</row>
    <row r="5" spans="1:27" ht="13.5" thickBot="1">
      <c r="A5" s="53" t="s">
        <v>576</v>
      </c>
      <c r="B5" s="74">
        <v>0.48587137551568599</v>
      </c>
      <c r="C5" s="75">
        <v>30.592984912988584</v>
      </c>
      <c r="D5" s="76">
        <v>6.4339844782228131E-4</v>
      </c>
      <c r="E5" s="77">
        <v>2718.5811424339663</v>
      </c>
      <c r="F5" s="78">
        <v>8.0573220293008785E-2</v>
      </c>
      <c r="G5" s="77">
        <v>126199.19398446599</v>
      </c>
      <c r="H5" s="77">
        <v>242596.0610022663</v>
      </c>
      <c r="I5" s="77">
        <v>24884.817894466014</v>
      </c>
      <c r="J5" s="77">
        <v>91519.268075561544</v>
      </c>
      <c r="K5" s="77">
        <v>15804.493268598524</v>
      </c>
      <c r="L5" s="77">
        <v>654.89052985737612</v>
      </c>
      <c r="M5" s="77">
        <v>8683.3257524973651</v>
      </c>
      <c r="N5" s="77">
        <v>607.5853201347162</v>
      </c>
      <c r="O5" s="77">
        <v>1516.8820171673933</v>
      </c>
      <c r="P5" s="77">
        <v>126.38373916838485</v>
      </c>
      <c r="Q5" s="77">
        <v>147.10122518038619</v>
      </c>
      <c r="R5" s="74">
        <v>7.9200924699874404</v>
      </c>
      <c r="S5" s="75">
        <v>25.815797153702114</v>
      </c>
      <c r="T5" s="74">
        <v>2.272462786848128</v>
      </c>
      <c r="U5" s="75">
        <v>39.948989428386085</v>
      </c>
      <c r="V5" s="78">
        <v>3.7434040819171642E-2</v>
      </c>
      <c r="W5" s="76">
        <v>0</v>
      </c>
      <c r="X5" s="74">
        <v>3.9258784654807375</v>
      </c>
      <c r="Y5" s="77">
        <v>141.98494753557998</v>
      </c>
      <c r="Z5" s="77">
        <v>72135.379865386582</v>
      </c>
      <c r="AA5" s="77">
        <v>2935.9038214736397</v>
      </c>
    </row>
    <row r="6" spans="1:27" ht="13.5" thickBot="1">
      <c r="A6" s="53" t="s">
        <v>490</v>
      </c>
      <c r="B6" s="74">
        <v>1.466571027791727</v>
      </c>
      <c r="C6" s="75">
        <v>29.562917537250446</v>
      </c>
      <c r="D6" s="76">
        <v>0</v>
      </c>
      <c r="E6" s="77">
        <v>2694.4768938114985</v>
      </c>
      <c r="F6" s="74">
        <v>0.37983756942991176</v>
      </c>
      <c r="G6" s="77">
        <v>128352.28651201191</v>
      </c>
      <c r="H6" s="77">
        <v>243318.26584744488</v>
      </c>
      <c r="I6" s="77">
        <v>24909.296708425074</v>
      </c>
      <c r="J6" s="77">
        <v>91200.994707657024</v>
      </c>
      <c r="K6" s="77">
        <v>14707.28284447815</v>
      </c>
      <c r="L6" s="77">
        <v>555.86642362383668</v>
      </c>
      <c r="M6" s="77">
        <v>7823.1417627414357</v>
      </c>
      <c r="N6" s="77">
        <v>545.69595890074675</v>
      </c>
      <c r="O6" s="77">
        <v>1388.4213716518491</v>
      </c>
      <c r="P6" s="77">
        <v>124.37963753664684</v>
      </c>
      <c r="Q6" s="77">
        <v>156.85774224061194</v>
      </c>
      <c r="R6" s="74">
        <v>9.8878608968645949</v>
      </c>
      <c r="S6" s="75">
        <v>34.556444447617949</v>
      </c>
      <c r="T6" s="74">
        <v>3.083473225057384</v>
      </c>
      <c r="U6" s="77">
        <v>148.49499666269753</v>
      </c>
      <c r="V6" s="78">
        <v>7.2374144953283898E-2</v>
      </c>
      <c r="W6" s="76">
        <v>0</v>
      </c>
      <c r="X6" s="75">
        <v>11.405349685767858</v>
      </c>
      <c r="Y6" s="77">
        <v>141.94958923537601</v>
      </c>
      <c r="Z6" s="77">
        <v>72010.27955996315</v>
      </c>
      <c r="AA6" s="77">
        <v>3008.0163395632981</v>
      </c>
    </row>
    <row r="7" spans="1:27" ht="13.5" thickBot="1">
      <c r="A7" s="53" t="s">
        <v>491</v>
      </c>
      <c r="B7" s="74">
        <v>0.94125138435565658</v>
      </c>
      <c r="C7" s="75">
        <v>30.421978840961003</v>
      </c>
      <c r="D7" s="76">
        <v>0</v>
      </c>
      <c r="E7" s="77">
        <v>2719.4234577677148</v>
      </c>
      <c r="F7" s="74">
        <v>0.1012971382457358</v>
      </c>
      <c r="G7" s="77">
        <v>127667.16954990545</v>
      </c>
      <c r="H7" s="77">
        <v>236291.20669772077</v>
      </c>
      <c r="I7" s="77">
        <v>23615.687638759806</v>
      </c>
      <c r="J7" s="77">
        <v>88104.219661969706</v>
      </c>
      <c r="K7" s="77">
        <v>16278.498810134739</v>
      </c>
      <c r="L7" s="77">
        <v>721.84091242364036</v>
      </c>
      <c r="M7" s="77">
        <v>9148.3845327839772</v>
      </c>
      <c r="N7" s="77">
        <v>643.48935315384404</v>
      </c>
      <c r="O7" s="77">
        <v>1534.8613076889792</v>
      </c>
      <c r="P7" s="77">
        <v>129.91658865862678</v>
      </c>
      <c r="Q7" s="77">
        <v>145.72952886088828</v>
      </c>
      <c r="R7" s="74">
        <v>8.1311097543091897</v>
      </c>
      <c r="S7" s="75">
        <v>27.589395257325751</v>
      </c>
      <c r="T7" s="74">
        <v>2.4556102048451316</v>
      </c>
      <c r="U7" s="75">
        <v>72.242501882275675</v>
      </c>
      <c r="V7" s="78">
        <v>2.5066227133528442E-2</v>
      </c>
      <c r="W7" s="76">
        <v>0</v>
      </c>
      <c r="X7" s="74">
        <v>5.6012356582367993</v>
      </c>
      <c r="Y7" s="77">
        <v>159.93919740879218</v>
      </c>
      <c r="Z7" s="77">
        <v>77337.517429631262</v>
      </c>
      <c r="AA7" s="77">
        <v>3856.8990288589821</v>
      </c>
    </row>
    <row r="8" spans="1:27" ht="13.5" thickBot="1">
      <c r="A8" s="53" t="s">
        <v>492</v>
      </c>
      <c r="B8" s="74">
        <v>0.54436832922402845</v>
      </c>
      <c r="C8" s="75">
        <v>30.779401905093486</v>
      </c>
      <c r="D8" s="76">
        <v>0</v>
      </c>
      <c r="E8" s="77">
        <v>2874.1613354009573</v>
      </c>
      <c r="F8" s="78">
        <v>2.1208431092710131E-2</v>
      </c>
      <c r="G8" s="77">
        <v>130104.45481065749</v>
      </c>
      <c r="H8" s="77">
        <v>248824.97465851498</v>
      </c>
      <c r="I8" s="77">
        <v>25271.801190143058</v>
      </c>
      <c r="J8" s="77">
        <v>93861.106370141613</v>
      </c>
      <c r="K8" s="77">
        <v>16126.580576961214</v>
      </c>
      <c r="L8" s="77">
        <v>771.59711968397517</v>
      </c>
      <c r="M8" s="77">
        <v>8824.6865763213718</v>
      </c>
      <c r="N8" s="77">
        <v>622.25079408567706</v>
      </c>
      <c r="O8" s="77">
        <v>1542.5103478586886</v>
      </c>
      <c r="P8" s="77">
        <v>135.58266624619176</v>
      </c>
      <c r="Q8" s="77">
        <v>157.47442178998008</v>
      </c>
      <c r="R8" s="74">
        <v>8.8543489320545472</v>
      </c>
      <c r="S8" s="75">
        <v>26.269394815985017</v>
      </c>
      <c r="T8" s="74">
        <v>1.890489350512554</v>
      </c>
      <c r="U8" s="74">
        <v>1.8491371104749523</v>
      </c>
      <c r="V8" s="78">
        <v>1.3115800162982983E-2</v>
      </c>
      <c r="W8" s="76">
        <v>0</v>
      </c>
      <c r="X8" s="74">
        <v>4.514189954626846</v>
      </c>
      <c r="Y8" s="77">
        <v>115.18605401370291</v>
      </c>
      <c r="Z8" s="77">
        <v>56108.910183635904</v>
      </c>
      <c r="AA8" s="77">
        <v>2846.6441561870356</v>
      </c>
    </row>
    <row r="9" spans="1:27" ht="13.5" thickBot="1">
      <c r="A9" s="53" t="s">
        <v>493</v>
      </c>
      <c r="B9" s="74">
        <v>0.58681117383880821</v>
      </c>
      <c r="C9" s="75">
        <v>30.508821365203751</v>
      </c>
      <c r="D9" s="76">
        <v>0</v>
      </c>
      <c r="E9" s="77">
        <v>3084.5898829682055</v>
      </c>
      <c r="F9" s="78">
        <v>2.0190876206722181E-2</v>
      </c>
      <c r="G9" s="77">
        <v>123348.86154089766</v>
      </c>
      <c r="H9" s="77">
        <v>235238.83331171086</v>
      </c>
      <c r="I9" s="77">
        <v>23707.280502731672</v>
      </c>
      <c r="J9" s="77">
        <v>89359.445728198989</v>
      </c>
      <c r="K9" s="77">
        <v>16811.854386070379</v>
      </c>
      <c r="L9" s="77">
        <v>828.40588293498536</v>
      </c>
      <c r="M9" s="77">
        <v>9642.2963492179661</v>
      </c>
      <c r="N9" s="77">
        <v>687.40345444394643</v>
      </c>
      <c r="O9" s="77">
        <v>1701.0302586544951</v>
      </c>
      <c r="P9" s="77">
        <v>144.38890837611729</v>
      </c>
      <c r="Q9" s="77">
        <v>161.70806080366458</v>
      </c>
      <c r="R9" s="74">
        <v>9.0841395534997993</v>
      </c>
      <c r="S9" s="75">
        <v>28.153586960027216</v>
      </c>
      <c r="T9" s="74">
        <v>2.4048677062300765</v>
      </c>
      <c r="U9" s="75">
        <v>16.040851518773096</v>
      </c>
      <c r="V9" s="76">
        <v>0</v>
      </c>
      <c r="W9" s="76">
        <v>0</v>
      </c>
      <c r="X9" s="74">
        <v>8.5257708396183407</v>
      </c>
      <c r="Y9" s="77">
        <v>169.92466308672505</v>
      </c>
      <c r="Z9" s="77">
        <v>81353.107771708135</v>
      </c>
      <c r="AA9" s="77">
        <v>4569.9624102338721</v>
      </c>
    </row>
    <row r="10" spans="1:27" ht="13.5" thickBot="1">
      <c r="A10" s="53" t="s">
        <v>494</v>
      </c>
      <c r="B10" s="74">
        <v>0.55115638102574105</v>
      </c>
      <c r="C10" s="75">
        <v>30.303286212980435</v>
      </c>
      <c r="D10" s="76">
        <v>9.1794641834948331E-5</v>
      </c>
      <c r="E10" s="77">
        <v>2901.3636781867863</v>
      </c>
      <c r="F10" s="76">
        <v>0</v>
      </c>
      <c r="G10" s="77">
        <v>125378.0434528992</v>
      </c>
      <c r="H10" s="77">
        <v>242692.49583482399</v>
      </c>
      <c r="I10" s="77">
        <v>24861.003842803453</v>
      </c>
      <c r="J10" s="77">
        <v>92432.664769181923</v>
      </c>
      <c r="K10" s="77">
        <v>16817.302310677343</v>
      </c>
      <c r="L10" s="77">
        <v>653.22512771410209</v>
      </c>
      <c r="M10" s="77">
        <v>9424.4669531186391</v>
      </c>
      <c r="N10" s="77">
        <v>664.162529787582</v>
      </c>
      <c r="O10" s="77">
        <v>1647.091783162979</v>
      </c>
      <c r="P10" s="77">
        <v>134.98654857700021</v>
      </c>
      <c r="Q10" s="77">
        <v>152.35693680576662</v>
      </c>
      <c r="R10" s="74">
        <v>8.5604575052809952</v>
      </c>
      <c r="S10" s="75">
        <v>24.131298427406957</v>
      </c>
      <c r="T10" s="74">
        <v>1.7077092844359516</v>
      </c>
      <c r="U10" s="74">
        <v>0.17573951373798993</v>
      </c>
      <c r="V10" s="76">
        <v>0</v>
      </c>
      <c r="W10" s="76">
        <v>0</v>
      </c>
      <c r="X10" s="74">
        <v>3.0706229120483886</v>
      </c>
      <c r="Y10" s="77">
        <v>143.0343003921715</v>
      </c>
      <c r="Z10" s="77">
        <v>71498.185506844544</v>
      </c>
      <c r="AA10" s="77">
        <v>3236.9318887327404</v>
      </c>
    </row>
    <row r="11" spans="1:27" ht="13.5" thickBot="1">
      <c r="A11" s="53" t="s">
        <v>495</v>
      </c>
      <c r="B11" s="74">
        <v>0.53700625041519767</v>
      </c>
      <c r="C11" s="75">
        <v>29.919625499855218</v>
      </c>
      <c r="D11" s="76">
        <v>1.8201045904234353E-4</v>
      </c>
      <c r="E11" s="77">
        <v>2561.0214508142799</v>
      </c>
      <c r="F11" s="78">
        <v>8.0025384404074806E-2</v>
      </c>
      <c r="G11" s="77">
        <v>135194.15565076194</v>
      </c>
      <c r="H11" s="77">
        <v>249207.50095856175</v>
      </c>
      <c r="I11" s="77">
        <v>25504.897789532606</v>
      </c>
      <c r="J11" s="77">
        <v>94017.72268185424</v>
      </c>
      <c r="K11" s="77">
        <v>14555.549226155481</v>
      </c>
      <c r="L11" s="77">
        <v>488.41826079576759</v>
      </c>
      <c r="M11" s="77">
        <v>7126.5894852044794</v>
      </c>
      <c r="N11" s="77">
        <v>498.24419816599021</v>
      </c>
      <c r="O11" s="77">
        <v>1300.7834769451542</v>
      </c>
      <c r="P11" s="77">
        <v>114.40162036561787</v>
      </c>
      <c r="Q11" s="77">
        <v>129.95223549117046</v>
      </c>
      <c r="R11" s="74">
        <v>7.7789447618954553</v>
      </c>
      <c r="S11" s="75">
        <v>23.68953899430922</v>
      </c>
      <c r="T11" s="74">
        <v>2.0235061267572632</v>
      </c>
      <c r="U11" s="78">
        <v>8.7113776235110185E-2</v>
      </c>
      <c r="V11" s="78">
        <v>1.8938679702894572E-2</v>
      </c>
      <c r="W11" s="76">
        <v>0</v>
      </c>
      <c r="X11" s="74">
        <v>0</v>
      </c>
      <c r="Y11" s="77">
        <v>125.66994132039471</v>
      </c>
      <c r="Z11" s="77">
        <v>61552.537357260662</v>
      </c>
      <c r="AA11" s="77">
        <v>3345.5406786170911</v>
      </c>
    </row>
    <row r="12" spans="1:27" ht="13.5" thickBot="1">
      <c r="A12" s="53" t="s">
        <v>496</v>
      </c>
      <c r="B12" s="74">
        <v>0.80582148373880114</v>
      </c>
      <c r="C12" s="75">
        <v>30.638101521940442</v>
      </c>
      <c r="D12" s="76">
        <v>3.3662957310482497E-6</v>
      </c>
      <c r="E12" s="77">
        <v>1349.8016977881057</v>
      </c>
      <c r="F12" s="78">
        <v>7.4032506326343357E-4</v>
      </c>
      <c r="G12" s="77">
        <v>137179.40563537757</v>
      </c>
      <c r="H12" s="77">
        <v>247652.80164430427</v>
      </c>
      <c r="I12" s="77">
        <v>24923.520481940464</v>
      </c>
      <c r="J12" s="77">
        <v>92204.345608074742</v>
      </c>
      <c r="K12" s="77">
        <v>10535.526350088407</v>
      </c>
      <c r="L12" s="77">
        <v>495.07992974005236</v>
      </c>
      <c r="M12" s="77">
        <v>4215.5995277512684</v>
      </c>
      <c r="N12" s="77">
        <v>240.40721151682817</v>
      </c>
      <c r="O12" s="77">
        <v>613.12539656012257</v>
      </c>
      <c r="P12" s="75">
        <v>61.115495030259027</v>
      </c>
      <c r="Q12" s="75">
        <v>83.143581937918526</v>
      </c>
      <c r="R12" s="74">
        <v>5.1477935424016064</v>
      </c>
      <c r="S12" s="75">
        <v>19.291392496899419</v>
      </c>
      <c r="T12" s="74">
        <v>1.7771543156120684</v>
      </c>
      <c r="U12" s="75">
        <v>17.729639132266904</v>
      </c>
      <c r="V12" s="78">
        <v>9.6016634375664291E-3</v>
      </c>
      <c r="W12" s="76">
        <v>0</v>
      </c>
      <c r="X12" s="74">
        <v>0</v>
      </c>
      <c r="Y12" s="77">
        <v>118.22744470522279</v>
      </c>
      <c r="Z12" s="77">
        <v>66964.405678675132</v>
      </c>
      <c r="AA12" s="77">
        <v>751.29806146144904</v>
      </c>
    </row>
    <row r="13" spans="1:27" ht="13.5" thickBot="1">
      <c r="A13" s="53" t="s">
        <v>497</v>
      </c>
      <c r="B13" s="74">
        <v>0.57595411576791178</v>
      </c>
      <c r="C13" s="75">
        <v>29.834331112039074</v>
      </c>
      <c r="D13" s="76">
        <v>0</v>
      </c>
      <c r="E13" s="77">
        <v>3689.3609871646427</v>
      </c>
      <c r="F13" s="74">
        <v>0.28381701549197652</v>
      </c>
      <c r="G13" s="77">
        <v>129011.16674461849</v>
      </c>
      <c r="H13" s="77">
        <v>246624.23778088088</v>
      </c>
      <c r="I13" s="77">
        <v>25515.38828818281</v>
      </c>
      <c r="J13" s="77">
        <v>93323.813649803546</v>
      </c>
      <c r="K13" s="77">
        <v>17264.636364184385</v>
      </c>
      <c r="L13" s="77">
        <v>455.51072014813076</v>
      </c>
      <c r="M13" s="77">
        <v>10205.361167373854</v>
      </c>
      <c r="N13" s="77">
        <v>783.39915596960452</v>
      </c>
      <c r="O13" s="77">
        <v>2034.8927698591588</v>
      </c>
      <c r="P13" s="77">
        <v>168.98267558740253</v>
      </c>
      <c r="Q13" s="77">
        <v>190.5646272656079</v>
      </c>
      <c r="R13" s="75">
        <v>11.091242467209431</v>
      </c>
      <c r="S13" s="75">
        <v>36.159456696012946</v>
      </c>
      <c r="T13" s="74">
        <v>3.3018842222139342</v>
      </c>
      <c r="U13" s="77">
        <v>146.7220166928947</v>
      </c>
      <c r="V13" s="74">
        <v>0.29653590431252508</v>
      </c>
      <c r="W13" s="76">
        <v>0</v>
      </c>
      <c r="X13" s="74">
        <v>9.2022680753907515</v>
      </c>
      <c r="Y13" s="77">
        <v>136.8085953686348</v>
      </c>
      <c r="Z13" s="77">
        <v>62968.821497324745</v>
      </c>
      <c r="AA13" s="77">
        <v>3609.3066379525953</v>
      </c>
    </row>
    <row r="14" spans="1:27" ht="13.5" thickBot="1">
      <c r="A14" s="53" t="s">
        <v>498</v>
      </c>
      <c r="B14" s="74">
        <v>0.99678751213942196</v>
      </c>
      <c r="C14" s="75">
        <v>29.659730721327286</v>
      </c>
      <c r="D14" s="76">
        <v>2.77039357225389E-4</v>
      </c>
      <c r="E14" s="77">
        <v>3144.4215977864824</v>
      </c>
      <c r="F14" s="78">
        <v>8.1362578504698399E-2</v>
      </c>
      <c r="G14" s="77">
        <v>127902.96578063672</v>
      </c>
      <c r="H14" s="77">
        <v>236756.46209944657</v>
      </c>
      <c r="I14" s="77">
        <v>24434.967665643508</v>
      </c>
      <c r="J14" s="77">
        <v>92153.627307168877</v>
      </c>
      <c r="K14" s="77">
        <v>15580.143447240529</v>
      </c>
      <c r="L14" s="77">
        <v>455.98785344651128</v>
      </c>
      <c r="M14" s="77">
        <v>8210.3088181120092</v>
      </c>
      <c r="N14" s="77">
        <v>596.43426974971555</v>
      </c>
      <c r="O14" s="77">
        <v>1555.4593268816027</v>
      </c>
      <c r="P14" s="77">
        <v>139.73191150227618</v>
      </c>
      <c r="Q14" s="77">
        <v>155.72790231122357</v>
      </c>
      <c r="R14" s="74">
        <v>9.412138232497167</v>
      </c>
      <c r="S14" s="75">
        <v>28.088216353594717</v>
      </c>
      <c r="T14" s="74">
        <v>2.2804304312126646</v>
      </c>
      <c r="U14" s="74">
        <v>0.79556415189640595</v>
      </c>
      <c r="V14" s="78">
        <v>2.5091061923205229E-2</v>
      </c>
      <c r="W14" s="76">
        <v>0</v>
      </c>
      <c r="X14" s="74">
        <v>4.9223689501989778</v>
      </c>
      <c r="Y14" s="77">
        <v>158.64275527934046</v>
      </c>
      <c r="Z14" s="77">
        <v>79465.122256886913</v>
      </c>
      <c r="AA14" s="77">
        <v>3768.3110435613266</v>
      </c>
    </row>
    <row r="15" spans="1:27" ht="13.5" thickBot="1">
      <c r="A15" s="53" t="s">
        <v>499</v>
      </c>
      <c r="B15" s="74">
        <v>0.21659554952347226</v>
      </c>
      <c r="C15" s="75">
        <v>30.416462582289835</v>
      </c>
      <c r="D15" s="76">
        <v>0</v>
      </c>
      <c r="E15" s="77">
        <v>2694.1555782552218</v>
      </c>
      <c r="F15" s="78">
        <v>1.0493949074201262E-2</v>
      </c>
      <c r="G15" s="77">
        <v>125970.27173990339</v>
      </c>
      <c r="H15" s="77">
        <v>238421.97600325313</v>
      </c>
      <c r="I15" s="77">
        <v>24443.56565572185</v>
      </c>
      <c r="J15" s="77">
        <v>91067.425239393153</v>
      </c>
      <c r="K15" s="77">
        <v>16149.076239174761</v>
      </c>
      <c r="L15" s="77">
        <v>765.11698199863247</v>
      </c>
      <c r="M15" s="77">
        <v>8779.2873612303883</v>
      </c>
      <c r="N15" s="77">
        <v>620.35067703413688</v>
      </c>
      <c r="O15" s="77">
        <v>1495.1563105656542</v>
      </c>
      <c r="P15" s="77">
        <v>125.88699912124022</v>
      </c>
      <c r="Q15" s="77">
        <v>143.03119297802891</v>
      </c>
      <c r="R15" s="74">
        <v>8.177830970124452</v>
      </c>
      <c r="S15" s="75">
        <v>24.27430368864491</v>
      </c>
      <c r="T15" s="74">
        <v>2.0961514059590791</v>
      </c>
      <c r="U15" s="74">
        <v>3.9469578810229065</v>
      </c>
      <c r="V15" s="76">
        <v>0</v>
      </c>
      <c r="W15" s="76">
        <v>0</v>
      </c>
      <c r="X15" s="74">
        <v>4.3695292942452921</v>
      </c>
      <c r="Y15" s="77">
        <v>160.9523322581291</v>
      </c>
      <c r="Z15" s="77">
        <v>80127.587916147342</v>
      </c>
      <c r="AA15" s="77">
        <v>3788.4546807297475</v>
      </c>
    </row>
    <row r="16" spans="1:27" ht="13.5" thickBot="1">
      <c r="A16" s="53" t="s">
        <v>500</v>
      </c>
      <c r="B16" s="74">
        <v>0.92256995451119406</v>
      </c>
      <c r="C16" s="75">
        <v>29.915937420980878</v>
      </c>
      <c r="D16" s="76">
        <v>6.5961045267462495E-5</v>
      </c>
      <c r="E16" s="77">
        <v>2704.5792792837287</v>
      </c>
      <c r="F16" s="76">
        <v>0</v>
      </c>
      <c r="G16" s="77">
        <v>131627.08963771173</v>
      </c>
      <c r="H16" s="77">
        <v>247932.00134030616</v>
      </c>
      <c r="I16" s="77">
        <v>25185.962072088401</v>
      </c>
      <c r="J16" s="77">
        <v>92115.647215213918</v>
      </c>
      <c r="K16" s="77">
        <v>15545.34168024873</v>
      </c>
      <c r="L16" s="77">
        <v>526.21941741697788</v>
      </c>
      <c r="M16" s="77">
        <v>8431.7233667356377</v>
      </c>
      <c r="N16" s="77">
        <v>595.81877196053119</v>
      </c>
      <c r="O16" s="77">
        <v>1482.5935502435298</v>
      </c>
      <c r="P16" s="77">
        <v>125.49195757448999</v>
      </c>
      <c r="Q16" s="77">
        <v>144.37011657272353</v>
      </c>
      <c r="R16" s="74">
        <v>8.3837564509920934</v>
      </c>
      <c r="S16" s="75">
        <v>22.831573755590835</v>
      </c>
      <c r="T16" s="74">
        <v>1.4966146643846319</v>
      </c>
      <c r="U16" s="74">
        <v>0.12866033892338249</v>
      </c>
      <c r="V16" s="78">
        <v>3.6524239703059985E-2</v>
      </c>
      <c r="W16" s="76">
        <v>0</v>
      </c>
      <c r="X16" s="74">
        <v>4.0258488851862477</v>
      </c>
      <c r="Y16" s="77">
        <v>125.24199627741427</v>
      </c>
      <c r="Z16" s="77">
        <v>63220.049304956352</v>
      </c>
      <c r="AA16" s="77">
        <v>2757.5998384310283</v>
      </c>
    </row>
    <row r="17" spans="1:27" ht="13.5" thickBot="1">
      <c r="A17" s="53" t="s">
        <v>501</v>
      </c>
      <c r="B17" s="74">
        <v>0.5962197605854106</v>
      </c>
      <c r="C17" s="75">
        <v>29.834574217738862</v>
      </c>
      <c r="D17" s="76">
        <v>0</v>
      </c>
      <c r="E17" s="77">
        <v>3104.8766500577131</v>
      </c>
      <c r="F17" s="78">
        <v>5.9598458895856743E-2</v>
      </c>
      <c r="G17" s="77">
        <v>127103.93368703977</v>
      </c>
      <c r="H17" s="77">
        <v>244547.28727740969</v>
      </c>
      <c r="I17" s="77">
        <v>25032.694437139024</v>
      </c>
      <c r="J17" s="77">
        <v>92151.88690663033</v>
      </c>
      <c r="K17" s="77">
        <v>17534.101091394772</v>
      </c>
      <c r="L17" s="77">
        <v>665.6859330450576</v>
      </c>
      <c r="M17" s="77">
        <v>10038.785081541258</v>
      </c>
      <c r="N17" s="77">
        <v>717.33488093813594</v>
      </c>
      <c r="O17" s="77">
        <v>1798.4762360031375</v>
      </c>
      <c r="P17" s="77">
        <v>149.85693275165764</v>
      </c>
      <c r="Q17" s="77">
        <v>169.32453415300964</v>
      </c>
      <c r="R17" s="74">
        <v>8.8907369784416215</v>
      </c>
      <c r="S17" s="75">
        <v>27.212220099733326</v>
      </c>
      <c r="T17" s="74">
        <v>1.766142625459961</v>
      </c>
      <c r="U17" s="75">
        <v>13.517247097260167</v>
      </c>
      <c r="V17" s="76">
        <v>0</v>
      </c>
      <c r="W17" s="76">
        <v>0</v>
      </c>
      <c r="X17" s="74">
        <v>0</v>
      </c>
      <c r="Y17" s="77">
        <v>139.23202181110281</v>
      </c>
      <c r="Z17" s="77">
        <v>69762.445190672588</v>
      </c>
      <c r="AA17" s="77">
        <v>3280.992449088139</v>
      </c>
    </row>
    <row r="18" spans="1:27" ht="13.5" thickBot="1">
      <c r="A18" s="53" t="s">
        <v>502</v>
      </c>
      <c r="B18" s="74">
        <v>0.67770046984687637</v>
      </c>
      <c r="C18" s="75">
        <v>29.327073516491627</v>
      </c>
      <c r="D18" s="76">
        <v>2.3115997188438641E-4</v>
      </c>
      <c r="E18" s="77">
        <v>2762.6174542032491</v>
      </c>
      <c r="F18" s="78">
        <v>3.1040627197553343E-2</v>
      </c>
      <c r="G18" s="77">
        <v>131793.09557283003</v>
      </c>
      <c r="H18" s="77">
        <v>247469.33036683113</v>
      </c>
      <c r="I18" s="77">
        <v>24972.671901501391</v>
      </c>
      <c r="J18" s="77">
        <v>93079.788331762204</v>
      </c>
      <c r="K18" s="77">
        <v>15112.637718253154</v>
      </c>
      <c r="L18" s="77">
        <v>587.77350067979614</v>
      </c>
      <c r="M18" s="77">
        <v>8021.4076517967032</v>
      </c>
      <c r="N18" s="77">
        <v>577.54245084823356</v>
      </c>
      <c r="O18" s="77">
        <v>1455.3275097308313</v>
      </c>
      <c r="P18" s="77">
        <v>127.8342481196311</v>
      </c>
      <c r="Q18" s="77">
        <v>148.09538265212529</v>
      </c>
      <c r="R18" s="74">
        <v>8.3666113415918471</v>
      </c>
      <c r="S18" s="75">
        <v>27.717578454791035</v>
      </c>
      <c r="T18" s="74">
        <v>2.1803390545793238</v>
      </c>
      <c r="U18" s="75">
        <v>11.732333627002474</v>
      </c>
      <c r="V18" s="76">
        <v>0</v>
      </c>
      <c r="W18" s="76">
        <v>0</v>
      </c>
      <c r="X18" s="74">
        <v>7.7191994865073932</v>
      </c>
      <c r="Y18" s="77">
        <v>137.50291462620424</v>
      </c>
      <c r="Z18" s="77">
        <v>70489.337805942676</v>
      </c>
      <c r="AA18" s="77">
        <v>3071.3800842115652</v>
      </c>
    </row>
    <row r="19" spans="1:27" ht="13.5" thickBot="1">
      <c r="A19" s="53" t="s">
        <v>503</v>
      </c>
      <c r="B19" s="74">
        <v>0.1110826347917266</v>
      </c>
      <c r="C19" s="75">
        <v>29.399022807193322</v>
      </c>
      <c r="D19" s="76">
        <v>9.0515365706210523E-5</v>
      </c>
      <c r="E19" s="77">
        <v>2886.7373989397606</v>
      </c>
      <c r="F19" s="78">
        <v>3.9951958305954306E-2</v>
      </c>
      <c r="G19" s="77">
        <v>141651.81149712138</v>
      </c>
      <c r="H19" s="77">
        <v>237807.99083927629</v>
      </c>
      <c r="I19" s="77">
        <v>24576.712569870488</v>
      </c>
      <c r="J19" s="77">
        <v>91963.737287768177</v>
      </c>
      <c r="K19" s="77">
        <v>17170.540337115741</v>
      </c>
      <c r="L19" s="77">
        <v>865.93901631748713</v>
      </c>
      <c r="M19" s="77">
        <v>9695.2826095095315</v>
      </c>
      <c r="N19" s="77">
        <v>677.69639057032339</v>
      </c>
      <c r="O19" s="77">
        <v>1641.4346862882935</v>
      </c>
      <c r="P19" s="77">
        <v>138.94160459145044</v>
      </c>
      <c r="Q19" s="77">
        <v>150.32528652548581</v>
      </c>
      <c r="R19" s="74">
        <v>8.6897416494652067</v>
      </c>
      <c r="S19" s="75">
        <v>26.427573810712168</v>
      </c>
      <c r="T19" s="74">
        <v>2.2473333311466193</v>
      </c>
      <c r="U19" s="74">
        <v>6.1949153141208573</v>
      </c>
      <c r="V19" s="76">
        <v>0</v>
      </c>
      <c r="W19" s="76">
        <v>0</v>
      </c>
      <c r="X19" s="74">
        <v>3.3809078126783492</v>
      </c>
      <c r="Y19" s="77">
        <v>142.35873386716526</v>
      </c>
      <c r="Z19" s="77">
        <v>70950.559543034644</v>
      </c>
      <c r="AA19" s="77">
        <v>3769.3920321522792</v>
      </c>
    </row>
    <row r="20" spans="1:27" ht="13.5" thickBot="1">
      <c r="A20" s="53" t="s">
        <v>504</v>
      </c>
      <c r="B20" s="74">
        <v>0.99748431273090232</v>
      </c>
      <c r="C20" s="75">
        <v>28.728073483376743</v>
      </c>
      <c r="D20" s="76">
        <v>0</v>
      </c>
      <c r="E20" s="77">
        <v>7251.9030626361955</v>
      </c>
      <c r="F20" s="78">
        <v>2.192115114628462E-2</v>
      </c>
      <c r="G20" s="77">
        <v>126751.35427079302</v>
      </c>
      <c r="H20" s="77">
        <v>227189.57584441052</v>
      </c>
      <c r="I20" s="77">
        <v>23429.159508222034</v>
      </c>
      <c r="J20" s="77">
        <v>91594.079390828425</v>
      </c>
      <c r="K20" s="77">
        <v>18920.68143159696</v>
      </c>
      <c r="L20" s="77">
        <v>578.02685195977313</v>
      </c>
      <c r="M20" s="77">
        <v>13235.573143216649</v>
      </c>
      <c r="N20" s="77">
        <v>1157.6396839948334</v>
      </c>
      <c r="O20" s="77">
        <v>3399.3891018140544</v>
      </c>
      <c r="P20" s="77">
        <v>328.45439589486176</v>
      </c>
      <c r="Q20" s="77">
        <v>425.5963106620481</v>
      </c>
      <c r="R20" s="75">
        <v>27.742369517957645</v>
      </c>
      <c r="S20" s="75">
        <v>80.566547313698564</v>
      </c>
      <c r="T20" s="74">
        <v>5.5599275642448864</v>
      </c>
      <c r="U20" s="74">
        <v>0.23760327891937918</v>
      </c>
      <c r="V20" s="78">
        <v>2.2851609572214833E-2</v>
      </c>
      <c r="W20" s="76">
        <v>0</v>
      </c>
      <c r="X20" s="74">
        <v>5.6668704600028699</v>
      </c>
      <c r="Y20" s="77">
        <v>176.5983471451155</v>
      </c>
      <c r="Z20" s="77">
        <v>82640.690403264336</v>
      </c>
      <c r="AA20" s="77">
        <v>5195.3116525443393</v>
      </c>
    </row>
    <row r="21" spans="1:27" ht="13.5" thickBot="1">
      <c r="A21" s="53" t="s">
        <v>505</v>
      </c>
      <c r="B21" s="74">
        <v>0.84661751510351224</v>
      </c>
      <c r="C21" s="75">
        <v>29.5829248263043</v>
      </c>
      <c r="D21" s="76">
        <v>5.9095824438938502E-6</v>
      </c>
      <c r="E21" s="77">
        <v>3134.3364591911104</v>
      </c>
      <c r="F21" s="76">
        <v>0</v>
      </c>
      <c r="G21" s="77">
        <v>127906.20689036939</v>
      </c>
      <c r="H21" s="77">
        <v>242042.37813244364</v>
      </c>
      <c r="I21" s="77">
        <v>24551.259963918401</v>
      </c>
      <c r="J21" s="77">
        <v>91634.917521337673</v>
      </c>
      <c r="K21" s="77">
        <v>16593.330296920019</v>
      </c>
      <c r="L21" s="77">
        <v>873.86409693695248</v>
      </c>
      <c r="M21" s="77">
        <v>9560.4806517084253</v>
      </c>
      <c r="N21" s="77">
        <v>693.16755761217621</v>
      </c>
      <c r="O21" s="77">
        <v>1740.1037808312487</v>
      </c>
      <c r="P21" s="77">
        <v>149.26702043546538</v>
      </c>
      <c r="Q21" s="77">
        <v>167.77331857444898</v>
      </c>
      <c r="R21" s="74">
        <v>9.6574685450497295</v>
      </c>
      <c r="S21" s="75">
        <v>29.433664181785954</v>
      </c>
      <c r="T21" s="74">
        <v>1.8479586837980642</v>
      </c>
      <c r="U21" s="74">
        <v>1.4466839415496413</v>
      </c>
      <c r="V21" s="78">
        <v>1.2449975589088863E-2</v>
      </c>
      <c r="W21" s="76">
        <v>0</v>
      </c>
      <c r="X21" s="74">
        <v>3.1292974337800743</v>
      </c>
      <c r="Y21" s="77">
        <v>149.84053262335149</v>
      </c>
      <c r="Z21" s="77">
        <v>72805.686523368451</v>
      </c>
      <c r="AA21" s="77">
        <v>4282.3738255397884</v>
      </c>
    </row>
    <row r="22" spans="1:27" ht="13.5" thickBot="1">
      <c r="A22" s="53" t="s">
        <v>506</v>
      </c>
      <c r="B22" s="74">
        <v>0.41648560633468323</v>
      </c>
      <c r="C22" s="75">
        <v>29.781031411222209</v>
      </c>
      <c r="D22" s="76">
        <v>3.5623277564385118E-4</v>
      </c>
      <c r="E22" s="77">
        <v>1440.1202455002087</v>
      </c>
      <c r="F22" s="78">
        <v>1.7167752275929427E-2</v>
      </c>
      <c r="G22" s="77">
        <v>137675.17056159276</v>
      </c>
      <c r="H22" s="77">
        <v>246769.47618727642</v>
      </c>
      <c r="I22" s="77">
        <v>24893.629702672548</v>
      </c>
      <c r="J22" s="77">
        <v>92536.886144231481</v>
      </c>
      <c r="K22" s="77">
        <v>11098.600820411364</v>
      </c>
      <c r="L22" s="77">
        <v>531.98537020491472</v>
      </c>
      <c r="M22" s="77">
        <v>4547.0053857166295</v>
      </c>
      <c r="N22" s="77">
        <v>260.62810206652318</v>
      </c>
      <c r="O22" s="77">
        <v>663.66519599202184</v>
      </c>
      <c r="P22" s="75">
        <v>64.996205080136221</v>
      </c>
      <c r="Q22" s="75">
        <v>88.797124762549771</v>
      </c>
      <c r="R22" s="74">
        <v>5.6561559905950052</v>
      </c>
      <c r="S22" s="75">
        <v>18.723109172403795</v>
      </c>
      <c r="T22" s="74">
        <v>1.6331607600036875</v>
      </c>
      <c r="U22" s="78">
        <v>9.6174163042423044E-2</v>
      </c>
      <c r="V22" s="78">
        <v>2.7314635377300743E-2</v>
      </c>
      <c r="W22" s="76">
        <v>0</v>
      </c>
      <c r="X22" s="74">
        <v>6.6653359220462711</v>
      </c>
      <c r="Y22" s="77">
        <v>140.00305420318369</v>
      </c>
      <c r="Z22" s="77">
        <v>76634.61867690034</v>
      </c>
      <c r="AA22" s="77">
        <v>950.28009741815708</v>
      </c>
    </row>
    <row r="23" spans="1:27" ht="13.5" thickBot="1">
      <c r="A23" s="53" t="s">
        <v>507</v>
      </c>
      <c r="B23" s="74">
        <v>0.69011731755229067</v>
      </c>
      <c r="C23" s="75">
        <v>29.0263882854149</v>
      </c>
      <c r="D23" s="76">
        <v>1.5525901975531125E-4</v>
      </c>
      <c r="E23" s="77">
        <v>2433.4905448567297</v>
      </c>
      <c r="F23" s="78">
        <v>3.4343912253530756E-2</v>
      </c>
      <c r="G23" s="77">
        <v>131156.040734446</v>
      </c>
      <c r="H23" s="77">
        <v>249255.67796183674</v>
      </c>
      <c r="I23" s="77">
        <v>25045.496801453141</v>
      </c>
      <c r="J23" s="77">
        <v>93351.93879658592</v>
      </c>
      <c r="K23" s="77">
        <v>14887.086843754767</v>
      </c>
      <c r="L23" s="77">
        <v>559.33928394839108</v>
      </c>
      <c r="M23" s="77">
        <v>7812.9638013889235</v>
      </c>
      <c r="N23" s="77">
        <v>528.53166226499377</v>
      </c>
      <c r="O23" s="77">
        <v>1323.0553936925462</v>
      </c>
      <c r="P23" s="77">
        <v>115.77988472530291</v>
      </c>
      <c r="Q23" s="77">
        <v>131.26653368150875</v>
      </c>
      <c r="R23" s="74">
        <v>7.7484025455167416</v>
      </c>
      <c r="S23" s="75">
        <v>23.261855647474651</v>
      </c>
      <c r="T23" s="74">
        <v>1.453200782714609</v>
      </c>
      <c r="U23" s="74">
        <v>1.7529777836323013</v>
      </c>
      <c r="V23" s="76">
        <v>0</v>
      </c>
      <c r="W23" s="76">
        <v>0</v>
      </c>
      <c r="X23" s="74">
        <v>7.2139423458908203</v>
      </c>
      <c r="Y23" s="77">
        <v>144.33615352501471</v>
      </c>
      <c r="Z23" s="77">
        <v>72951.888684791964</v>
      </c>
      <c r="AA23" s="77">
        <v>2660.1413440763358</v>
      </c>
    </row>
    <row r="24" spans="1:27" ht="13.5" thickBot="1">
      <c r="A24" s="53" t="s">
        <v>508</v>
      </c>
      <c r="B24" s="74">
        <v>0.66266995515558158</v>
      </c>
      <c r="C24" s="75">
        <v>29.56875836808295</v>
      </c>
      <c r="D24" s="76">
        <v>5.5361094691641512E-5</v>
      </c>
      <c r="E24" s="77">
        <v>3141.5547062145297</v>
      </c>
      <c r="F24" s="78">
        <v>2.0418035518952552E-2</v>
      </c>
      <c r="G24" s="77">
        <v>126439.19563856225</v>
      </c>
      <c r="H24" s="77">
        <v>241990.20929988721</v>
      </c>
      <c r="I24" s="77">
        <v>24774.132078389299</v>
      </c>
      <c r="J24" s="77">
        <v>93024.670723772622</v>
      </c>
      <c r="K24" s="77">
        <v>16668.282845652182</v>
      </c>
      <c r="L24" s="77">
        <v>644.79515562721485</v>
      </c>
      <c r="M24" s="77">
        <v>9370.0013229175274</v>
      </c>
      <c r="N24" s="77">
        <v>685.62301025212514</v>
      </c>
      <c r="O24" s="77">
        <v>1716.9764809673695</v>
      </c>
      <c r="P24" s="77">
        <v>143.71300533142912</v>
      </c>
      <c r="Q24" s="77">
        <v>165.20640948212142</v>
      </c>
      <c r="R24" s="74">
        <v>9.9566387861481473</v>
      </c>
      <c r="S24" s="75">
        <v>26.922496061086761</v>
      </c>
      <c r="T24" s="74">
        <v>1.9948460698701671</v>
      </c>
      <c r="U24" s="74">
        <v>0.17663496404185133</v>
      </c>
      <c r="V24" s="78">
        <v>1.2543068012024591E-2</v>
      </c>
      <c r="W24" s="76">
        <v>0</v>
      </c>
      <c r="X24" s="75">
        <v>11.11340678746059</v>
      </c>
      <c r="Y24" s="77">
        <v>159.43950370873992</v>
      </c>
      <c r="Z24" s="77">
        <v>75342.951537184403</v>
      </c>
      <c r="AA24" s="77">
        <v>3754.4625271685477</v>
      </c>
    </row>
    <row r="25" spans="1:27" ht="13.5" thickBot="1">
      <c r="A25" s="53" t="s">
        <v>509</v>
      </c>
      <c r="B25" s="74">
        <v>0.88594588109191108</v>
      </c>
      <c r="C25" s="75">
        <v>29.811534852808485</v>
      </c>
      <c r="D25" s="76">
        <v>3.5967837101274786E-4</v>
      </c>
      <c r="E25" s="77">
        <v>2985.1274862453124</v>
      </c>
      <c r="F25" s="78">
        <v>1.5924741580291543E-2</v>
      </c>
      <c r="G25" s="77">
        <v>126480.21080554681</v>
      </c>
      <c r="H25" s="77">
        <v>240379.1693794803</v>
      </c>
      <c r="I25" s="77">
        <v>24444.85390508375</v>
      </c>
      <c r="J25" s="77">
        <v>90830.586109687516</v>
      </c>
      <c r="K25" s="77">
        <v>16252.297310003483</v>
      </c>
      <c r="L25" s="77">
        <v>768.2438957255132</v>
      </c>
      <c r="M25" s="77">
        <v>9151.4197340430073</v>
      </c>
      <c r="N25" s="77">
        <v>651.06202416638257</v>
      </c>
      <c r="O25" s="77">
        <v>1635.845540962018</v>
      </c>
      <c r="P25" s="77">
        <v>140.27010944397941</v>
      </c>
      <c r="Q25" s="77">
        <v>159.6153978808637</v>
      </c>
      <c r="R25" s="74">
        <v>8.9803060163073738</v>
      </c>
      <c r="S25" s="75">
        <v>26.659827454234314</v>
      </c>
      <c r="T25" s="74">
        <v>2.1395752744516132</v>
      </c>
      <c r="U25" s="76">
        <v>0</v>
      </c>
      <c r="V25" s="78">
        <v>9.7795331496750189E-3</v>
      </c>
      <c r="W25" s="76">
        <v>0</v>
      </c>
      <c r="X25" s="74">
        <v>5.6856266718348669</v>
      </c>
      <c r="Y25" s="77">
        <v>158.3809446132463</v>
      </c>
      <c r="Z25" s="77">
        <v>76101.877807087993</v>
      </c>
      <c r="AA25" s="77">
        <v>3932.6674728623475</v>
      </c>
    </row>
    <row r="26" spans="1:27" ht="13.5" thickBot="1">
      <c r="A26" s="53" t="s">
        <v>510</v>
      </c>
      <c r="B26" s="74">
        <v>0.80563689216338119</v>
      </c>
      <c r="C26" s="75">
        <v>29.506265268763027</v>
      </c>
      <c r="D26" s="76">
        <v>0</v>
      </c>
      <c r="E26" s="77">
        <v>3132.0488941210324</v>
      </c>
      <c r="F26" s="76">
        <v>0</v>
      </c>
      <c r="G26" s="77">
        <v>125004.86806507625</v>
      </c>
      <c r="H26" s="77">
        <v>239456.10324257831</v>
      </c>
      <c r="I26" s="77">
        <v>24511.031635293111</v>
      </c>
      <c r="J26" s="77">
        <v>91311.719304297381</v>
      </c>
      <c r="K26" s="77">
        <v>17254.695746896065</v>
      </c>
      <c r="L26" s="77">
        <v>743.6344419066337</v>
      </c>
      <c r="M26" s="77">
        <v>10056.715415586075</v>
      </c>
      <c r="N26" s="77">
        <v>724.3645714626914</v>
      </c>
      <c r="O26" s="77">
        <v>1765.3397948750332</v>
      </c>
      <c r="P26" s="77">
        <v>148.19775099758121</v>
      </c>
      <c r="Q26" s="77">
        <v>162.40641587657839</v>
      </c>
      <c r="R26" s="74">
        <v>9.3948920792072901</v>
      </c>
      <c r="S26" s="75">
        <v>27.79814575864933</v>
      </c>
      <c r="T26" s="74">
        <v>1.7616359219118121</v>
      </c>
      <c r="U26" s="74">
        <v>3.5604792852851368</v>
      </c>
      <c r="V26" s="78">
        <v>3.7929311934791932E-2</v>
      </c>
      <c r="W26" s="76">
        <v>0</v>
      </c>
      <c r="X26" s="74">
        <v>5.9083879608353245</v>
      </c>
      <c r="Y26" s="77">
        <v>160.05204463942849</v>
      </c>
      <c r="Z26" s="77">
        <v>79078.501452391109</v>
      </c>
      <c r="AA26" s="77">
        <v>3958.4842221866043</v>
      </c>
    </row>
    <row r="27" spans="1:27" ht="13.5" thickBot="1">
      <c r="A27" s="53" t="s">
        <v>511</v>
      </c>
      <c r="B27" s="74">
        <v>1.3703476082173531</v>
      </c>
      <c r="C27" s="75">
        <v>27.967921081419671</v>
      </c>
      <c r="D27" s="76">
        <v>2.7359492424509907E-4</v>
      </c>
      <c r="E27" s="77">
        <v>2001.5149675332434</v>
      </c>
      <c r="F27" s="78">
        <v>6.0613725216964814E-2</v>
      </c>
      <c r="G27" s="77">
        <v>130433.36539494079</v>
      </c>
      <c r="H27" s="77">
        <v>235750.35996158741</v>
      </c>
      <c r="I27" s="77">
        <v>24181.077150976198</v>
      </c>
      <c r="J27" s="77">
        <v>94288.348243676199</v>
      </c>
      <c r="K27" s="77">
        <v>15457.60433275765</v>
      </c>
      <c r="L27" s="77">
        <v>378.05708257195136</v>
      </c>
      <c r="M27" s="77">
        <v>7354.5380772483177</v>
      </c>
      <c r="N27" s="77">
        <v>457.7791601180395</v>
      </c>
      <c r="O27" s="77">
        <v>1112.7725523947804</v>
      </c>
      <c r="P27" s="75">
        <v>87.5288329418795</v>
      </c>
      <c r="Q27" s="75">
        <v>94.920950324508411</v>
      </c>
      <c r="R27" s="74">
        <v>5.0908501800369113</v>
      </c>
      <c r="S27" s="75">
        <v>12.87084916808741</v>
      </c>
      <c r="T27" s="74">
        <v>0.7220292502336696</v>
      </c>
      <c r="U27" s="78">
        <v>4.3646079740254876E-2</v>
      </c>
      <c r="V27" s="76">
        <v>0</v>
      </c>
      <c r="W27" s="76">
        <v>0</v>
      </c>
      <c r="X27" s="74">
        <v>1.8385953687974981</v>
      </c>
      <c r="Y27" s="77">
        <v>169.77990708311282</v>
      </c>
      <c r="Z27" s="77">
        <v>92113.287886985112</v>
      </c>
      <c r="AA27" s="77">
        <v>2275.7450032764782</v>
      </c>
    </row>
    <row r="28" spans="1:27" ht="13.5" thickBot="1">
      <c r="A28" s="53" t="s">
        <v>512</v>
      </c>
      <c r="B28" s="74">
        <v>0.5544774752185474</v>
      </c>
      <c r="C28" s="75">
        <v>29.302171092857119</v>
      </c>
      <c r="D28" s="76">
        <v>0</v>
      </c>
      <c r="E28" s="77">
        <v>2823.5874892127767</v>
      </c>
      <c r="F28" s="78">
        <v>6.0412972639149756E-2</v>
      </c>
      <c r="G28" s="77">
        <v>130079.16308230166</v>
      </c>
      <c r="H28" s="77">
        <v>247762.74309910476</v>
      </c>
      <c r="I28" s="77">
        <v>25261.415367227652</v>
      </c>
      <c r="J28" s="77">
        <v>93582.954972381922</v>
      </c>
      <c r="K28" s="77">
        <v>16097.898528104068</v>
      </c>
      <c r="L28" s="77">
        <v>644.18415405842632</v>
      </c>
      <c r="M28" s="77">
        <v>8639.9640747072044</v>
      </c>
      <c r="N28" s="77">
        <v>618.91372235255653</v>
      </c>
      <c r="O28" s="77">
        <v>1561.2150406198839</v>
      </c>
      <c r="P28" s="77">
        <v>134.5302501948093</v>
      </c>
      <c r="Q28" s="77">
        <v>151.53593466871581</v>
      </c>
      <c r="R28" s="74">
        <v>8.9972585190928189</v>
      </c>
      <c r="S28" s="75">
        <v>25.325458861124414</v>
      </c>
      <c r="T28" s="74">
        <v>1.5866869851470331</v>
      </c>
      <c r="U28" s="78">
        <v>4.3450812760909924E-2</v>
      </c>
      <c r="V28" s="76">
        <v>6.2743264416940652E-3</v>
      </c>
      <c r="W28" s="76">
        <v>0</v>
      </c>
      <c r="X28" s="74">
        <v>4.2290678938485797</v>
      </c>
      <c r="Y28" s="77">
        <v>137.39120185208256</v>
      </c>
      <c r="Z28" s="77">
        <v>70588.222665889145</v>
      </c>
      <c r="AA28" s="77">
        <v>3029.9774720473738</v>
      </c>
    </row>
    <row r="29" spans="1:27" ht="13.5" thickBot="1">
      <c r="A29" s="53" t="s">
        <v>513</v>
      </c>
      <c r="B29" s="74">
        <v>0.71444793284316221</v>
      </c>
      <c r="C29" s="75">
        <v>29.385578873743388</v>
      </c>
      <c r="D29" s="76">
        <v>9.2762803328923934E-5</v>
      </c>
      <c r="E29" s="77">
        <v>3285.8479957358609</v>
      </c>
      <c r="F29" s="78">
        <v>8.2331432672350394E-2</v>
      </c>
      <c r="G29" s="77">
        <v>124217.6765286553</v>
      </c>
      <c r="H29" s="77">
        <v>237720.1650402043</v>
      </c>
      <c r="I29" s="77">
        <v>24428.939952207453</v>
      </c>
      <c r="J29" s="77">
        <v>92386.671880558497</v>
      </c>
      <c r="K29" s="77">
        <v>17414.266362847538</v>
      </c>
      <c r="L29" s="77">
        <v>874.08779147629889</v>
      </c>
      <c r="M29" s="77">
        <v>10052.723248302942</v>
      </c>
      <c r="N29" s="77">
        <v>720.29794504546408</v>
      </c>
      <c r="O29" s="77">
        <v>1806.025744027871</v>
      </c>
      <c r="P29" s="77">
        <v>153.22779673459155</v>
      </c>
      <c r="Q29" s="77">
        <v>172.50930488484079</v>
      </c>
      <c r="R29" s="75">
        <v>10.162958344541188</v>
      </c>
      <c r="S29" s="75">
        <v>31.59892787473974</v>
      </c>
      <c r="T29" s="74">
        <v>2.5961060009455665</v>
      </c>
      <c r="U29" s="75">
        <v>44.264235058443802</v>
      </c>
      <c r="V29" s="76">
        <v>0</v>
      </c>
      <c r="W29" s="76">
        <v>0</v>
      </c>
      <c r="X29" s="74">
        <v>4.9491558476481163</v>
      </c>
      <c r="Y29" s="77">
        <v>166.19417448167653</v>
      </c>
      <c r="Z29" s="77">
        <v>81509.93799228876</v>
      </c>
      <c r="AA29" s="77">
        <v>4390.5547219762184</v>
      </c>
    </row>
    <row r="30" spans="1:27" ht="13.5" thickBot="1">
      <c r="A30" s="53" t="s">
        <v>514</v>
      </c>
      <c r="B30" s="74">
        <v>0.69713722747578621</v>
      </c>
      <c r="C30" s="75">
        <v>29.493883345195016</v>
      </c>
      <c r="D30" s="76">
        <v>2.7603403450406815E-4</v>
      </c>
      <c r="E30" s="77">
        <v>2736.4277884448561</v>
      </c>
      <c r="F30" s="76">
        <v>0</v>
      </c>
      <c r="G30" s="77">
        <v>131236.52540192273</v>
      </c>
      <c r="H30" s="77">
        <v>244513.19273020845</v>
      </c>
      <c r="I30" s="77">
        <v>24257.32948987505</v>
      </c>
      <c r="J30" s="77">
        <v>91426.42921653697</v>
      </c>
      <c r="K30" s="77">
        <v>16316.402610180821</v>
      </c>
      <c r="L30" s="77">
        <v>824.94217270260731</v>
      </c>
      <c r="M30" s="77">
        <v>9005.1377051845811</v>
      </c>
      <c r="N30" s="77">
        <v>647.22127725220673</v>
      </c>
      <c r="O30" s="77">
        <v>1563.4117392076203</v>
      </c>
      <c r="P30" s="77">
        <v>130.84570817218133</v>
      </c>
      <c r="Q30" s="77">
        <v>142.20014254499873</v>
      </c>
      <c r="R30" s="74">
        <v>7.9097157707941594</v>
      </c>
      <c r="S30" s="75">
        <v>23.051070839794438</v>
      </c>
      <c r="T30" s="74">
        <v>1.6585765033491908</v>
      </c>
      <c r="U30" s="78">
        <v>4.3795057454372913E-2</v>
      </c>
      <c r="V30" s="76">
        <v>0</v>
      </c>
      <c r="W30" s="76">
        <v>0</v>
      </c>
      <c r="X30" s="74">
        <v>0</v>
      </c>
      <c r="Y30" s="77">
        <v>152.33653426305369</v>
      </c>
      <c r="Z30" s="77">
        <v>70682.079142887829</v>
      </c>
      <c r="AA30" s="77">
        <v>4651.2477354738649</v>
      </c>
    </row>
    <row r="31" spans="1:27" ht="13.5" thickBot="1">
      <c r="A31" s="53" t="s">
        <v>515</v>
      </c>
      <c r="B31" s="74">
        <v>0.92820690232860625</v>
      </c>
      <c r="C31" s="75">
        <v>28.787282629006089</v>
      </c>
      <c r="D31" s="76">
        <v>0</v>
      </c>
      <c r="E31" s="77">
        <v>3676.8087129461924</v>
      </c>
      <c r="F31" s="76">
        <v>1.9299008573060772E-2</v>
      </c>
      <c r="G31" s="77">
        <v>130347.49155332235</v>
      </c>
      <c r="H31" s="77">
        <v>252145.5667819248</v>
      </c>
      <c r="I31" s="77">
        <v>26384.226292952848</v>
      </c>
      <c r="J31" s="77">
        <v>99594.584796507203</v>
      </c>
      <c r="K31" s="77">
        <v>18509.341517970865</v>
      </c>
      <c r="L31" s="77">
        <v>435.59070276962944</v>
      </c>
      <c r="M31" s="77">
        <v>10378.915276689131</v>
      </c>
      <c r="N31" s="77">
        <v>773.96868430169036</v>
      </c>
      <c r="O31" s="77">
        <v>2007.2135125707632</v>
      </c>
      <c r="P31" s="77">
        <v>172.37531932823404</v>
      </c>
      <c r="Q31" s="77">
        <v>194.95903769173432</v>
      </c>
      <c r="R31" s="75">
        <v>10.796329966457806</v>
      </c>
      <c r="S31" s="75">
        <v>31.395594966965934</v>
      </c>
      <c r="T31" s="74">
        <v>2.2037088384998706</v>
      </c>
      <c r="U31" s="78">
        <v>0.10619435014617949</v>
      </c>
      <c r="V31" s="78">
        <v>1.5089813054437911E-2</v>
      </c>
      <c r="W31" s="76">
        <v>0</v>
      </c>
      <c r="X31" s="74">
        <v>6.3356397787536887</v>
      </c>
      <c r="Y31" s="77">
        <v>112.65159880766828</v>
      </c>
      <c r="Z31" s="77">
        <v>54003.67968369861</v>
      </c>
      <c r="AA31" s="77">
        <v>3138.2263074556286</v>
      </c>
    </row>
    <row r="32" spans="1:27" ht="13.5" thickBot="1">
      <c r="A32" s="53" t="s">
        <v>516</v>
      </c>
      <c r="B32" s="74">
        <v>1.1681469022907651</v>
      </c>
      <c r="C32" s="75">
        <v>29.311341366136446</v>
      </c>
      <c r="D32" s="76">
        <v>1.4613437515312956E-4</v>
      </c>
      <c r="E32" s="77">
        <v>1618.4506745526903</v>
      </c>
      <c r="F32" s="78">
        <v>2.0289209888041303E-2</v>
      </c>
      <c r="G32" s="77">
        <v>137791.47824687004</v>
      </c>
      <c r="H32" s="77">
        <v>245511.0483533511</v>
      </c>
      <c r="I32" s="77">
        <v>25001.391776234916</v>
      </c>
      <c r="J32" s="77">
        <v>92779.68328705641</v>
      </c>
      <c r="K32" s="77">
        <v>11047.804321877171</v>
      </c>
      <c r="L32" s="77">
        <v>534.63357812823585</v>
      </c>
      <c r="M32" s="77">
        <v>4565.3395606011491</v>
      </c>
      <c r="N32" s="77">
        <v>270.30817356753772</v>
      </c>
      <c r="O32" s="77">
        <v>713.74499810194027</v>
      </c>
      <c r="P32" s="75">
        <v>73.502604955600589</v>
      </c>
      <c r="Q32" s="75">
        <v>97.802549696636888</v>
      </c>
      <c r="R32" s="74">
        <v>6.8886594096903435</v>
      </c>
      <c r="S32" s="75">
        <v>22.350839172571334</v>
      </c>
      <c r="T32" s="74">
        <v>1.8139428534468887</v>
      </c>
      <c r="U32" s="74">
        <v>0.26226192896970973</v>
      </c>
      <c r="V32" s="78">
        <v>1.2422732368460606E-2</v>
      </c>
      <c r="W32" s="76">
        <v>0</v>
      </c>
      <c r="X32" s="74">
        <v>6.4032695515705846</v>
      </c>
      <c r="Y32" s="77">
        <v>132.97832648549576</v>
      </c>
      <c r="Z32" s="77">
        <v>74504.380455628081</v>
      </c>
      <c r="AA32" s="77">
        <v>1187.581803278264</v>
      </c>
    </row>
    <row r="33" spans="1:27" ht="13.5" thickBot="1">
      <c r="A33" s="53" t="s">
        <v>517</v>
      </c>
      <c r="B33" s="74">
        <v>0.88256448005026356</v>
      </c>
      <c r="C33" s="75">
        <v>28.981286056333619</v>
      </c>
      <c r="D33" s="76">
        <v>3.5615835212108796E-4</v>
      </c>
      <c r="E33" s="77">
        <v>4915.3440495044233</v>
      </c>
      <c r="F33" s="78">
        <v>4.0430835973106698E-2</v>
      </c>
      <c r="G33" s="77">
        <v>125892.31290485931</v>
      </c>
      <c r="H33" s="77">
        <v>241578.440455284</v>
      </c>
      <c r="I33" s="77">
        <v>25327.019478978749</v>
      </c>
      <c r="J33" s="77">
        <v>92311.947943112318</v>
      </c>
      <c r="K33" s="77">
        <v>19359.012860842453</v>
      </c>
      <c r="L33" s="77">
        <v>598.40357135829061</v>
      </c>
      <c r="M33" s="77">
        <v>12125.885717545943</v>
      </c>
      <c r="N33" s="77">
        <v>987.27319529322585</v>
      </c>
      <c r="O33" s="77">
        <v>2572.4567766894274</v>
      </c>
      <c r="P33" s="77">
        <v>219.37076896308821</v>
      </c>
      <c r="Q33" s="77">
        <v>244.60151028992226</v>
      </c>
      <c r="R33" s="75">
        <v>14.711598002332176</v>
      </c>
      <c r="S33" s="75">
        <v>48.275132706506582</v>
      </c>
      <c r="T33" s="74">
        <v>3.2965216557164774</v>
      </c>
      <c r="U33" s="74">
        <v>1.6978374058378127</v>
      </c>
      <c r="V33" s="78">
        <v>3.7120393305449965E-2</v>
      </c>
      <c r="W33" s="76">
        <v>0</v>
      </c>
      <c r="X33" s="74">
        <v>2.9673021082939743</v>
      </c>
      <c r="Y33" s="77">
        <v>145.40410366522656</v>
      </c>
      <c r="Z33" s="77">
        <v>71044.052591102445</v>
      </c>
      <c r="AA33" s="77">
        <v>3653.7309517810481</v>
      </c>
    </row>
    <row r="34" spans="1:27" ht="13.5" thickBot="1">
      <c r="A34" s="53" t="s">
        <v>518</v>
      </c>
      <c r="B34" s="74">
        <v>1.087204054996459</v>
      </c>
      <c r="C34" s="75">
        <v>28.855778492996823</v>
      </c>
      <c r="D34" s="76">
        <v>7.3225611964775042E-5</v>
      </c>
      <c r="E34" s="77">
        <v>2490.3976746424387</v>
      </c>
      <c r="F34" s="78">
        <v>2.0282107813524474E-2</v>
      </c>
      <c r="G34" s="77">
        <v>125153.08172198526</v>
      </c>
      <c r="H34" s="77">
        <v>241488.14677263447</v>
      </c>
      <c r="I34" s="77">
        <v>24108.582183716317</v>
      </c>
      <c r="J34" s="77">
        <v>91553.234544104562</v>
      </c>
      <c r="K34" s="77">
        <v>15990.145106914486</v>
      </c>
      <c r="L34" s="77">
        <v>734.17075001549608</v>
      </c>
      <c r="M34" s="77">
        <v>8648.5099741673384</v>
      </c>
      <c r="N34" s="77">
        <v>603.64022670079373</v>
      </c>
      <c r="O34" s="77">
        <v>1428.041928290113</v>
      </c>
      <c r="P34" s="77">
        <v>116.04378695397322</v>
      </c>
      <c r="Q34" s="77">
        <v>128.71239150129713</v>
      </c>
      <c r="R34" s="74">
        <v>6.7880706114865035</v>
      </c>
      <c r="S34" s="75">
        <v>21.101732311806522</v>
      </c>
      <c r="T34" s="74">
        <v>1.6396801366216631</v>
      </c>
      <c r="U34" s="74">
        <v>2.6983495531259529</v>
      </c>
      <c r="V34" s="78">
        <v>1.2410187381500924E-2</v>
      </c>
      <c r="W34" s="76">
        <v>0</v>
      </c>
      <c r="X34" s="74">
        <v>5.6800811881764748</v>
      </c>
      <c r="Y34" s="77">
        <v>165.39584651117167</v>
      </c>
      <c r="Z34" s="77">
        <v>84488.21306508132</v>
      </c>
      <c r="AA34" s="77">
        <v>3686.6030919367777</v>
      </c>
    </row>
    <row r="35" spans="1:27" ht="13.5" thickBot="1">
      <c r="A35" s="53" t="s">
        <v>519</v>
      </c>
      <c r="B35" s="74">
        <v>0.71665249190450786</v>
      </c>
      <c r="C35" s="75">
        <v>29.054062300634456</v>
      </c>
      <c r="D35" s="76">
        <v>0</v>
      </c>
      <c r="E35" s="77">
        <v>2976.8473922775838</v>
      </c>
      <c r="F35" s="78">
        <v>6.1384104877306445E-2</v>
      </c>
      <c r="G35" s="77">
        <v>126097.73277732727</v>
      </c>
      <c r="H35" s="77">
        <v>242422.21322383283</v>
      </c>
      <c r="I35" s="77">
        <v>24639.113883586033</v>
      </c>
      <c r="J35" s="77">
        <v>92192.200570043293</v>
      </c>
      <c r="K35" s="77">
        <v>17445.799226677642</v>
      </c>
      <c r="L35" s="77">
        <v>870.89099520286845</v>
      </c>
      <c r="M35" s="77">
        <v>9864.2396364730139</v>
      </c>
      <c r="N35" s="77">
        <v>705.13940260006029</v>
      </c>
      <c r="O35" s="77">
        <v>1726.7990262788542</v>
      </c>
      <c r="P35" s="77">
        <v>142.81928831935033</v>
      </c>
      <c r="Q35" s="77">
        <v>152.82177367748506</v>
      </c>
      <c r="R35" s="74">
        <v>8.7684139642058607</v>
      </c>
      <c r="S35" s="75">
        <v>26.308049989795247</v>
      </c>
      <c r="T35" s="74">
        <v>1.8249953418291711</v>
      </c>
      <c r="U35" s="74">
        <v>0.48394993225650634</v>
      </c>
      <c r="V35" s="78">
        <v>1.2507494592036086E-2</v>
      </c>
      <c r="W35" s="76">
        <v>0</v>
      </c>
      <c r="X35" s="74">
        <v>5.6629177538264077</v>
      </c>
      <c r="Y35" s="77">
        <v>156.61587713404833</v>
      </c>
      <c r="Z35" s="77">
        <v>79200.230358198402</v>
      </c>
      <c r="AA35" s="77">
        <v>3514.5737210539751</v>
      </c>
    </row>
    <row r="36" spans="1:27" ht="13.5" thickBot="1">
      <c r="A36" s="53" t="s">
        <v>520</v>
      </c>
      <c r="B36" s="74">
        <v>0.78503048283462351</v>
      </c>
      <c r="C36" s="75">
        <v>28.63598472803988</v>
      </c>
      <c r="D36" s="76">
        <v>0</v>
      </c>
      <c r="E36" s="77">
        <v>2550.0311053825189</v>
      </c>
      <c r="F36" s="76">
        <v>0</v>
      </c>
      <c r="G36" s="77">
        <v>127712.62045337018</v>
      </c>
      <c r="H36" s="77">
        <v>241735.8108952115</v>
      </c>
      <c r="I36" s="77">
        <v>24380.052984069265</v>
      </c>
      <c r="J36" s="77">
        <v>92268.6083064462</v>
      </c>
      <c r="K36" s="77">
        <v>15879.085027871084</v>
      </c>
      <c r="L36" s="77">
        <v>822.84980714390542</v>
      </c>
      <c r="M36" s="77">
        <v>8571.4875117604315</v>
      </c>
      <c r="N36" s="77">
        <v>584.0036619959576</v>
      </c>
      <c r="O36" s="77">
        <v>1395.2502783732741</v>
      </c>
      <c r="P36" s="77">
        <v>117.88028763688928</v>
      </c>
      <c r="Q36" s="77">
        <v>134.98321109806918</v>
      </c>
      <c r="R36" s="74">
        <v>7.5066310914353522</v>
      </c>
      <c r="S36" s="75">
        <v>24.582187772238179</v>
      </c>
      <c r="T36" s="74">
        <v>1.7735330717308866</v>
      </c>
      <c r="U36" s="74">
        <v>0.1173104017136684</v>
      </c>
      <c r="V36" s="78">
        <v>5.0028256833603998E-2</v>
      </c>
      <c r="W36" s="76">
        <v>0</v>
      </c>
      <c r="X36" s="74">
        <v>0.90185025589270418</v>
      </c>
      <c r="Y36" s="77">
        <v>170.52688123208307</v>
      </c>
      <c r="Z36" s="77">
        <v>84911.24338836543</v>
      </c>
      <c r="AA36" s="77">
        <v>4010.4224210873917</v>
      </c>
    </row>
    <row r="37" spans="1:27" ht="13.5" thickBot="1">
      <c r="A37" s="53" t="s">
        <v>521</v>
      </c>
      <c r="B37" s="74">
        <v>0.52915435502951247</v>
      </c>
      <c r="C37" s="75">
        <v>28.958025072294927</v>
      </c>
      <c r="D37" s="76">
        <v>0</v>
      </c>
      <c r="E37" s="77">
        <v>3177.1761124333052</v>
      </c>
      <c r="F37" s="78">
        <v>4.0583303637683511E-2</v>
      </c>
      <c r="G37" s="77">
        <v>128906.4502326353</v>
      </c>
      <c r="H37" s="77">
        <v>241901.62273039439</v>
      </c>
      <c r="I37" s="77">
        <v>24469.11571507145</v>
      </c>
      <c r="J37" s="77">
        <v>93054.655792044912</v>
      </c>
      <c r="K37" s="77">
        <v>17281.890251901248</v>
      </c>
      <c r="L37" s="77">
        <v>749.25334798729205</v>
      </c>
      <c r="M37" s="77">
        <v>9717.542637289549</v>
      </c>
      <c r="N37" s="77">
        <v>717.79523884552714</v>
      </c>
      <c r="O37" s="77">
        <v>1748.5397179584334</v>
      </c>
      <c r="P37" s="77">
        <v>147.53345726623994</v>
      </c>
      <c r="Q37" s="77">
        <v>163.90779304903177</v>
      </c>
      <c r="R37" s="74">
        <v>9.2156140236449602</v>
      </c>
      <c r="S37" s="75">
        <v>27.568026785368776</v>
      </c>
      <c r="T37" s="74">
        <v>1.8609247885387636</v>
      </c>
      <c r="U37" s="78">
        <v>8.7193555554046329E-2</v>
      </c>
      <c r="V37" s="78">
        <v>2.4791168046858988E-2</v>
      </c>
      <c r="W37" s="76">
        <v>0</v>
      </c>
      <c r="X37" s="74">
        <v>1.4722473249974333</v>
      </c>
      <c r="Y37" s="77">
        <v>161.10074425087237</v>
      </c>
      <c r="Z37" s="77">
        <v>77795.173212253547</v>
      </c>
      <c r="AA37" s="77">
        <v>4487.8367004743141</v>
      </c>
    </row>
    <row r="38" spans="1:27" ht="13.5" thickBot="1">
      <c r="A38" s="53" t="s">
        <v>522</v>
      </c>
      <c r="B38" s="74">
        <v>0.59957026908681199</v>
      </c>
      <c r="C38" s="75">
        <v>28.900908692054163</v>
      </c>
      <c r="D38" s="76">
        <v>1.4228734515060404E-4</v>
      </c>
      <c r="E38" s="77">
        <v>2984.4179400896469</v>
      </c>
      <c r="F38" s="78">
        <v>6.3410571646275213E-2</v>
      </c>
      <c r="G38" s="77">
        <v>128138.50034745886</v>
      </c>
      <c r="H38" s="77">
        <v>243568.59535640717</v>
      </c>
      <c r="I38" s="77">
        <v>24269.653560037528</v>
      </c>
      <c r="J38" s="77">
        <v>93738.845557088644</v>
      </c>
      <c r="K38" s="77">
        <v>16801.63657547818</v>
      </c>
      <c r="L38" s="77">
        <v>787.52797062219827</v>
      </c>
      <c r="M38" s="77">
        <v>9496.774642519822</v>
      </c>
      <c r="N38" s="77">
        <v>664.45030120850822</v>
      </c>
      <c r="O38" s="77">
        <v>1641.7300932353908</v>
      </c>
      <c r="P38" s="77">
        <v>138.97339749519182</v>
      </c>
      <c r="Q38" s="77">
        <v>154.86939119998354</v>
      </c>
      <c r="R38" s="74">
        <v>9.2858848665361915</v>
      </c>
      <c r="S38" s="75">
        <v>27.321944433488337</v>
      </c>
      <c r="T38" s="74">
        <v>2.1436380736381886</v>
      </c>
      <c r="U38" s="74">
        <v>5.1069749322544657</v>
      </c>
      <c r="V38" s="78">
        <v>3.8722940835100146E-2</v>
      </c>
      <c r="W38" s="76">
        <v>0</v>
      </c>
      <c r="X38" s="74">
        <v>0.138329156346437</v>
      </c>
      <c r="Y38" s="77">
        <v>156.18134788264652</v>
      </c>
      <c r="Z38" s="77">
        <v>77691.892295442085</v>
      </c>
      <c r="AA38" s="77">
        <v>4134.3071342069461</v>
      </c>
    </row>
    <row r="39" spans="1:27" ht="13.5" thickBot="1">
      <c r="A39" s="53" t="s">
        <v>523</v>
      </c>
      <c r="B39" s="76">
        <v>0</v>
      </c>
      <c r="C39" s="75">
        <v>29.358400473378936</v>
      </c>
      <c r="D39" s="76">
        <v>3.2920588745397473E-4</v>
      </c>
      <c r="E39" s="77">
        <v>2367.7487869137217</v>
      </c>
      <c r="F39" s="76">
        <v>0</v>
      </c>
      <c r="G39" s="77">
        <v>141448.78720789647</v>
      </c>
      <c r="H39" s="77">
        <v>263078.71522809088</v>
      </c>
      <c r="I39" s="77">
        <v>26800.128608067538</v>
      </c>
      <c r="J39" s="77">
        <v>100341.22154004102</v>
      </c>
      <c r="K39" s="77">
        <v>15021.279400088359</v>
      </c>
      <c r="L39" s="77">
        <v>973.16593236655046</v>
      </c>
      <c r="M39" s="77">
        <v>6711.9693141514153</v>
      </c>
      <c r="N39" s="77">
        <v>454.23904790469868</v>
      </c>
      <c r="O39" s="77">
        <v>1141.4988920238297</v>
      </c>
      <c r="P39" s="77">
        <v>104.44796984769108</v>
      </c>
      <c r="Q39" s="77">
        <v>125.57386283204779</v>
      </c>
      <c r="R39" s="74">
        <v>8.0015884248290892</v>
      </c>
      <c r="S39" s="75">
        <v>26.545805963642586</v>
      </c>
      <c r="T39" s="74">
        <v>1.8438101142840742</v>
      </c>
      <c r="U39" s="74">
        <v>0.15754348293559342</v>
      </c>
      <c r="V39" s="76">
        <v>0</v>
      </c>
      <c r="W39" s="76">
        <v>0</v>
      </c>
      <c r="X39" s="74">
        <v>3.7907935065363532</v>
      </c>
      <c r="Y39" s="77">
        <v>87.751688180578299</v>
      </c>
      <c r="Z39" s="77">
        <v>43740.493171532209</v>
      </c>
      <c r="AA39" s="77">
        <v>2237.278427585587</v>
      </c>
    </row>
    <row r="40" spans="1:27" ht="13.5" thickBot="1">
      <c r="A40" s="53" t="s">
        <v>524</v>
      </c>
      <c r="B40" s="74">
        <v>0.60707559450544546</v>
      </c>
      <c r="C40" s="75">
        <v>28.92421943115275</v>
      </c>
      <c r="D40" s="76">
        <v>4.7436832170402484E-5</v>
      </c>
      <c r="E40" s="77">
        <v>3883.9422667451086</v>
      </c>
      <c r="F40" s="78">
        <v>1.9874274716414599E-2</v>
      </c>
      <c r="G40" s="77">
        <v>126743.08782990636</v>
      </c>
      <c r="H40" s="77">
        <v>251083.49054877809</v>
      </c>
      <c r="I40" s="77">
        <v>26026.92377878787</v>
      </c>
      <c r="J40" s="77">
        <v>97276.068524196642</v>
      </c>
      <c r="K40" s="77">
        <v>18535.294968549457</v>
      </c>
      <c r="L40" s="77">
        <v>403.29096873668749</v>
      </c>
      <c r="M40" s="77">
        <v>10646.331509076288</v>
      </c>
      <c r="N40" s="77">
        <v>788.79128773894422</v>
      </c>
      <c r="O40" s="77">
        <v>2091.7134962228283</v>
      </c>
      <c r="P40" s="77">
        <v>184.28657414748142</v>
      </c>
      <c r="Q40" s="77">
        <v>203.65938135842143</v>
      </c>
      <c r="R40" s="75">
        <v>11.806702909534238</v>
      </c>
      <c r="S40" s="75">
        <v>32.169554735066825</v>
      </c>
      <c r="T40" s="74">
        <v>2.4654730754391267</v>
      </c>
      <c r="U40" s="74">
        <v>0.13070331092017679</v>
      </c>
      <c r="V40" s="76">
        <v>0</v>
      </c>
      <c r="W40" s="76">
        <v>0</v>
      </c>
      <c r="X40" s="75">
        <v>15.863270672707182</v>
      </c>
      <c r="Y40" s="77">
        <v>141.10127058419414</v>
      </c>
      <c r="Z40" s="77">
        <v>62070.024370220897</v>
      </c>
      <c r="AA40" s="77">
        <v>3541.6516055467491</v>
      </c>
    </row>
    <row r="41" spans="1:27" ht="13.5" thickBot="1">
      <c r="A41" s="53" t="s">
        <v>525</v>
      </c>
      <c r="B41" s="74">
        <v>0.76134517123787815</v>
      </c>
      <c r="C41" s="75">
        <v>28.885838724049641</v>
      </c>
      <c r="D41" s="76">
        <v>3.0505946149193152E-5</v>
      </c>
      <c r="E41" s="77">
        <v>2738.5691612894175</v>
      </c>
      <c r="F41" s="78">
        <v>1.6489811350637575E-2</v>
      </c>
      <c r="G41" s="77">
        <v>127678.05355011235</v>
      </c>
      <c r="H41" s="77">
        <v>243369.18433572724</v>
      </c>
      <c r="I41" s="77">
        <v>24383.681924889799</v>
      </c>
      <c r="J41" s="77">
        <v>91179.921291308492</v>
      </c>
      <c r="K41" s="77">
        <v>16673.115389818464</v>
      </c>
      <c r="L41" s="77">
        <v>768.08190919437936</v>
      </c>
      <c r="M41" s="77">
        <v>9183.1984604528861</v>
      </c>
      <c r="N41" s="77">
        <v>653.10628474061389</v>
      </c>
      <c r="O41" s="77">
        <v>1565.3052707916529</v>
      </c>
      <c r="P41" s="77">
        <v>129.55478391745513</v>
      </c>
      <c r="Q41" s="77">
        <v>142.77364064433254</v>
      </c>
      <c r="R41" s="74">
        <v>7.0398629397417452</v>
      </c>
      <c r="S41" s="75">
        <v>23.63984458353141</v>
      </c>
      <c r="T41" s="74">
        <v>1.586536482912581</v>
      </c>
      <c r="U41" s="74">
        <v>1.4149571727957455</v>
      </c>
      <c r="V41" s="78">
        <v>1.0059907247794887E-2</v>
      </c>
      <c r="W41" s="76">
        <v>0</v>
      </c>
      <c r="X41" s="74">
        <v>0</v>
      </c>
      <c r="Y41" s="77">
        <v>168.08827979062568</v>
      </c>
      <c r="Z41" s="77">
        <v>80800.538065839588</v>
      </c>
      <c r="AA41" s="77">
        <v>3762.6219630536325</v>
      </c>
    </row>
    <row r="42" spans="1:27" ht="13.5" thickBot="1">
      <c r="A42" s="53" t="s">
        <v>526</v>
      </c>
      <c r="B42" s="74">
        <v>0.17858690149813866</v>
      </c>
      <c r="C42" s="75">
        <v>28.934556235057482</v>
      </c>
      <c r="D42" s="76">
        <v>2.8961980444750326E-5</v>
      </c>
      <c r="E42" s="77">
        <v>3542.4601681460435</v>
      </c>
      <c r="F42" s="78">
        <v>3.4497603797012499E-2</v>
      </c>
      <c r="G42" s="77">
        <v>130885.2023588522</v>
      </c>
      <c r="H42" s="77">
        <v>253030.08679940031</v>
      </c>
      <c r="I42" s="77">
        <v>25831.324330021424</v>
      </c>
      <c r="J42" s="77">
        <v>96499.5082241747</v>
      </c>
      <c r="K42" s="77">
        <v>17641.384032341422</v>
      </c>
      <c r="L42" s="77">
        <v>529.77299541384571</v>
      </c>
      <c r="M42" s="77">
        <v>9830.0864950286632</v>
      </c>
      <c r="N42" s="77">
        <v>741.98741882328397</v>
      </c>
      <c r="O42" s="77">
        <v>1864.0276743729316</v>
      </c>
      <c r="P42" s="77">
        <v>163.74384274302358</v>
      </c>
      <c r="Q42" s="77">
        <v>181.74099158723041</v>
      </c>
      <c r="R42" s="75">
        <v>10.756967723331925</v>
      </c>
      <c r="S42" s="75">
        <v>31.776376983039199</v>
      </c>
      <c r="T42" s="74">
        <v>1.9274517403972475</v>
      </c>
      <c r="U42" s="74">
        <v>6.5787842668564078</v>
      </c>
      <c r="V42" s="76">
        <v>0</v>
      </c>
      <c r="W42" s="76">
        <v>0</v>
      </c>
      <c r="X42" s="74">
        <v>3.0942095331399586</v>
      </c>
      <c r="Y42" s="77">
        <v>133.58186345386602</v>
      </c>
      <c r="Z42" s="77">
        <v>63065.299865995345</v>
      </c>
      <c r="AA42" s="77">
        <v>3293.6688934901495</v>
      </c>
    </row>
    <row r="43" spans="1:27" ht="13.5" thickBot="1">
      <c r="A43" s="53" t="s">
        <v>527</v>
      </c>
      <c r="B43" s="74">
        <v>0.83865043256221128</v>
      </c>
      <c r="C43" s="75">
        <v>28.409663658568075</v>
      </c>
      <c r="D43" s="76">
        <v>8.9496135062497629E-5</v>
      </c>
      <c r="E43" s="77">
        <v>2719.6187590849845</v>
      </c>
      <c r="F43" s="78">
        <v>3.9990982042989773E-2</v>
      </c>
      <c r="G43" s="77">
        <v>134432.8432278625</v>
      </c>
      <c r="H43" s="77">
        <v>254554.44360957335</v>
      </c>
      <c r="I43" s="77">
        <v>26040.526557443707</v>
      </c>
      <c r="J43" s="77">
        <v>97858.387914623556</v>
      </c>
      <c r="K43" s="77">
        <v>15591.376073864256</v>
      </c>
      <c r="L43" s="77">
        <v>583.29609702223343</v>
      </c>
      <c r="M43" s="77">
        <v>7709.6583888024652</v>
      </c>
      <c r="N43" s="77">
        <v>530.88049561256241</v>
      </c>
      <c r="O43" s="77">
        <v>1354.6009446919534</v>
      </c>
      <c r="P43" s="77">
        <v>117.46844123458928</v>
      </c>
      <c r="Q43" s="77">
        <v>139.05621948446364</v>
      </c>
      <c r="R43" s="74">
        <v>7.6072894427103179</v>
      </c>
      <c r="S43" s="75">
        <v>24.896251149100731</v>
      </c>
      <c r="T43" s="74">
        <v>1.8478243094727227</v>
      </c>
      <c r="U43" s="75">
        <v>47.420519241404378</v>
      </c>
      <c r="V43" s="76">
        <v>0</v>
      </c>
      <c r="W43" s="76">
        <v>0</v>
      </c>
      <c r="X43" s="74">
        <v>4.9372716681902169</v>
      </c>
      <c r="Y43" s="77">
        <v>125.83490306275021</v>
      </c>
      <c r="Z43" s="77">
        <v>61037.337382244907</v>
      </c>
      <c r="AA43" s="77">
        <v>3199.2350860769097</v>
      </c>
    </row>
    <row r="44" spans="1:27" ht="13.5" thickBot="1">
      <c r="A44" s="53" t="s">
        <v>528</v>
      </c>
      <c r="B44" s="74">
        <v>0.62659144348415097</v>
      </c>
      <c r="C44" s="75">
        <v>28.619981989519083</v>
      </c>
      <c r="D44" s="76">
        <v>0</v>
      </c>
      <c r="E44" s="77">
        <v>3355.959801843831</v>
      </c>
      <c r="F44" s="78">
        <v>5.4175647793335953E-2</v>
      </c>
      <c r="G44" s="77">
        <v>126959.75651666803</v>
      </c>
      <c r="H44" s="77">
        <v>244134.78407094046</v>
      </c>
      <c r="I44" s="77">
        <v>24685.11958539081</v>
      </c>
      <c r="J44" s="77">
        <v>93562.325958414265</v>
      </c>
      <c r="K44" s="77">
        <v>17755.747962450925</v>
      </c>
      <c r="L44" s="77">
        <v>856.52801322466212</v>
      </c>
      <c r="M44" s="77">
        <v>10292.822937177347</v>
      </c>
      <c r="N44" s="77">
        <v>740.96467099626057</v>
      </c>
      <c r="O44" s="77">
        <v>1839.9089153193993</v>
      </c>
      <c r="P44" s="77">
        <v>152.3537183715149</v>
      </c>
      <c r="Q44" s="77">
        <v>176.15479588632903</v>
      </c>
      <c r="R44" s="75">
        <v>10.645695028262313</v>
      </c>
      <c r="S44" s="75">
        <v>34.64520930132268</v>
      </c>
      <c r="T44" s="74">
        <v>2.9396418540265667</v>
      </c>
      <c r="U44" s="75">
        <v>87.055560041285233</v>
      </c>
      <c r="V44" s="78">
        <v>5.1194796559269055E-2</v>
      </c>
      <c r="W44" s="76">
        <v>0</v>
      </c>
      <c r="X44" s="74">
        <v>4.4602715011401823</v>
      </c>
      <c r="Y44" s="77">
        <v>159.38347675274619</v>
      </c>
      <c r="Z44" s="77">
        <v>77537.343405693682</v>
      </c>
      <c r="AA44" s="77">
        <v>4222.8783005949781</v>
      </c>
    </row>
  </sheetData>
  <mergeCells count="4">
    <mergeCell ref="A1:AA1"/>
    <mergeCell ref="A2:A4"/>
    <mergeCell ref="B4:D4"/>
    <mergeCell ref="E4:AA4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A9BB-25CB-4BED-99FD-7036EC719E03}">
  <dimension ref="A1:L36"/>
  <sheetViews>
    <sheetView zoomScaleNormal="100" workbookViewId="0">
      <selection sqref="A1:L1"/>
    </sheetView>
  </sheetViews>
  <sheetFormatPr defaultColWidth="8.83203125" defaultRowHeight="12.75"/>
  <cols>
    <col min="1" max="1" width="10.1640625" style="46" customWidth="1"/>
    <col min="2" max="6" width="8.83203125" style="46"/>
    <col min="7" max="7" width="9.83203125" style="46" customWidth="1"/>
    <col min="8" max="16384" width="8.83203125" style="46"/>
  </cols>
  <sheetData>
    <row r="1" spans="1:12" ht="36" customHeight="1" thickBot="1">
      <c r="A1" s="279" t="s">
        <v>1416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</row>
    <row r="2" spans="1:12" ht="13.5" thickBot="1">
      <c r="A2" s="49" t="s">
        <v>618</v>
      </c>
      <c r="B2" s="49" t="s">
        <v>593</v>
      </c>
      <c r="C2" s="49" t="s">
        <v>594</v>
      </c>
      <c r="D2" s="49" t="s">
        <v>595</v>
      </c>
      <c r="E2" s="49" t="s">
        <v>596</v>
      </c>
      <c r="F2" s="49" t="s">
        <v>597</v>
      </c>
      <c r="G2" s="49" t="s">
        <v>486</v>
      </c>
      <c r="H2" s="49" t="s">
        <v>531</v>
      </c>
      <c r="I2" s="49" t="s">
        <v>594</v>
      </c>
      <c r="J2" s="49" t="s">
        <v>595</v>
      </c>
      <c r="K2" s="49" t="s">
        <v>596</v>
      </c>
      <c r="L2" s="49" t="s">
        <v>597</v>
      </c>
    </row>
    <row r="3" spans="1:12" ht="14.25" thickBot="1">
      <c r="A3" s="40" t="s">
        <v>551</v>
      </c>
      <c r="B3" s="41">
        <v>68.31</v>
      </c>
      <c r="C3" s="41">
        <v>75.5</v>
      </c>
      <c r="D3" s="41">
        <v>72.69</v>
      </c>
      <c r="E3" s="41">
        <v>73.66</v>
      </c>
      <c r="F3" s="48">
        <v>74.459999999999994</v>
      </c>
      <c r="G3" s="40" t="s">
        <v>207</v>
      </c>
      <c r="H3" s="41">
        <v>3.85</v>
      </c>
      <c r="I3" s="41">
        <v>3.09</v>
      </c>
      <c r="J3" s="41">
        <v>2.04</v>
      </c>
      <c r="K3" s="41">
        <v>1.55</v>
      </c>
      <c r="L3" s="41">
        <v>1.64</v>
      </c>
    </row>
    <row r="4" spans="1:12" ht="14.25" thickBot="1">
      <c r="A4" s="40" t="s">
        <v>552</v>
      </c>
      <c r="B4" s="41">
        <v>16.059999999999999</v>
      </c>
      <c r="C4" s="41">
        <v>15.76</v>
      </c>
      <c r="D4" s="41">
        <v>15.39</v>
      </c>
      <c r="E4" s="41">
        <v>15.22</v>
      </c>
      <c r="F4" s="48">
        <v>15.14</v>
      </c>
      <c r="G4" s="40" t="s">
        <v>208</v>
      </c>
      <c r="H4" s="41">
        <v>0.44</v>
      </c>
      <c r="I4" s="41">
        <v>1.57</v>
      </c>
      <c r="J4" s="41">
        <v>0.56000000000000005</v>
      </c>
      <c r="K4" s="41">
        <v>0.43</v>
      </c>
      <c r="L4" s="41">
        <v>0.43</v>
      </c>
    </row>
    <row r="5" spans="1:12" ht="14.25" thickBot="1">
      <c r="A5" s="40" t="s">
        <v>553</v>
      </c>
      <c r="B5" s="41">
        <v>1.78</v>
      </c>
      <c r="C5" s="41">
        <v>0.45</v>
      </c>
      <c r="D5" s="41">
        <v>0.82</v>
      </c>
      <c r="E5" s="41">
        <v>0.56999999999999995</v>
      </c>
      <c r="F5" s="48">
        <v>0.56000000000000005</v>
      </c>
      <c r="G5" s="40" t="s">
        <v>532</v>
      </c>
      <c r="H5" s="41">
        <v>0.3</v>
      </c>
      <c r="I5" s="41">
        <v>1.19</v>
      </c>
      <c r="J5" s="41">
        <v>0.5</v>
      </c>
      <c r="K5" s="41">
        <v>0.38</v>
      </c>
      <c r="L5" s="41">
        <v>0.48</v>
      </c>
    </row>
    <row r="6" spans="1:12" ht="13.5" thickBot="1">
      <c r="A6" s="40" t="s">
        <v>533</v>
      </c>
      <c r="B6" s="41">
        <v>1.06</v>
      </c>
      <c r="C6" s="41">
        <v>0.26</v>
      </c>
      <c r="D6" s="41">
        <v>0.43</v>
      </c>
      <c r="E6" s="41">
        <v>0.32</v>
      </c>
      <c r="F6" s="48">
        <v>0.33</v>
      </c>
      <c r="G6" s="40" t="s">
        <v>534</v>
      </c>
      <c r="H6" s="41">
        <v>1.36</v>
      </c>
      <c r="I6" s="41">
        <v>0.59</v>
      </c>
      <c r="J6" s="41">
        <v>2.3199999999999998</v>
      </c>
      <c r="K6" s="41">
        <v>2.23</v>
      </c>
      <c r="L6" s="41">
        <v>2.31</v>
      </c>
    </row>
    <row r="7" spans="1:12" ht="13.5" thickBot="1">
      <c r="A7" s="40" t="s">
        <v>179</v>
      </c>
      <c r="B7" s="41">
        <v>0.98</v>
      </c>
      <c r="C7" s="41">
        <v>0.14000000000000001</v>
      </c>
      <c r="D7" s="41">
        <v>0.24</v>
      </c>
      <c r="E7" s="41">
        <v>0.17</v>
      </c>
      <c r="F7" s="48">
        <v>0.18</v>
      </c>
      <c r="G7" s="40" t="s">
        <v>210</v>
      </c>
      <c r="H7" s="41">
        <v>58.34</v>
      </c>
      <c r="I7" s="41">
        <v>57.85</v>
      </c>
      <c r="J7" s="41">
        <v>107.97</v>
      </c>
      <c r="K7" s="41">
        <v>109.51</v>
      </c>
      <c r="L7" s="41">
        <v>107.28</v>
      </c>
    </row>
    <row r="8" spans="1:12" ht="13.5" thickBot="1">
      <c r="A8" s="40" t="s">
        <v>180</v>
      </c>
      <c r="B8" s="41">
        <v>2.54</v>
      </c>
      <c r="C8" s="41">
        <v>1.4</v>
      </c>
      <c r="D8" s="41">
        <v>1.07</v>
      </c>
      <c r="E8" s="41">
        <v>1.0900000000000001</v>
      </c>
      <c r="F8" s="48">
        <v>1.0900000000000001</v>
      </c>
      <c r="G8" s="40" t="s">
        <v>212</v>
      </c>
      <c r="H8" s="41">
        <v>14.18</v>
      </c>
      <c r="I8" s="41">
        <v>8.1300000000000008</v>
      </c>
      <c r="J8" s="41">
        <v>11.15</v>
      </c>
      <c r="K8" s="41">
        <v>9.19</v>
      </c>
      <c r="L8" s="41">
        <v>8.68</v>
      </c>
    </row>
    <row r="9" spans="1:12" ht="14.25" thickBot="1">
      <c r="A9" s="40" t="s">
        <v>554</v>
      </c>
      <c r="B9" s="41">
        <v>3.89</v>
      </c>
      <c r="C9" s="41">
        <v>3.72</v>
      </c>
      <c r="D9" s="41">
        <v>3.98</v>
      </c>
      <c r="E9" s="41">
        <v>4.18</v>
      </c>
      <c r="F9" s="48">
        <v>4.16</v>
      </c>
      <c r="G9" s="40" t="s">
        <v>213</v>
      </c>
      <c r="H9" s="41">
        <v>4.6500000000000004</v>
      </c>
      <c r="I9" s="41">
        <v>12.77</v>
      </c>
      <c r="J9" s="41">
        <v>11.66</v>
      </c>
      <c r="K9" s="41">
        <v>4.5</v>
      </c>
      <c r="L9" s="41">
        <v>4.87</v>
      </c>
    </row>
    <row r="10" spans="1:12" ht="14.25" thickBot="1">
      <c r="A10" s="40" t="s">
        <v>555</v>
      </c>
      <c r="B10" s="41">
        <v>3.27</v>
      </c>
      <c r="C10" s="41">
        <v>1.54</v>
      </c>
      <c r="D10" s="41">
        <v>4.32</v>
      </c>
      <c r="E10" s="41">
        <v>4.25</v>
      </c>
      <c r="F10" s="48">
        <v>3.66</v>
      </c>
      <c r="G10" s="40" t="s">
        <v>184</v>
      </c>
      <c r="H10" s="41">
        <v>163.93</v>
      </c>
      <c r="I10" s="41">
        <v>71.209999999999994</v>
      </c>
      <c r="J10" s="41">
        <v>290.31</v>
      </c>
      <c r="K10" s="41">
        <v>249.91</v>
      </c>
      <c r="L10" s="41">
        <v>249.02</v>
      </c>
    </row>
    <row r="11" spans="1:12" ht="14.25" thickBot="1">
      <c r="A11" s="40" t="s">
        <v>556</v>
      </c>
      <c r="B11" s="41">
        <v>0.31</v>
      </c>
      <c r="C11" s="41">
        <v>0.04</v>
      </c>
      <c r="D11" s="41">
        <v>0.12</v>
      </c>
      <c r="E11" s="41">
        <v>0.09</v>
      </c>
      <c r="F11" s="48">
        <v>0.09</v>
      </c>
      <c r="G11" s="40" t="s">
        <v>185</v>
      </c>
      <c r="H11" s="41">
        <v>5.68</v>
      </c>
      <c r="I11" s="41">
        <v>14.04</v>
      </c>
      <c r="J11" s="41">
        <v>11.34</v>
      </c>
      <c r="K11" s="41">
        <v>11.17</v>
      </c>
      <c r="L11" s="41">
        <v>10.62</v>
      </c>
    </row>
    <row r="12" spans="1:12" ht="14.25" thickBot="1">
      <c r="A12" s="40" t="s">
        <v>557</v>
      </c>
      <c r="B12" s="41">
        <v>0.12</v>
      </c>
      <c r="C12" s="41">
        <v>0.02</v>
      </c>
      <c r="D12" s="41">
        <v>0.09</v>
      </c>
      <c r="E12" s="41">
        <v>0.08</v>
      </c>
      <c r="F12" s="48">
        <v>0.08</v>
      </c>
      <c r="G12" s="40" t="s">
        <v>535</v>
      </c>
      <c r="H12" s="41">
        <v>11.33</v>
      </c>
      <c r="I12" s="41">
        <v>11.42</v>
      </c>
      <c r="J12" s="41">
        <v>23.74</v>
      </c>
      <c r="K12" s="41">
        <v>9.9600000000000009</v>
      </c>
      <c r="L12" s="41">
        <v>13.8</v>
      </c>
    </row>
    <row r="13" spans="1:12" ht="13.5" thickBot="1">
      <c r="A13" s="40" t="s">
        <v>178</v>
      </c>
      <c r="B13" s="41">
        <v>0.02</v>
      </c>
      <c r="C13" s="41">
        <v>0.02</v>
      </c>
      <c r="D13" s="41">
        <v>0.01</v>
      </c>
      <c r="E13" s="41">
        <v>0.01</v>
      </c>
      <c r="F13" s="48">
        <v>0.01</v>
      </c>
      <c r="G13" s="40" t="s">
        <v>187</v>
      </c>
      <c r="H13" s="41">
        <v>2.92</v>
      </c>
      <c r="I13" s="41">
        <v>0.68</v>
      </c>
      <c r="J13" s="41">
        <v>1.36</v>
      </c>
      <c r="K13" s="41">
        <v>1.08</v>
      </c>
      <c r="L13" s="41">
        <v>1.1000000000000001</v>
      </c>
    </row>
    <row r="14" spans="1:12" ht="13.5" thickBot="1">
      <c r="A14" s="40" t="s">
        <v>536</v>
      </c>
      <c r="B14" s="41">
        <v>2.42</v>
      </c>
      <c r="C14" s="41">
        <v>1.28</v>
      </c>
      <c r="D14" s="41">
        <v>1</v>
      </c>
      <c r="E14" s="41">
        <v>0.79</v>
      </c>
      <c r="F14" s="48">
        <v>0.87</v>
      </c>
      <c r="G14" s="40" t="s">
        <v>188</v>
      </c>
      <c r="H14" s="41">
        <v>17.52</v>
      </c>
      <c r="I14" s="41">
        <v>6.58</v>
      </c>
      <c r="J14" s="41">
        <v>4.3899999999999997</v>
      </c>
      <c r="K14" s="41">
        <v>3.25</v>
      </c>
      <c r="L14" s="41">
        <v>3.29</v>
      </c>
    </row>
    <row r="15" spans="1:12" ht="13.5" thickBot="1">
      <c r="A15" s="40" t="s">
        <v>537</v>
      </c>
      <c r="B15" s="41">
        <v>99.7</v>
      </c>
      <c r="C15" s="41">
        <v>99.86</v>
      </c>
      <c r="D15" s="41">
        <v>99.73</v>
      </c>
      <c r="E15" s="41">
        <v>100.1</v>
      </c>
      <c r="F15" s="48">
        <v>100.09</v>
      </c>
      <c r="G15" s="40" t="s">
        <v>189</v>
      </c>
      <c r="H15" s="41">
        <v>14.87</v>
      </c>
      <c r="I15" s="41">
        <v>1.05</v>
      </c>
      <c r="J15" s="41">
        <v>1.58</v>
      </c>
      <c r="K15" s="41">
        <v>1.0900000000000001</v>
      </c>
      <c r="L15" s="41">
        <v>1.18</v>
      </c>
    </row>
    <row r="16" spans="1:12" ht="14.25" thickBot="1">
      <c r="A16" s="40" t="s">
        <v>558</v>
      </c>
      <c r="B16" s="41">
        <v>7.16</v>
      </c>
      <c r="C16" s="41">
        <v>5.26</v>
      </c>
      <c r="D16" s="41">
        <v>8.3000000000000007</v>
      </c>
      <c r="E16" s="41">
        <v>8.43</v>
      </c>
      <c r="F16" s="48">
        <v>8.3800000000000008</v>
      </c>
      <c r="G16" s="40" t="s">
        <v>190</v>
      </c>
      <c r="H16" s="41">
        <v>2.91</v>
      </c>
      <c r="I16" s="41">
        <v>0.77</v>
      </c>
      <c r="J16" s="41">
        <v>0.74</v>
      </c>
      <c r="K16" s="41">
        <v>0.56999999999999995</v>
      </c>
      <c r="L16" s="41">
        <v>0.61</v>
      </c>
    </row>
    <row r="17" spans="1:12" ht="14.25" thickBot="1">
      <c r="A17" s="40" t="s">
        <v>559</v>
      </c>
      <c r="B17" s="41">
        <v>0.84</v>
      </c>
      <c r="C17" s="41">
        <v>0.42</v>
      </c>
      <c r="D17" s="41">
        <v>1.0900000000000001</v>
      </c>
      <c r="E17" s="41">
        <v>1.02</v>
      </c>
      <c r="F17" s="48">
        <v>1.02</v>
      </c>
      <c r="G17" s="40" t="s">
        <v>191</v>
      </c>
      <c r="H17" s="41">
        <v>9.2100000000000009</v>
      </c>
      <c r="I17" s="41">
        <v>1.49</v>
      </c>
      <c r="J17" s="41">
        <v>1.3</v>
      </c>
      <c r="K17" s="41">
        <v>1.2</v>
      </c>
      <c r="L17" s="41">
        <v>1.25</v>
      </c>
    </row>
    <row r="18" spans="1:12" ht="13.5" thickBot="1">
      <c r="A18" s="40" t="s">
        <v>538</v>
      </c>
      <c r="B18" s="41">
        <v>2.0299999999999998</v>
      </c>
      <c r="C18" s="41">
        <v>0.85</v>
      </c>
      <c r="D18" s="41">
        <v>2.3199999999999998</v>
      </c>
      <c r="E18" s="41">
        <v>2.3199999999999998</v>
      </c>
      <c r="F18" s="48">
        <v>2.29</v>
      </c>
      <c r="G18" s="40" t="s">
        <v>192</v>
      </c>
      <c r="H18" s="41">
        <v>4.17</v>
      </c>
      <c r="I18" s="41">
        <v>2.2599999999999998</v>
      </c>
      <c r="J18" s="41">
        <v>0.59</v>
      </c>
      <c r="K18" s="41">
        <v>0.31</v>
      </c>
      <c r="L18" s="41">
        <v>0.28999999999999998</v>
      </c>
    </row>
    <row r="19" spans="1:12" ht="13.5" thickBot="1">
      <c r="A19" s="40" t="s">
        <v>539</v>
      </c>
      <c r="B19" s="41">
        <v>1.1000000000000001</v>
      </c>
      <c r="C19" s="41">
        <v>1.53</v>
      </c>
      <c r="D19" s="41">
        <v>1.17</v>
      </c>
      <c r="E19" s="41">
        <v>1.1299999999999999</v>
      </c>
      <c r="F19" s="48">
        <v>1.1299999999999999</v>
      </c>
      <c r="G19" s="40" t="s">
        <v>193</v>
      </c>
      <c r="H19" s="41">
        <v>59.06</v>
      </c>
      <c r="I19" s="41">
        <v>12.82</v>
      </c>
      <c r="J19" s="41">
        <v>67.19</v>
      </c>
      <c r="K19" s="41">
        <v>48.58</v>
      </c>
      <c r="L19" s="41">
        <v>48.3</v>
      </c>
    </row>
    <row r="20" spans="1:12" ht="13.5" thickBot="1">
      <c r="A20" s="40" t="s">
        <v>540</v>
      </c>
      <c r="B20" s="41">
        <v>1.61</v>
      </c>
      <c r="C20" s="41">
        <v>2.02</v>
      </c>
      <c r="D20" s="41">
        <v>1.37</v>
      </c>
      <c r="E20" s="41">
        <v>1.32</v>
      </c>
      <c r="F20" s="48">
        <v>1.33</v>
      </c>
      <c r="G20" s="40" t="s">
        <v>194</v>
      </c>
      <c r="H20" s="41">
        <v>31.83</v>
      </c>
      <c r="I20" s="41">
        <v>31.35</v>
      </c>
      <c r="J20" s="41">
        <v>32.380000000000003</v>
      </c>
      <c r="K20" s="41">
        <v>29.09</v>
      </c>
      <c r="L20" s="41">
        <v>28.96</v>
      </c>
    </row>
    <row r="21" spans="1:12" ht="13.5" thickBot="1">
      <c r="A21" s="40" t="s">
        <v>541</v>
      </c>
      <c r="B21" s="41">
        <v>2.44</v>
      </c>
      <c r="C21" s="41">
        <v>2.5299999999999998</v>
      </c>
      <c r="D21" s="41">
        <v>2.87</v>
      </c>
      <c r="E21" s="41">
        <v>3.11</v>
      </c>
      <c r="F21" s="48">
        <v>3.1</v>
      </c>
      <c r="G21" s="40" t="s">
        <v>195</v>
      </c>
      <c r="H21" s="41">
        <v>202.11</v>
      </c>
      <c r="I21" s="41">
        <v>97.3</v>
      </c>
      <c r="J21" s="41">
        <v>290.72000000000003</v>
      </c>
      <c r="K21" s="41">
        <v>274.13</v>
      </c>
      <c r="L21" s="41">
        <v>273.83999999999997</v>
      </c>
    </row>
    <row r="22" spans="1:12" ht="14.25" thickBot="1">
      <c r="A22" s="40" t="s">
        <v>560</v>
      </c>
      <c r="B22" s="41">
        <v>703.39</v>
      </c>
      <c r="C22" s="41">
        <v>659.88</v>
      </c>
      <c r="D22" s="41">
        <v>668.72</v>
      </c>
      <c r="E22" s="41">
        <v>641.80999999999995</v>
      </c>
      <c r="F22" s="48">
        <v>640.54</v>
      </c>
      <c r="G22" s="40" t="s">
        <v>196</v>
      </c>
      <c r="H22" s="41">
        <v>289.79000000000002</v>
      </c>
      <c r="I22" s="41">
        <v>162.97</v>
      </c>
      <c r="J22" s="41">
        <v>175.4</v>
      </c>
      <c r="K22" s="41">
        <v>209.07</v>
      </c>
      <c r="L22" s="41">
        <v>205.4</v>
      </c>
    </row>
    <row r="23" spans="1:12" ht="13.5" thickBot="1">
      <c r="A23" s="40" t="s">
        <v>214</v>
      </c>
      <c r="B23" s="41">
        <v>32.31</v>
      </c>
      <c r="C23" s="41">
        <v>7.51</v>
      </c>
      <c r="D23" s="41">
        <v>17.739999999999998</v>
      </c>
      <c r="E23" s="41">
        <v>16.079999999999998</v>
      </c>
      <c r="F23" s="48">
        <v>15.21</v>
      </c>
      <c r="G23" s="40" t="s">
        <v>197</v>
      </c>
      <c r="H23" s="41">
        <v>5.9</v>
      </c>
      <c r="I23" s="41">
        <v>13.26</v>
      </c>
      <c r="J23" s="41">
        <v>4.79</v>
      </c>
      <c r="K23" s="41">
        <v>3.85</v>
      </c>
      <c r="L23" s="41">
        <v>3.73</v>
      </c>
    </row>
    <row r="24" spans="1:12" ht="13.5" thickBot="1">
      <c r="A24" s="40" t="s">
        <v>215</v>
      </c>
      <c r="B24" s="41">
        <v>63.73</v>
      </c>
      <c r="C24" s="41">
        <v>16.5</v>
      </c>
      <c r="D24" s="41">
        <v>38.47</v>
      </c>
      <c r="E24" s="41">
        <v>33.880000000000003</v>
      </c>
      <c r="F24" s="48">
        <v>32.79</v>
      </c>
      <c r="G24" s="40" t="s">
        <v>198</v>
      </c>
      <c r="H24" s="41">
        <v>135.02000000000001</v>
      </c>
      <c r="I24" s="41">
        <v>42.51</v>
      </c>
      <c r="J24" s="41">
        <v>61.82</v>
      </c>
      <c r="K24" s="41">
        <v>46.85</v>
      </c>
      <c r="L24" s="41">
        <v>46.19</v>
      </c>
    </row>
    <row r="25" spans="1:12" ht="13.5" thickBot="1">
      <c r="A25" s="40" t="s">
        <v>216</v>
      </c>
      <c r="B25" s="41">
        <v>6.65</v>
      </c>
      <c r="C25" s="41">
        <v>1.91</v>
      </c>
      <c r="D25" s="41">
        <v>4</v>
      </c>
      <c r="E25" s="41">
        <v>3.53</v>
      </c>
      <c r="F25" s="48">
        <v>3.36</v>
      </c>
      <c r="G25" s="40" t="s">
        <v>199</v>
      </c>
      <c r="H25" s="41">
        <v>5.83</v>
      </c>
      <c r="I25" s="41">
        <v>8.36</v>
      </c>
      <c r="J25" s="41">
        <v>5.36</v>
      </c>
      <c r="K25" s="41">
        <v>3.71</v>
      </c>
      <c r="L25" s="41">
        <v>3.71</v>
      </c>
    </row>
    <row r="26" spans="1:12" ht="13.5" thickBot="1">
      <c r="A26" s="40" t="s">
        <v>217</v>
      </c>
      <c r="B26" s="41">
        <v>24.79</v>
      </c>
      <c r="C26" s="41">
        <v>7.65</v>
      </c>
      <c r="D26" s="41">
        <v>15.23</v>
      </c>
      <c r="E26" s="41">
        <v>13.11</v>
      </c>
      <c r="F26" s="48">
        <v>12.53</v>
      </c>
      <c r="G26" s="40" t="s">
        <v>200</v>
      </c>
      <c r="H26" s="41">
        <v>0.05</v>
      </c>
      <c r="I26" s="41">
        <v>7.0000000000000007E-2</v>
      </c>
      <c r="J26" s="41">
        <v>0.04</v>
      </c>
      <c r="K26" s="41">
        <v>0.04</v>
      </c>
      <c r="L26" s="41">
        <v>0.03</v>
      </c>
    </row>
    <row r="27" spans="1:12" ht="13.5" thickBot="1">
      <c r="A27" s="40" t="s">
        <v>218</v>
      </c>
      <c r="B27" s="41">
        <v>4.82</v>
      </c>
      <c r="C27" s="41">
        <v>3.55</v>
      </c>
      <c r="D27" s="41">
        <v>4.0199999999999996</v>
      </c>
      <c r="E27" s="41">
        <v>3.3</v>
      </c>
      <c r="F27" s="48">
        <v>3.3</v>
      </c>
      <c r="G27" s="40" t="s">
        <v>203</v>
      </c>
      <c r="H27" s="41">
        <v>5.38</v>
      </c>
      <c r="I27" s="41">
        <v>13.48</v>
      </c>
      <c r="J27" s="41">
        <v>13.38</v>
      </c>
      <c r="K27" s="41">
        <v>9.6199999999999992</v>
      </c>
      <c r="L27" s="41">
        <v>9.31</v>
      </c>
    </row>
    <row r="28" spans="1:12" ht="13.5" thickBot="1">
      <c r="A28" s="40" t="s">
        <v>219</v>
      </c>
      <c r="B28" s="41">
        <v>1.1399999999999999</v>
      </c>
      <c r="C28" s="41">
        <v>0.52</v>
      </c>
      <c r="D28" s="41">
        <v>1.03</v>
      </c>
      <c r="E28" s="41">
        <v>1.22</v>
      </c>
      <c r="F28" s="48">
        <v>1.21</v>
      </c>
      <c r="G28" s="40" t="s">
        <v>205</v>
      </c>
      <c r="H28" s="41">
        <v>10.9</v>
      </c>
      <c r="I28" s="41">
        <v>3.6</v>
      </c>
      <c r="J28" s="41">
        <v>17.059999999999999</v>
      </c>
      <c r="K28" s="41">
        <v>15.54</v>
      </c>
      <c r="L28" s="41">
        <v>15.39</v>
      </c>
    </row>
    <row r="29" spans="1:12" ht="13.5" thickBot="1">
      <c r="A29" s="40" t="s">
        <v>220</v>
      </c>
      <c r="B29" s="41">
        <v>2.75</v>
      </c>
      <c r="C29" s="41">
        <v>4.08</v>
      </c>
      <c r="D29" s="41">
        <v>3.2</v>
      </c>
      <c r="E29" s="41">
        <v>2.62</v>
      </c>
      <c r="F29" s="48">
        <v>2.58</v>
      </c>
      <c r="G29" s="40" t="s">
        <v>206</v>
      </c>
      <c r="H29" s="41">
        <v>443.9</v>
      </c>
      <c r="I29" s="41">
        <v>105.63</v>
      </c>
      <c r="J29" s="41">
        <v>245.59</v>
      </c>
      <c r="K29" s="41">
        <v>318.97000000000003</v>
      </c>
      <c r="L29" s="41">
        <v>313.77</v>
      </c>
    </row>
    <row r="30" spans="1:12" ht="13.5" thickBot="1">
      <c r="A30" s="40" t="s">
        <v>221</v>
      </c>
      <c r="B30" s="41">
        <v>0.31</v>
      </c>
      <c r="C30" s="41">
        <v>0.7</v>
      </c>
      <c r="D30" s="41">
        <v>0.39</v>
      </c>
      <c r="E30" s="41">
        <v>0.28000000000000003</v>
      </c>
      <c r="F30" s="48">
        <v>0.27</v>
      </c>
      <c r="G30" s="45" t="s">
        <v>542</v>
      </c>
      <c r="H30" s="41">
        <v>139.15</v>
      </c>
      <c r="I30" s="41">
        <v>47.97</v>
      </c>
      <c r="J30" s="41">
        <v>86.2</v>
      </c>
      <c r="K30" s="41">
        <v>75.819999999999993</v>
      </c>
      <c r="L30" s="41">
        <v>72.989999999999995</v>
      </c>
    </row>
    <row r="31" spans="1:12" ht="13.5" thickBot="1">
      <c r="A31" s="40" t="s">
        <v>222</v>
      </c>
      <c r="B31" s="41">
        <v>1.43</v>
      </c>
      <c r="C31" s="41">
        <v>3.3</v>
      </c>
      <c r="D31" s="41">
        <v>1.37</v>
      </c>
      <c r="E31" s="41">
        <v>1.1000000000000001</v>
      </c>
      <c r="F31" s="48">
        <v>1.05</v>
      </c>
      <c r="G31" s="40" t="s">
        <v>543</v>
      </c>
      <c r="H31" s="41">
        <v>133.44999999999999</v>
      </c>
      <c r="I31" s="41">
        <v>37.64</v>
      </c>
      <c r="J31" s="41">
        <v>80.489999999999995</v>
      </c>
      <c r="K31" s="41">
        <v>71.12</v>
      </c>
      <c r="L31" s="41">
        <v>68.400000000000006</v>
      </c>
    </row>
    <row r="32" spans="1:12" ht="13.5" thickBot="1">
      <c r="A32" s="40" t="s">
        <v>223</v>
      </c>
      <c r="B32" s="41">
        <v>0.21</v>
      </c>
      <c r="C32" s="41">
        <v>0.42</v>
      </c>
      <c r="D32" s="41">
        <v>0.15</v>
      </c>
      <c r="E32" s="41">
        <v>0.14000000000000001</v>
      </c>
      <c r="F32" s="48">
        <v>0.14000000000000001</v>
      </c>
      <c r="G32" s="40" t="s">
        <v>544</v>
      </c>
      <c r="H32" s="41">
        <v>5.7</v>
      </c>
      <c r="I32" s="41">
        <v>10.33</v>
      </c>
      <c r="J32" s="41">
        <v>5.71</v>
      </c>
      <c r="K32" s="41">
        <v>4.7</v>
      </c>
      <c r="L32" s="41">
        <v>4.59</v>
      </c>
    </row>
    <row r="33" spans="1:12" ht="14.25" thickBot="1">
      <c r="A33" s="40" t="s">
        <v>224</v>
      </c>
      <c r="B33" s="41">
        <v>0.5</v>
      </c>
      <c r="C33" s="41">
        <v>0.89</v>
      </c>
      <c r="D33" s="41">
        <v>0.35</v>
      </c>
      <c r="E33" s="41">
        <v>0.3</v>
      </c>
      <c r="F33" s="48">
        <v>0.28000000000000003</v>
      </c>
      <c r="G33" s="45" t="s">
        <v>561</v>
      </c>
      <c r="H33" s="41">
        <v>57.57</v>
      </c>
      <c r="I33" s="41">
        <v>7.05</v>
      </c>
      <c r="J33" s="41">
        <v>65.62</v>
      </c>
      <c r="K33" s="41">
        <v>59.53</v>
      </c>
      <c r="L33" s="41">
        <v>50.84</v>
      </c>
    </row>
    <row r="34" spans="1:12" ht="13.5" thickBot="1">
      <c r="A34" s="40" t="s">
        <v>225</v>
      </c>
      <c r="B34" s="41">
        <v>7.0000000000000007E-2</v>
      </c>
      <c r="C34" s="41">
        <v>0.11</v>
      </c>
      <c r="D34" s="41">
        <v>0.04</v>
      </c>
      <c r="E34" s="41">
        <v>0.03</v>
      </c>
      <c r="F34" s="48">
        <v>0.03</v>
      </c>
      <c r="G34" s="45" t="s">
        <v>545</v>
      </c>
      <c r="H34" s="41">
        <v>0.88</v>
      </c>
      <c r="I34" s="41">
        <v>0.42</v>
      </c>
      <c r="J34" s="41">
        <v>0.85</v>
      </c>
      <c r="K34" s="41">
        <v>1.22</v>
      </c>
      <c r="L34" s="41">
        <v>1.21</v>
      </c>
    </row>
    <row r="35" spans="1:12" ht="13.5" thickBot="1">
      <c r="A35" s="40" t="s">
        <v>226</v>
      </c>
      <c r="B35" s="41">
        <v>0.38</v>
      </c>
      <c r="C35" s="41">
        <v>0.72</v>
      </c>
      <c r="D35" s="41">
        <v>0.18</v>
      </c>
      <c r="E35" s="41">
        <v>0.18</v>
      </c>
      <c r="F35" s="48">
        <v>0.2</v>
      </c>
      <c r="G35" s="45" t="s">
        <v>546</v>
      </c>
      <c r="H35" s="41">
        <v>13.2</v>
      </c>
      <c r="I35" s="41">
        <v>5.34</v>
      </c>
      <c r="J35" s="41">
        <v>9.56</v>
      </c>
      <c r="K35" s="41">
        <v>8.64</v>
      </c>
      <c r="L35" s="41">
        <v>8.58</v>
      </c>
    </row>
    <row r="36" spans="1:12" ht="13.5" thickBot="1">
      <c r="A36" s="40" t="s">
        <v>227</v>
      </c>
      <c r="B36" s="41">
        <v>0.06</v>
      </c>
      <c r="C36" s="41">
        <v>0.09</v>
      </c>
      <c r="D36" s="41">
        <v>0.03</v>
      </c>
      <c r="E36" s="41">
        <v>0.03</v>
      </c>
      <c r="F36" s="48">
        <v>0.03</v>
      </c>
      <c r="G36" s="40" t="s">
        <v>547</v>
      </c>
      <c r="H36" s="41">
        <v>0.7</v>
      </c>
      <c r="I36" s="41">
        <v>0.6</v>
      </c>
      <c r="J36" s="41">
        <v>1.66</v>
      </c>
      <c r="K36" s="41">
        <v>1.31</v>
      </c>
      <c r="L36" s="41">
        <v>1.33</v>
      </c>
    </row>
  </sheetData>
  <mergeCells count="1">
    <mergeCell ref="A1:L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6E29-CA52-495D-A5F3-E82F8DF703EC}">
  <dimension ref="A1:G22"/>
  <sheetViews>
    <sheetView zoomScaleNormal="100" workbookViewId="0">
      <selection activeCell="M29" sqref="M29"/>
    </sheetView>
  </sheetViews>
  <sheetFormatPr defaultRowHeight="12.75"/>
  <cols>
    <col min="1" max="2" width="10.83203125" customWidth="1"/>
    <col min="3" max="3" width="9.5" bestFit="1" customWidth="1"/>
    <col min="4" max="4" width="11.1640625" customWidth="1"/>
    <col min="5" max="5" width="9" bestFit="1" customWidth="1"/>
    <col min="6" max="6" width="13.5" customWidth="1"/>
    <col min="7" max="7" width="8.33203125" customWidth="1"/>
  </cols>
  <sheetData>
    <row r="1" spans="1:7" ht="46.15" customHeight="1" thickBot="1">
      <c r="A1" s="279" t="s">
        <v>1353</v>
      </c>
      <c r="B1" s="279"/>
      <c r="C1" s="279"/>
      <c r="D1" s="279"/>
      <c r="E1" s="279"/>
      <c r="F1" s="279"/>
      <c r="G1" s="279"/>
    </row>
    <row r="2" spans="1:7" ht="15" thickBot="1">
      <c r="A2" s="49" t="s">
        <v>486</v>
      </c>
      <c r="B2" s="51" t="s">
        <v>562</v>
      </c>
      <c r="C2" s="49" t="s">
        <v>487</v>
      </c>
      <c r="D2" s="51" t="s">
        <v>563</v>
      </c>
      <c r="E2" s="49" t="s">
        <v>487</v>
      </c>
      <c r="F2" s="49" t="s">
        <v>1336</v>
      </c>
      <c r="G2" s="49" t="s">
        <v>530</v>
      </c>
    </row>
    <row r="3" spans="1:7" ht="13.5" thickBot="1">
      <c r="A3" s="52" t="s">
        <v>489</v>
      </c>
      <c r="B3" s="50">
        <v>0.51192499999999996</v>
      </c>
      <c r="C3" s="50">
        <v>1.5E-5</v>
      </c>
      <c r="D3" s="50">
        <v>0.10885599999999999</v>
      </c>
      <c r="E3" s="50">
        <v>6.5200000000000002E-4</v>
      </c>
      <c r="F3" s="137">
        <v>0.51189565167774409</v>
      </c>
      <c r="G3" s="138">
        <v>-13.403195257739586</v>
      </c>
    </row>
    <row r="4" spans="1:7" ht="13.5" thickBot="1">
      <c r="A4" s="52" t="s">
        <v>490</v>
      </c>
      <c r="B4" s="50">
        <v>0.51192400000000005</v>
      </c>
      <c r="C4" s="50">
        <v>1.5E-5</v>
      </c>
      <c r="D4" s="50">
        <v>0.107095</v>
      </c>
      <c r="E4" s="50">
        <v>6.9700000000000003E-4</v>
      </c>
      <c r="F4" s="137">
        <v>0.51189659359846607</v>
      </c>
      <c r="G4" s="138">
        <v>-13.384819281226923</v>
      </c>
    </row>
    <row r="5" spans="1:7" ht="13.5" thickBot="1">
      <c r="A5" s="52" t="s">
        <v>491</v>
      </c>
      <c r="B5" s="50">
        <v>0.51192400000000005</v>
      </c>
      <c r="C5" s="50">
        <v>1.4E-5</v>
      </c>
      <c r="D5" s="50">
        <v>0.119131</v>
      </c>
      <c r="E5" s="50">
        <v>7.1500000000000003E-4</v>
      </c>
      <c r="F5" s="137">
        <v>0.5118925997618341</v>
      </c>
      <c r="G5" s="138">
        <v>-13.46273523151198</v>
      </c>
    </row>
    <row r="6" spans="1:7" ht="13.5" thickBot="1">
      <c r="A6" s="52" t="s">
        <v>492</v>
      </c>
      <c r="B6" s="50">
        <v>0.51191200000000003</v>
      </c>
      <c r="C6" s="50">
        <v>1.5999999999999999E-5</v>
      </c>
      <c r="D6" s="50">
        <v>0.115497</v>
      </c>
      <c r="E6" s="50">
        <v>6.9099999999999999E-4</v>
      </c>
      <c r="F6" s="137">
        <v>0.51188279912042456</v>
      </c>
      <c r="G6" s="138">
        <v>-13.65393641453494</v>
      </c>
    </row>
    <row r="7" spans="1:7" ht="13.5" thickBot="1">
      <c r="A7" s="52" t="s">
        <v>493</v>
      </c>
      <c r="B7" s="50">
        <v>0.51190400000000003</v>
      </c>
      <c r="C7" s="50">
        <v>1.5999999999999999E-5</v>
      </c>
      <c r="D7" s="50">
        <v>0.12663099999999999</v>
      </c>
      <c r="E7" s="50">
        <v>8.8199999999999997E-4</v>
      </c>
      <c r="F7" s="137">
        <v>0.51187202514339436</v>
      </c>
      <c r="G7" s="138">
        <v>-13.864126448834835</v>
      </c>
    </row>
    <row r="8" spans="1:7" ht="13.5" thickBot="1">
      <c r="A8" s="52" t="s">
        <v>494</v>
      </c>
      <c r="B8" s="50">
        <v>0.51188299999999998</v>
      </c>
      <c r="C8" s="50">
        <v>1.5999999999999999E-5</v>
      </c>
      <c r="D8" s="50">
        <v>0.11899999999999999</v>
      </c>
      <c r="E8" s="50">
        <v>7.3899999999999997E-4</v>
      </c>
      <c r="F8" s="137">
        <v>0.51185207932260268</v>
      </c>
      <c r="G8" s="138">
        <v>-14.253250422702202</v>
      </c>
    </row>
    <row r="9" spans="1:7" ht="13.5" thickBot="1">
      <c r="A9" s="52" t="s">
        <v>495</v>
      </c>
      <c r="B9" s="50">
        <v>0.51195199999999996</v>
      </c>
      <c r="C9" s="50">
        <v>1.2999999999999999E-5</v>
      </c>
      <c r="D9" s="50">
        <v>0.102404</v>
      </c>
      <c r="E9" s="50">
        <v>6.29E-4</v>
      </c>
      <c r="F9" s="137">
        <v>0.51192568771511027</v>
      </c>
      <c r="G9" s="138">
        <v>-12.817220765076742</v>
      </c>
    </row>
    <row r="10" spans="1:7" ht="13.5" thickBot="1">
      <c r="A10" s="52" t="s">
        <v>496</v>
      </c>
      <c r="B10" s="50">
        <v>0.51188599999999995</v>
      </c>
      <c r="C10" s="50">
        <v>1.2999999999999999E-5</v>
      </c>
      <c r="D10" s="50">
        <v>7.9155000000000003E-2</v>
      </c>
      <c r="E10" s="50">
        <v>9.4700000000000003E-4</v>
      </c>
      <c r="F10" s="137">
        <v>0.51186657980778461</v>
      </c>
      <c r="G10" s="138">
        <v>-13.970359762250917</v>
      </c>
    </row>
    <row r="11" spans="1:7" ht="13.5" thickBot="1">
      <c r="A11" s="52" t="s">
        <v>497</v>
      </c>
      <c r="B11" s="50">
        <v>0.51193599999999995</v>
      </c>
      <c r="C11" s="50">
        <v>1.9000000000000001E-5</v>
      </c>
      <c r="D11" s="50">
        <v>0.11411499999999999</v>
      </c>
      <c r="E11" s="50">
        <v>8.2100000000000001E-4</v>
      </c>
      <c r="F11" s="137">
        <v>0.511904558680639</v>
      </c>
      <c r="G11" s="138">
        <v>-13.229428111333208</v>
      </c>
    </row>
    <row r="12" spans="1:7" ht="13.5" thickBot="1">
      <c r="A12" s="52" t="s">
        <v>498</v>
      </c>
      <c r="B12" s="50">
        <v>0.51195900000000005</v>
      </c>
      <c r="C12" s="50">
        <v>1.2999999999999999E-5</v>
      </c>
      <c r="D12" s="50">
        <v>0.103437</v>
      </c>
      <c r="E12" s="50">
        <v>6.3599999999999996E-4</v>
      </c>
      <c r="F12" s="137">
        <v>0.51193026701231159</v>
      </c>
      <c r="G12" s="138">
        <v>-12.727883036481868</v>
      </c>
    </row>
    <row r="13" spans="1:7" ht="13.5" thickBot="1">
      <c r="A13" s="52" t="s">
        <v>499</v>
      </c>
      <c r="B13" s="50">
        <v>0.51188699999999998</v>
      </c>
      <c r="C13" s="50">
        <v>1.4E-5</v>
      </c>
      <c r="D13" s="50">
        <v>0.111204</v>
      </c>
      <c r="E13" s="50">
        <v>3.5199999999999999E-4</v>
      </c>
      <c r="F13" s="137">
        <v>0.5118568621595907</v>
      </c>
      <c r="G13" s="138">
        <v>-14.159941826651368</v>
      </c>
    </row>
    <row r="14" spans="1:7" ht="13.5" thickBot="1">
      <c r="A14" s="52" t="s">
        <v>500</v>
      </c>
      <c r="B14" s="50">
        <v>0.51193900000000003</v>
      </c>
      <c r="C14" s="50">
        <v>1.7E-5</v>
      </c>
      <c r="D14" s="50">
        <v>0.117115</v>
      </c>
      <c r="E14" s="50">
        <v>4.8099999999999998E-4</v>
      </c>
      <c r="F14" s="137">
        <v>0.51191031973370105</v>
      </c>
      <c r="G14" s="138">
        <v>-13.117035451006842</v>
      </c>
    </row>
    <row r="15" spans="1:7" ht="13.5" thickBot="1">
      <c r="A15" s="52" t="s">
        <v>501</v>
      </c>
      <c r="B15" s="50">
        <v>0.51193500000000003</v>
      </c>
      <c r="C15" s="50">
        <v>1.2999999999999999E-5</v>
      </c>
      <c r="D15" s="50">
        <v>9.9554000000000004E-2</v>
      </c>
      <c r="E15" s="50">
        <v>3.2000000000000003E-4</v>
      </c>
      <c r="F15" s="137">
        <v>0.51190266269959372</v>
      </c>
      <c r="G15" s="138">
        <v>-13.266416896423605</v>
      </c>
    </row>
    <row r="16" spans="1:7" ht="13.5" thickBot="1">
      <c r="A16" s="52" t="s">
        <v>502</v>
      </c>
      <c r="B16" s="50">
        <v>0.51191299999999995</v>
      </c>
      <c r="C16" s="50">
        <v>1.4E-5</v>
      </c>
      <c r="D16" s="50">
        <v>0.11032400000000001</v>
      </c>
      <c r="E16" s="50">
        <v>3.5E-4</v>
      </c>
      <c r="F16" s="137">
        <v>0.51188540554430573</v>
      </c>
      <c r="G16" s="138">
        <v>-13.603087566106398</v>
      </c>
    </row>
    <row r="17" spans="1:7" ht="13.5" thickBot="1">
      <c r="A17" s="52" t="s">
        <v>503</v>
      </c>
      <c r="B17" s="50">
        <v>0.51203799999999999</v>
      </c>
      <c r="C17" s="50">
        <v>1.1E-5</v>
      </c>
      <c r="D17" s="50">
        <v>0.118947</v>
      </c>
      <c r="E17" s="50">
        <v>3.6400000000000001E-4</v>
      </c>
      <c r="F17" s="137">
        <v>0.51200626742905631</v>
      </c>
      <c r="G17" s="138">
        <v>-11.245187263360101</v>
      </c>
    </row>
    <row r="18" spans="1:7" ht="13.5" thickBot="1">
      <c r="A18" s="52" t="s">
        <v>504</v>
      </c>
      <c r="B18" s="50">
        <v>0.51192599999999999</v>
      </c>
      <c r="C18" s="50">
        <v>1.4E-5</v>
      </c>
      <c r="D18" s="50">
        <v>0.107179</v>
      </c>
      <c r="E18" s="50">
        <v>3.9899999999999999E-4</v>
      </c>
      <c r="F18" s="137">
        <v>0.51189089212168359</v>
      </c>
      <c r="G18" s="138">
        <v>-13.496049665058241</v>
      </c>
    </row>
    <row r="19" spans="1:7" ht="13.5" thickBot="1">
      <c r="A19" s="52" t="s">
        <v>505</v>
      </c>
      <c r="B19" s="50">
        <v>0.51192000000000004</v>
      </c>
      <c r="C19" s="50">
        <v>1.2999999999999999E-5</v>
      </c>
      <c r="D19" s="50">
        <v>0.10670499999999999</v>
      </c>
      <c r="E19" s="50">
        <v>3.77E-4</v>
      </c>
      <c r="F19" s="137">
        <v>0.51188922549662497</v>
      </c>
      <c r="G19" s="138">
        <v>-13.528563933211668</v>
      </c>
    </row>
    <row r="20" spans="1:7" ht="13.5" thickBot="1">
      <c r="A20" s="52" t="s">
        <v>506</v>
      </c>
      <c r="B20" s="50">
        <v>0.51188599999999995</v>
      </c>
      <c r="C20" s="50">
        <v>1.2E-5</v>
      </c>
      <c r="D20" s="50">
        <v>8.0768999999999994E-2</v>
      </c>
      <c r="E20" s="50">
        <v>7.7099999999999998E-4</v>
      </c>
      <c r="F20" s="137">
        <v>0.51186561569260725</v>
      </c>
      <c r="G20" s="138">
        <v>-13.989168731457502</v>
      </c>
    </row>
    <row r="21" spans="1:7" ht="13.5" thickBot="1">
      <c r="A21" s="52" t="s">
        <v>507</v>
      </c>
      <c r="B21" s="50">
        <v>0.51191600000000004</v>
      </c>
      <c r="C21" s="50">
        <v>1.4E-5</v>
      </c>
      <c r="D21" s="50">
        <v>0.10333299999999999</v>
      </c>
      <c r="E21" s="50">
        <v>3.6299999999999999E-4</v>
      </c>
      <c r="F21" s="137">
        <v>0.51188889739187216</v>
      </c>
      <c r="G21" s="138">
        <v>-13.534964944561523</v>
      </c>
    </row>
    <row r="22" spans="1:7" ht="13.5" thickBot="1">
      <c r="A22" s="52" t="s">
        <v>508</v>
      </c>
      <c r="B22" s="50">
        <v>0.51190100000000005</v>
      </c>
      <c r="C22" s="50">
        <v>1.4E-5</v>
      </c>
      <c r="D22" s="50">
        <v>0.117675</v>
      </c>
      <c r="E22" s="50">
        <v>5.2700000000000002E-4</v>
      </c>
      <c r="F22" s="137">
        <v>0.51187054831439616</v>
      </c>
      <c r="G22" s="138">
        <v>-13.892937976548447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0E750-7998-48C2-A6FA-77156C6A2D4A}">
  <dimension ref="A1:K11"/>
  <sheetViews>
    <sheetView zoomScaleNormal="100" workbookViewId="0">
      <selection activeCell="E25" sqref="E25"/>
    </sheetView>
  </sheetViews>
  <sheetFormatPr defaultRowHeight="12.75"/>
  <cols>
    <col min="1" max="1" width="12.83203125" customWidth="1"/>
    <col min="2" max="3" width="10.5" bestFit="1" customWidth="1"/>
    <col min="4" max="7" width="9.1640625" bestFit="1" customWidth="1"/>
    <col min="8" max="8" width="9.83203125" customWidth="1"/>
    <col min="9" max="9" width="10" customWidth="1"/>
    <col min="10" max="10" width="12.1640625" customWidth="1"/>
  </cols>
  <sheetData>
    <row r="1" spans="1:11" ht="42" customHeight="1">
      <c r="A1" s="288" t="s">
        <v>1352</v>
      </c>
      <c r="B1" s="289"/>
      <c r="C1" s="289"/>
      <c r="D1" s="289"/>
      <c r="E1" s="289"/>
      <c r="F1" s="289"/>
      <c r="G1" s="289"/>
      <c r="H1" s="289"/>
      <c r="I1" s="144"/>
      <c r="J1" s="143"/>
    </row>
    <row r="2" spans="1:11" ht="27">
      <c r="A2" s="130" t="s">
        <v>486</v>
      </c>
      <c r="B2" s="131" t="s">
        <v>564</v>
      </c>
      <c r="C2" s="130" t="s">
        <v>548</v>
      </c>
      <c r="D2" s="131" t="s">
        <v>565</v>
      </c>
      <c r="E2" s="130" t="s">
        <v>548</v>
      </c>
      <c r="F2" s="131" t="s">
        <v>566</v>
      </c>
      <c r="G2" s="131" t="s">
        <v>567</v>
      </c>
      <c r="H2" s="140" t="s">
        <v>547</v>
      </c>
      <c r="I2" s="145"/>
      <c r="J2" s="141"/>
      <c r="K2" s="127"/>
    </row>
    <row r="3" spans="1:11">
      <c r="A3" s="132" t="s">
        <v>1410</v>
      </c>
      <c r="B3" s="259">
        <v>0.72409480000000004</v>
      </c>
      <c r="C3" s="259">
        <v>2.2099629999999999E-4</v>
      </c>
      <c r="D3" s="260">
        <v>5.6330180000000001E-2</v>
      </c>
      <c r="E3" s="260">
        <v>2.061644E-4</v>
      </c>
      <c r="F3" s="148">
        <v>1.092468</v>
      </c>
      <c r="G3" s="149">
        <v>1.386993E-3</v>
      </c>
      <c r="H3" s="149">
        <v>1.431245E-3</v>
      </c>
      <c r="I3" s="146"/>
      <c r="J3" s="142"/>
    </row>
    <row r="4" spans="1:11">
      <c r="A4" s="132" t="s">
        <v>598</v>
      </c>
      <c r="B4" s="259">
        <v>0.72457360000000004</v>
      </c>
      <c r="C4" s="259">
        <v>1.036117E-4</v>
      </c>
      <c r="D4" s="260">
        <v>5.6648070000000002E-2</v>
      </c>
      <c r="E4" s="260">
        <v>8.165941E-5</v>
      </c>
      <c r="F4" s="148">
        <v>2.5592389999999998</v>
      </c>
      <c r="G4" s="149">
        <v>1.3577859999999999E-3</v>
      </c>
      <c r="H4" s="149">
        <v>6.1309579999999997E-4</v>
      </c>
      <c r="I4" s="146"/>
      <c r="J4" s="142"/>
    </row>
    <row r="5" spans="1:11">
      <c r="A5" s="132" t="s">
        <v>1411</v>
      </c>
      <c r="B5" s="259">
        <v>0.72460959999999996</v>
      </c>
      <c r="C5" s="259">
        <v>1.141863E-4</v>
      </c>
      <c r="D5" s="260">
        <v>5.654232E-2</v>
      </c>
      <c r="E5" s="260">
        <v>8.05133E-5</v>
      </c>
      <c r="F5" s="148">
        <v>2.2853020000000002</v>
      </c>
      <c r="G5" s="149">
        <v>8.9206759999999996E-4</v>
      </c>
      <c r="H5" s="149">
        <v>4.2312840000000002E-4</v>
      </c>
      <c r="I5" s="146"/>
      <c r="J5" s="142"/>
    </row>
    <row r="6" spans="1:11">
      <c r="A6" s="132" t="s">
        <v>1412</v>
      </c>
      <c r="B6" s="259">
        <v>0.72471359999999996</v>
      </c>
      <c r="C6" s="259">
        <v>1.7103929999999999E-4</v>
      </c>
      <c r="D6" s="260">
        <v>5.6294190000000001E-2</v>
      </c>
      <c r="E6" s="260">
        <v>1.2311470000000001E-4</v>
      </c>
      <c r="F6" s="148">
        <v>1.6283449999999999</v>
      </c>
      <c r="G6" s="149">
        <v>8.278402E-4</v>
      </c>
      <c r="H6" s="149">
        <v>5.747743E-4</v>
      </c>
      <c r="I6" s="146"/>
      <c r="J6" s="142"/>
    </row>
    <row r="7" spans="1:11">
      <c r="A7" s="132" t="s">
        <v>1339</v>
      </c>
      <c r="B7" s="133">
        <v>0.72409480000000004</v>
      </c>
      <c r="C7" s="133">
        <v>2.2099629999999999E-4</v>
      </c>
      <c r="D7" s="133">
        <v>5.6330180000000001E-2</v>
      </c>
      <c r="E7" s="133">
        <v>2.061644E-4</v>
      </c>
      <c r="F7" s="148">
        <v>1.092468</v>
      </c>
      <c r="G7" s="149">
        <v>1.386993E-3</v>
      </c>
      <c r="H7" s="149">
        <v>1.431245E-3</v>
      </c>
      <c r="I7" s="146"/>
      <c r="J7" s="142"/>
    </row>
    <row r="8" spans="1:11">
      <c r="A8" s="132" t="s">
        <v>1337</v>
      </c>
      <c r="B8" s="133">
        <v>0.72401749999999998</v>
      </c>
      <c r="C8" s="133">
        <v>5.1625249999999998E-4</v>
      </c>
      <c r="D8" s="133">
        <v>5.6781249999999998E-2</v>
      </c>
      <c r="E8" s="133">
        <v>4.7237510000000001E-4</v>
      </c>
      <c r="F8" s="148">
        <v>0.77037160000000005</v>
      </c>
      <c r="G8" s="149">
        <v>1.2346530000000001E-3</v>
      </c>
      <c r="H8" s="149">
        <v>2.4032250000000002E-3</v>
      </c>
      <c r="I8" s="146"/>
      <c r="J8" s="142"/>
    </row>
    <row r="9" spans="1:11">
      <c r="A9" s="132" t="s">
        <v>599</v>
      </c>
      <c r="B9" s="133">
        <v>0.72449050000000004</v>
      </c>
      <c r="C9" s="133">
        <v>1.0705350000000001E-2</v>
      </c>
      <c r="D9" s="133">
        <v>5.6704249999999998E-2</v>
      </c>
      <c r="E9" s="133">
        <v>8.1951939999999994E-3</v>
      </c>
      <c r="F9" s="148">
        <v>3.4507780000000002E-2</v>
      </c>
      <c r="G9" s="149">
        <v>1.167883E-3</v>
      </c>
      <c r="H9" s="149">
        <v>3.5972650000000002E-2</v>
      </c>
      <c r="I9" s="146"/>
      <c r="J9" s="142"/>
    </row>
    <row r="10" spans="1:11">
      <c r="A10" s="132" t="s">
        <v>1338</v>
      </c>
      <c r="B10" s="133">
        <v>0.72412710000000002</v>
      </c>
      <c r="C10" s="133">
        <v>3.5125910000000001E-4</v>
      </c>
      <c r="D10" s="133">
        <v>5.6508379999999997E-2</v>
      </c>
      <c r="E10" s="133">
        <v>2.8612499999999998E-4</v>
      </c>
      <c r="F10" s="148">
        <v>1.322543</v>
      </c>
      <c r="G10" s="149">
        <v>2.052758E-3</v>
      </c>
      <c r="H10" s="149">
        <v>2.0518429999999998E-3</v>
      </c>
      <c r="I10" s="146"/>
      <c r="J10" s="142"/>
    </row>
    <row r="11" spans="1:11">
      <c r="A11" s="132" t="s">
        <v>1340</v>
      </c>
      <c r="B11" s="147">
        <v>0.72055170000000002</v>
      </c>
      <c r="C11" s="147">
        <v>2.8386539999999999E-3</v>
      </c>
      <c r="D11" s="147">
        <v>5.6997770000000003E-2</v>
      </c>
      <c r="E11" s="147">
        <v>2.1925740000000001E-3</v>
      </c>
      <c r="F11" s="148">
        <v>0.10784489999999999</v>
      </c>
      <c r="G11" s="149">
        <v>1.4189509999999999E-3</v>
      </c>
      <c r="H11" s="149">
        <v>1.3284549999999999E-2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7ED7A-4F20-4239-8CEE-16E176821DC5}">
  <dimension ref="A1:N20"/>
  <sheetViews>
    <sheetView zoomScaleNormal="100" workbookViewId="0">
      <selection activeCell="J16" sqref="J16"/>
    </sheetView>
  </sheetViews>
  <sheetFormatPr defaultRowHeight="12.75"/>
  <cols>
    <col min="1" max="1" width="12" customWidth="1"/>
    <col min="12" max="12" width="13.1640625" customWidth="1"/>
    <col min="13" max="14" width="11.83203125" customWidth="1"/>
  </cols>
  <sheetData>
    <row r="1" spans="1:14" ht="43.9" customHeight="1">
      <c r="A1" s="291" t="s">
        <v>1351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</row>
    <row r="2" spans="1:14" ht="14.25">
      <c r="A2" s="292" t="s">
        <v>486</v>
      </c>
      <c r="B2" s="290" t="s">
        <v>568</v>
      </c>
      <c r="C2" s="290"/>
      <c r="D2" s="290" t="s">
        <v>569</v>
      </c>
      <c r="E2" s="290"/>
      <c r="F2" s="290" t="s">
        <v>570</v>
      </c>
      <c r="G2" s="290"/>
      <c r="H2" s="290" t="s">
        <v>571</v>
      </c>
      <c r="I2" s="290"/>
      <c r="J2" s="290" t="s">
        <v>572</v>
      </c>
      <c r="K2" s="290"/>
      <c r="L2" s="134" t="s">
        <v>1332</v>
      </c>
      <c r="M2" s="134" t="s">
        <v>1333</v>
      </c>
      <c r="N2" s="134" t="s">
        <v>1334</v>
      </c>
    </row>
    <row r="3" spans="1:14">
      <c r="A3" s="292"/>
      <c r="B3" s="128" t="s">
        <v>549</v>
      </c>
      <c r="C3" s="128" t="s">
        <v>548</v>
      </c>
      <c r="D3" s="128" t="s">
        <v>549</v>
      </c>
      <c r="E3" s="128" t="s">
        <v>548</v>
      </c>
      <c r="F3" s="128" t="s">
        <v>549</v>
      </c>
      <c r="G3" s="128" t="s">
        <v>548</v>
      </c>
      <c r="H3" s="128" t="s">
        <v>549</v>
      </c>
      <c r="I3" s="128" t="s">
        <v>548</v>
      </c>
      <c r="J3" s="128" t="s">
        <v>549</v>
      </c>
      <c r="K3" s="128" t="s">
        <v>548</v>
      </c>
      <c r="L3" s="128" t="s">
        <v>549</v>
      </c>
      <c r="M3" s="128" t="s">
        <v>549</v>
      </c>
      <c r="N3" s="128" t="s">
        <v>549</v>
      </c>
    </row>
    <row r="4" spans="1:14">
      <c r="A4" s="128" t="s">
        <v>531</v>
      </c>
      <c r="B4" s="136">
        <v>2.0897999999999999</v>
      </c>
      <c r="C4" s="136">
        <v>4.0000000000000003E-5</v>
      </c>
      <c r="D4" s="136">
        <v>0.83440999999999999</v>
      </c>
      <c r="E4" s="136">
        <v>1.0000000000000001E-5</v>
      </c>
      <c r="F4" s="136">
        <v>39.399000000000001</v>
      </c>
      <c r="G4" s="136">
        <v>2E-3</v>
      </c>
      <c r="H4" s="136">
        <v>15.731</v>
      </c>
      <c r="I4" s="136">
        <v>1E-3</v>
      </c>
      <c r="J4" s="129">
        <v>18.853000000000002</v>
      </c>
      <c r="K4" s="136">
        <v>1E-3</v>
      </c>
      <c r="L4" s="139">
        <v>39.365983684916522</v>
      </c>
      <c r="M4" s="139">
        <v>15.729455602437298</v>
      </c>
      <c r="N4" s="139">
        <v>18.832072827384671</v>
      </c>
    </row>
    <row r="5" spans="1:14">
      <c r="A5" s="128" t="s">
        <v>594</v>
      </c>
      <c r="B5" s="136">
        <v>2.0819000000000001</v>
      </c>
      <c r="C5" s="136">
        <v>3.0000000000000001E-5</v>
      </c>
      <c r="D5" s="136">
        <v>0.83411999999999997</v>
      </c>
      <c r="E5" s="136">
        <v>1.0000000000000001E-5</v>
      </c>
      <c r="F5" s="136">
        <v>39.216000000000001</v>
      </c>
      <c r="G5" s="136">
        <v>2E-3</v>
      </c>
      <c r="H5" s="136">
        <v>15.712</v>
      </c>
      <c r="I5" s="136">
        <v>1E-3</v>
      </c>
      <c r="J5" s="129">
        <v>18.837</v>
      </c>
      <c r="K5" s="136">
        <v>0</v>
      </c>
      <c r="L5" s="139">
        <v>39.196909997875665</v>
      </c>
      <c r="M5" s="139">
        <v>15.707722794531174</v>
      </c>
      <c r="N5" s="139">
        <v>18.761808271791786</v>
      </c>
    </row>
    <row r="6" spans="1:14">
      <c r="A6" s="128" t="s">
        <v>595</v>
      </c>
      <c r="B6" s="136">
        <v>2.0935000000000001</v>
      </c>
      <c r="C6" s="136">
        <v>4.0000000000000003E-5</v>
      </c>
      <c r="D6" s="136">
        <v>0.83633000000000002</v>
      </c>
      <c r="E6" s="136">
        <v>1.0000000000000001E-5</v>
      </c>
      <c r="F6" s="136">
        <v>39.393000000000001</v>
      </c>
      <c r="G6" s="136">
        <v>2E-3</v>
      </c>
      <c r="H6" s="136">
        <v>15.737</v>
      </c>
      <c r="I6" s="136">
        <v>1E-3</v>
      </c>
      <c r="J6" s="129">
        <v>18.817</v>
      </c>
      <c r="K6" s="136">
        <v>1E-3</v>
      </c>
      <c r="L6" s="139">
        <v>39.378972167858514</v>
      </c>
      <c r="M6" s="139">
        <v>15.734907487656566</v>
      </c>
      <c r="N6" s="139">
        <v>18.792386801432475</v>
      </c>
    </row>
    <row r="7" spans="1:14">
      <c r="A7" s="128" t="s">
        <v>596</v>
      </c>
      <c r="B7" s="136">
        <v>2.0977999999999999</v>
      </c>
      <c r="C7" s="136">
        <v>4.0000000000000003E-5</v>
      </c>
      <c r="D7" s="136">
        <v>0.83818999999999999</v>
      </c>
      <c r="E7" s="136">
        <v>1.0000000000000001E-5</v>
      </c>
      <c r="F7" s="136">
        <v>39.374000000000002</v>
      </c>
      <c r="G7" s="136">
        <v>2E-3</v>
      </c>
      <c r="H7" s="136">
        <v>15.733000000000001</v>
      </c>
      <c r="I7" s="136">
        <v>1E-3</v>
      </c>
      <c r="J7" s="129">
        <v>18.77</v>
      </c>
      <c r="K7" s="136">
        <v>1E-3</v>
      </c>
      <c r="L7" s="139">
        <v>39.362600638487265</v>
      </c>
      <c r="M7" s="139">
        <v>15.732203783241408</v>
      </c>
      <c r="N7" s="139">
        <v>18.800024340828692</v>
      </c>
    </row>
    <row r="8" spans="1:14">
      <c r="A8" s="128" t="s">
        <v>597</v>
      </c>
      <c r="B8" s="136">
        <v>2.0911</v>
      </c>
      <c r="C8" s="136">
        <v>4.0000000000000003E-5</v>
      </c>
      <c r="D8" s="136">
        <v>0.83621000000000001</v>
      </c>
      <c r="E8" s="136">
        <v>1.0000000000000001E-5</v>
      </c>
      <c r="F8" s="136">
        <v>39.237000000000002</v>
      </c>
      <c r="G8" s="136">
        <v>2E-3</v>
      </c>
      <c r="H8" s="136">
        <v>15.731999999999999</v>
      </c>
      <c r="I8" s="136">
        <v>1E-3</v>
      </c>
      <c r="J8" s="129">
        <v>18.763999999999999</v>
      </c>
      <c r="K8" s="136">
        <v>1E-3</v>
      </c>
      <c r="L8" s="139">
        <v>39.226009441689634</v>
      </c>
      <c r="M8" s="139">
        <v>15.731120404951678</v>
      </c>
      <c r="N8" s="139">
        <v>18.751246682404116</v>
      </c>
    </row>
    <row r="15" spans="1:14">
      <c r="B15" s="135"/>
    </row>
    <row r="16" spans="1:14">
      <c r="B16" s="135"/>
    </row>
    <row r="17" spans="2:2">
      <c r="B17" s="135"/>
    </row>
    <row r="18" spans="2:2">
      <c r="B18" s="135"/>
    </row>
    <row r="19" spans="2:2">
      <c r="B19" s="135"/>
    </row>
    <row r="20" spans="2:2">
      <c r="B20" s="135"/>
    </row>
  </sheetData>
  <mergeCells count="7">
    <mergeCell ref="J2:K2"/>
    <mergeCell ref="A1:N1"/>
    <mergeCell ref="A2:A3"/>
    <mergeCell ref="B2:C2"/>
    <mergeCell ref="D2:E2"/>
    <mergeCell ref="F2:G2"/>
    <mergeCell ref="H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PlotDat13</vt:lpstr>
      <vt:lpstr>PlotDat22</vt:lpstr>
      <vt:lpstr>PlotDat23</vt:lpstr>
      <vt:lpstr>PlotDat27</vt:lpstr>
      <vt:lpstr>'S6'!_Hlk107003452</vt:lpstr>
      <vt:lpstr>gauss</vt:lpstr>
      <vt:lpstr>'S9'!OLE_LINK1</vt:lpstr>
      <vt:lpstr>'S2'!OLE_LINK4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刘行</dc:creator>
  <cp:lastModifiedBy>MDPI</cp:lastModifiedBy>
  <dcterms:created xsi:type="dcterms:W3CDTF">2021-11-19T14:50:05Z</dcterms:created>
  <dcterms:modified xsi:type="dcterms:W3CDTF">2023-09-13T12:51:44Z</dcterms:modified>
</cp:coreProperties>
</file>