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23064" windowHeight="9564"/>
  </bookViews>
  <sheets>
    <sheet name="Figure S1" sheetId="1" r:id="rId1"/>
    <sheet name="Figure S2" sheetId="2" r:id="rId2"/>
    <sheet name="Table S1" sheetId="5" r:id="rId3"/>
    <sheet name="Table S2" sheetId="3" r:id="rId4"/>
    <sheet name="Table S3" sheetId="4" r:id="rId5"/>
    <sheet name="Table S4" sheetId="6" r:id="rId6"/>
  </sheets>
  <calcPr calcId="125725"/>
</workbook>
</file>

<file path=xl/calcChain.xml><?xml version="1.0" encoding="utf-8"?>
<calcChain xmlns="http://schemas.openxmlformats.org/spreadsheetml/2006/main">
  <c r="W38" i="6"/>
  <c r="V38"/>
  <c r="W37"/>
  <c r="V37"/>
  <c r="W36"/>
  <c r="V36"/>
  <c r="W35"/>
  <c r="V35"/>
  <c r="W34"/>
  <c r="V34"/>
  <c r="W33"/>
  <c r="V33"/>
  <c r="W32"/>
  <c r="V32"/>
  <c r="W31"/>
  <c r="V31"/>
  <c r="W30"/>
  <c r="V30"/>
  <c r="W29"/>
  <c r="V29"/>
  <c r="W28"/>
  <c r="V28"/>
  <c r="W27"/>
  <c r="V27"/>
  <c r="W26"/>
  <c r="V26"/>
  <c r="W24"/>
  <c r="V24"/>
  <c r="W23"/>
  <c r="V23"/>
  <c r="W22"/>
  <c r="V22"/>
  <c r="W21"/>
  <c r="V21"/>
  <c r="W20"/>
  <c r="V20"/>
  <c r="W19"/>
  <c r="V19"/>
  <c r="W18"/>
  <c r="V18"/>
  <c r="W17"/>
  <c r="V17"/>
  <c r="W16"/>
  <c r="V16"/>
  <c r="W15"/>
  <c r="V15"/>
  <c r="W14"/>
  <c r="V14"/>
  <c r="W13"/>
  <c r="V13"/>
  <c r="W12"/>
  <c r="V12"/>
  <c r="W11"/>
  <c r="V11"/>
  <c r="W10"/>
  <c r="V10"/>
  <c r="W9"/>
  <c r="V9"/>
  <c r="W8"/>
  <c r="V8"/>
  <c r="W7"/>
  <c r="V7"/>
</calcChain>
</file>

<file path=xl/sharedStrings.xml><?xml version="1.0" encoding="utf-8"?>
<sst xmlns="http://schemas.openxmlformats.org/spreadsheetml/2006/main" count="194" uniqueCount="100">
  <si>
    <t>S</t>
  </si>
  <si>
    <t>Se</t>
  </si>
  <si>
    <t>Pb</t>
  </si>
  <si>
    <t>Cu</t>
  </si>
  <si>
    <t>Fe</t>
  </si>
  <si>
    <t>Co</t>
  </si>
  <si>
    <t>Ni</t>
  </si>
  <si>
    <t>Cd</t>
  </si>
  <si>
    <t>Zn</t>
  </si>
  <si>
    <t>Total</t>
  </si>
  <si>
    <t>-</t>
  </si>
  <si>
    <t>Analyse points</t>
  </si>
  <si>
    <t>Sample</t>
  </si>
  <si>
    <r>
      <t>SiO</t>
    </r>
    <r>
      <rPr>
        <vertAlign val="subscript"/>
        <sz val="8"/>
        <color rgb="FF000000"/>
        <rFont val="Palatino Linotype"/>
        <family val="1"/>
        <charset val="204"/>
      </rPr>
      <t>2</t>
    </r>
  </si>
  <si>
    <r>
      <t>TiO</t>
    </r>
    <r>
      <rPr>
        <vertAlign val="subscript"/>
        <sz val="8"/>
        <color rgb="FF000000"/>
        <rFont val="Palatino Linotype"/>
        <family val="1"/>
        <charset val="204"/>
      </rPr>
      <t>2</t>
    </r>
  </si>
  <si>
    <t>FeO</t>
  </si>
  <si>
    <t>MnO</t>
  </si>
  <si>
    <t>MgO</t>
  </si>
  <si>
    <t>CaO</t>
  </si>
  <si>
    <t>LOI</t>
  </si>
  <si>
    <t>Sum</t>
  </si>
  <si>
    <t>HR</t>
  </si>
  <si>
    <t>MS</t>
  </si>
  <si>
    <r>
      <rPr>
        <b/>
        <sz val="14"/>
        <color theme="1"/>
        <rFont val="Palatino Linotype"/>
        <family val="1"/>
        <charset val="204"/>
      </rPr>
      <t>Table S2.</t>
    </r>
    <r>
      <rPr>
        <sz val="14"/>
        <color theme="1"/>
        <rFont val="Palatino Linotype"/>
        <family val="1"/>
        <charset val="204"/>
      </rPr>
      <t xml:space="preserve"> Chemical composition of selenium minerals in the agate-bearing veins, EDS microanalysis, wt.%</t>
    </r>
  </si>
  <si>
    <r>
      <t>Al</t>
    </r>
    <r>
      <rPr>
        <vertAlign val="subscript"/>
        <sz val="8"/>
        <color rgb="FF000000"/>
        <rFont val="Palatino Linotype"/>
        <family val="1"/>
        <charset val="204"/>
      </rPr>
      <t>2</t>
    </r>
    <r>
      <rPr>
        <sz val="12"/>
        <color rgb="FF000000"/>
        <rFont val="Palatino Linotype"/>
        <family val="1"/>
        <charset val="204"/>
      </rPr>
      <t>O</t>
    </r>
    <r>
      <rPr>
        <vertAlign val="subscript"/>
        <sz val="8"/>
        <color rgb="FF000000"/>
        <rFont val="Palatino Linotype"/>
        <family val="1"/>
        <charset val="204"/>
      </rPr>
      <t>3</t>
    </r>
  </si>
  <si>
    <r>
      <t>Fe</t>
    </r>
    <r>
      <rPr>
        <vertAlign val="subscript"/>
        <sz val="8"/>
        <color rgb="FF000000"/>
        <rFont val="Palatino Linotype"/>
        <family val="1"/>
        <charset val="204"/>
      </rPr>
      <t>2</t>
    </r>
    <r>
      <rPr>
        <sz val="12"/>
        <color rgb="FF000000"/>
        <rFont val="Palatino Linotype"/>
        <family val="1"/>
        <charset val="204"/>
      </rPr>
      <t>O</t>
    </r>
    <r>
      <rPr>
        <vertAlign val="subscript"/>
        <sz val="8"/>
        <color rgb="FF000000"/>
        <rFont val="Palatino Linotype"/>
        <family val="1"/>
        <charset val="204"/>
      </rPr>
      <t>3</t>
    </r>
  </si>
  <si>
    <r>
      <t>Na</t>
    </r>
    <r>
      <rPr>
        <vertAlign val="subscript"/>
        <sz val="8"/>
        <color rgb="FF000000"/>
        <rFont val="Palatino Linotype"/>
        <family val="1"/>
        <charset val="204"/>
      </rPr>
      <t>2</t>
    </r>
    <r>
      <rPr>
        <sz val="12"/>
        <color rgb="FF000000"/>
        <rFont val="Palatino Linotype"/>
        <family val="1"/>
        <charset val="204"/>
      </rPr>
      <t>O</t>
    </r>
  </si>
  <si>
    <r>
      <t>K</t>
    </r>
    <r>
      <rPr>
        <vertAlign val="subscript"/>
        <sz val="8"/>
        <color rgb="FF000000"/>
        <rFont val="Palatino Linotype"/>
        <family val="1"/>
        <charset val="204"/>
      </rPr>
      <t>2</t>
    </r>
    <r>
      <rPr>
        <sz val="12"/>
        <color rgb="FF000000"/>
        <rFont val="Palatino Linotype"/>
        <family val="1"/>
        <charset val="204"/>
      </rPr>
      <t>O</t>
    </r>
  </si>
  <si>
    <r>
      <t>P</t>
    </r>
    <r>
      <rPr>
        <vertAlign val="subscript"/>
        <sz val="8"/>
        <color rgb="FF000000"/>
        <rFont val="Palatino Linotype"/>
        <family val="1"/>
        <charset val="204"/>
      </rPr>
      <t>2</t>
    </r>
    <r>
      <rPr>
        <sz val="12"/>
        <color rgb="FF000000"/>
        <rFont val="Palatino Linotype"/>
        <family val="1"/>
        <charset val="204"/>
      </rPr>
      <t>O</t>
    </r>
    <r>
      <rPr>
        <vertAlign val="subscript"/>
        <sz val="8"/>
        <color rgb="FF000000"/>
        <rFont val="Palatino Linotype"/>
        <family val="1"/>
        <charset val="204"/>
      </rPr>
      <t>5</t>
    </r>
  </si>
  <si>
    <r>
      <t>H</t>
    </r>
    <r>
      <rPr>
        <vertAlign val="subscript"/>
        <sz val="8"/>
        <color rgb="FF000000"/>
        <rFont val="Palatino Linotype"/>
        <family val="1"/>
        <charset val="204"/>
      </rPr>
      <t>2</t>
    </r>
    <r>
      <rPr>
        <sz val="12"/>
        <color rgb="FF000000"/>
        <rFont val="Palatino Linotype"/>
        <family val="1"/>
        <charset val="204"/>
      </rPr>
      <t>O</t>
    </r>
  </si>
  <si>
    <r>
      <rPr>
        <i/>
        <sz val="12"/>
        <rFont val="Palatino Linotype"/>
        <family val="1"/>
        <charset val="204"/>
      </rPr>
      <t>Notes</t>
    </r>
    <r>
      <rPr>
        <sz val="12"/>
        <color theme="1"/>
        <rFont val="Palatino Linotype"/>
        <family val="1"/>
        <charset val="204"/>
      </rPr>
      <t>: FWHM - full width at half maximum; temperature was determined using the equation T==-2,15*FWHM-D1+478 proposed by Kouketsu et al. [2014]</t>
    </r>
  </si>
  <si>
    <t>Analysis points</t>
  </si>
  <si>
    <t>D4</t>
  </si>
  <si>
    <t>D1</t>
  </si>
  <si>
    <t>D3</t>
  </si>
  <si>
    <t>G</t>
  </si>
  <si>
    <t>D2</t>
  </si>
  <si>
    <t>position</t>
  </si>
  <si>
    <t>intensity</t>
  </si>
  <si>
    <t>FWHM</t>
  </si>
  <si>
    <t>area</t>
  </si>
  <si>
    <t>R1</t>
  </si>
  <si>
    <t>MS_1</t>
  </si>
  <si>
    <t>MS_2</t>
  </si>
  <si>
    <t>MS_3</t>
  </si>
  <si>
    <t>MS_4</t>
  </si>
  <si>
    <t>MS_5</t>
  </si>
  <si>
    <t>MS_6</t>
  </si>
  <si>
    <t>MS_7</t>
  </si>
  <si>
    <t>MS_8</t>
  </si>
  <si>
    <t>MS_9</t>
  </si>
  <si>
    <t>MS_10</t>
  </si>
  <si>
    <t>Moss agate (MS)</t>
  </si>
  <si>
    <t>MS_11</t>
  </si>
  <si>
    <t>MS_12</t>
  </si>
  <si>
    <t>MS_13</t>
  </si>
  <si>
    <t>MS_14</t>
  </si>
  <si>
    <t>MS_15</t>
  </si>
  <si>
    <t>MS_16</t>
  </si>
  <si>
    <t>MS_17</t>
  </si>
  <si>
    <t>MS_19</t>
  </si>
  <si>
    <t>HR_1</t>
  </si>
  <si>
    <t>HR_2</t>
  </si>
  <si>
    <t>HR_3</t>
  </si>
  <si>
    <t>HR_4</t>
  </si>
  <si>
    <t>HR_5</t>
  </si>
  <si>
    <t>HR_6</t>
  </si>
  <si>
    <t>HR_7</t>
  </si>
  <si>
    <t>HR_8</t>
  </si>
  <si>
    <t>HR_9</t>
  </si>
  <si>
    <t>HR_10</t>
  </si>
  <si>
    <t>HR_11</t>
  </si>
  <si>
    <t>HR_12</t>
  </si>
  <si>
    <t>HR_13</t>
  </si>
  <si>
    <t>CZN</t>
  </si>
  <si>
    <t>Notes: FWHM - full width at half maximum; Moganite content (CM) was determined using the calibration curve proposed by Götze et al. [1998]</t>
  </si>
  <si>
    <t>alpha quartz band (Q)</t>
  </si>
  <si>
    <t>moganite band (M)</t>
  </si>
  <si>
    <t xml:space="preserve">Analysis </t>
  </si>
  <si>
    <t>points</t>
  </si>
  <si>
    <t>Intensity</t>
  </si>
  <si>
    <r>
      <rPr>
        <b/>
        <sz val="12"/>
        <rFont val="Palatino Linotype"/>
        <family val="1"/>
        <charset val="204"/>
      </rPr>
      <t xml:space="preserve"> ratio</t>
    </r>
    <r>
      <rPr>
        <sz val="12"/>
        <rFont val="Palatino Linotype"/>
        <family val="1"/>
        <charset val="204"/>
      </rPr>
      <t xml:space="preserve"> (502/464)</t>
    </r>
  </si>
  <si>
    <t>CM  %</t>
  </si>
  <si>
    <r>
      <rPr>
        <b/>
        <sz val="14"/>
        <color theme="1"/>
        <rFont val="Palatino Linotype"/>
        <family val="1"/>
        <charset val="204"/>
      </rPr>
      <t xml:space="preserve">Table S3. </t>
    </r>
    <r>
      <rPr>
        <sz val="14"/>
        <color theme="1"/>
        <rFont val="Palatino Linotype"/>
        <family val="1"/>
        <charset val="204"/>
      </rPr>
      <t>Fitting parameters for the Raman spectra of moganite-rich layers from  agate samples in the 400-550 cm</t>
    </r>
    <r>
      <rPr>
        <vertAlign val="superscript"/>
        <sz val="14"/>
        <color theme="1"/>
        <rFont val="Palatino Linotype"/>
        <family val="1"/>
        <charset val="204"/>
      </rPr>
      <t>-1</t>
    </r>
    <r>
      <rPr>
        <sz val="14"/>
        <color theme="1"/>
        <rFont val="Palatino Linotype"/>
        <family val="1"/>
        <charset val="204"/>
      </rPr>
      <t xml:space="preserve"> range</t>
    </r>
  </si>
  <si>
    <r>
      <t xml:space="preserve">T, </t>
    </r>
    <r>
      <rPr>
        <sz val="12"/>
        <rFont val="Calibri"/>
        <family val="2"/>
        <charset val="204"/>
      </rPr>
      <t>°</t>
    </r>
    <r>
      <rPr>
        <sz val="12"/>
        <rFont val="Palatino Linotype"/>
        <family val="1"/>
        <charset val="204"/>
      </rPr>
      <t>C</t>
    </r>
  </si>
  <si>
    <t>Agate-bearing host rock (HR)</t>
  </si>
  <si>
    <t>Table 4. Raman spectral characteristics of carbonaceous matter from moss agate and host rock</t>
  </si>
  <si>
    <t>Minerals</t>
  </si>
  <si>
    <t>Claustolite (PbS)</t>
  </si>
  <si>
    <r>
      <t>Tirrelite ((Cu,Co,Ni)</t>
    </r>
    <r>
      <rPr>
        <vertAlign val="subscript"/>
        <sz val="12"/>
        <color theme="1"/>
        <rFont val="Palatino Linotype"/>
        <family val="1"/>
        <charset val="204"/>
      </rPr>
      <t>3</t>
    </r>
    <r>
      <rPr>
        <sz val="12"/>
        <color theme="1"/>
        <rFont val="Palatino Linotype"/>
        <family val="1"/>
        <charset val="204"/>
      </rPr>
      <t>Se</t>
    </r>
    <r>
      <rPr>
        <vertAlign val="subscript"/>
        <sz val="12"/>
        <color theme="1"/>
        <rFont val="Palatino Linotype"/>
        <family val="1"/>
        <charset val="204"/>
      </rPr>
      <t>4</t>
    </r>
    <r>
      <rPr>
        <sz val="12"/>
        <color theme="1"/>
        <rFont val="Palatino Linotype"/>
        <family val="1"/>
        <charset val="204"/>
      </rPr>
      <t xml:space="preserve"> )</t>
    </r>
  </si>
  <si>
    <t>Cadmoselite (CdSe)</t>
  </si>
  <si>
    <r>
      <rPr>
        <i/>
        <sz val="12"/>
        <color theme="1"/>
        <rFont val="Palatino Linotype"/>
        <family val="1"/>
        <charset val="204"/>
      </rPr>
      <t>Note:</t>
    </r>
    <r>
      <rPr>
        <sz val="12"/>
        <color theme="1"/>
        <rFont val="Palatino Linotype"/>
        <family val="1"/>
        <charset val="204"/>
      </rPr>
      <t xml:space="preserve"> dash, element not detected.</t>
    </r>
  </si>
  <si>
    <t>Native selenium (Se)</t>
  </si>
  <si>
    <r>
      <t xml:space="preserve">Figure S2. </t>
    </r>
    <r>
      <rPr>
        <sz val="14"/>
        <color theme="1"/>
        <rFont val="Palatino Linotype"/>
        <family val="1"/>
        <charset val="204"/>
      </rPr>
      <t>DSC, TG and DTG curves for agate-bearing host rock sample</t>
    </r>
  </si>
  <si>
    <r>
      <rPr>
        <b/>
        <sz val="14"/>
        <color theme="1"/>
        <rFont val="Palatino Linotype"/>
        <family val="1"/>
        <charset val="204"/>
      </rPr>
      <t>Table S1.</t>
    </r>
    <r>
      <rPr>
        <sz val="14"/>
        <color rgb="FF000000"/>
        <rFont val="Palatino Linotype"/>
        <family val="1"/>
        <charset val="204"/>
      </rPr>
      <t xml:space="preserve"> Chemical composition of agate-bearing rock and agates, wt. %.</t>
    </r>
  </si>
  <si>
    <r>
      <rPr>
        <b/>
        <sz val="14"/>
        <color theme="1"/>
        <rFont val="Palatino Linotype"/>
        <family val="1"/>
        <charset val="204"/>
      </rPr>
      <t>Figure S1.</t>
    </r>
    <r>
      <rPr>
        <sz val="14"/>
        <color theme="1"/>
        <rFont val="Palatino Linotype"/>
        <family val="1"/>
        <charset val="204"/>
      </rPr>
      <t xml:space="preserve"> X-ray diffractograms of the host rock and agate  samples.</t>
    </r>
  </si>
  <si>
    <r>
      <rPr>
        <i/>
        <sz val="12"/>
        <color theme="1"/>
        <rFont val="Palatino Linotype"/>
        <family val="1"/>
        <charset val="204"/>
      </rPr>
      <t>Notes.</t>
    </r>
    <r>
      <rPr>
        <sz val="12"/>
        <color theme="1"/>
        <rFont val="Palatino Linotype"/>
        <family val="1"/>
        <charset val="204"/>
      </rPr>
      <t xml:space="preserve"> Measurements were obtained using wet chemistry analysis. Samples: HR </t>
    </r>
    <r>
      <rPr>
        <sz val="12"/>
        <color theme="1"/>
        <rFont val="Calibri"/>
        <family val="2"/>
        <charset val="204"/>
      </rPr>
      <t xml:space="preserve">─ </t>
    </r>
    <r>
      <rPr>
        <sz val="12"/>
        <color theme="1"/>
        <rFont val="Palatino Linotype"/>
        <family val="1"/>
        <charset val="204"/>
      </rPr>
      <t xml:space="preserve">organic carbon-rich siltstone; FB </t>
    </r>
    <r>
      <rPr>
        <sz val="12"/>
        <color theme="1"/>
        <rFont val="Calibri"/>
        <family val="2"/>
        <charset val="204"/>
      </rPr>
      <t>─ fine-banded agate</t>
    </r>
    <r>
      <rPr>
        <sz val="12"/>
        <color theme="1"/>
        <rFont val="Palatino Linotype"/>
        <family val="1"/>
        <charset val="204"/>
      </rPr>
      <t xml:space="preserve">; MS </t>
    </r>
    <r>
      <rPr>
        <sz val="12"/>
        <color theme="1"/>
        <rFont val="Calibri"/>
        <family val="2"/>
        <charset val="204"/>
      </rPr>
      <t xml:space="preserve">─ </t>
    </r>
    <r>
      <rPr>
        <sz val="12"/>
        <color theme="1"/>
        <rFont val="Palatino Linotype"/>
        <family val="1"/>
        <charset val="204"/>
      </rPr>
      <t xml:space="preserve">carbon-rich moss agate; CZN </t>
    </r>
    <r>
      <rPr>
        <sz val="12"/>
        <color theme="1"/>
        <rFont val="Calibri"/>
        <family val="2"/>
        <charset val="204"/>
      </rPr>
      <t>─ concentrically zoned nodule</t>
    </r>
    <r>
      <rPr>
        <sz val="12"/>
        <color theme="1"/>
        <rFont val="Palatino Linotype"/>
        <family val="1"/>
        <charset val="204"/>
      </rPr>
      <t xml:space="preserve"> </t>
    </r>
  </si>
  <si>
    <t>FB</t>
  </si>
  <si>
    <t>Concentrically zoned nodule (CZN), fibrous chalcedony areas</t>
  </si>
  <si>
    <t>Fine-banded agate, feathery texture developed in the quartz crystal boundary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</si>
</sst>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b/>
      <sz val="14"/>
      <color theme="1"/>
      <name val="Palatino Linotype"/>
      <family val="1"/>
      <charset val="204"/>
    </font>
    <font>
      <sz val="14"/>
      <color theme="1"/>
      <name val="Palatino Linotype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Palatino Linotype"/>
      <family val="1"/>
      <charset val="204"/>
    </font>
    <font>
      <b/>
      <sz val="12"/>
      <color theme="1"/>
      <name val="Palatino Linotype"/>
      <family val="1"/>
      <charset val="204"/>
    </font>
    <font>
      <sz val="12"/>
      <color theme="1"/>
      <name val="Calibri"/>
      <family val="2"/>
      <charset val="204"/>
    </font>
    <font>
      <i/>
      <sz val="12"/>
      <color theme="1"/>
      <name val="Palatino Linotype"/>
      <family val="1"/>
      <charset val="204"/>
    </font>
    <font>
      <vertAlign val="subscript"/>
      <sz val="12"/>
      <color theme="1"/>
      <name val="Palatino Linotype"/>
      <family val="1"/>
      <charset val="204"/>
    </font>
    <font>
      <sz val="12"/>
      <color rgb="FF000000"/>
      <name val="Palatino Linotype"/>
      <family val="1"/>
      <charset val="204"/>
    </font>
    <font>
      <sz val="14"/>
      <color rgb="FF000000"/>
      <name val="Palatino Linotype"/>
      <family val="1"/>
      <charset val="204"/>
    </font>
    <font>
      <vertAlign val="subscript"/>
      <sz val="8"/>
      <color rgb="FF000000"/>
      <name val="Palatino Linotype"/>
      <family val="1"/>
      <charset val="204"/>
    </font>
    <font>
      <sz val="10"/>
      <name val="Arial Cyr"/>
      <charset val="204"/>
    </font>
    <font>
      <sz val="12"/>
      <name val="Palatino Linotype"/>
      <family val="1"/>
      <charset val="204"/>
    </font>
    <font>
      <i/>
      <sz val="12"/>
      <name val="Palatino Linotype"/>
      <family val="1"/>
      <charset val="204"/>
    </font>
    <font>
      <b/>
      <sz val="12"/>
      <name val="Palatino Linotype"/>
      <family val="1"/>
      <charset val="204"/>
    </font>
    <font>
      <vertAlign val="superscript"/>
      <sz val="14"/>
      <color theme="1"/>
      <name val="Palatino Linotype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2" fontId="4" fillId="0" borderId="0" xfId="0" applyNumberFormat="1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4" fillId="0" borderId="0" xfId="0" applyNumberFormat="1" applyFont="1" applyBorder="1" applyAlignment="1">
      <alignment horizontal="left"/>
    </xf>
    <xf numFmtId="1" fontId="4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2" fillId="0" borderId="0" xfId="1" applyFont="1" applyAlignment="1">
      <alignment horizontal="left"/>
    </xf>
    <xf numFmtId="0" fontId="1" fillId="0" borderId="0" xfId="1" applyFont="1" applyFill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4" fillId="0" borderId="0" xfId="1" applyFont="1" applyFill="1" applyAlignment="1">
      <alignment horizontal="left"/>
    </xf>
    <xf numFmtId="1" fontId="13" fillId="0" borderId="0" xfId="2" applyNumberFormat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15" fillId="2" borderId="12" xfId="2" applyFont="1" applyFill="1" applyBorder="1" applyAlignment="1">
      <alignment horizontal="center"/>
    </xf>
    <xf numFmtId="1" fontId="15" fillId="2" borderId="13" xfId="2" applyNumberFormat="1" applyFont="1" applyFill="1" applyBorder="1" applyAlignment="1">
      <alignment horizontal="center"/>
    </xf>
    <xf numFmtId="1" fontId="13" fillId="2" borderId="14" xfId="2" applyNumberFormat="1" applyFont="1" applyFill="1" applyBorder="1" applyAlignment="1">
      <alignment horizontal="center"/>
    </xf>
    <xf numFmtId="1" fontId="13" fillId="2" borderId="15" xfId="2" applyNumberFormat="1" applyFont="1" applyFill="1" applyBorder="1" applyAlignment="1">
      <alignment horizontal="center"/>
    </xf>
    <xf numFmtId="1" fontId="15" fillId="2" borderId="14" xfId="2" applyNumberFormat="1" applyFont="1" applyFill="1" applyBorder="1" applyAlignment="1">
      <alignment horizontal="center"/>
    </xf>
    <xf numFmtId="1" fontId="13" fillId="0" borderId="14" xfId="2" applyNumberFormat="1" applyFont="1" applyFill="1" applyBorder="1" applyAlignment="1">
      <alignment horizontal="center"/>
    </xf>
    <xf numFmtId="1" fontId="13" fillId="2" borderId="16" xfId="2" applyNumberFormat="1" applyFont="1" applyFill="1" applyBorder="1" applyAlignment="1">
      <alignment horizontal="center"/>
    </xf>
    <xf numFmtId="1" fontId="15" fillId="2" borderId="16" xfId="2" applyNumberFormat="1" applyFont="1" applyFill="1" applyBorder="1" applyAlignment="1">
      <alignment horizontal="center"/>
    </xf>
    <xf numFmtId="2" fontId="13" fillId="2" borderId="17" xfId="2" applyNumberFormat="1" applyFont="1" applyFill="1" applyBorder="1" applyAlignment="1">
      <alignment horizontal="center"/>
    </xf>
    <xf numFmtId="0" fontId="4" fillId="2" borderId="18" xfId="1" applyFont="1" applyFill="1" applyBorder="1"/>
    <xf numFmtId="1" fontId="13" fillId="2" borderId="19" xfId="2" applyNumberFormat="1" applyFont="1" applyFill="1" applyBorder="1" applyAlignment="1">
      <alignment horizontal="center"/>
    </xf>
    <xf numFmtId="1" fontId="13" fillId="2" borderId="20" xfId="2" applyNumberFormat="1" applyFont="1" applyFill="1" applyBorder="1" applyAlignment="1">
      <alignment horizontal="center"/>
    </xf>
    <xf numFmtId="0" fontId="9" fillId="2" borderId="20" xfId="2" applyFont="1" applyFill="1" applyBorder="1" applyAlignment="1">
      <alignment horizontal="center"/>
    </xf>
    <xf numFmtId="1" fontId="13" fillId="2" borderId="21" xfId="2" applyNumberFormat="1" applyFont="1" applyFill="1" applyBorder="1" applyAlignment="1">
      <alignment horizontal="center"/>
    </xf>
    <xf numFmtId="1" fontId="13" fillId="2" borderId="22" xfId="2" applyNumberFormat="1" applyFont="1" applyFill="1" applyBorder="1" applyAlignment="1">
      <alignment horizontal="center"/>
    </xf>
    <xf numFmtId="0" fontId="9" fillId="0" borderId="2" xfId="2" applyFont="1" applyFill="1" applyBorder="1" applyAlignment="1">
      <alignment horizontal="center"/>
    </xf>
    <xf numFmtId="1" fontId="13" fillId="2" borderId="23" xfId="2" applyNumberFormat="1" applyFont="1" applyFill="1" applyBorder="1" applyAlignment="1">
      <alignment horizontal="center"/>
    </xf>
    <xf numFmtId="1" fontId="13" fillId="2" borderId="24" xfId="2" applyNumberFormat="1" applyFont="1" applyFill="1" applyBorder="1" applyAlignment="1">
      <alignment horizontal="center"/>
    </xf>
    <xf numFmtId="0" fontId="9" fillId="2" borderId="2" xfId="2" applyFont="1" applyFill="1" applyBorder="1" applyAlignment="1">
      <alignment horizontal="center"/>
    </xf>
    <xf numFmtId="2" fontId="13" fillId="2" borderId="19" xfId="2" applyNumberFormat="1" applyFont="1" applyFill="1" applyBorder="1" applyAlignment="1">
      <alignment horizontal="center"/>
    </xf>
    <xf numFmtId="2" fontId="13" fillId="2" borderId="25" xfId="2" applyNumberFormat="1" applyFont="1" applyFill="1" applyBorder="1" applyAlignment="1">
      <alignment horizontal="center"/>
    </xf>
    <xf numFmtId="1" fontId="13" fillId="0" borderId="0" xfId="2" applyNumberFormat="1" applyFont="1" applyFill="1" applyAlignment="1">
      <alignment horizontal="center"/>
    </xf>
    <xf numFmtId="0" fontId="13" fillId="0" borderId="0" xfId="2" applyFont="1"/>
    <xf numFmtId="1" fontId="13" fillId="0" borderId="0" xfId="2" applyNumberFormat="1" applyFont="1" applyAlignment="1">
      <alignment horizontal="center"/>
    </xf>
    <xf numFmtId="2" fontId="13" fillId="0" borderId="0" xfId="2" applyNumberFormat="1" applyFont="1" applyAlignment="1">
      <alignment horizontal="center"/>
    </xf>
    <xf numFmtId="1" fontId="13" fillId="3" borderId="0" xfId="2" applyNumberFormat="1" applyFont="1" applyFill="1" applyBorder="1" applyAlignment="1">
      <alignment horizontal="center"/>
    </xf>
    <xf numFmtId="0" fontId="9" fillId="3" borderId="0" xfId="2" applyFont="1" applyFill="1" applyBorder="1" applyAlignment="1">
      <alignment horizontal="center"/>
    </xf>
    <xf numFmtId="2" fontId="13" fillId="3" borderId="26" xfId="2" applyNumberFormat="1" applyFont="1" applyFill="1" applyBorder="1" applyAlignment="1">
      <alignment horizontal="center"/>
    </xf>
    <xf numFmtId="164" fontId="13" fillId="3" borderId="0" xfId="2" applyNumberFormat="1" applyFont="1" applyFill="1" applyAlignment="1">
      <alignment horizontal="center"/>
    </xf>
    <xf numFmtId="164" fontId="13" fillId="3" borderId="0" xfId="2" applyNumberFormat="1" applyFont="1" applyFill="1" applyBorder="1" applyAlignment="1">
      <alignment horizontal="center"/>
    </xf>
    <xf numFmtId="1" fontId="13" fillId="3" borderId="7" xfId="2" applyNumberFormat="1" applyFont="1" applyFill="1" applyBorder="1" applyAlignment="1">
      <alignment horizontal="center"/>
    </xf>
    <xf numFmtId="0" fontId="0" fillId="3" borderId="0" xfId="0" applyFill="1"/>
    <xf numFmtId="1" fontId="15" fillId="3" borderId="0" xfId="2" applyNumberFormat="1" applyFont="1" applyFill="1" applyBorder="1" applyAlignment="1">
      <alignment horizontal="center"/>
    </xf>
    <xf numFmtId="164" fontId="15" fillId="3" borderId="0" xfId="2" applyNumberFormat="1" applyFont="1" applyFill="1" applyBorder="1" applyAlignment="1">
      <alignment horizontal="center"/>
    </xf>
    <xf numFmtId="1" fontId="15" fillId="3" borderId="7" xfId="2" applyNumberFormat="1" applyFont="1" applyFill="1" applyBorder="1" applyAlignment="1">
      <alignment horizontal="center"/>
    </xf>
    <xf numFmtId="0" fontId="3" fillId="3" borderId="0" xfId="0" applyFont="1" applyFill="1"/>
    <xf numFmtId="2" fontId="13" fillId="3" borderId="17" xfId="2" applyNumberFormat="1" applyFont="1" applyFill="1" applyBorder="1" applyAlignment="1">
      <alignment horizontal="center"/>
    </xf>
    <xf numFmtId="2" fontId="13" fillId="3" borderId="2" xfId="2" applyNumberFormat="1" applyFont="1" applyFill="1" applyBorder="1" applyAlignment="1">
      <alignment horizontal="center"/>
    </xf>
    <xf numFmtId="1" fontId="13" fillId="3" borderId="32" xfId="2" applyNumberFormat="1" applyFont="1" applyFill="1" applyBorder="1" applyAlignment="1">
      <alignment horizontal="center"/>
    </xf>
    <xf numFmtId="164" fontId="13" fillId="3" borderId="32" xfId="2" applyNumberFormat="1" applyFont="1" applyFill="1" applyBorder="1" applyAlignment="1">
      <alignment horizontal="center"/>
    </xf>
    <xf numFmtId="1" fontId="13" fillId="3" borderId="6" xfId="2" applyNumberFormat="1" applyFont="1" applyFill="1" applyBorder="1" applyAlignment="1">
      <alignment horizontal="center"/>
    </xf>
    <xf numFmtId="0" fontId="9" fillId="3" borderId="32" xfId="2" applyFont="1" applyFill="1" applyBorder="1" applyAlignment="1">
      <alignment horizontal="center"/>
    </xf>
    <xf numFmtId="2" fontId="13" fillId="3" borderId="33" xfId="2" applyNumberFormat="1" applyFont="1" applyFill="1" applyBorder="1" applyAlignment="1">
      <alignment horizontal="center"/>
    </xf>
    <xf numFmtId="1" fontId="13" fillId="3" borderId="4" xfId="2" applyNumberFormat="1" applyFont="1" applyFill="1" applyBorder="1" applyAlignment="1">
      <alignment horizontal="center"/>
    </xf>
    <xf numFmtId="164" fontId="13" fillId="3" borderId="4" xfId="2" applyNumberFormat="1" applyFont="1" applyFill="1" applyBorder="1" applyAlignment="1">
      <alignment horizontal="center"/>
    </xf>
    <xf numFmtId="1" fontId="13" fillId="3" borderId="8" xfId="2" applyNumberFormat="1" applyFont="1" applyFill="1" applyBorder="1" applyAlignment="1">
      <alignment horizontal="center"/>
    </xf>
    <xf numFmtId="0" fontId="0" fillId="3" borderId="4" xfId="0" applyFill="1" applyBorder="1"/>
    <xf numFmtId="2" fontId="13" fillId="3" borderId="13" xfId="2" applyNumberFormat="1" applyFont="1" applyFill="1" applyBorder="1" applyAlignment="1">
      <alignment horizontal="center"/>
    </xf>
    <xf numFmtId="2" fontId="13" fillId="3" borderId="4" xfId="2" applyNumberFormat="1" applyFont="1" applyFill="1" applyBorder="1" applyAlignment="1">
      <alignment horizontal="center"/>
    </xf>
    <xf numFmtId="1" fontId="13" fillId="3" borderId="1" xfId="2" applyNumberFormat="1" applyFont="1" applyFill="1" applyBorder="1" applyAlignment="1">
      <alignment horizontal="center"/>
    </xf>
    <xf numFmtId="1" fontId="13" fillId="3" borderId="5" xfId="2" applyNumberFormat="1" applyFont="1" applyFill="1" applyBorder="1" applyAlignment="1">
      <alignment horizontal="center"/>
    </xf>
    <xf numFmtId="0" fontId="0" fillId="3" borderId="1" xfId="0" applyFill="1" applyBorder="1"/>
    <xf numFmtId="2" fontId="13" fillId="3" borderId="35" xfId="2" applyNumberFormat="1" applyFont="1" applyFill="1" applyBorder="1" applyAlignment="1">
      <alignment horizontal="center"/>
    </xf>
    <xf numFmtId="2" fontId="13" fillId="3" borderId="5" xfId="2" applyNumberFormat="1" applyFont="1" applyFill="1" applyBorder="1" applyAlignment="1">
      <alignment horizontal="center"/>
    </xf>
    <xf numFmtId="0" fontId="15" fillId="3" borderId="34" xfId="1" applyFont="1" applyFill="1" applyBorder="1"/>
    <xf numFmtId="0" fontId="15" fillId="3" borderId="14" xfId="1" applyFont="1" applyFill="1" applyBorder="1"/>
    <xf numFmtId="0" fontId="13" fillId="0" borderId="12" xfId="1" applyFont="1" applyFill="1" applyBorder="1"/>
    <xf numFmtId="0" fontId="13" fillId="0" borderId="29" xfId="1" applyFont="1" applyFill="1" applyBorder="1"/>
    <xf numFmtId="0" fontId="13" fillId="0" borderId="18" xfId="1" applyFont="1" applyFill="1" applyBorder="1"/>
    <xf numFmtId="1" fontId="13" fillId="3" borderId="33" xfId="2" applyNumberFormat="1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 vertical="center" wrapText="1"/>
    </xf>
    <xf numFmtId="1" fontId="4" fillId="0" borderId="32" xfId="0" applyNumberFormat="1" applyFont="1" applyBorder="1" applyAlignment="1">
      <alignment horizontal="center"/>
    </xf>
    <xf numFmtId="0" fontId="15" fillId="2" borderId="12" xfId="1" applyFont="1" applyFill="1" applyBorder="1" applyAlignment="1">
      <alignment horizontal="center"/>
    </xf>
    <xf numFmtId="1" fontId="15" fillId="2" borderId="13" xfId="1" applyNumberFormat="1" applyFont="1" applyFill="1" applyBorder="1" applyAlignment="1">
      <alignment horizontal="left"/>
    </xf>
    <xf numFmtId="1" fontId="13" fillId="2" borderId="14" xfId="1" applyNumberFormat="1" applyFont="1" applyFill="1" applyBorder="1" applyAlignment="1">
      <alignment horizontal="center"/>
    </xf>
    <xf numFmtId="1" fontId="13" fillId="2" borderId="16" xfId="1" applyNumberFormat="1" applyFont="1" applyFill="1" applyBorder="1" applyAlignment="1">
      <alignment horizontal="center"/>
    </xf>
    <xf numFmtId="1" fontId="13" fillId="2" borderId="19" xfId="1" applyNumberFormat="1" applyFont="1" applyFill="1" applyBorder="1" applyAlignment="1">
      <alignment horizontal="center"/>
    </xf>
    <xf numFmtId="1" fontId="13" fillId="2" borderId="20" xfId="1" applyNumberFormat="1" applyFont="1" applyFill="1" applyBorder="1" applyAlignment="1">
      <alignment horizontal="center"/>
    </xf>
    <xf numFmtId="0" fontId="9" fillId="2" borderId="20" xfId="1" applyFont="1" applyFill="1" applyBorder="1" applyAlignment="1">
      <alignment horizontal="center"/>
    </xf>
    <xf numFmtId="1" fontId="13" fillId="2" borderId="37" xfId="1" applyNumberFormat="1" applyFont="1" applyFill="1" applyBorder="1" applyAlignment="1">
      <alignment horizontal="center"/>
    </xf>
    <xf numFmtId="1" fontId="13" fillId="2" borderId="24" xfId="1" applyNumberFormat="1" applyFont="1" applyFill="1" applyBorder="1" applyAlignment="1">
      <alignment horizontal="center"/>
    </xf>
    <xf numFmtId="1" fontId="13" fillId="2" borderId="22" xfId="1" applyNumberFormat="1" applyFont="1" applyFill="1" applyBorder="1" applyAlignment="1">
      <alignment horizontal="center"/>
    </xf>
    <xf numFmtId="0" fontId="9" fillId="2" borderId="2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13" fillId="0" borderId="12" xfId="1" applyFont="1" applyFill="1" applyBorder="1" applyAlignment="1">
      <alignment horizontal="center"/>
    </xf>
    <xf numFmtId="164" fontId="13" fillId="0" borderId="17" xfId="1" applyNumberFormat="1" applyFont="1" applyFill="1" applyBorder="1" applyAlignment="1">
      <alignment horizontal="center"/>
    </xf>
    <xf numFmtId="1" fontId="13" fillId="0" borderId="27" xfId="1" applyNumberFormat="1" applyFont="1" applyFill="1" applyBorder="1" applyAlignment="1">
      <alignment horizontal="center"/>
    </xf>
    <xf numFmtId="164" fontId="13" fillId="0" borderId="27" xfId="1" applyNumberFormat="1" applyFont="1" applyFill="1" applyBorder="1" applyAlignment="1">
      <alignment horizontal="center"/>
    </xf>
    <xf numFmtId="1" fontId="13" fillId="0" borderId="28" xfId="1" applyNumberFormat="1" applyFont="1" applyFill="1" applyBorder="1" applyAlignment="1">
      <alignment horizontal="center"/>
    </xf>
    <xf numFmtId="2" fontId="13" fillId="0" borderId="17" xfId="1" applyNumberFormat="1" applyFont="1" applyFill="1" applyBorder="1" applyAlignment="1">
      <alignment horizontal="center"/>
    </xf>
    <xf numFmtId="1" fontId="15" fillId="0" borderId="28" xfId="1" applyNumberFormat="1" applyFont="1" applyFill="1" applyBorder="1" applyAlignment="1">
      <alignment horizontal="center"/>
    </xf>
    <xf numFmtId="0" fontId="13" fillId="0" borderId="29" xfId="1" applyFont="1" applyFill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" fontId="4" fillId="0" borderId="30" xfId="0" applyNumberFormat="1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13" fillId="0" borderId="31" xfId="1" applyFont="1" applyFill="1" applyBorder="1" applyAlignment="1">
      <alignment horizontal="center"/>
    </xf>
    <xf numFmtId="1" fontId="4" fillId="0" borderId="31" xfId="0" applyNumberFormat="1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5" fillId="2" borderId="12" xfId="1" applyFont="1" applyFill="1" applyBorder="1" applyAlignment="1">
      <alignment horizontal="left"/>
    </xf>
    <xf numFmtId="0" fontId="5" fillId="2" borderId="18" xfId="0" applyFont="1" applyFill="1" applyBorder="1"/>
    <xf numFmtId="1" fontId="13" fillId="2" borderId="38" xfId="1" applyNumberFormat="1" applyFont="1" applyFill="1" applyBorder="1" applyAlignment="1">
      <alignment horizontal="center"/>
    </xf>
    <xf numFmtId="0" fontId="5" fillId="0" borderId="21" xfId="1" applyFont="1" applyFill="1" applyBorder="1" applyAlignment="1"/>
    <xf numFmtId="0" fontId="5" fillId="2" borderId="18" xfId="0" applyFont="1" applyFill="1" applyBorder="1" applyAlignment="1">
      <alignment horizontal="center"/>
    </xf>
    <xf numFmtId="1" fontId="4" fillId="0" borderId="9" xfId="0" applyNumberFormat="1" applyFont="1" applyBorder="1" applyAlignment="1">
      <alignment horizontal="left"/>
    </xf>
    <xf numFmtId="1" fontId="4" fillId="0" borderId="10" xfId="0" applyNumberFormat="1" applyFont="1" applyBorder="1" applyAlignment="1">
      <alignment horizontal="left"/>
    </xf>
    <xf numFmtId="1" fontId="4" fillId="0" borderId="11" xfId="0" applyNumberFormat="1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7620</xdr:rowOff>
    </xdr:from>
    <xdr:to>
      <xdr:col>9</xdr:col>
      <xdr:colOff>441972</xdr:colOff>
      <xdr:row>13</xdr:row>
      <xdr:rowOff>126496</xdr:rowOff>
    </xdr:to>
    <xdr:pic>
      <xdr:nvPicPr>
        <xdr:cNvPr id="10" name="Рисунок 9" descr="FigureS1_HR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10540"/>
          <a:ext cx="5928372" cy="2130556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15</xdr:row>
      <xdr:rowOff>121920</xdr:rowOff>
    </xdr:from>
    <xdr:to>
      <xdr:col>9</xdr:col>
      <xdr:colOff>489216</xdr:colOff>
      <xdr:row>27</xdr:row>
      <xdr:rowOff>94492</xdr:rowOff>
    </xdr:to>
    <xdr:pic>
      <xdr:nvPicPr>
        <xdr:cNvPr id="11" name="Рисунок 10" descr="FigureS1_CZN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" y="3002280"/>
          <a:ext cx="5967996" cy="2167132"/>
        </a:xfrm>
        <a:prstGeom prst="rect">
          <a:avLst/>
        </a:prstGeom>
      </xdr:spPr>
    </xdr:pic>
    <xdr:clientData/>
  </xdr:twoCellAnchor>
  <xdr:twoCellAnchor editAs="oneCell">
    <xdr:from>
      <xdr:col>10</xdr:col>
      <xdr:colOff>7620</xdr:colOff>
      <xdr:row>1</xdr:row>
      <xdr:rowOff>228600</xdr:rowOff>
    </xdr:from>
    <xdr:to>
      <xdr:col>19</xdr:col>
      <xdr:colOff>440448</xdr:colOff>
      <xdr:row>14</xdr:row>
      <xdr:rowOff>123449</xdr:rowOff>
    </xdr:to>
    <xdr:pic>
      <xdr:nvPicPr>
        <xdr:cNvPr id="12" name="Рисунок 11" descr="FigureS1_FB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03620" y="480060"/>
          <a:ext cx="5919228" cy="2340869"/>
        </a:xfrm>
        <a:prstGeom prst="rect">
          <a:avLst/>
        </a:prstGeom>
      </xdr:spPr>
    </xdr:pic>
    <xdr:clientData/>
  </xdr:twoCellAnchor>
  <xdr:twoCellAnchor editAs="oneCell">
    <xdr:from>
      <xdr:col>9</xdr:col>
      <xdr:colOff>594360</xdr:colOff>
      <xdr:row>15</xdr:row>
      <xdr:rowOff>76200</xdr:rowOff>
    </xdr:from>
    <xdr:to>
      <xdr:col>19</xdr:col>
      <xdr:colOff>417588</xdr:colOff>
      <xdr:row>29</xdr:row>
      <xdr:rowOff>27437</xdr:rowOff>
    </xdr:to>
    <xdr:pic>
      <xdr:nvPicPr>
        <xdr:cNvPr id="13" name="Рисунок 12" descr="FigureS1_MS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80760" y="2956560"/>
          <a:ext cx="5919228" cy="25115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1</xdr:row>
      <xdr:rowOff>91440</xdr:rowOff>
    </xdr:from>
    <xdr:to>
      <xdr:col>9</xdr:col>
      <xdr:colOff>237755</xdr:colOff>
      <xdr:row>18</xdr:row>
      <xdr:rowOff>137166</xdr:rowOff>
    </xdr:to>
    <xdr:pic>
      <xdr:nvPicPr>
        <xdr:cNvPr id="3" name="Рисунок 2" descr="FigS2_term_HR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0" y="342900"/>
          <a:ext cx="5190755" cy="3154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2"/>
  <sheetViews>
    <sheetView tabSelected="1" zoomScaleNormal="100" workbookViewId="0">
      <selection activeCell="U20" sqref="U20"/>
    </sheetView>
  </sheetViews>
  <sheetFormatPr defaultRowHeight="14.4"/>
  <sheetData>
    <row r="1" spans="2:2" ht="19.8">
      <c r="B1" s="2" t="s">
        <v>95</v>
      </c>
    </row>
    <row r="2" spans="2:2" ht="19.8">
      <c r="B2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"/>
  <sheetViews>
    <sheetView workbookViewId="0">
      <selection activeCell="K4" sqref="K4"/>
    </sheetView>
  </sheetViews>
  <sheetFormatPr defaultRowHeight="14.4"/>
  <sheetData>
    <row r="1" spans="2:2" ht="19.8">
      <c r="B1" s="1" t="s">
        <v>93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8"/>
  <sheetViews>
    <sheetView zoomScale="80" zoomScaleNormal="80" workbookViewId="0">
      <selection activeCell="D15" sqref="D15"/>
    </sheetView>
  </sheetViews>
  <sheetFormatPr defaultRowHeight="14.4"/>
  <sheetData>
    <row r="1" spans="1:15" ht="19.8">
      <c r="B1" s="2" t="s">
        <v>94</v>
      </c>
    </row>
    <row r="2" spans="1:15" ht="34.200000000000003" customHeight="1">
      <c r="B2" s="8" t="s">
        <v>96</v>
      </c>
    </row>
    <row r="4" spans="1:15" ht="17.399999999999999">
      <c r="A4" s="6" t="s">
        <v>12</v>
      </c>
      <c r="B4" s="6" t="s">
        <v>13</v>
      </c>
      <c r="C4" s="6" t="s">
        <v>14</v>
      </c>
      <c r="D4" s="6" t="s">
        <v>24</v>
      </c>
      <c r="E4" s="6" t="s">
        <v>25</v>
      </c>
      <c r="F4" s="6" t="s">
        <v>15</v>
      </c>
      <c r="G4" s="6" t="s">
        <v>16</v>
      </c>
      <c r="H4" s="6" t="s">
        <v>17</v>
      </c>
      <c r="I4" s="6" t="s">
        <v>18</v>
      </c>
      <c r="J4" s="6" t="s">
        <v>26</v>
      </c>
      <c r="K4" s="6" t="s">
        <v>27</v>
      </c>
      <c r="L4" s="85" t="s">
        <v>29</v>
      </c>
      <c r="M4" s="6" t="s">
        <v>19</v>
      </c>
      <c r="N4" s="6" t="s">
        <v>28</v>
      </c>
      <c r="O4" s="6" t="s">
        <v>20</v>
      </c>
    </row>
    <row r="5" spans="1:15" ht="17.399999999999999">
      <c r="A5" s="3" t="s">
        <v>21</v>
      </c>
      <c r="B5" s="3">
        <v>83.24</v>
      </c>
      <c r="C5" s="3">
        <v>0.1</v>
      </c>
      <c r="D5" s="3">
        <v>0.72</v>
      </c>
      <c r="E5" s="3">
        <v>4.37</v>
      </c>
      <c r="F5" s="3">
        <v>0.5</v>
      </c>
      <c r="G5" s="3">
        <v>1.0999999999999999E-2</v>
      </c>
      <c r="H5" s="3">
        <v>0.16</v>
      </c>
      <c r="I5" s="3">
        <v>0.18</v>
      </c>
      <c r="J5" s="3">
        <v>0.02</v>
      </c>
      <c r="K5" s="3">
        <v>0.01</v>
      </c>
      <c r="L5" s="86">
        <v>0.38</v>
      </c>
      <c r="M5" s="3">
        <v>10.14</v>
      </c>
      <c r="N5" s="3">
        <v>7.0000000000000007E-2</v>
      </c>
      <c r="O5" s="3">
        <v>99.9</v>
      </c>
    </row>
    <row r="6" spans="1:15" ht="17.399999999999999">
      <c r="A6" s="3" t="s">
        <v>97</v>
      </c>
      <c r="B6" s="3">
        <v>78.94</v>
      </c>
      <c r="C6" s="3">
        <v>7.0000000000000007E-2</v>
      </c>
      <c r="D6" s="3">
        <v>2.58</v>
      </c>
      <c r="E6" s="3">
        <v>14.05</v>
      </c>
      <c r="F6" s="3">
        <v>0.28999999999999998</v>
      </c>
      <c r="G6" s="3">
        <v>1.2999999999999999E-2</v>
      </c>
      <c r="H6" s="3">
        <v>0.42</v>
      </c>
      <c r="I6" s="3">
        <v>0.28999999999999998</v>
      </c>
      <c r="J6" s="3">
        <v>0.03</v>
      </c>
      <c r="K6" s="3">
        <v>0.03</v>
      </c>
      <c r="L6" s="5">
        <v>0.24</v>
      </c>
      <c r="M6" s="3">
        <v>2.65</v>
      </c>
      <c r="N6" s="3">
        <v>0.09</v>
      </c>
      <c r="O6" s="3">
        <v>99.69</v>
      </c>
    </row>
    <row r="7" spans="1:15" ht="17.399999999999999">
      <c r="A7" s="3" t="s">
        <v>22</v>
      </c>
      <c r="B7" s="3">
        <v>97.36</v>
      </c>
      <c r="C7" s="3">
        <v>0.01</v>
      </c>
      <c r="D7" s="3">
        <v>1.0900000000000001</v>
      </c>
      <c r="E7" s="3">
        <v>0.35</v>
      </c>
      <c r="F7" s="3">
        <v>0.14000000000000001</v>
      </c>
      <c r="G7" s="3">
        <v>1E-3</v>
      </c>
      <c r="H7" s="3">
        <v>0.31</v>
      </c>
      <c r="I7" s="3">
        <v>0.14000000000000001</v>
      </c>
      <c r="J7" s="3">
        <v>0.01</v>
      </c>
      <c r="K7" s="3">
        <v>0.02</v>
      </c>
      <c r="L7" s="5">
        <v>7.0000000000000007E-2</v>
      </c>
      <c r="M7" s="3">
        <v>0.35</v>
      </c>
      <c r="N7" s="3">
        <v>0.04</v>
      </c>
      <c r="O7" s="3">
        <v>99.89</v>
      </c>
    </row>
    <row r="8" spans="1:15" ht="17.399999999999999">
      <c r="A8" s="10" t="s">
        <v>74</v>
      </c>
      <c r="B8" s="10">
        <v>90.52</v>
      </c>
      <c r="C8" s="10">
        <v>0.08</v>
      </c>
      <c r="D8" s="10">
        <v>2.68</v>
      </c>
      <c r="E8" s="10">
        <v>2.04</v>
      </c>
      <c r="F8" s="10">
        <v>1.27</v>
      </c>
      <c r="G8" s="10">
        <v>0</v>
      </c>
      <c r="H8" s="10">
        <v>0.22</v>
      </c>
      <c r="I8" s="10">
        <v>0.78</v>
      </c>
      <c r="J8" s="10">
        <v>1.71</v>
      </c>
      <c r="K8" s="10">
        <v>0.4</v>
      </c>
      <c r="L8" s="9">
        <v>0</v>
      </c>
      <c r="M8" s="10">
        <v>0.24</v>
      </c>
      <c r="N8" s="10">
        <v>0.01</v>
      </c>
      <c r="O8" s="10">
        <v>99.95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C19" sqref="C19"/>
    </sheetView>
  </sheetViews>
  <sheetFormatPr defaultRowHeight="14.4"/>
  <cols>
    <col min="1" max="1" width="26.21875" customWidth="1"/>
    <col min="2" max="2" width="11.33203125" customWidth="1"/>
  </cols>
  <sheetData>
    <row r="1" spans="1:12" ht="19.8">
      <c r="A1" s="2" t="s">
        <v>23</v>
      </c>
      <c r="B1" s="2"/>
    </row>
    <row r="2" spans="1:12" ht="17.399999999999999">
      <c r="A2" s="8" t="s">
        <v>91</v>
      </c>
      <c r="B2" s="8"/>
    </row>
    <row r="4" spans="1:12" s="7" customFormat="1" ht="35.4" customHeight="1">
      <c r="A4" s="6" t="s">
        <v>87</v>
      </c>
      <c r="B4" s="6" t="s">
        <v>11</v>
      </c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</row>
    <row r="5" spans="1:12" ht="17.399999999999999">
      <c r="A5" s="122" t="s">
        <v>88</v>
      </c>
      <c r="B5" s="5">
        <v>1</v>
      </c>
      <c r="C5" s="3" t="s">
        <v>10</v>
      </c>
      <c r="D5" s="3">
        <v>26.79</v>
      </c>
      <c r="E5" s="3">
        <v>71.52</v>
      </c>
      <c r="F5" s="3" t="s">
        <v>10</v>
      </c>
      <c r="G5" s="3" t="s">
        <v>10</v>
      </c>
      <c r="H5" s="3" t="s">
        <v>10</v>
      </c>
      <c r="I5" s="3" t="s">
        <v>10</v>
      </c>
      <c r="J5" s="3" t="s">
        <v>10</v>
      </c>
      <c r="K5" s="3" t="s">
        <v>10</v>
      </c>
      <c r="L5" s="3">
        <v>98.3</v>
      </c>
    </row>
    <row r="6" spans="1:12" ht="17.399999999999999">
      <c r="A6" s="123"/>
      <c r="B6" s="5">
        <v>2</v>
      </c>
      <c r="C6" s="3" t="s">
        <v>10</v>
      </c>
      <c r="D6" s="3">
        <v>28.46</v>
      </c>
      <c r="E6" s="3">
        <v>72.02</v>
      </c>
      <c r="F6" s="3" t="s">
        <v>10</v>
      </c>
      <c r="G6" s="3" t="s">
        <v>10</v>
      </c>
      <c r="H6" s="3" t="s">
        <v>10</v>
      </c>
      <c r="I6" s="3" t="s">
        <v>10</v>
      </c>
      <c r="J6" s="3" t="s">
        <v>10</v>
      </c>
      <c r="K6" s="3" t="s">
        <v>10</v>
      </c>
      <c r="L6" s="3">
        <v>100.48</v>
      </c>
    </row>
    <row r="7" spans="1:12" ht="17.399999999999999">
      <c r="A7" s="123"/>
      <c r="B7" s="5">
        <v>3</v>
      </c>
      <c r="C7" s="3" t="s">
        <v>10</v>
      </c>
      <c r="D7" s="3">
        <v>28.89</v>
      </c>
      <c r="E7" s="3">
        <v>72.930000000000007</v>
      </c>
      <c r="F7" s="3" t="s">
        <v>10</v>
      </c>
      <c r="G7" s="3" t="s">
        <v>10</v>
      </c>
      <c r="H7" s="3" t="s">
        <v>10</v>
      </c>
      <c r="I7" s="3" t="s">
        <v>10</v>
      </c>
      <c r="J7" s="3" t="s">
        <v>10</v>
      </c>
      <c r="K7" s="3" t="s">
        <v>10</v>
      </c>
      <c r="L7" s="3">
        <v>101.82</v>
      </c>
    </row>
    <row r="8" spans="1:12" ht="17.399999999999999">
      <c r="A8" s="124"/>
      <c r="B8" s="9">
        <v>4</v>
      </c>
      <c r="C8" s="10" t="s">
        <v>10</v>
      </c>
      <c r="D8" s="10">
        <v>28.61</v>
      </c>
      <c r="E8" s="10">
        <v>68.08</v>
      </c>
      <c r="F8" s="10" t="s">
        <v>10</v>
      </c>
      <c r="G8" s="10" t="s">
        <v>10</v>
      </c>
      <c r="H8" s="10" t="s">
        <v>10</v>
      </c>
      <c r="I8" s="10" t="s">
        <v>10</v>
      </c>
      <c r="J8" s="10" t="s">
        <v>10</v>
      </c>
      <c r="K8" s="10" t="s">
        <v>10</v>
      </c>
      <c r="L8" s="10">
        <v>96.69</v>
      </c>
    </row>
    <row r="9" spans="1:12" ht="18.600000000000001">
      <c r="A9" s="123" t="s">
        <v>89</v>
      </c>
      <c r="B9" s="5">
        <v>5</v>
      </c>
      <c r="C9" s="3" t="s">
        <v>10</v>
      </c>
      <c r="D9" s="3">
        <v>71.239999999999995</v>
      </c>
      <c r="E9" s="3" t="s">
        <v>10</v>
      </c>
      <c r="F9" s="3">
        <v>11.63</v>
      </c>
      <c r="G9" s="3">
        <v>1.87</v>
      </c>
      <c r="H9" s="3">
        <v>7.44</v>
      </c>
      <c r="I9" s="3">
        <v>5.91</v>
      </c>
      <c r="J9" s="3" t="s">
        <v>10</v>
      </c>
      <c r="K9" s="3" t="s">
        <v>10</v>
      </c>
      <c r="L9" s="3">
        <v>98.1</v>
      </c>
    </row>
    <row r="10" spans="1:12" ht="17.399999999999999">
      <c r="A10" s="123"/>
      <c r="B10" s="5">
        <v>6</v>
      </c>
      <c r="C10" s="3" t="s">
        <v>10</v>
      </c>
      <c r="D10" s="3">
        <v>71.34</v>
      </c>
      <c r="E10" s="3" t="s">
        <v>10</v>
      </c>
      <c r="F10" s="3">
        <v>12.28</v>
      </c>
      <c r="G10" s="3">
        <v>1.32</v>
      </c>
      <c r="H10" s="3">
        <v>6.8</v>
      </c>
      <c r="I10" s="3">
        <v>6.09</v>
      </c>
      <c r="J10" s="3" t="s">
        <v>10</v>
      </c>
      <c r="K10" s="3" t="s">
        <v>10</v>
      </c>
      <c r="L10" s="3">
        <v>97.83</v>
      </c>
    </row>
    <row r="11" spans="1:12" ht="17.399999999999999">
      <c r="A11" s="124"/>
      <c r="B11" s="9">
        <v>7</v>
      </c>
      <c r="C11" s="10" t="s">
        <v>10</v>
      </c>
      <c r="D11" s="10">
        <v>69.67</v>
      </c>
      <c r="E11" s="10" t="s">
        <v>10</v>
      </c>
      <c r="F11" s="10">
        <v>9.36</v>
      </c>
      <c r="G11" s="10">
        <v>1.82</v>
      </c>
      <c r="H11" s="10">
        <v>7.86</v>
      </c>
      <c r="I11" s="10">
        <v>5.63</v>
      </c>
      <c r="J11" s="10">
        <v>3.67</v>
      </c>
      <c r="K11" s="10" t="s">
        <v>10</v>
      </c>
      <c r="L11" s="10">
        <v>98</v>
      </c>
    </row>
    <row r="12" spans="1:12" ht="17.399999999999999">
      <c r="A12" s="123" t="s">
        <v>90</v>
      </c>
      <c r="B12" s="5">
        <v>8</v>
      </c>
      <c r="C12" s="3">
        <v>2.0099999999999998</v>
      </c>
      <c r="D12" s="3">
        <v>39.14</v>
      </c>
      <c r="E12" s="3" t="s">
        <v>10</v>
      </c>
      <c r="F12" s="3" t="s">
        <v>10</v>
      </c>
      <c r="G12" s="3" t="s">
        <v>10</v>
      </c>
      <c r="H12" s="3" t="s">
        <v>10</v>
      </c>
      <c r="I12" s="3" t="s">
        <v>10</v>
      </c>
      <c r="J12" s="3">
        <v>56.91</v>
      </c>
      <c r="K12" s="3" t="s">
        <v>10</v>
      </c>
      <c r="L12" s="3">
        <v>98.05</v>
      </c>
    </row>
    <row r="13" spans="1:12" ht="17.399999999999999">
      <c r="A13" s="123"/>
      <c r="B13" s="5">
        <v>9</v>
      </c>
      <c r="C13" s="3">
        <v>0.63</v>
      </c>
      <c r="D13" s="3">
        <v>41.52</v>
      </c>
      <c r="E13" s="3" t="s">
        <v>10</v>
      </c>
      <c r="F13" s="3" t="s">
        <v>10</v>
      </c>
      <c r="G13" s="3">
        <v>1.36</v>
      </c>
      <c r="H13" s="3" t="s">
        <v>10</v>
      </c>
      <c r="I13" s="3" t="s">
        <v>10</v>
      </c>
      <c r="J13" s="3">
        <v>54.18</v>
      </c>
      <c r="K13" s="3" t="s">
        <v>10</v>
      </c>
      <c r="L13" s="3">
        <v>97.68</v>
      </c>
    </row>
    <row r="14" spans="1:12" ht="17.399999999999999">
      <c r="A14" s="124"/>
      <c r="B14" s="9">
        <v>10</v>
      </c>
      <c r="C14" s="10" t="s">
        <v>10</v>
      </c>
      <c r="D14" s="10">
        <v>41.3</v>
      </c>
      <c r="E14" s="10" t="s">
        <v>10</v>
      </c>
      <c r="F14" s="10" t="s">
        <v>10</v>
      </c>
      <c r="G14" s="10" t="s">
        <v>10</v>
      </c>
      <c r="H14" s="10" t="s">
        <v>10</v>
      </c>
      <c r="I14" s="10" t="s">
        <v>10</v>
      </c>
      <c r="J14" s="10">
        <v>58.66</v>
      </c>
      <c r="K14" s="10" t="s">
        <v>10</v>
      </c>
      <c r="L14" s="10">
        <v>99.96</v>
      </c>
    </row>
    <row r="15" spans="1:12" ht="17.399999999999999">
      <c r="A15" s="123" t="s">
        <v>92</v>
      </c>
      <c r="B15" s="5">
        <v>11</v>
      </c>
      <c r="C15" s="3">
        <v>3.35</v>
      </c>
      <c r="D15" s="3">
        <v>96.63</v>
      </c>
      <c r="E15" s="3" t="s">
        <v>10</v>
      </c>
      <c r="F15" s="3" t="s">
        <v>10</v>
      </c>
      <c r="G15" s="3" t="s">
        <v>10</v>
      </c>
      <c r="H15" s="3" t="s">
        <v>10</v>
      </c>
      <c r="I15" s="3" t="s">
        <v>10</v>
      </c>
      <c r="J15" s="3" t="s">
        <v>10</v>
      </c>
      <c r="K15" s="3" t="s">
        <v>10</v>
      </c>
      <c r="L15" s="3">
        <v>99.98</v>
      </c>
    </row>
    <row r="16" spans="1:12" ht="17.399999999999999">
      <c r="A16" s="11"/>
      <c r="B16" s="9">
        <v>12</v>
      </c>
      <c r="C16" s="10">
        <v>2.38</v>
      </c>
      <c r="D16" s="10">
        <v>97.42</v>
      </c>
      <c r="E16" s="10" t="s">
        <v>10</v>
      </c>
      <c r="F16" s="10" t="s">
        <v>10</v>
      </c>
      <c r="G16" s="10" t="s">
        <v>10</v>
      </c>
      <c r="H16" s="10" t="s">
        <v>10</v>
      </c>
      <c r="I16" s="10" t="s">
        <v>10</v>
      </c>
      <c r="J16" s="10" t="s">
        <v>10</v>
      </c>
      <c r="K16" s="10" t="s">
        <v>10</v>
      </c>
      <c r="L16" s="10">
        <v>99.8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6"/>
  <sheetViews>
    <sheetView zoomScale="80" zoomScaleNormal="80" workbookViewId="0">
      <selection activeCell="C28" sqref="C28"/>
    </sheetView>
  </sheetViews>
  <sheetFormatPr defaultRowHeight="14.4"/>
  <cols>
    <col min="1" max="1" width="14.44140625" customWidth="1"/>
    <col min="10" max="10" width="15.77734375" customWidth="1"/>
    <col min="15" max="15" width="11.77734375" customWidth="1"/>
    <col min="16" max="16" width="12.109375" customWidth="1"/>
    <col min="17" max="17" width="11.77734375" customWidth="1"/>
    <col min="18" max="18" width="11.44140625" customWidth="1"/>
    <col min="19" max="19" width="10.6640625" customWidth="1"/>
    <col min="20" max="20" width="10.88671875" customWidth="1"/>
    <col min="21" max="21" width="10.44140625" customWidth="1"/>
  </cols>
  <sheetData>
    <row r="1" spans="1:11" ht="21.6">
      <c r="B1" s="2" t="s">
        <v>83</v>
      </c>
    </row>
    <row r="2" spans="1:11">
      <c r="B2" t="s">
        <v>75</v>
      </c>
    </row>
    <row r="3" spans="1:11" ht="15" thickBot="1"/>
    <row r="4" spans="1:11" ht="17.399999999999999">
      <c r="A4" s="117" t="s">
        <v>78</v>
      </c>
      <c r="B4" s="88" t="s">
        <v>76</v>
      </c>
      <c r="C4" s="89"/>
      <c r="D4" s="89"/>
      <c r="E4" s="90"/>
      <c r="F4" s="88" t="s">
        <v>77</v>
      </c>
      <c r="G4" s="89"/>
      <c r="H4" s="89"/>
      <c r="I4" s="90"/>
      <c r="J4" s="87" t="s">
        <v>80</v>
      </c>
      <c r="K4" s="119" t="s">
        <v>82</v>
      </c>
    </row>
    <row r="5" spans="1:11" ht="18" thickBot="1">
      <c r="A5" s="118" t="s">
        <v>79</v>
      </c>
      <c r="B5" s="91" t="s">
        <v>37</v>
      </c>
      <c r="C5" s="92" t="s">
        <v>38</v>
      </c>
      <c r="D5" s="93" t="s">
        <v>39</v>
      </c>
      <c r="E5" s="94" t="s">
        <v>40</v>
      </c>
      <c r="F5" s="95" t="s">
        <v>37</v>
      </c>
      <c r="G5" s="96" t="s">
        <v>38</v>
      </c>
      <c r="H5" s="97" t="s">
        <v>39</v>
      </c>
      <c r="I5" s="94" t="s">
        <v>40</v>
      </c>
      <c r="J5" s="121" t="s">
        <v>81</v>
      </c>
      <c r="K5" s="118"/>
    </row>
    <row r="6" spans="1:11" ht="18" thickBot="1">
      <c r="A6" s="98" t="s">
        <v>98</v>
      </c>
      <c r="B6" s="98"/>
      <c r="C6" s="98"/>
      <c r="D6" s="98"/>
      <c r="E6" s="98"/>
      <c r="F6" s="98"/>
      <c r="G6" s="98"/>
      <c r="H6" s="98"/>
      <c r="I6" s="98"/>
      <c r="J6" s="98"/>
      <c r="K6" s="120"/>
    </row>
    <row r="7" spans="1:11" ht="17.399999999999999">
      <c r="A7" s="99">
        <v>1</v>
      </c>
      <c r="B7" s="100">
        <v>464.166</v>
      </c>
      <c r="C7" s="101">
        <v>16.8809</v>
      </c>
      <c r="D7" s="102">
        <v>10.8413</v>
      </c>
      <c r="E7" s="103">
        <v>285.92079999999999</v>
      </c>
      <c r="F7" s="100">
        <v>502.923</v>
      </c>
      <c r="G7" s="101">
        <v>1.0721000000000001</v>
      </c>
      <c r="H7" s="102">
        <v>11.3658</v>
      </c>
      <c r="I7" s="103">
        <v>19.033000000000001</v>
      </c>
      <c r="J7" s="104">
        <v>6.6567385094054021</v>
      </c>
      <c r="K7" s="105">
        <v>25</v>
      </c>
    </row>
    <row r="8" spans="1:11" ht="17.399999999999999">
      <c r="A8" s="106">
        <v>2</v>
      </c>
      <c r="B8" s="107">
        <v>464.59800000000001</v>
      </c>
      <c r="C8" s="108">
        <v>18.377800000000001</v>
      </c>
      <c r="D8" s="107">
        <v>10.426500000000001</v>
      </c>
      <c r="E8" s="112">
        <v>299.3039</v>
      </c>
      <c r="F8" s="107">
        <v>503.03800000000001</v>
      </c>
      <c r="G8" s="108">
        <v>1.1676</v>
      </c>
      <c r="H8" s="107">
        <v>9.5990000000000002</v>
      </c>
      <c r="I8" s="112">
        <v>17.514500000000002</v>
      </c>
      <c r="J8" s="109">
        <v>5.8517446648707221</v>
      </c>
      <c r="K8" s="113">
        <v>24</v>
      </c>
    </row>
    <row r="9" spans="1:11" ht="17.399999999999999">
      <c r="A9" s="106">
        <v>3</v>
      </c>
      <c r="B9" s="107">
        <v>464.565</v>
      </c>
      <c r="C9" s="108">
        <v>7.2744999999999997</v>
      </c>
      <c r="D9" s="107">
        <v>9.9779999999999998</v>
      </c>
      <c r="E9" s="112">
        <v>113.3635</v>
      </c>
      <c r="F9" s="107">
        <v>502.947</v>
      </c>
      <c r="G9" s="108">
        <v>1</v>
      </c>
      <c r="H9" s="107">
        <v>7.1914999999999996</v>
      </c>
      <c r="I9" s="112">
        <v>11.249000000000001</v>
      </c>
      <c r="J9" s="109">
        <v>9.9229469802890691</v>
      </c>
      <c r="K9" s="113">
        <v>35</v>
      </c>
    </row>
    <row r="10" spans="1:11" ht="17.399999999999999">
      <c r="A10" s="106">
        <v>4</v>
      </c>
      <c r="B10" s="107">
        <v>464.1</v>
      </c>
      <c r="C10" s="108">
        <v>14.9041</v>
      </c>
      <c r="D10" s="107">
        <v>10.303599999999999</v>
      </c>
      <c r="E10" s="112">
        <v>239.9</v>
      </c>
      <c r="F10" s="107">
        <v>503.90300000000002</v>
      </c>
      <c r="G10" s="108">
        <v>0.65339999999999998</v>
      </c>
      <c r="H10" s="107">
        <v>10.863200000000001</v>
      </c>
      <c r="I10" s="112">
        <v>11.085100000000001</v>
      </c>
      <c r="J10" s="109">
        <v>4.6207169654022513</v>
      </c>
      <c r="K10" s="113">
        <v>22</v>
      </c>
    </row>
    <row r="11" spans="1:11" ht="17.399999999999999">
      <c r="A11" s="106">
        <v>5</v>
      </c>
      <c r="B11" s="107">
        <v>464.983</v>
      </c>
      <c r="C11" s="108">
        <v>17.238499999999998</v>
      </c>
      <c r="D11" s="107">
        <v>10.5662</v>
      </c>
      <c r="E11" s="112">
        <v>284.8125</v>
      </c>
      <c r="F11" s="107">
        <v>503.12299999999999</v>
      </c>
      <c r="G11" s="108">
        <v>1.3173999999999999</v>
      </c>
      <c r="H11" s="107">
        <v>13.2934</v>
      </c>
      <c r="I11" s="112">
        <v>27.352</v>
      </c>
      <c r="J11" s="109">
        <v>9.6035110818520959</v>
      </c>
      <c r="K11" s="113">
        <v>34</v>
      </c>
    </row>
    <row r="12" spans="1:11" ht="17.399999999999999">
      <c r="A12" s="106">
        <v>6</v>
      </c>
      <c r="B12" s="107">
        <v>464.93599999999998</v>
      </c>
      <c r="C12" s="108">
        <v>14.0441</v>
      </c>
      <c r="D12" s="107">
        <v>10.7934</v>
      </c>
      <c r="E12" s="112">
        <v>236.77459999999999</v>
      </c>
      <c r="F12" s="107">
        <v>502.48599999999999</v>
      </c>
      <c r="G12" s="108">
        <v>1.2194</v>
      </c>
      <c r="H12" s="107">
        <v>9.9855</v>
      </c>
      <c r="I12" s="112">
        <v>19.027000000000001</v>
      </c>
      <c r="J12" s="109">
        <v>8.0359126358992903</v>
      </c>
      <c r="K12" s="113">
        <v>31</v>
      </c>
    </row>
    <row r="13" spans="1:11" ht="17.399999999999999">
      <c r="A13" s="106">
        <v>7</v>
      </c>
      <c r="B13" s="107">
        <v>465.15300000000002</v>
      </c>
      <c r="C13" s="108">
        <v>14.1067</v>
      </c>
      <c r="D13" s="107">
        <v>10.77</v>
      </c>
      <c r="E13" s="112">
        <v>237.69550000000001</v>
      </c>
      <c r="F13" s="107">
        <v>502.923</v>
      </c>
      <c r="G13" s="108">
        <v>1.3587</v>
      </c>
      <c r="H13" s="107">
        <v>15.6904</v>
      </c>
      <c r="I13" s="112">
        <v>33.2911</v>
      </c>
      <c r="J13" s="109">
        <v>14.005776297826419</v>
      </c>
      <c r="K13" s="113">
        <v>43</v>
      </c>
    </row>
    <row r="14" spans="1:11" ht="17.399999999999999">
      <c r="A14" s="106">
        <v>8</v>
      </c>
      <c r="B14" s="107">
        <v>464.91699999999997</v>
      </c>
      <c r="C14" s="108">
        <v>17.565899999999999</v>
      </c>
      <c r="D14" s="107">
        <v>10.770300000000001</v>
      </c>
      <c r="E14" s="112">
        <v>295.76920000000001</v>
      </c>
      <c r="F14" s="107">
        <v>502.91500000000002</v>
      </c>
      <c r="G14" s="108">
        <v>1.7181</v>
      </c>
      <c r="H14" s="107">
        <v>13.020899999999999</v>
      </c>
      <c r="I14" s="112">
        <v>34.940600000000003</v>
      </c>
      <c r="J14" s="109">
        <v>11.813468069021386</v>
      </c>
      <c r="K14" s="113">
        <v>39</v>
      </c>
    </row>
    <row r="15" spans="1:11" ht="17.399999999999999">
      <c r="A15" s="106">
        <v>9</v>
      </c>
      <c r="B15" s="107">
        <v>464.92200000000003</v>
      </c>
      <c r="C15" s="108">
        <v>17.748000000000001</v>
      </c>
      <c r="D15" s="107">
        <v>11.222799999999999</v>
      </c>
      <c r="E15" s="112">
        <v>311.11</v>
      </c>
      <c r="F15" s="107">
        <v>502.80099999999999</v>
      </c>
      <c r="G15" s="108">
        <v>1.4327000000000001</v>
      </c>
      <c r="H15" s="107">
        <v>11.228199999999999</v>
      </c>
      <c r="I15" s="112">
        <v>25.1265</v>
      </c>
      <c r="J15" s="109">
        <v>8.0764038442994437</v>
      </c>
      <c r="K15" s="113">
        <v>31</v>
      </c>
    </row>
    <row r="16" spans="1:11" ht="17.399999999999999">
      <c r="A16" s="106">
        <v>10</v>
      </c>
      <c r="B16" s="107">
        <v>465.26</v>
      </c>
      <c r="C16" s="108">
        <v>18.619499999999999</v>
      </c>
      <c r="D16" s="107">
        <v>10.606199999999999</v>
      </c>
      <c r="E16" s="112">
        <v>308.46199999999999</v>
      </c>
      <c r="F16" s="107">
        <v>503.517</v>
      </c>
      <c r="G16" s="108">
        <v>2.1791</v>
      </c>
      <c r="H16" s="107">
        <v>10.436199999999999</v>
      </c>
      <c r="I16" s="112">
        <v>35.526299999999999</v>
      </c>
      <c r="J16" s="109">
        <v>11.517237131316014</v>
      </c>
      <c r="K16" s="113">
        <v>38</v>
      </c>
    </row>
    <row r="17" spans="1:11" ht="17.399999999999999">
      <c r="A17" s="106">
        <v>11</v>
      </c>
      <c r="B17" s="107">
        <v>465.15699999999998</v>
      </c>
      <c r="C17" s="108">
        <v>16.244299999999999</v>
      </c>
      <c r="D17" s="107">
        <v>10.247400000000001</v>
      </c>
      <c r="E17" s="112">
        <v>260.02269999999999</v>
      </c>
      <c r="F17" s="107">
        <v>503.01499999999999</v>
      </c>
      <c r="G17" s="108">
        <v>1.5035000000000001</v>
      </c>
      <c r="H17" s="107">
        <v>10.757999999999999</v>
      </c>
      <c r="I17" s="112">
        <v>25.258800000000001</v>
      </c>
      <c r="J17" s="109">
        <v>9.7140749634551149</v>
      </c>
      <c r="K17" s="113">
        <v>34</v>
      </c>
    </row>
    <row r="18" spans="1:11" ht="17.399999999999999">
      <c r="A18" s="106">
        <v>12</v>
      </c>
      <c r="B18" s="107">
        <v>465.202</v>
      </c>
      <c r="C18" s="108">
        <v>16.256599999999999</v>
      </c>
      <c r="D18" s="107">
        <v>10.369899999999999</v>
      </c>
      <c r="E18" s="112">
        <v>263.31869999999998</v>
      </c>
      <c r="F18" s="107">
        <v>503.09399999999999</v>
      </c>
      <c r="G18" s="108">
        <v>1.2775000000000001</v>
      </c>
      <c r="H18" s="107">
        <v>10.807399999999999</v>
      </c>
      <c r="I18" s="112">
        <v>21.559799999999999</v>
      </c>
      <c r="J18" s="109">
        <v>8.1877208113210358</v>
      </c>
      <c r="K18" s="113">
        <v>31</v>
      </c>
    </row>
    <row r="19" spans="1:11" ht="17.399999999999999">
      <c r="A19" s="106">
        <v>13</v>
      </c>
      <c r="B19" s="107">
        <v>465.05200000000002</v>
      </c>
      <c r="C19" s="108">
        <v>22.6629</v>
      </c>
      <c r="D19" s="107">
        <v>9.7859999999999996</v>
      </c>
      <c r="E19" s="112">
        <v>346.66219999999998</v>
      </c>
      <c r="F19" s="107">
        <v>504.21699999999998</v>
      </c>
      <c r="G19" s="108">
        <v>2.6558999999999999</v>
      </c>
      <c r="H19" s="107">
        <v>11.7186</v>
      </c>
      <c r="I19" s="112">
        <v>48.601399999999998</v>
      </c>
      <c r="J19" s="109">
        <v>14.019815255311944</v>
      </c>
      <c r="K19" s="113">
        <v>43</v>
      </c>
    </row>
    <row r="20" spans="1:11" ht="17.399999999999999">
      <c r="A20" s="106">
        <v>14</v>
      </c>
      <c r="B20" s="107">
        <v>464.87799999999999</v>
      </c>
      <c r="C20" s="108">
        <v>11.5784</v>
      </c>
      <c r="D20" s="107">
        <v>10.6242</v>
      </c>
      <c r="E20" s="112">
        <v>192.452</v>
      </c>
      <c r="F20" s="107">
        <v>504.74700000000001</v>
      </c>
      <c r="G20" s="108">
        <v>1.5203</v>
      </c>
      <c r="H20" s="107">
        <v>15.9794</v>
      </c>
      <c r="I20" s="112">
        <v>37.929600000000001</v>
      </c>
      <c r="J20" s="109">
        <v>19.708602664560516</v>
      </c>
      <c r="K20" s="113">
        <v>50</v>
      </c>
    </row>
    <row r="21" spans="1:11" ht="17.399999999999999">
      <c r="A21" s="106">
        <v>15</v>
      </c>
      <c r="B21" s="107">
        <v>464.81</v>
      </c>
      <c r="C21" s="108">
        <v>10.3955</v>
      </c>
      <c r="D21" s="107">
        <v>10.713200000000001</v>
      </c>
      <c r="E21" s="112">
        <v>174.0838</v>
      </c>
      <c r="F21" s="107">
        <v>502.85</v>
      </c>
      <c r="G21" s="108">
        <v>1.2365999999999999</v>
      </c>
      <c r="H21" s="107">
        <v>13.058400000000001</v>
      </c>
      <c r="I21" s="112">
        <v>25.213699999999999</v>
      </c>
      <c r="J21" s="109">
        <v>14.483656721647851</v>
      </c>
      <c r="K21" s="113">
        <v>44</v>
      </c>
    </row>
    <row r="22" spans="1:11" ht="17.399999999999999">
      <c r="A22" s="106">
        <v>16</v>
      </c>
      <c r="B22" s="107">
        <v>464.95299999999997</v>
      </c>
      <c r="C22" s="108">
        <v>14.4558</v>
      </c>
      <c r="D22" s="107">
        <v>11.159599999999999</v>
      </c>
      <c r="E22" s="112">
        <v>251.92240000000001</v>
      </c>
      <c r="F22" s="107">
        <v>503.423</v>
      </c>
      <c r="G22" s="108">
        <v>1.1402000000000001</v>
      </c>
      <c r="H22" s="107">
        <v>10.397399999999999</v>
      </c>
      <c r="I22" s="112">
        <v>18.519600000000001</v>
      </c>
      <c r="J22" s="109">
        <v>7.3513113561954002</v>
      </c>
      <c r="K22" s="113">
        <v>28</v>
      </c>
    </row>
    <row r="23" spans="1:11" ht="18" thickBot="1">
      <c r="A23" s="114">
        <v>17</v>
      </c>
      <c r="B23" s="111">
        <v>465.06099999999998</v>
      </c>
      <c r="C23" s="110">
        <v>23.155000000000001</v>
      </c>
      <c r="D23" s="111">
        <v>10.438800000000001</v>
      </c>
      <c r="E23" s="115">
        <v>377.91649999999998</v>
      </c>
      <c r="F23" s="111">
        <v>502.98500000000001</v>
      </c>
      <c r="G23" s="110">
        <v>2.6392000000000002</v>
      </c>
      <c r="H23" s="111">
        <v>12.826700000000001</v>
      </c>
      <c r="I23" s="115">
        <v>52.871099999999998</v>
      </c>
      <c r="J23" s="4">
        <v>13.990153909659938</v>
      </c>
      <c r="K23" s="116">
        <v>43</v>
      </c>
    </row>
    <row r="24" spans="1:11" ht="18" thickBot="1">
      <c r="A24" s="98" t="s">
        <v>99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</row>
    <row r="25" spans="1:11" ht="17.399999999999999">
      <c r="A25" s="99">
        <v>18</v>
      </c>
      <c r="B25" s="100">
        <v>464.17500000000001</v>
      </c>
      <c r="C25" s="101">
        <v>18.822399999999998</v>
      </c>
      <c r="D25" s="102">
        <v>10.5312</v>
      </c>
      <c r="E25" s="103">
        <v>309.62240000000003</v>
      </c>
      <c r="F25" s="100">
        <v>503.06099999999998</v>
      </c>
      <c r="G25" s="101">
        <v>0.74839999999999995</v>
      </c>
      <c r="H25" s="102">
        <v>9.3322000000000003</v>
      </c>
      <c r="I25" s="103">
        <v>10.9169</v>
      </c>
      <c r="J25" s="104">
        <v>3.5258753888607539</v>
      </c>
      <c r="K25" s="105">
        <v>16</v>
      </c>
    </row>
    <row r="26" spans="1:11" ht="18" thickBot="1">
      <c r="A26" s="114">
        <v>19</v>
      </c>
      <c r="B26" s="111">
        <v>464.911</v>
      </c>
      <c r="C26" s="110">
        <v>27.669</v>
      </c>
      <c r="D26" s="111">
        <v>11.129</v>
      </c>
      <c r="E26" s="115">
        <v>397.25529999999998</v>
      </c>
      <c r="F26" s="111">
        <v>502.6</v>
      </c>
      <c r="G26" s="110">
        <v>0.65339999999999998</v>
      </c>
      <c r="H26" s="111">
        <v>7.4009999999999998</v>
      </c>
      <c r="I26" s="115">
        <v>11.02</v>
      </c>
      <c r="J26" s="4">
        <v>2.7740347328279826</v>
      </c>
      <c r="K26" s="116">
        <v>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164"/>
  <sheetViews>
    <sheetView zoomScale="60" zoomScaleNormal="60" workbookViewId="0">
      <selection activeCell="P42" sqref="P42"/>
    </sheetView>
  </sheetViews>
  <sheetFormatPr defaultRowHeight="17.399999999999999"/>
  <cols>
    <col min="1" max="1" width="19.88671875" style="21" customWidth="1"/>
    <col min="2" max="7" width="11.88671875" style="19" customWidth="1"/>
    <col min="8" max="8" width="11.88671875" style="20" customWidth="1"/>
    <col min="9" max="22" width="11.88671875" style="19" customWidth="1"/>
    <col min="23" max="23" width="8.88671875" style="21" bestFit="1" customWidth="1"/>
  </cols>
  <sheetData>
    <row r="1" spans="1:23" ht="19.8">
      <c r="A1" s="12"/>
      <c r="B1" s="13" t="s">
        <v>86</v>
      </c>
      <c r="C1" s="14"/>
      <c r="D1" s="14"/>
      <c r="E1" s="14"/>
      <c r="F1" s="14"/>
      <c r="G1" s="14"/>
      <c r="H1" s="15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6"/>
    </row>
    <row r="2" spans="1:23">
      <c r="A2" s="17"/>
      <c r="B2" s="18" t="s">
        <v>30</v>
      </c>
    </row>
    <row r="3" spans="1:23" ht="18" thickBot="1">
      <c r="A3" s="22"/>
      <c r="B3" s="23"/>
      <c r="C3" s="23"/>
      <c r="D3" s="23"/>
      <c r="E3" s="23"/>
      <c r="F3" s="23"/>
      <c r="G3" s="23"/>
      <c r="H3" s="2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2"/>
    </row>
    <row r="4" spans="1:23" ht="18" thickBot="1">
      <c r="A4" s="25" t="s">
        <v>31</v>
      </c>
      <c r="B4" s="26" t="s">
        <v>32</v>
      </c>
      <c r="C4" s="27"/>
      <c r="D4" s="27"/>
      <c r="E4" s="28"/>
      <c r="F4" s="29" t="s">
        <v>33</v>
      </c>
      <c r="G4" s="27"/>
      <c r="H4" s="30"/>
      <c r="I4" s="31"/>
      <c r="J4" s="26" t="s">
        <v>34</v>
      </c>
      <c r="K4" s="27"/>
      <c r="L4" s="27"/>
      <c r="M4" s="31"/>
      <c r="N4" s="26" t="s">
        <v>35</v>
      </c>
      <c r="O4" s="29"/>
      <c r="P4" s="29"/>
      <c r="Q4" s="32"/>
      <c r="R4" s="26" t="s">
        <v>36</v>
      </c>
      <c r="S4" s="27"/>
      <c r="T4" s="27"/>
      <c r="U4" s="31"/>
      <c r="V4" s="33"/>
      <c r="W4" s="33"/>
    </row>
    <row r="5" spans="1:23" ht="18" thickBot="1">
      <c r="A5" s="34"/>
      <c r="B5" s="35" t="s">
        <v>37</v>
      </c>
      <c r="C5" s="36" t="s">
        <v>38</v>
      </c>
      <c r="D5" s="37" t="s">
        <v>39</v>
      </c>
      <c r="E5" s="36" t="s">
        <v>40</v>
      </c>
      <c r="F5" s="38" t="s">
        <v>37</v>
      </c>
      <c r="G5" s="39" t="s">
        <v>38</v>
      </c>
      <c r="H5" s="40" t="s">
        <v>39</v>
      </c>
      <c r="I5" s="41" t="s">
        <v>40</v>
      </c>
      <c r="J5" s="42" t="s">
        <v>37</v>
      </c>
      <c r="K5" s="39" t="s">
        <v>38</v>
      </c>
      <c r="L5" s="37" t="s">
        <v>39</v>
      </c>
      <c r="M5" s="41" t="s">
        <v>40</v>
      </c>
      <c r="N5" s="42" t="s">
        <v>37</v>
      </c>
      <c r="O5" s="39" t="s">
        <v>38</v>
      </c>
      <c r="P5" s="43" t="s">
        <v>39</v>
      </c>
      <c r="Q5" s="41" t="s">
        <v>40</v>
      </c>
      <c r="R5" s="42" t="s">
        <v>37</v>
      </c>
      <c r="S5" s="39" t="s">
        <v>38</v>
      </c>
      <c r="T5" s="37" t="s">
        <v>39</v>
      </c>
      <c r="U5" s="41" t="s">
        <v>40</v>
      </c>
      <c r="V5" s="44" t="s">
        <v>41</v>
      </c>
      <c r="W5" s="45" t="s">
        <v>84</v>
      </c>
    </row>
    <row r="6" spans="1:23" ht="18" thickBot="1">
      <c r="A6" s="80" t="s">
        <v>52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1"/>
      <c r="U6" s="50"/>
      <c r="V6" s="52"/>
      <c r="W6" s="53"/>
    </row>
    <row r="7" spans="1:23">
      <c r="A7" s="81" t="s">
        <v>42</v>
      </c>
      <c r="B7" s="84">
        <v>1169.864</v>
      </c>
      <c r="C7" s="64">
        <v>2.3028</v>
      </c>
      <c r="D7" s="63">
        <v>74.469399999999993</v>
      </c>
      <c r="E7" s="65">
        <v>224.72980000000001</v>
      </c>
      <c r="F7" s="63">
        <v>1344.201</v>
      </c>
      <c r="G7" s="63">
        <v>44.891100000000002</v>
      </c>
      <c r="H7" s="63">
        <v>94.852599999999995</v>
      </c>
      <c r="I7" s="65">
        <v>7319.2870999999996</v>
      </c>
      <c r="J7" s="63"/>
      <c r="K7" s="63"/>
      <c r="L7" s="63"/>
      <c r="M7" s="65"/>
      <c r="N7" s="63">
        <v>1596.7829999999999</v>
      </c>
      <c r="O7" s="63">
        <v>38.487099999999998</v>
      </c>
      <c r="P7" s="63">
        <v>63.981400000000001</v>
      </c>
      <c r="Q7" s="63">
        <v>3854.0210000000002</v>
      </c>
      <c r="R7" s="63"/>
      <c r="S7" s="63"/>
      <c r="T7" s="66"/>
      <c r="U7" s="63"/>
      <c r="V7" s="67">
        <f>G7/O7</f>
        <v>1.1663934149364334</v>
      </c>
      <c r="W7" s="64">
        <f>-2.15*H7+478</f>
        <v>274.06691000000001</v>
      </c>
    </row>
    <row r="8" spans="1:23">
      <c r="A8" s="82" t="s">
        <v>43</v>
      </c>
      <c r="B8" s="50">
        <v>1175.01</v>
      </c>
      <c r="C8" s="54">
        <v>1.3440000000000001</v>
      </c>
      <c r="D8" s="50">
        <v>75.746300000000005</v>
      </c>
      <c r="E8" s="55">
        <v>133.23849999999999</v>
      </c>
      <c r="F8" s="50">
        <v>1344.261</v>
      </c>
      <c r="G8" s="50">
        <v>23.5901</v>
      </c>
      <c r="H8" s="50">
        <v>99.281700000000001</v>
      </c>
      <c r="I8" s="55">
        <v>4018.7597999999998</v>
      </c>
      <c r="J8" s="50"/>
      <c r="K8" s="50"/>
      <c r="L8" s="50"/>
      <c r="M8" s="55"/>
      <c r="N8" s="50">
        <v>1598.577</v>
      </c>
      <c r="O8" s="50">
        <v>22.6966</v>
      </c>
      <c r="P8" s="50">
        <v>63.662199999999999</v>
      </c>
      <c r="Q8" s="50">
        <v>2271.2770999999998</v>
      </c>
      <c r="R8" s="50"/>
      <c r="S8" s="50"/>
      <c r="T8" s="51"/>
      <c r="U8" s="50"/>
      <c r="V8" s="52">
        <f>G8/O8</f>
        <v>1.0393671298784839</v>
      </c>
      <c r="W8" s="53">
        <f>-2.15*H8+478</f>
        <v>264.54434500000002</v>
      </c>
    </row>
    <row r="9" spans="1:23">
      <c r="A9" s="82" t="s">
        <v>44</v>
      </c>
      <c r="B9" s="50">
        <v>1184.1479999999999</v>
      </c>
      <c r="C9" s="54">
        <v>3.3332000000000002</v>
      </c>
      <c r="D9" s="50">
        <v>122.55710000000001</v>
      </c>
      <c r="E9" s="55">
        <v>565.88930000000005</v>
      </c>
      <c r="F9" s="50">
        <v>1344.8209999999999</v>
      </c>
      <c r="G9" s="50">
        <v>43.180500000000002</v>
      </c>
      <c r="H9" s="50">
        <v>102.05419999999999</v>
      </c>
      <c r="I9" s="55">
        <v>6994.0673999999999</v>
      </c>
      <c r="J9" s="50">
        <v>1557.136</v>
      </c>
      <c r="K9" s="50">
        <v>10.5649</v>
      </c>
      <c r="L9" s="50">
        <v>127.4924</v>
      </c>
      <c r="M9" s="55">
        <v>1560.9976999999999</v>
      </c>
      <c r="N9" s="50">
        <v>1602.644</v>
      </c>
      <c r="O9" s="50">
        <v>32.896299999999997</v>
      </c>
      <c r="P9" s="50">
        <v>50.888800000000003</v>
      </c>
      <c r="Q9" s="50">
        <v>2036.4163000000001</v>
      </c>
      <c r="R9" s="50"/>
      <c r="S9" s="50"/>
      <c r="T9" s="51"/>
      <c r="U9" s="50"/>
      <c r="V9" s="52">
        <f t="shared" ref="V9:V24" si="0">G9/O9</f>
        <v>1.3126248240683605</v>
      </c>
      <c r="W9" s="53">
        <f t="shared" ref="W9:W24" si="1">-2.15*H9+478</f>
        <v>258.58347000000003</v>
      </c>
    </row>
    <row r="10" spans="1:23">
      <c r="A10" s="82" t="s">
        <v>45</v>
      </c>
      <c r="B10" s="50">
        <v>1176.2260000000001</v>
      </c>
      <c r="C10" s="54">
        <v>0.83560000000000001</v>
      </c>
      <c r="D10" s="50">
        <v>100.22790000000001</v>
      </c>
      <c r="E10" s="55">
        <v>109.56780000000001</v>
      </c>
      <c r="F10" s="50">
        <v>1345.557</v>
      </c>
      <c r="G10" s="50">
        <v>8.2531999999999996</v>
      </c>
      <c r="H10" s="50">
        <v>93.7363</v>
      </c>
      <c r="I10" s="55">
        <v>1268.6654000000001</v>
      </c>
      <c r="J10" s="50"/>
      <c r="K10" s="50"/>
      <c r="L10" s="50"/>
      <c r="M10" s="55"/>
      <c r="N10" s="50">
        <v>1593.856</v>
      </c>
      <c r="O10" s="50">
        <v>9.7396999999999991</v>
      </c>
      <c r="P10" s="50">
        <v>71.450999999999993</v>
      </c>
      <c r="Q10" s="50">
        <v>1080.7122999999999</v>
      </c>
      <c r="R10" s="50"/>
      <c r="S10" s="50"/>
      <c r="T10" s="51"/>
      <c r="U10" s="50"/>
      <c r="V10" s="52">
        <f t="shared" si="0"/>
        <v>0.84737722927810921</v>
      </c>
      <c r="W10" s="53">
        <f t="shared" si="1"/>
        <v>276.46695499999998</v>
      </c>
    </row>
    <row r="11" spans="1:23">
      <c r="A11" s="82" t="s">
        <v>46</v>
      </c>
      <c r="B11" s="50">
        <v>1169.809</v>
      </c>
      <c r="C11" s="54">
        <v>1.7434000000000001</v>
      </c>
      <c r="D11" s="50">
        <v>75.502099999999999</v>
      </c>
      <c r="E11" s="55">
        <v>170.0188</v>
      </c>
      <c r="F11" s="50">
        <v>1344.1790000000001</v>
      </c>
      <c r="G11" s="50">
        <v>34.018700000000003</v>
      </c>
      <c r="H11" s="50">
        <v>95.684600000000003</v>
      </c>
      <c r="I11" s="55">
        <v>5602.1602000000003</v>
      </c>
      <c r="J11" s="50"/>
      <c r="K11" s="50"/>
      <c r="L11" s="50"/>
      <c r="M11" s="55"/>
      <c r="N11" s="50">
        <v>1597.1769999999999</v>
      </c>
      <c r="O11" s="50">
        <v>29.198</v>
      </c>
      <c r="P11" s="50">
        <v>64.225700000000003</v>
      </c>
      <c r="Q11" s="50">
        <v>2942.4409000000001</v>
      </c>
      <c r="R11" s="56"/>
      <c r="S11" s="56"/>
      <c r="T11" s="56"/>
      <c r="U11" s="56"/>
      <c r="V11" s="52">
        <f t="shared" si="0"/>
        <v>1.1651037742311119</v>
      </c>
      <c r="W11" s="53">
        <f t="shared" si="1"/>
        <v>272.27810999999997</v>
      </c>
    </row>
    <row r="12" spans="1:23">
      <c r="A12" s="82" t="s">
        <v>47</v>
      </c>
      <c r="B12" s="50">
        <v>1168.4659999999999</v>
      </c>
      <c r="C12" s="54">
        <v>1.9366000000000001</v>
      </c>
      <c r="D12" s="50">
        <v>72.354500000000002</v>
      </c>
      <c r="E12" s="55">
        <v>179.63460000000001</v>
      </c>
      <c r="F12" s="50">
        <v>1344.135</v>
      </c>
      <c r="G12" s="50">
        <v>36.406300000000002</v>
      </c>
      <c r="H12" s="50">
        <v>98.596999999999994</v>
      </c>
      <c r="I12" s="55">
        <v>6192.0775999999996</v>
      </c>
      <c r="J12" s="50"/>
      <c r="K12" s="50"/>
      <c r="L12" s="50"/>
      <c r="M12" s="55"/>
      <c r="N12" s="50">
        <v>1597.827</v>
      </c>
      <c r="O12" s="50">
        <v>32.211500000000001</v>
      </c>
      <c r="P12" s="50">
        <v>62.863900000000001</v>
      </c>
      <c r="Q12" s="50">
        <v>3211.7665999999999</v>
      </c>
      <c r="R12" s="50"/>
      <c r="S12" s="50"/>
      <c r="T12" s="51"/>
      <c r="U12" s="50"/>
      <c r="V12" s="52">
        <f t="shared" si="0"/>
        <v>1.1302267823603371</v>
      </c>
      <c r="W12" s="53">
        <f t="shared" si="1"/>
        <v>266.01645000000002</v>
      </c>
    </row>
    <row r="13" spans="1:23">
      <c r="A13" s="82" t="s">
        <v>48</v>
      </c>
      <c r="B13" s="50">
        <v>1173.117</v>
      </c>
      <c r="C13" s="54">
        <v>1.8229</v>
      </c>
      <c r="D13" s="50">
        <v>77.070400000000006</v>
      </c>
      <c r="E13" s="55">
        <v>177.11680000000001</v>
      </c>
      <c r="F13" s="50">
        <v>1344.34</v>
      </c>
      <c r="G13" s="50">
        <v>34.2819</v>
      </c>
      <c r="H13" s="50">
        <v>93.170400000000001</v>
      </c>
      <c r="I13" s="55">
        <v>5448.7362999999996</v>
      </c>
      <c r="J13" s="50"/>
      <c r="K13" s="50"/>
      <c r="L13" s="50"/>
      <c r="M13" s="55"/>
      <c r="N13" s="50">
        <v>1597.328</v>
      </c>
      <c r="O13" s="50">
        <v>29.7362</v>
      </c>
      <c r="P13" s="50">
        <v>63.532200000000003</v>
      </c>
      <c r="Q13" s="50">
        <v>2971.4169999999999</v>
      </c>
      <c r="R13" s="50"/>
      <c r="S13" s="50"/>
      <c r="T13" s="51"/>
      <c r="U13" s="50"/>
      <c r="V13" s="52">
        <f t="shared" si="0"/>
        <v>1.1528675486444131</v>
      </c>
      <c r="W13" s="53">
        <f t="shared" si="1"/>
        <v>277.68363999999997</v>
      </c>
    </row>
    <row r="14" spans="1:23">
      <c r="A14" s="82" t="s">
        <v>49</v>
      </c>
      <c r="B14" s="50">
        <v>1174.067</v>
      </c>
      <c r="C14" s="54">
        <v>1.5241</v>
      </c>
      <c r="D14" s="50">
        <v>77.7898</v>
      </c>
      <c r="E14" s="55">
        <v>149.22370000000001</v>
      </c>
      <c r="F14" s="50">
        <v>1345.566</v>
      </c>
      <c r="G14" s="50">
        <v>27.944500000000001</v>
      </c>
      <c r="H14" s="50">
        <v>92.962900000000005</v>
      </c>
      <c r="I14" s="55">
        <v>4424.9540999999999</v>
      </c>
      <c r="J14" s="50"/>
      <c r="K14" s="50"/>
      <c r="L14" s="50"/>
      <c r="M14" s="55"/>
      <c r="N14" s="50">
        <v>1598.2380000000001</v>
      </c>
      <c r="O14" s="50">
        <v>24.605</v>
      </c>
      <c r="P14" s="50">
        <v>64.112700000000004</v>
      </c>
      <c r="Q14" s="50">
        <v>2492.1484</v>
      </c>
      <c r="R14" s="50"/>
      <c r="S14" s="50"/>
      <c r="T14" s="51"/>
      <c r="U14" s="50"/>
      <c r="V14" s="52">
        <f t="shared" si="0"/>
        <v>1.1357244462507621</v>
      </c>
      <c r="W14" s="53">
        <f t="shared" si="1"/>
        <v>278.12976500000002</v>
      </c>
    </row>
    <row r="15" spans="1:23">
      <c r="A15" s="82" t="s">
        <v>50</v>
      </c>
      <c r="B15" s="50">
        <v>1167.1890000000001</v>
      </c>
      <c r="C15" s="54">
        <v>1.964</v>
      </c>
      <c r="D15" s="50">
        <v>75.270600000000002</v>
      </c>
      <c r="E15" s="55">
        <v>187.078</v>
      </c>
      <c r="F15" s="50">
        <v>1345.1010000000001</v>
      </c>
      <c r="G15" s="50">
        <v>33.797899999999998</v>
      </c>
      <c r="H15" s="50">
        <v>100.63509999999999</v>
      </c>
      <c r="I15" s="55">
        <v>5911.3725999999997</v>
      </c>
      <c r="J15" s="50"/>
      <c r="K15" s="50"/>
      <c r="L15" s="50"/>
      <c r="M15" s="55"/>
      <c r="N15" s="50">
        <v>1599.6310000000001</v>
      </c>
      <c r="O15" s="50">
        <v>30.163699999999999</v>
      </c>
      <c r="P15" s="50">
        <v>60.775799999999997</v>
      </c>
      <c r="Q15" s="50">
        <v>2925.3616000000002</v>
      </c>
      <c r="R15" s="50"/>
      <c r="S15" s="50"/>
      <c r="T15" s="51"/>
      <c r="U15" s="50"/>
      <c r="V15" s="52">
        <f t="shared" si="0"/>
        <v>1.1204825667938616</v>
      </c>
      <c r="W15" s="53">
        <f t="shared" si="1"/>
        <v>261.63453500000003</v>
      </c>
    </row>
    <row r="16" spans="1:23">
      <c r="A16" s="82" t="s">
        <v>51</v>
      </c>
      <c r="B16" s="57">
        <v>1186.279</v>
      </c>
      <c r="C16" s="58">
        <v>2.7986</v>
      </c>
      <c r="D16" s="57">
        <v>148.1651</v>
      </c>
      <c r="E16" s="59">
        <v>568.04769999999996</v>
      </c>
      <c r="F16" s="57">
        <v>1344.8510000000001</v>
      </c>
      <c r="G16" s="57">
        <v>21.413699999999999</v>
      </c>
      <c r="H16" s="57">
        <v>107.65170000000001</v>
      </c>
      <c r="I16" s="59">
        <v>3542.2404999999999</v>
      </c>
      <c r="J16" s="57">
        <v>1535.4960000000001</v>
      </c>
      <c r="K16" s="57">
        <v>4.2876000000000003</v>
      </c>
      <c r="L16" s="57">
        <v>144.46039999999999</v>
      </c>
      <c r="M16" s="59">
        <v>659.32039999999995</v>
      </c>
      <c r="N16" s="57">
        <v>1604.1289999999999</v>
      </c>
      <c r="O16" s="57">
        <v>15.561500000000001</v>
      </c>
      <c r="P16" s="57">
        <v>51.151000000000003</v>
      </c>
      <c r="Q16" s="57">
        <v>986.63589999999999</v>
      </c>
      <c r="R16" s="60"/>
      <c r="S16" s="60"/>
      <c r="T16" s="60"/>
      <c r="U16" s="60"/>
      <c r="V16" s="52">
        <f t="shared" si="0"/>
        <v>1.3760691450053013</v>
      </c>
      <c r="W16" s="53">
        <f t="shared" si="1"/>
        <v>246.548845</v>
      </c>
    </row>
    <row r="17" spans="1:23">
      <c r="A17" s="82" t="s">
        <v>53</v>
      </c>
      <c r="B17" s="50">
        <v>1204.58</v>
      </c>
      <c r="C17" s="54">
        <v>0.76980000000000004</v>
      </c>
      <c r="D17" s="50">
        <v>172.3963</v>
      </c>
      <c r="E17" s="55">
        <v>153.19489999999999</v>
      </c>
      <c r="F17" s="50">
        <v>1349.296</v>
      </c>
      <c r="G17" s="50">
        <v>10.664199999999999</v>
      </c>
      <c r="H17" s="50">
        <v>67.044600000000003</v>
      </c>
      <c r="I17" s="55">
        <v>1093.2347</v>
      </c>
      <c r="J17" s="50"/>
      <c r="K17" s="50"/>
      <c r="L17" s="50"/>
      <c r="M17" s="55"/>
      <c r="N17" s="50">
        <v>1595.664</v>
      </c>
      <c r="O17" s="50">
        <v>10.391999999999999</v>
      </c>
      <c r="P17" s="50">
        <v>68.386700000000005</v>
      </c>
      <c r="Q17" s="50">
        <v>1038.7594999999999</v>
      </c>
      <c r="R17" s="56"/>
      <c r="S17" s="56"/>
      <c r="T17" s="56"/>
      <c r="U17" s="56"/>
      <c r="V17" s="52">
        <f t="shared" si="0"/>
        <v>1.0261932255581216</v>
      </c>
      <c r="W17" s="53">
        <f t="shared" si="1"/>
        <v>333.85410999999999</v>
      </c>
    </row>
    <row r="18" spans="1:23">
      <c r="A18" s="82" t="s">
        <v>54</v>
      </c>
      <c r="B18" s="50">
        <v>1240.8610000000001</v>
      </c>
      <c r="C18" s="54">
        <v>0.88539999999999996</v>
      </c>
      <c r="D18" s="50">
        <v>149.9314</v>
      </c>
      <c r="E18" s="55">
        <v>154.4744</v>
      </c>
      <c r="F18" s="50">
        <v>1341.5740000000001</v>
      </c>
      <c r="G18" s="50">
        <v>9.2782</v>
      </c>
      <c r="H18" s="50">
        <v>94.744699999999995</v>
      </c>
      <c r="I18" s="55">
        <v>1336.6681000000001</v>
      </c>
      <c r="J18" s="50"/>
      <c r="K18" s="50"/>
      <c r="L18" s="50"/>
      <c r="M18" s="55"/>
      <c r="N18" s="50">
        <v>1599.1590000000001</v>
      </c>
      <c r="O18" s="50">
        <v>12.2121</v>
      </c>
      <c r="P18" s="50">
        <v>64.529200000000003</v>
      </c>
      <c r="Q18" s="50">
        <v>1252.2095999999999</v>
      </c>
      <c r="R18" s="56"/>
      <c r="S18" s="56"/>
      <c r="T18" s="56"/>
      <c r="U18" s="56"/>
      <c r="V18" s="52">
        <f t="shared" si="0"/>
        <v>0.7597546695490538</v>
      </c>
      <c r="W18" s="53">
        <f t="shared" si="1"/>
        <v>274.29889500000002</v>
      </c>
    </row>
    <row r="19" spans="1:23">
      <c r="A19" s="82" t="s">
        <v>55</v>
      </c>
      <c r="B19" s="50">
        <v>1166.2860000000001</v>
      </c>
      <c r="C19" s="54">
        <v>1.5774999999999999</v>
      </c>
      <c r="D19" s="50">
        <v>86.355000000000004</v>
      </c>
      <c r="E19" s="55">
        <v>158.04660000000001</v>
      </c>
      <c r="F19" s="50">
        <v>1345.51</v>
      </c>
      <c r="G19" s="50">
        <v>27.781400000000001</v>
      </c>
      <c r="H19" s="50">
        <v>100.319</v>
      </c>
      <c r="I19" s="55">
        <v>4826.0434999999998</v>
      </c>
      <c r="J19" s="50"/>
      <c r="K19" s="50"/>
      <c r="L19" s="50"/>
      <c r="M19" s="55"/>
      <c r="N19" s="50">
        <v>1599.327</v>
      </c>
      <c r="O19" s="50">
        <v>24.935300000000002</v>
      </c>
      <c r="P19" s="50">
        <v>61.410499999999999</v>
      </c>
      <c r="Q19" s="50">
        <v>2433.3634999999999</v>
      </c>
      <c r="R19" s="56"/>
      <c r="S19" s="56"/>
      <c r="T19" s="56"/>
      <c r="U19" s="56"/>
      <c r="V19" s="52">
        <f t="shared" si="0"/>
        <v>1.1141393927484329</v>
      </c>
      <c r="W19" s="53">
        <f t="shared" si="1"/>
        <v>262.31415000000004</v>
      </c>
    </row>
    <row r="20" spans="1:23">
      <c r="A20" s="82" t="s">
        <v>56</v>
      </c>
      <c r="B20" s="50">
        <v>1192.6780000000001</v>
      </c>
      <c r="C20" s="54">
        <v>0.3125</v>
      </c>
      <c r="D20" s="50">
        <v>160.92920000000001</v>
      </c>
      <c r="E20" s="55">
        <v>58.9955</v>
      </c>
      <c r="F20" s="50">
        <v>1349.009</v>
      </c>
      <c r="G20" s="50">
        <v>7.5559000000000003</v>
      </c>
      <c r="H20" s="50">
        <v>84.085700000000003</v>
      </c>
      <c r="I20" s="55">
        <v>1019.4978</v>
      </c>
      <c r="J20" s="50"/>
      <c r="K20" s="50"/>
      <c r="L20" s="50"/>
      <c r="M20" s="55"/>
      <c r="N20" s="50">
        <v>1600.75</v>
      </c>
      <c r="O20" s="50">
        <v>7.3291000000000004</v>
      </c>
      <c r="P20" s="50">
        <v>64.475399999999993</v>
      </c>
      <c r="Q20" s="50">
        <v>727.64250000000004</v>
      </c>
      <c r="R20" s="56"/>
      <c r="S20" s="56"/>
      <c r="T20" s="56"/>
      <c r="U20" s="56"/>
      <c r="V20" s="52">
        <f t="shared" si="0"/>
        <v>1.0309451365106219</v>
      </c>
      <c r="W20" s="53">
        <f t="shared" si="1"/>
        <v>297.21574499999997</v>
      </c>
    </row>
    <row r="21" spans="1:23">
      <c r="A21" s="82" t="s">
        <v>57</v>
      </c>
      <c r="B21" s="50">
        <v>1217.2809999999999</v>
      </c>
      <c r="C21" s="54">
        <v>0.22040000000000001</v>
      </c>
      <c r="D21" s="50">
        <v>164.14760000000001</v>
      </c>
      <c r="E21" s="55">
        <v>42.143599999999999</v>
      </c>
      <c r="F21" s="50">
        <v>1350.3520000000001</v>
      </c>
      <c r="G21" s="50">
        <v>6.5734000000000004</v>
      </c>
      <c r="H21" s="50">
        <v>75.220600000000005</v>
      </c>
      <c r="I21" s="55">
        <v>760.25310000000002</v>
      </c>
      <c r="J21" s="50"/>
      <c r="K21" s="50"/>
      <c r="L21" s="50"/>
      <c r="M21" s="55"/>
      <c r="N21" s="50">
        <v>1599.2940000000001</v>
      </c>
      <c r="O21" s="50">
        <v>5.8878000000000004</v>
      </c>
      <c r="P21" s="50">
        <v>64.107100000000003</v>
      </c>
      <c r="Q21" s="50">
        <v>558.19039999999995</v>
      </c>
      <c r="R21" s="56"/>
      <c r="S21" s="56"/>
      <c r="T21" s="56"/>
      <c r="U21" s="56"/>
      <c r="V21" s="52">
        <f t="shared" si="0"/>
        <v>1.1164441726960834</v>
      </c>
      <c r="W21" s="53">
        <f t="shared" si="1"/>
        <v>316.27571</v>
      </c>
    </row>
    <row r="22" spans="1:23">
      <c r="A22" s="82" t="s">
        <v>58</v>
      </c>
      <c r="B22" s="50">
        <v>1196.761</v>
      </c>
      <c r="C22" s="54">
        <v>0.24129999999999999</v>
      </c>
      <c r="D22" s="50">
        <v>160.56469999999999</v>
      </c>
      <c r="E22" s="55">
        <v>45.516199999999998</v>
      </c>
      <c r="F22" s="50">
        <v>1347.5050000000001</v>
      </c>
      <c r="G22" s="50">
        <v>5.6802000000000001</v>
      </c>
      <c r="H22" s="50">
        <v>88.164900000000003</v>
      </c>
      <c r="I22" s="55">
        <v>799.30179999999996</v>
      </c>
      <c r="J22" s="50"/>
      <c r="K22" s="50"/>
      <c r="L22" s="50"/>
      <c r="M22" s="55"/>
      <c r="N22" s="50">
        <v>1600.8420000000001</v>
      </c>
      <c r="O22" s="50">
        <v>5.1788999999999996</v>
      </c>
      <c r="P22" s="50">
        <v>65.384600000000006</v>
      </c>
      <c r="Q22" s="50">
        <v>525.95529999999997</v>
      </c>
      <c r="R22" s="56"/>
      <c r="S22" s="56"/>
      <c r="T22" s="56"/>
      <c r="U22" s="56"/>
      <c r="V22" s="52">
        <f t="shared" si="0"/>
        <v>1.0967966170422292</v>
      </c>
      <c r="W22" s="53">
        <f t="shared" si="1"/>
        <v>288.44546500000001</v>
      </c>
    </row>
    <row r="23" spans="1:23">
      <c r="A23" s="82" t="s">
        <v>59</v>
      </c>
      <c r="B23" s="50">
        <v>1198.4369999999999</v>
      </c>
      <c r="C23" s="54">
        <v>0.36059999999999998</v>
      </c>
      <c r="D23" s="50">
        <v>159.59190000000001</v>
      </c>
      <c r="E23" s="55">
        <v>67.761099999999999</v>
      </c>
      <c r="F23" s="50">
        <v>1347.616</v>
      </c>
      <c r="G23" s="50">
        <v>8.1791</v>
      </c>
      <c r="H23" s="50">
        <v>84.059799999999996</v>
      </c>
      <c r="I23" s="55">
        <v>1111.2194</v>
      </c>
      <c r="J23" s="50"/>
      <c r="K23" s="50"/>
      <c r="L23" s="50"/>
      <c r="M23" s="55"/>
      <c r="N23" s="50">
        <v>1599.723</v>
      </c>
      <c r="O23" s="50">
        <v>7.3125999999999998</v>
      </c>
      <c r="P23" s="50">
        <v>63.625799999999998</v>
      </c>
      <c r="Q23" s="50">
        <v>714.77459999999996</v>
      </c>
      <c r="R23" s="56"/>
      <c r="S23" s="56"/>
      <c r="T23" s="56"/>
      <c r="U23" s="56"/>
      <c r="V23" s="52">
        <f t="shared" si="0"/>
        <v>1.118494106063507</v>
      </c>
      <c r="W23" s="53">
        <f t="shared" si="1"/>
        <v>297.27143000000001</v>
      </c>
    </row>
    <row r="24" spans="1:23" ht="18" thickBot="1">
      <c r="A24" s="83" t="s">
        <v>60</v>
      </c>
      <c r="B24" s="50">
        <v>1172.9690000000001</v>
      </c>
      <c r="C24" s="54">
        <v>0.45490000000000003</v>
      </c>
      <c r="D24" s="50">
        <v>79.287199999999999</v>
      </c>
      <c r="E24" s="55">
        <v>42.345399999999998</v>
      </c>
      <c r="F24" s="50">
        <v>1347.046</v>
      </c>
      <c r="G24" s="50">
        <v>10.4918</v>
      </c>
      <c r="H24" s="50">
        <v>93.061800000000005</v>
      </c>
      <c r="I24" s="55">
        <v>1632.8739</v>
      </c>
      <c r="J24" s="50"/>
      <c r="K24" s="50"/>
      <c r="L24" s="50"/>
      <c r="M24" s="55"/>
      <c r="N24" s="50">
        <v>1600.905</v>
      </c>
      <c r="O24" s="50">
        <v>9.6158000000000001</v>
      </c>
      <c r="P24" s="50">
        <v>59.542700000000004</v>
      </c>
      <c r="Q24" s="50">
        <v>882.20989999999995</v>
      </c>
      <c r="R24" s="56"/>
      <c r="S24" s="56"/>
      <c r="T24" s="56"/>
      <c r="U24" s="56"/>
      <c r="V24" s="52">
        <f t="shared" si="0"/>
        <v>1.0911000644772144</v>
      </c>
      <c r="W24" s="53">
        <f t="shared" si="1"/>
        <v>277.91712999999999</v>
      </c>
    </row>
    <row r="25" spans="1:23" ht="18" thickBot="1">
      <c r="A25" s="79" t="s">
        <v>85</v>
      </c>
      <c r="B25" s="74"/>
      <c r="C25" s="74"/>
      <c r="D25" s="74"/>
      <c r="E25" s="75"/>
      <c r="F25" s="74"/>
      <c r="G25" s="74"/>
      <c r="H25" s="74"/>
      <c r="I25" s="75"/>
      <c r="J25" s="74"/>
      <c r="K25" s="74"/>
      <c r="L25" s="74"/>
      <c r="M25" s="75"/>
      <c r="N25" s="74"/>
      <c r="O25" s="74"/>
      <c r="P25" s="74"/>
      <c r="Q25" s="74"/>
      <c r="R25" s="76"/>
      <c r="S25" s="76"/>
      <c r="T25" s="76"/>
      <c r="U25" s="76"/>
      <c r="V25" s="77"/>
      <c r="W25" s="78"/>
    </row>
    <row r="26" spans="1:23" ht="18" thickBot="1">
      <c r="A26" s="81" t="s">
        <v>61</v>
      </c>
      <c r="B26" s="50">
        <v>1178.1410000000001</v>
      </c>
      <c r="C26" s="54">
        <v>0.46050000000000002</v>
      </c>
      <c r="D26" s="50">
        <v>65.955500000000001</v>
      </c>
      <c r="E26" s="55">
        <v>35.994799999999998</v>
      </c>
      <c r="F26" s="50">
        <v>1345.34</v>
      </c>
      <c r="G26" s="50">
        <v>11.516500000000001</v>
      </c>
      <c r="H26" s="50">
        <v>90.566699999999997</v>
      </c>
      <c r="I26" s="55">
        <v>1696.5349000000001</v>
      </c>
      <c r="J26" s="50"/>
      <c r="K26" s="50"/>
      <c r="L26" s="50"/>
      <c r="M26" s="55"/>
      <c r="N26" s="50">
        <v>1600.4659999999999</v>
      </c>
      <c r="O26" s="50">
        <v>11.0594</v>
      </c>
      <c r="P26" s="50">
        <v>56.0349</v>
      </c>
      <c r="Q26" s="50">
        <v>945.31179999999995</v>
      </c>
      <c r="R26" s="56"/>
      <c r="S26" s="56"/>
      <c r="T26" s="56"/>
      <c r="U26" s="56"/>
      <c r="V26" s="52">
        <f t="shared" ref="V26:V38" si="2">G26/O26</f>
        <v>1.0413313561314357</v>
      </c>
      <c r="W26" s="62">
        <f t="shared" ref="W26:W38" si="3">-2.15*H26+478</f>
        <v>283.28159500000004</v>
      </c>
    </row>
    <row r="27" spans="1:23" ht="18" thickBot="1">
      <c r="A27" s="82" t="s">
        <v>62</v>
      </c>
      <c r="B27" s="50">
        <v>1190.614</v>
      </c>
      <c r="C27" s="54">
        <v>0.25490000000000002</v>
      </c>
      <c r="D27" s="50">
        <v>87.352800000000002</v>
      </c>
      <c r="E27" s="55">
        <v>26.589400000000001</v>
      </c>
      <c r="F27" s="50">
        <v>1343.8009999999999</v>
      </c>
      <c r="G27" s="50">
        <v>4.8360000000000003</v>
      </c>
      <c r="H27" s="50">
        <v>95.162999999999997</v>
      </c>
      <c r="I27" s="55">
        <v>742.13930000000005</v>
      </c>
      <c r="J27" s="50"/>
      <c r="K27" s="50"/>
      <c r="L27" s="50"/>
      <c r="M27" s="55"/>
      <c r="N27" s="50">
        <v>1601.115</v>
      </c>
      <c r="O27" s="50">
        <v>5.6020000000000003</v>
      </c>
      <c r="P27" s="50">
        <v>58.196399999999997</v>
      </c>
      <c r="Q27" s="50">
        <v>510.94549999999998</v>
      </c>
      <c r="R27" s="56"/>
      <c r="S27" s="56"/>
      <c r="T27" s="56"/>
      <c r="U27" s="56"/>
      <c r="V27" s="61">
        <f t="shared" si="2"/>
        <v>0.86326312031417352</v>
      </c>
      <c r="W27" s="62">
        <f t="shared" si="3"/>
        <v>273.39954999999998</v>
      </c>
    </row>
    <row r="28" spans="1:23" ht="18" thickBot="1">
      <c r="A28" s="82" t="s">
        <v>63</v>
      </c>
      <c r="B28" s="50">
        <v>1199.1659999999999</v>
      </c>
      <c r="C28" s="54">
        <v>0.43690000000000001</v>
      </c>
      <c r="D28" s="50">
        <v>53.422600000000003</v>
      </c>
      <c r="E28" s="55">
        <v>27.328299999999999</v>
      </c>
      <c r="F28" s="50">
        <v>1374.0419999999999</v>
      </c>
      <c r="G28" s="50">
        <v>10.601000000000001</v>
      </c>
      <c r="H28" s="50">
        <v>98.491699999999994</v>
      </c>
      <c r="I28" s="55">
        <v>1819.1375</v>
      </c>
      <c r="J28" s="50"/>
      <c r="K28" s="50"/>
      <c r="L28" s="50"/>
      <c r="M28" s="55"/>
      <c r="N28" s="50">
        <v>1632.732</v>
      </c>
      <c r="O28" s="50">
        <v>9.0632000000000001</v>
      </c>
      <c r="P28" s="50">
        <v>57.510899999999999</v>
      </c>
      <c r="Q28" s="50">
        <v>859.40089999999998</v>
      </c>
      <c r="R28" s="50"/>
      <c r="S28" s="50"/>
      <c r="T28" s="51"/>
      <c r="U28" s="50"/>
      <c r="V28" s="61">
        <f t="shared" si="2"/>
        <v>1.1696751699179098</v>
      </c>
      <c r="W28" s="62">
        <f t="shared" si="3"/>
        <v>266.24284499999999</v>
      </c>
    </row>
    <row r="29" spans="1:23" ht="18" thickBot="1">
      <c r="A29" s="82" t="s">
        <v>64</v>
      </c>
      <c r="B29" s="50">
        <v>1163.3320000000001</v>
      </c>
      <c r="C29" s="54">
        <v>0.51780000000000004</v>
      </c>
      <c r="D29" s="50">
        <v>69.004999999999995</v>
      </c>
      <c r="E29" s="55">
        <v>38.364800000000002</v>
      </c>
      <c r="F29" s="50">
        <v>1346.1569999999999</v>
      </c>
      <c r="G29" s="50">
        <v>8.7308000000000003</v>
      </c>
      <c r="H29" s="50">
        <v>102.756</v>
      </c>
      <c r="I29" s="55">
        <v>1587.8987999999999</v>
      </c>
      <c r="J29" s="50"/>
      <c r="K29" s="50"/>
      <c r="L29" s="50"/>
      <c r="M29" s="55"/>
      <c r="N29" s="50">
        <v>1599.914</v>
      </c>
      <c r="O29" s="50">
        <v>8.6325000000000003</v>
      </c>
      <c r="P29" s="50">
        <v>61.000599999999999</v>
      </c>
      <c r="Q29" s="50">
        <v>857.12599999999998</v>
      </c>
      <c r="R29" s="50"/>
      <c r="S29" s="50"/>
      <c r="T29" s="51"/>
      <c r="U29" s="50"/>
      <c r="V29" s="61">
        <f t="shared" si="2"/>
        <v>1.0113871995366348</v>
      </c>
      <c r="W29" s="62">
        <f t="shared" si="3"/>
        <v>257.07460000000003</v>
      </c>
    </row>
    <row r="30" spans="1:23" ht="18" thickBot="1">
      <c r="A30" s="82" t="s">
        <v>65</v>
      </c>
      <c r="B30" s="50">
        <v>1176.154</v>
      </c>
      <c r="C30" s="54">
        <v>0.3155</v>
      </c>
      <c r="D30" s="50">
        <v>53.918399999999998</v>
      </c>
      <c r="E30" s="55">
        <v>18.108699999999999</v>
      </c>
      <c r="F30" s="50">
        <v>1339.674</v>
      </c>
      <c r="G30" s="50">
        <v>8.6556999999999995</v>
      </c>
      <c r="H30" s="50">
        <v>108.1353</v>
      </c>
      <c r="I30" s="55">
        <v>1620.4476</v>
      </c>
      <c r="J30" s="50"/>
      <c r="K30" s="50"/>
      <c r="L30" s="50"/>
      <c r="M30" s="55"/>
      <c r="N30" s="50">
        <v>1599.4970000000001</v>
      </c>
      <c r="O30" s="50">
        <v>7.0660999999999996</v>
      </c>
      <c r="P30" s="50">
        <v>58.644500000000001</v>
      </c>
      <c r="Q30" s="50">
        <v>667.13099999999997</v>
      </c>
      <c r="R30" s="50"/>
      <c r="S30" s="50"/>
      <c r="T30" s="51"/>
      <c r="U30" s="50"/>
      <c r="V30" s="61">
        <f t="shared" si="2"/>
        <v>1.2249614355868159</v>
      </c>
      <c r="W30" s="62">
        <f t="shared" si="3"/>
        <v>245.50910500000001</v>
      </c>
    </row>
    <row r="31" spans="1:23" ht="18" thickBot="1">
      <c r="A31" s="82" t="s">
        <v>66</v>
      </c>
      <c r="B31" s="50">
        <v>1178.4770000000001</v>
      </c>
      <c r="C31" s="54">
        <v>0.49590000000000001</v>
      </c>
      <c r="D31" s="50">
        <v>85.857600000000005</v>
      </c>
      <c r="E31" s="55">
        <v>50.6312</v>
      </c>
      <c r="F31" s="50">
        <v>1345.758</v>
      </c>
      <c r="G31" s="50">
        <v>10.622299999999999</v>
      </c>
      <c r="H31" s="50">
        <v>90.571100000000001</v>
      </c>
      <c r="I31" s="55">
        <v>1603.2887000000001</v>
      </c>
      <c r="J31" s="50"/>
      <c r="K31" s="50"/>
      <c r="L31" s="50"/>
      <c r="M31" s="55"/>
      <c r="N31" s="50">
        <v>1600.567</v>
      </c>
      <c r="O31" s="50">
        <v>9.6784999999999997</v>
      </c>
      <c r="P31" s="50">
        <v>59.452800000000003</v>
      </c>
      <c r="Q31" s="50">
        <v>901.53089999999997</v>
      </c>
      <c r="R31" s="56"/>
      <c r="S31" s="56"/>
      <c r="T31" s="56"/>
      <c r="U31" s="56"/>
      <c r="V31" s="61">
        <f t="shared" si="2"/>
        <v>1.097515110812626</v>
      </c>
      <c r="W31" s="62">
        <f t="shared" si="3"/>
        <v>283.27213499999999</v>
      </c>
    </row>
    <row r="32" spans="1:23" ht="18" thickBot="1">
      <c r="A32" s="82" t="s">
        <v>67</v>
      </c>
      <c r="B32" s="50">
        <v>1175.778</v>
      </c>
      <c r="C32" s="54">
        <v>0.47649999999999998</v>
      </c>
      <c r="D32" s="50">
        <v>79.746099999999998</v>
      </c>
      <c r="E32" s="55">
        <v>44.627200000000002</v>
      </c>
      <c r="F32" s="50">
        <v>1346.1369999999999</v>
      </c>
      <c r="G32" s="50">
        <v>10.170299999999999</v>
      </c>
      <c r="H32" s="50">
        <v>91.422600000000003</v>
      </c>
      <c r="I32" s="55">
        <v>1525.3843999999999</v>
      </c>
      <c r="J32" s="50"/>
      <c r="K32" s="50"/>
      <c r="L32" s="50"/>
      <c r="M32" s="55"/>
      <c r="N32" s="50">
        <v>1601.0409999999999</v>
      </c>
      <c r="O32" s="50">
        <v>9.5744000000000007</v>
      </c>
      <c r="P32" s="50">
        <v>59.4846</v>
      </c>
      <c r="Q32" s="50">
        <v>897.95090000000005</v>
      </c>
      <c r="R32" s="56"/>
      <c r="S32" s="56"/>
      <c r="T32" s="56"/>
      <c r="U32" s="56"/>
      <c r="V32" s="61">
        <f t="shared" si="2"/>
        <v>1.0622388870320854</v>
      </c>
      <c r="W32" s="62">
        <f t="shared" si="3"/>
        <v>281.44141000000002</v>
      </c>
    </row>
    <row r="33" spans="1:23" ht="18" thickBot="1">
      <c r="A33" s="82" t="s">
        <v>68</v>
      </c>
      <c r="B33" s="50">
        <v>1178.8309999999999</v>
      </c>
      <c r="C33" s="54">
        <v>0.37090000000000001</v>
      </c>
      <c r="D33" s="50">
        <v>85.635599999999997</v>
      </c>
      <c r="E33" s="55">
        <v>38.237000000000002</v>
      </c>
      <c r="F33" s="50">
        <v>1348.1769999999999</v>
      </c>
      <c r="G33" s="50">
        <v>9.2555999999999994</v>
      </c>
      <c r="H33" s="50">
        <v>79.069800000000001</v>
      </c>
      <c r="I33" s="55">
        <v>1232.4456</v>
      </c>
      <c r="J33" s="50"/>
      <c r="K33" s="50"/>
      <c r="L33" s="50"/>
      <c r="M33" s="55"/>
      <c r="N33" s="50">
        <v>1599.3330000000001</v>
      </c>
      <c r="O33" s="50">
        <v>7.8337000000000003</v>
      </c>
      <c r="P33" s="50">
        <v>63.788800000000002</v>
      </c>
      <c r="Q33" s="50">
        <v>731.50699999999995</v>
      </c>
      <c r="R33" s="56"/>
      <c r="S33" s="56"/>
      <c r="T33" s="56"/>
      <c r="U33" s="56"/>
      <c r="V33" s="61">
        <f t="shared" si="2"/>
        <v>1.1815106526928525</v>
      </c>
      <c r="W33" s="62">
        <f t="shared" si="3"/>
        <v>307.99993000000001</v>
      </c>
    </row>
    <row r="34" spans="1:23" ht="18" thickBot="1">
      <c r="A34" s="82" t="s">
        <v>69</v>
      </c>
      <c r="B34" s="50">
        <v>1178.1569999999999</v>
      </c>
      <c r="C34" s="54">
        <v>0.35670000000000002</v>
      </c>
      <c r="D34" s="50">
        <v>84.358900000000006</v>
      </c>
      <c r="E34" s="55">
        <v>36.558700000000002</v>
      </c>
      <c r="F34" s="50">
        <v>1345.105</v>
      </c>
      <c r="G34" s="50">
        <v>8.1921999999999997</v>
      </c>
      <c r="H34" s="50">
        <v>93.185699999999997</v>
      </c>
      <c r="I34" s="55">
        <v>1262.011</v>
      </c>
      <c r="J34" s="50"/>
      <c r="K34" s="50"/>
      <c r="L34" s="50"/>
      <c r="M34" s="55"/>
      <c r="N34" s="50">
        <v>1600.5709999999999</v>
      </c>
      <c r="O34" s="50">
        <v>7.7422000000000004</v>
      </c>
      <c r="P34" s="50">
        <v>59.749699999999997</v>
      </c>
      <c r="Q34" s="50">
        <v>727.9905</v>
      </c>
      <c r="R34" s="56"/>
      <c r="S34" s="56"/>
      <c r="T34" s="56"/>
      <c r="U34" s="56"/>
      <c r="V34" s="61">
        <f t="shared" si="2"/>
        <v>1.0581230141303504</v>
      </c>
      <c r="W34" s="62">
        <f t="shared" si="3"/>
        <v>277.65074500000003</v>
      </c>
    </row>
    <row r="35" spans="1:23" ht="18" thickBot="1">
      <c r="A35" s="82" t="s">
        <v>70</v>
      </c>
      <c r="B35" s="50">
        <v>1180.952</v>
      </c>
      <c r="C35" s="54">
        <v>0.57999999999999996</v>
      </c>
      <c r="D35" s="50">
        <v>83.000399999999999</v>
      </c>
      <c r="E35" s="55">
        <v>58.5077</v>
      </c>
      <c r="F35" s="50">
        <v>1346.1310000000001</v>
      </c>
      <c r="G35" s="50">
        <v>11.327400000000001</v>
      </c>
      <c r="H35" s="50">
        <v>91.291899999999998</v>
      </c>
      <c r="I35" s="55">
        <v>1719.3114</v>
      </c>
      <c r="J35" s="50"/>
      <c r="K35" s="50"/>
      <c r="L35" s="50"/>
      <c r="M35" s="55"/>
      <c r="N35" s="50">
        <v>1600.5239999999999</v>
      </c>
      <c r="O35" s="50">
        <v>10.547800000000001</v>
      </c>
      <c r="P35" s="50">
        <v>59.323399999999999</v>
      </c>
      <c r="Q35" s="50">
        <v>983.03049999999996</v>
      </c>
      <c r="R35" s="56"/>
      <c r="S35" s="56"/>
      <c r="T35" s="56"/>
      <c r="U35" s="56"/>
      <c r="V35" s="61">
        <f t="shared" si="2"/>
        <v>1.0739111473482623</v>
      </c>
      <c r="W35" s="62">
        <f t="shared" si="3"/>
        <v>281.72241500000001</v>
      </c>
    </row>
    <row r="36" spans="1:23" ht="18" thickBot="1">
      <c r="A36" s="82" t="s">
        <v>71</v>
      </c>
      <c r="B36" s="50">
        <v>1172.51</v>
      </c>
      <c r="C36" s="54">
        <v>0.5645</v>
      </c>
      <c r="D36" s="50">
        <v>75.518000000000001</v>
      </c>
      <c r="E36" s="55">
        <v>51.488</v>
      </c>
      <c r="F36" s="50">
        <v>1347.5429999999999</v>
      </c>
      <c r="G36" s="50">
        <v>13.013199999999999</v>
      </c>
      <c r="H36" s="50">
        <v>93.171300000000002</v>
      </c>
      <c r="I36" s="55">
        <v>2050.4816999999998</v>
      </c>
      <c r="J36" s="50"/>
      <c r="K36" s="50"/>
      <c r="L36" s="50"/>
      <c r="M36" s="55"/>
      <c r="N36" s="50">
        <v>1599.74</v>
      </c>
      <c r="O36" s="50">
        <v>12.6486</v>
      </c>
      <c r="P36" s="50">
        <v>61.732199999999999</v>
      </c>
      <c r="Q36" s="50">
        <v>1184.5257999999999</v>
      </c>
      <c r="R36" s="56"/>
      <c r="S36" s="56"/>
      <c r="T36" s="56"/>
      <c r="U36" s="56"/>
      <c r="V36" s="61">
        <f t="shared" si="2"/>
        <v>1.0288253245418464</v>
      </c>
      <c r="W36" s="62">
        <f t="shared" si="3"/>
        <v>277.68170499999997</v>
      </c>
    </row>
    <row r="37" spans="1:23" ht="18" thickBot="1">
      <c r="A37" s="82" t="s">
        <v>72</v>
      </c>
      <c r="B37" s="50">
        <v>1176.4590000000001</v>
      </c>
      <c r="C37" s="54">
        <v>0.3871</v>
      </c>
      <c r="D37" s="50">
        <v>73.988</v>
      </c>
      <c r="E37" s="55">
        <v>34.688699999999997</v>
      </c>
      <c r="F37" s="50">
        <v>1345.653</v>
      </c>
      <c r="G37" s="50">
        <v>8.9969000000000001</v>
      </c>
      <c r="H37" s="50">
        <v>94.998800000000003</v>
      </c>
      <c r="I37" s="55">
        <v>1415.7562</v>
      </c>
      <c r="J37" s="50"/>
      <c r="K37" s="50"/>
      <c r="L37" s="50"/>
      <c r="M37" s="55"/>
      <c r="N37" s="50">
        <v>1601.231</v>
      </c>
      <c r="O37" s="50">
        <v>8.6292000000000009</v>
      </c>
      <c r="P37" s="50">
        <v>60.216900000000003</v>
      </c>
      <c r="Q37" s="50">
        <v>813.95169999999996</v>
      </c>
      <c r="R37" s="56"/>
      <c r="S37" s="56"/>
      <c r="T37" s="56"/>
      <c r="U37" s="56"/>
      <c r="V37" s="61">
        <f t="shared" si="2"/>
        <v>1.0426111342882305</v>
      </c>
      <c r="W37" s="62">
        <f t="shared" si="3"/>
        <v>273.75257999999997</v>
      </c>
    </row>
    <row r="38" spans="1:23" ht="18" thickBot="1">
      <c r="A38" s="83" t="s">
        <v>73</v>
      </c>
      <c r="B38" s="68">
        <v>1176.4380000000001</v>
      </c>
      <c r="C38" s="69">
        <v>0.25290000000000001</v>
      </c>
      <c r="D38" s="68">
        <v>71.760599999999997</v>
      </c>
      <c r="E38" s="70">
        <v>22.284099999999999</v>
      </c>
      <c r="F38" s="68">
        <v>1346.819</v>
      </c>
      <c r="G38" s="68">
        <v>6.3335999999999997</v>
      </c>
      <c r="H38" s="68">
        <v>94.345699999999994</v>
      </c>
      <c r="I38" s="70">
        <v>983.34839999999997</v>
      </c>
      <c r="J38" s="68"/>
      <c r="K38" s="68"/>
      <c r="L38" s="68"/>
      <c r="M38" s="70"/>
      <c r="N38" s="68">
        <v>1600.4760000000001</v>
      </c>
      <c r="O38" s="68">
        <v>6.2278000000000002</v>
      </c>
      <c r="P38" s="68">
        <v>63.334400000000002</v>
      </c>
      <c r="Q38" s="68">
        <v>597.6309</v>
      </c>
      <c r="R38" s="71"/>
      <c r="S38" s="71"/>
      <c r="T38" s="71"/>
      <c r="U38" s="71"/>
      <c r="V38" s="72">
        <f t="shared" si="2"/>
        <v>1.0169883425928898</v>
      </c>
      <c r="W38" s="73">
        <f t="shared" si="3"/>
        <v>275.156745</v>
      </c>
    </row>
    <row r="39" spans="1:23">
      <c r="A39" s="47"/>
      <c r="B39" s="48"/>
      <c r="C39" s="48"/>
      <c r="D39" s="48"/>
      <c r="E39" s="48"/>
      <c r="F39" s="48"/>
      <c r="G39" s="48"/>
      <c r="H39" s="46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9"/>
      <c r="W39" s="47"/>
    </row>
    <row r="40" spans="1:23">
      <c r="A40" s="47"/>
      <c r="B40" s="48"/>
      <c r="C40" s="48"/>
      <c r="D40" s="48"/>
      <c r="E40" s="48"/>
      <c r="F40" s="48"/>
      <c r="G40" s="48"/>
      <c r="H40" s="46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9"/>
      <c r="W40" s="47"/>
    </row>
    <row r="41" spans="1:23">
      <c r="A41" s="47"/>
      <c r="B41" s="48"/>
      <c r="C41" s="48"/>
      <c r="D41" s="48"/>
      <c r="E41" s="48"/>
      <c r="F41" s="48"/>
      <c r="G41" s="48"/>
      <c r="H41" s="46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9"/>
      <c r="W41" s="47"/>
    </row>
    <row r="42" spans="1:23">
      <c r="A42" s="47"/>
      <c r="B42" s="48"/>
      <c r="C42" s="48"/>
      <c r="D42" s="48"/>
      <c r="E42" s="48"/>
      <c r="F42" s="48"/>
      <c r="G42" s="48"/>
      <c r="H42" s="46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9"/>
      <c r="W42" s="47"/>
    </row>
    <row r="43" spans="1:23">
      <c r="A43" s="47"/>
      <c r="B43" s="48"/>
      <c r="C43" s="48"/>
      <c r="D43" s="48"/>
      <c r="E43" s="48"/>
      <c r="F43" s="48"/>
      <c r="G43" s="48"/>
      <c r="H43" s="46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9"/>
      <c r="W43" s="47"/>
    </row>
    <row r="44" spans="1:23">
      <c r="A44" s="47"/>
      <c r="B44" s="48"/>
      <c r="C44" s="48"/>
      <c r="D44" s="48"/>
      <c r="E44" s="48"/>
      <c r="F44" s="48"/>
      <c r="G44" s="48"/>
      <c r="H44" s="46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9"/>
      <c r="W44" s="47"/>
    </row>
    <row r="45" spans="1:23">
      <c r="A45" s="47"/>
      <c r="B45" s="48"/>
      <c r="C45" s="48"/>
      <c r="D45" s="48"/>
      <c r="E45" s="48"/>
      <c r="F45" s="48"/>
      <c r="G45" s="48"/>
      <c r="H45" s="46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9"/>
      <c r="W45" s="47"/>
    </row>
    <row r="46" spans="1:23">
      <c r="A46" s="47"/>
      <c r="B46" s="48"/>
      <c r="C46" s="48"/>
      <c r="D46" s="48"/>
      <c r="E46" s="48"/>
      <c r="F46" s="48"/>
      <c r="G46" s="48"/>
      <c r="H46" s="46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9"/>
      <c r="W46" s="47"/>
    </row>
    <row r="47" spans="1:23">
      <c r="A47" s="47"/>
      <c r="B47" s="48"/>
      <c r="C47" s="48"/>
      <c r="D47" s="48"/>
      <c r="E47" s="48"/>
      <c r="F47" s="48"/>
      <c r="G47" s="48"/>
      <c r="H47" s="46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9"/>
      <c r="W47" s="47"/>
    </row>
    <row r="48" spans="1:23">
      <c r="A48" s="47"/>
      <c r="B48" s="48"/>
      <c r="C48" s="48"/>
      <c r="D48" s="48"/>
      <c r="E48" s="48"/>
      <c r="F48" s="48"/>
      <c r="G48" s="48"/>
      <c r="H48" s="46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9"/>
      <c r="W48" s="47"/>
    </row>
    <row r="49" spans="1:23">
      <c r="A49" s="47"/>
      <c r="B49" s="48"/>
      <c r="C49" s="48"/>
      <c r="D49" s="48"/>
      <c r="E49" s="48"/>
      <c r="F49" s="48"/>
      <c r="G49" s="48"/>
      <c r="H49" s="46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9"/>
      <c r="W49" s="47"/>
    </row>
    <row r="50" spans="1:23">
      <c r="A50" s="47"/>
      <c r="B50" s="48"/>
      <c r="C50" s="48"/>
      <c r="D50" s="48"/>
      <c r="E50" s="48"/>
      <c r="F50" s="48"/>
      <c r="G50" s="48"/>
      <c r="H50" s="46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9"/>
      <c r="W50" s="47"/>
    </row>
    <row r="51" spans="1:23">
      <c r="A51" s="47"/>
      <c r="B51" s="48"/>
      <c r="C51" s="48"/>
      <c r="D51" s="48"/>
      <c r="E51" s="48"/>
      <c r="F51" s="48"/>
      <c r="G51" s="48"/>
      <c r="H51" s="46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9"/>
      <c r="W51" s="47"/>
    </row>
    <row r="52" spans="1:23">
      <c r="A52" s="47"/>
      <c r="B52" s="48"/>
      <c r="C52" s="48"/>
      <c r="D52" s="48"/>
      <c r="E52" s="48"/>
      <c r="F52" s="48"/>
      <c r="G52" s="48"/>
      <c r="H52" s="46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9"/>
      <c r="W52" s="47"/>
    </row>
    <row r="53" spans="1:23">
      <c r="A53" s="47"/>
      <c r="B53" s="48"/>
      <c r="C53" s="48"/>
      <c r="D53" s="48"/>
      <c r="E53" s="48"/>
      <c r="F53" s="48"/>
      <c r="G53" s="48"/>
      <c r="H53" s="46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9"/>
      <c r="W53" s="47"/>
    </row>
    <row r="54" spans="1:23">
      <c r="A54" s="47"/>
      <c r="B54" s="48"/>
      <c r="C54" s="48"/>
      <c r="D54" s="48"/>
      <c r="E54" s="48"/>
      <c r="F54" s="48"/>
      <c r="G54" s="48"/>
      <c r="H54" s="46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9"/>
      <c r="W54" s="47"/>
    </row>
    <row r="55" spans="1:23">
      <c r="A55" s="47"/>
      <c r="B55" s="48"/>
      <c r="C55" s="48"/>
      <c r="D55" s="48"/>
      <c r="E55" s="48"/>
      <c r="F55" s="48"/>
      <c r="G55" s="48"/>
      <c r="H55" s="46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9"/>
      <c r="W55" s="47"/>
    </row>
    <row r="56" spans="1:23">
      <c r="A56" s="47"/>
      <c r="B56" s="48"/>
      <c r="C56" s="48"/>
      <c r="D56" s="48"/>
      <c r="E56" s="48"/>
      <c r="F56" s="48"/>
      <c r="G56" s="48"/>
      <c r="H56" s="46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9"/>
      <c r="W56" s="47"/>
    </row>
    <row r="57" spans="1:23">
      <c r="A57" s="47"/>
      <c r="B57" s="48"/>
      <c r="C57" s="48"/>
      <c r="D57" s="48"/>
      <c r="E57" s="48"/>
      <c r="F57" s="48"/>
      <c r="G57" s="48"/>
      <c r="H57" s="46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9"/>
      <c r="W57" s="47"/>
    </row>
    <row r="58" spans="1:23">
      <c r="A58" s="47"/>
      <c r="B58" s="48"/>
      <c r="C58" s="48"/>
      <c r="D58" s="48"/>
      <c r="E58" s="48"/>
      <c r="F58" s="48"/>
      <c r="G58" s="48"/>
      <c r="H58" s="46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9"/>
      <c r="W58" s="47"/>
    </row>
    <row r="59" spans="1:23">
      <c r="A59" s="47"/>
      <c r="B59" s="48"/>
      <c r="C59" s="48"/>
      <c r="D59" s="48"/>
      <c r="E59" s="48"/>
      <c r="F59" s="48"/>
      <c r="G59" s="48"/>
      <c r="H59" s="46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9"/>
      <c r="W59" s="47"/>
    </row>
    <row r="60" spans="1:23">
      <c r="A60" s="47"/>
      <c r="B60" s="48"/>
      <c r="C60" s="48"/>
      <c r="D60" s="48"/>
      <c r="E60" s="48"/>
      <c r="F60" s="48"/>
      <c r="G60" s="48"/>
      <c r="H60" s="46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9"/>
      <c r="W60" s="47"/>
    </row>
    <row r="61" spans="1:23">
      <c r="A61" s="47"/>
      <c r="B61" s="48"/>
      <c r="C61" s="48"/>
      <c r="D61" s="48"/>
      <c r="E61" s="48"/>
      <c r="F61" s="48"/>
      <c r="G61" s="48"/>
      <c r="H61" s="46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9"/>
      <c r="W61" s="47"/>
    </row>
    <row r="62" spans="1:23">
      <c r="A62" s="47"/>
      <c r="B62" s="48"/>
      <c r="C62" s="48"/>
      <c r="D62" s="48"/>
      <c r="E62" s="48"/>
      <c r="F62" s="48"/>
      <c r="G62" s="48"/>
      <c r="H62" s="46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9"/>
      <c r="W62" s="47"/>
    </row>
    <row r="63" spans="1:23">
      <c r="A63" s="47"/>
      <c r="B63" s="48"/>
      <c r="C63" s="48"/>
      <c r="D63" s="48"/>
      <c r="E63" s="48"/>
      <c r="F63" s="48"/>
      <c r="G63" s="48"/>
      <c r="H63" s="46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9"/>
      <c r="W63" s="47"/>
    </row>
    <row r="64" spans="1:23">
      <c r="A64" s="47"/>
      <c r="B64" s="48"/>
      <c r="C64" s="48"/>
      <c r="D64" s="48"/>
      <c r="E64" s="48"/>
      <c r="F64" s="48"/>
      <c r="G64" s="48"/>
      <c r="H64" s="46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9"/>
      <c r="W64" s="47"/>
    </row>
    <row r="65" spans="1:23">
      <c r="A65" s="47"/>
      <c r="B65" s="48"/>
      <c r="C65" s="48"/>
      <c r="D65" s="48"/>
      <c r="E65" s="48"/>
      <c r="F65" s="48"/>
      <c r="G65" s="48"/>
      <c r="H65" s="46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9"/>
      <c r="W65" s="47"/>
    </row>
    <row r="66" spans="1:23">
      <c r="A66" s="47"/>
      <c r="B66" s="48"/>
      <c r="C66" s="48"/>
      <c r="D66" s="48"/>
      <c r="E66" s="48"/>
      <c r="F66" s="48"/>
      <c r="G66" s="48"/>
      <c r="H66" s="46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9"/>
      <c r="W66" s="47"/>
    </row>
    <row r="67" spans="1:23">
      <c r="A67" s="47"/>
      <c r="B67" s="48"/>
      <c r="C67" s="48"/>
      <c r="D67" s="48"/>
      <c r="E67" s="48"/>
      <c r="F67" s="48"/>
      <c r="G67" s="48"/>
      <c r="H67" s="46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9"/>
      <c r="W67" s="47"/>
    </row>
    <row r="68" spans="1:23">
      <c r="A68" s="47"/>
      <c r="B68" s="48"/>
      <c r="C68" s="48"/>
      <c r="D68" s="48"/>
      <c r="E68" s="48"/>
      <c r="F68" s="48"/>
      <c r="G68" s="48"/>
      <c r="H68" s="46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9"/>
      <c r="W68" s="47"/>
    </row>
    <row r="69" spans="1:23">
      <c r="A69" s="47"/>
      <c r="B69" s="48"/>
      <c r="C69" s="48"/>
      <c r="D69" s="48"/>
      <c r="E69" s="48"/>
      <c r="F69" s="48"/>
      <c r="G69" s="48"/>
      <c r="H69" s="46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9"/>
      <c r="W69" s="47"/>
    </row>
    <row r="70" spans="1:23">
      <c r="A70" s="47"/>
      <c r="B70" s="48"/>
      <c r="C70" s="48"/>
      <c r="D70" s="48"/>
      <c r="E70" s="48"/>
      <c r="F70" s="48"/>
      <c r="G70" s="48"/>
      <c r="H70" s="46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9"/>
      <c r="W70" s="47"/>
    </row>
    <row r="71" spans="1:23">
      <c r="A71" s="47"/>
      <c r="B71" s="48"/>
      <c r="C71" s="48"/>
      <c r="D71" s="48"/>
      <c r="E71" s="48"/>
      <c r="F71" s="48"/>
      <c r="G71" s="48"/>
      <c r="H71" s="46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9"/>
      <c r="W71" s="47"/>
    </row>
    <row r="72" spans="1:23">
      <c r="A72" s="47"/>
      <c r="B72" s="48"/>
      <c r="C72" s="48"/>
      <c r="D72" s="48"/>
      <c r="E72" s="48"/>
      <c r="F72" s="48"/>
      <c r="G72" s="48"/>
      <c r="H72" s="46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9"/>
      <c r="W72" s="47"/>
    </row>
    <row r="73" spans="1:23">
      <c r="A73" s="47"/>
      <c r="B73" s="48"/>
      <c r="C73" s="48"/>
      <c r="D73" s="48"/>
      <c r="E73" s="48"/>
      <c r="F73" s="48"/>
      <c r="G73" s="48"/>
      <c r="H73" s="46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9"/>
      <c r="W73" s="47"/>
    </row>
    <row r="74" spans="1:23">
      <c r="A74" s="47"/>
      <c r="B74" s="48"/>
      <c r="C74" s="48"/>
      <c r="D74" s="48"/>
      <c r="E74" s="48"/>
      <c r="F74" s="48"/>
      <c r="G74" s="48"/>
      <c r="H74" s="46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9"/>
      <c r="W74" s="47"/>
    </row>
    <row r="75" spans="1:23">
      <c r="A75" s="47"/>
      <c r="B75" s="48"/>
      <c r="C75" s="48"/>
      <c r="D75" s="48"/>
      <c r="E75" s="48"/>
      <c r="F75" s="48"/>
      <c r="G75" s="48"/>
      <c r="H75" s="46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9"/>
      <c r="W75" s="47"/>
    </row>
    <row r="76" spans="1:23">
      <c r="A76" s="47"/>
      <c r="B76" s="48"/>
      <c r="C76" s="48"/>
      <c r="D76" s="48"/>
      <c r="E76" s="48"/>
      <c r="F76" s="48"/>
      <c r="G76" s="48"/>
      <c r="H76" s="46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9"/>
      <c r="W76" s="47"/>
    </row>
    <row r="77" spans="1:23">
      <c r="A77" s="47"/>
      <c r="B77" s="48"/>
      <c r="C77" s="48"/>
      <c r="D77" s="48"/>
      <c r="E77" s="48"/>
      <c r="F77" s="48"/>
      <c r="G77" s="48"/>
      <c r="H77" s="46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9"/>
      <c r="W77" s="47"/>
    </row>
    <row r="78" spans="1:23">
      <c r="A78" s="47"/>
      <c r="B78" s="48"/>
      <c r="C78" s="48"/>
      <c r="D78" s="48"/>
      <c r="E78" s="48"/>
      <c r="F78" s="48"/>
      <c r="G78" s="48"/>
      <c r="H78" s="46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9"/>
      <c r="W78" s="47"/>
    </row>
    <row r="79" spans="1:23">
      <c r="A79" s="47"/>
      <c r="B79" s="48"/>
      <c r="C79" s="48"/>
      <c r="D79" s="48"/>
      <c r="E79" s="48"/>
      <c r="F79" s="48"/>
      <c r="G79" s="48"/>
      <c r="H79" s="46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9"/>
      <c r="W79" s="47"/>
    </row>
    <row r="80" spans="1:23">
      <c r="A80" s="47"/>
      <c r="B80" s="48"/>
      <c r="C80" s="48"/>
      <c r="D80" s="48"/>
      <c r="E80" s="48"/>
      <c r="F80" s="48"/>
      <c r="G80" s="48"/>
      <c r="H80" s="46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9"/>
      <c r="W80" s="47"/>
    </row>
    <row r="81" spans="1:23">
      <c r="A81" s="47"/>
      <c r="B81" s="48"/>
      <c r="C81" s="48"/>
      <c r="D81" s="48"/>
      <c r="E81" s="48"/>
      <c r="F81" s="48"/>
      <c r="G81" s="48"/>
      <c r="H81" s="46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9"/>
      <c r="W81" s="47"/>
    </row>
    <row r="82" spans="1:23">
      <c r="A82" s="47"/>
      <c r="B82" s="48"/>
      <c r="C82" s="48"/>
      <c r="D82" s="48"/>
      <c r="E82" s="48"/>
      <c r="F82" s="48"/>
      <c r="G82" s="48"/>
      <c r="H82" s="46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9"/>
      <c r="W82" s="47"/>
    </row>
    <row r="83" spans="1:23">
      <c r="A83" s="47"/>
      <c r="B83" s="48"/>
      <c r="C83" s="48"/>
      <c r="D83" s="48"/>
      <c r="E83" s="48"/>
      <c r="F83" s="48"/>
      <c r="G83" s="48"/>
      <c r="H83" s="46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9"/>
      <c r="W83" s="47"/>
    </row>
    <row r="84" spans="1:23">
      <c r="A84" s="47"/>
      <c r="B84" s="48"/>
      <c r="C84" s="48"/>
      <c r="D84" s="48"/>
      <c r="E84" s="48"/>
      <c r="F84" s="48"/>
      <c r="G84" s="48"/>
      <c r="H84" s="46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9"/>
      <c r="W84" s="47"/>
    </row>
    <row r="85" spans="1:23">
      <c r="A85" s="47"/>
      <c r="B85" s="48"/>
      <c r="C85" s="48"/>
      <c r="D85" s="48"/>
      <c r="E85" s="48"/>
      <c r="F85" s="48"/>
      <c r="G85" s="48"/>
      <c r="H85" s="46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9"/>
      <c r="W85" s="47"/>
    </row>
    <row r="86" spans="1:23">
      <c r="A86" s="47"/>
      <c r="B86" s="48"/>
      <c r="C86" s="48"/>
      <c r="D86" s="48"/>
      <c r="E86" s="48"/>
      <c r="F86" s="48"/>
      <c r="G86" s="48"/>
      <c r="H86" s="46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9"/>
      <c r="W86" s="47"/>
    </row>
    <row r="87" spans="1:23">
      <c r="A87" s="47"/>
      <c r="B87" s="48"/>
      <c r="C87" s="48"/>
      <c r="D87" s="48"/>
      <c r="E87" s="48"/>
      <c r="F87" s="48"/>
      <c r="G87" s="48"/>
      <c r="H87" s="46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9"/>
      <c r="W87" s="47"/>
    </row>
    <row r="88" spans="1:23">
      <c r="A88" s="47"/>
      <c r="B88" s="48"/>
      <c r="C88" s="48"/>
      <c r="D88" s="48"/>
      <c r="E88" s="48"/>
      <c r="F88" s="48"/>
      <c r="G88" s="48"/>
      <c r="H88" s="46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9"/>
      <c r="W88" s="47"/>
    </row>
    <row r="89" spans="1:23">
      <c r="A89" s="47"/>
      <c r="B89" s="48"/>
      <c r="C89" s="48"/>
      <c r="D89" s="48"/>
      <c r="E89" s="48"/>
      <c r="F89" s="48"/>
      <c r="G89" s="48"/>
      <c r="H89" s="46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9"/>
      <c r="W89" s="47"/>
    </row>
    <row r="90" spans="1:23">
      <c r="A90" s="47"/>
      <c r="B90" s="48"/>
      <c r="C90" s="48"/>
      <c r="D90" s="48"/>
      <c r="E90" s="48"/>
      <c r="F90" s="48"/>
      <c r="G90" s="48"/>
      <c r="H90" s="46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9"/>
      <c r="W90" s="47"/>
    </row>
    <row r="91" spans="1:23">
      <c r="A91" s="47"/>
      <c r="B91" s="48"/>
      <c r="C91" s="48"/>
      <c r="D91" s="48"/>
      <c r="E91" s="48"/>
      <c r="F91" s="48"/>
      <c r="G91" s="48"/>
      <c r="H91" s="46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9"/>
      <c r="W91" s="47"/>
    </row>
    <row r="92" spans="1:23">
      <c r="A92" s="47"/>
      <c r="B92" s="48"/>
      <c r="C92" s="48"/>
      <c r="D92" s="48"/>
      <c r="E92" s="48"/>
      <c r="F92" s="48"/>
      <c r="G92" s="48"/>
      <c r="H92" s="46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9"/>
      <c r="W92" s="47"/>
    </row>
    <row r="93" spans="1:23">
      <c r="A93" s="47"/>
      <c r="B93" s="48"/>
      <c r="C93" s="48"/>
      <c r="D93" s="48"/>
      <c r="E93" s="48"/>
      <c r="F93" s="48"/>
      <c r="G93" s="48"/>
      <c r="H93" s="46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9"/>
      <c r="W93" s="47"/>
    </row>
    <row r="94" spans="1:23">
      <c r="A94" s="47"/>
      <c r="B94" s="48"/>
      <c r="C94" s="48"/>
      <c r="D94" s="48"/>
      <c r="E94" s="48"/>
      <c r="F94" s="48"/>
      <c r="G94" s="48"/>
      <c r="H94" s="46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9"/>
      <c r="W94" s="47"/>
    </row>
    <row r="95" spans="1:23">
      <c r="A95" s="47"/>
      <c r="B95" s="48"/>
      <c r="C95" s="48"/>
      <c r="D95" s="48"/>
      <c r="E95" s="48"/>
      <c r="F95" s="48"/>
      <c r="G95" s="48"/>
      <c r="H95" s="46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9"/>
      <c r="W95" s="47"/>
    </row>
    <row r="96" spans="1:23">
      <c r="A96" s="47"/>
      <c r="B96" s="48"/>
      <c r="C96" s="48"/>
      <c r="D96" s="48"/>
      <c r="E96" s="48"/>
      <c r="F96" s="48"/>
      <c r="G96" s="48"/>
      <c r="H96" s="46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9"/>
      <c r="W96" s="47"/>
    </row>
    <row r="97" spans="1:23">
      <c r="A97" s="47"/>
      <c r="B97" s="48"/>
      <c r="C97" s="48"/>
      <c r="D97" s="48"/>
      <c r="E97" s="48"/>
      <c r="F97" s="48"/>
      <c r="G97" s="48"/>
      <c r="H97" s="46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9"/>
      <c r="W97" s="47"/>
    </row>
    <row r="98" spans="1:23">
      <c r="A98" s="47"/>
      <c r="B98" s="48"/>
      <c r="C98" s="48"/>
      <c r="D98" s="48"/>
      <c r="E98" s="48"/>
      <c r="F98" s="48"/>
      <c r="G98" s="48"/>
      <c r="H98" s="46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9"/>
      <c r="W98" s="47"/>
    </row>
    <row r="99" spans="1:23">
      <c r="A99" s="47"/>
      <c r="B99" s="48"/>
      <c r="C99" s="48"/>
      <c r="D99" s="48"/>
      <c r="E99" s="48"/>
      <c r="F99" s="48"/>
      <c r="G99" s="48"/>
      <c r="H99" s="46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9"/>
      <c r="W99" s="47"/>
    </row>
    <row r="100" spans="1:23">
      <c r="A100" s="47"/>
      <c r="B100" s="48"/>
      <c r="C100" s="48"/>
      <c r="D100" s="48"/>
      <c r="E100" s="48"/>
      <c r="F100" s="48"/>
      <c r="G100" s="48"/>
      <c r="H100" s="46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9"/>
      <c r="W100" s="47"/>
    </row>
    <row r="101" spans="1:23">
      <c r="A101" s="47"/>
      <c r="B101" s="48"/>
      <c r="C101" s="48"/>
      <c r="D101" s="48"/>
      <c r="E101" s="48"/>
      <c r="F101" s="48"/>
      <c r="G101" s="48"/>
      <c r="H101" s="46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9"/>
      <c r="W101" s="47"/>
    </row>
    <row r="102" spans="1:23">
      <c r="A102" s="47"/>
      <c r="B102" s="48"/>
      <c r="C102" s="48"/>
      <c r="D102" s="48"/>
      <c r="E102" s="48"/>
      <c r="F102" s="48"/>
      <c r="G102" s="48"/>
      <c r="H102" s="46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9"/>
      <c r="W102" s="47"/>
    </row>
    <row r="103" spans="1:23">
      <c r="A103" s="47"/>
      <c r="B103" s="48"/>
      <c r="C103" s="48"/>
      <c r="D103" s="48"/>
      <c r="E103" s="48"/>
      <c r="F103" s="48"/>
      <c r="G103" s="48"/>
      <c r="H103" s="46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9"/>
      <c r="W103" s="47"/>
    </row>
    <row r="104" spans="1:23">
      <c r="A104" s="47"/>
      <c r="B104" s="48"/>
      <c r="C104" s="48"/>
      <c r="D104" s="48"/>
      <c r="E104" s="48"/>
      <c r="F104" s="48"/>
      <c r="G104" s="48"/>
      <c r="H104" s="46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9"/>
      <c r="W104" s="47"/>
    </row>
    <row r="105" spans="1:23">
      <c r="A105" s="47"/>
      <c r="B105" s="48"/>
      <c r="C105" s="48"/>
      <c r="D105" s="48"/>
      <c r="E105" s="48"/>
      <c r="F105" s="48"/>
      <c r="G105" s="48"/>
      <c r="H105" s="46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9"/>
      <c r="W105" s="47"/>
    </row>
    <row r="106" spans="1:23">
      <c r="A106" s="47"/>
      <c r="B106" s="48"/>
      <c r="C106" s="48"/>
      <c r="D106" s="48"/>
      <c r="E106" s="48"/>
      <c r="F106" s="48"/>
      <c r="G106" s="48"/>
      <c r="H106" s="46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9"/>
      <c r="W106" s="47"/>
    </row>
    <row r="107" spans="1:23">
      <c r="A107" s="47"/>
      <c r="B107" s="48"/>
      <c r="C107" s="48"/>
      <c r="D107" s="48"/>
      <c r="E107" s="48"/>
      <c r="F107" s="48"/>
      <c r="G107" s="48"/>
      <c r="H107" s="46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9"/>
      <c r="W107" s="47"/>
    </row>
    <row r="108" spans="1:23">
      <c r="A108" s="47"/>
      <c r="B108" s="48"/>
      <c r="C108" s="48"/>
      <c r="D108" s="48"/>
      <c r="E108" s="48"/>
      <c r="F108" s="48"/>
      <c r="G108" s="48"/>
      <c r="H108" s="46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9"/>
      <c r="W108" s="47"/>
    </row>
    <row r="109" spans="1:23">
      <c r="A109" s="47"/>
      <c r="B109" s="48"/>
      <c r="C109" s="48"/>
      <c r="D109" s="48"/>
      <c r="E109" s="48"/>
      <c r="F109" s="48"/>
      <c r="G109" s="48"/>
      <c r="H109" s="46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9"/>
      <c r="W109" s="47"/>
    </row>
    <row r="110" spans="1:23">
      <c r="A110" s="47"/>
      <c r="B110" s="48"/>
      <c r="C110" s="48"/>
      <c r="D110" s="48"/>
      <c r="E110" s="48"/>
      <c r="F110" s="48"/>
      <c r="G110" s="48"/>
      <c r="H110" s="46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9"/>
      <c r="W110" s="47"/>
    </row>
    <row r="111" spans="1:23">
      <c r="A111" s="47"/>
      <c r="B111" s="48"/>
      <c r="C111" s="48"/>
      <c r="D111" s="48"/>
      <c r="E111" s="48"/>
      <c r="F111" s="48"/>
      <c r="G111" s="48"/>
      <c r="H111" s="46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9"/>
      <c r="W111" s="47"/>
    </row>
    <row r="112" spans="1:23">
      <c r="A112" s="47"/>
      <c r="B112" s="48"/>
      <c r="C112" s="48"/>
      <c r="D112" s="48"/>
      <c r="E112" s="48"/>
      <c r="F112" s="48"/>
      <c r="G112" s="48"/>
      <c r="H112" s="46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9"/>
      <c r="W112" s="47"/>
    </row>
    <row r="113" spans="1:23">
      <c r="A113" s="47"/>
      <c r="B113" s="48"/>
      <c r="C113" s="48"/>
      <c r="D113" s="48"/>
      <c r="E113" s="48"/>
      <c r="F113" s="48"/>
      <c r="G113" s="48"/>
      <c r="H113" s="46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9"/>
      <c r="W113" s="47"/>
    </row>
    <row r="114" spans="1:23">
      <c r="A114" s="47"/>
      <c r="B114" s="48"/>
      <c r="C114" s="48"/>
      <c r="D114" s="48"/>
      <c r="E114" s="48"/>
      <c r="F114" s="48"/>
      <c r="G114" s="48"/>
      <c r="H114" s="46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9"/>
      <c r="W114" s="47"/>
    </row>
    <row r="115" spans="1:23">
      <c r="A115" s="47"/>
      <c r="B115" s="48"/>
      <c r="C115" s="48"/>
      <c r="D115" s="48"/>
      <c r="E115" s="48"/>
      <c r="F115" s="48"/>
      <c r="G115" s="48"/>
      <c r="H115" s="46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9"/>
      <c r="W115" s="47"/>
    </row>
    <row r="116" spans="1:23">
      <c r="A116" s="47"/>
      <c r="B116" s="48"/>
      <c r="C116" s="48"/>
      <c r="D116" s="48"/>
      <c r="E116" s="48"/>
      <c r="F116" s="48"/>
      <c r="G116" s="48"/>
      <c r="H116" s="46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9"/>
      <c r="W116" s="47"/>
    </row>
    <row r="117" spans="1:23">
      <c r="A117" s="47"/>
      <c r="B117" s="48"/>
      <c r="C117" s="48"/>
      <c r="D117" s="48"/>
      <c r="E117" s="48"/>
      <c r="F117" s="48"/>
      <c r="G117" s="48"/>
      <c r="H117" s="46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9"/>
      <c r="W117" s="47"/>
    </row>
    <row r="118" spans="1:23">
      <c r="A118" s="47"/>
      <c r="B118" s="48"/>
      <c r="C118" s="48"/>
      <c r="D118" s="48"/>
      <c r="E118" s="48"/>
      <c r="F118" s="48"/>
      <c r="G118" s="48"/>
      <c r="H118" s="46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9"/>
      <c r="W118" s="47"/>
    </row>
    <row r="119" spans="1:23">
      <c r="A119" s="47"/>
      <c r="B119" s="48"/>
      <c r="C119" s="48"/>
      <c r="D119" s="48"/>
      <c r="E119" s="48"/>
      <c r="F119" s="48"/>
      <c r="G119" s="48"/>
      <c r="H119" s="46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9"/>
      <c r="W119" s="47"/>
    </row>
    <row r="120" spans="1:23">
      <c r="A120" s="47"/>
      <c r="B120" s="48"/>
      <c r="C120" s="48"/>
      <c r="D120" s="48"/>
      <c r="E120" s="48"/>
      <c r="F120" s="48"/>
      <c r="G120" s="48"/>
      <c r="H120" s="46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9"/>
      <c r="W120" s="47"/>
    </row>
    <row r="121" spans="1:23">
      <c r="A121" s="47"/>
      <c r="B121" s="48"/>
      <c r="C121" s="48"/>
      <c r="D121" s="48"/>
      <c r="E121" s="48"/>
      <c r="F121" s="48"/>
      <c r="G121" s="48"/>
      <c r="H121" s="46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9"/>
      <c r="W121" s="47"/>
    </row>
    <row r="122" spans="1:23">
      <c r="A122" s="47"/>
      <c r="B122" s="48"/>
      <c r="C122" s="48"/>
      <c r="D122" s="48"/>
      <c r="E122" s="48"/>
      <c r="F122" s="48"/>
      <c r="G122" s="48"/>
      <c r="H122" s="46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9"/>
      <c r="W122" s="47"/>
    </row>
    <row r="123" spans="1:23">
      <c r="A123" s="47"/>
      <c r="B123" s="48"/>
      <c r="C123" s="48"/>
      <c r="D123" s="48"/>
      <c r="E123" s="48"/>
      <c r="F123" s="48"/>
      <c r="G123" s="48"/>
      <c r="H123" s="46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9"/>
      <c r="W123" s="47"/>
    </row>
    <row r="124" spans="1:23">
      <c r="A124" s="47"/>
      <c r="B124" s="48"/>
      <c r="C124" s="48"/>
      <c r="D124" s="48"/>
      <c r="E124" s="48"/>
      <c r="F124" s="48"/>
      <c r="G124" s="48"/>
      <c r="H124" s="46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9"/>
      <c r="W124" s="47"/>
    </row>
    <row r="125" spans="1:23">
      <c r="A125" s="47"/>
      <c r="B125" s="48"/>
      <c r="C125" s="48"/>
      <c r="D125" s="48"/>
      <c r="E125" s="48"/>
      <c r="F125" s="48"/>
      <c r="G125" s="48"/>
      <c r="H125" s="46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9"/>
      <c r="W125" s="47"/>
    </row>
    <row r="126" spans="1:23">
      <c r="A126" s="47"/>
      <c r="B126" s="48"/>
      <c r="C126" s="48"/>
      <c r="D126" s="48"/>
      <c r="E126" s="48"/>
      <c r="F126" s="48"/>
      <c r="G126" s="48"/>
      <c r="H126" s="46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9"/>
      <c r="W126" s="47"/>
    </row>
    <row r="127" spans="1:23">
      <c r="A127" s="47"/>
      <c r="B127" s="48"/>
      <c r="C127" s="48"/>
      <c r="D127" s="48"/>
      <c r="E127" s="48"/>
      <c r="F127" s="48"/>
      <c r="G127" s="48"/>
      <c r="H127" s="46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9"/>
      <c r="W127" s="47"/>
    </row>
    <row r="128" spans="1:23">
      <c r="A128" s="47"/>
      <c r="B128" s="48"/>
      <c r="C128" s="48"/>
      <c r="D128" s="48"/>
      <c r="E128" s="48"/>
      <c r="F128" s="48"/>
      <c r="G128" s="48"/>
      <c r="H128" s="46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9"/>
      <c r="W128" s="47"/>
    </row>
    <row r="129" spans="1:23">
      <c r="A129" s="47"/>
      <c r="B129" s="48"/>
      <c r="C129" s="48"/>
      <c r="D129" s="48"/>
      <c r="E129" s="48"/>
      <c r="F129" s="48"/>
      <c r="G129" s="48"/>
      <c r="H129" s="46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9"/>
      <c r="W129" s="47"/>
    </row>
    <row r="130" spans="1:23">
      <c r="A130" s="47"/>
      <c r="B130" s="48"/>
      <c r="C130" s="48"/>
      <c r="D130" s="48"/>
      <c r="E130" s="48"/>
      <c r="F130" s="48"/>
      <c r="G130" s="48"/>
      <c r="H130" s="46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9"/>
      <c r="W130" s="47"/>
    </row>
    <row r="131" spans="1:23">
      <c r="A131" s="47"/>
      <c r="B131" s="48"/>
      <c r="C131" s="48"/>
      <c r="D131" s="48"/>
      <c r="E131" s="48"/>
      <c r="F131" s="48"/>
      <c r="G131" s="48"/>
      <c r="H131" s="46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9"/>
      <c r="W131" s="47"/>
    </row>
    <row r="132" spans="1:23">
      <c r="A132" s="47"/>
      <c r="B132" s="48"/>
      <c r="C132" s="48"/>
      <c r="D132" s="48"/>
      <c r="E132" s="48"/>
      <c r="F132" s="48"/>
      <c r="G132" s="48"/>
      <c r="H132" s="46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9"/>
      <c r="W132" s="47"/>
    </row>
    <row r="133" spans="1:23">
      <c r="A133" s="47"/>
      <c r="B133" s="48"/>
      <c r="C133" s="48"/>
      <c r="D133" s="48"/>
      <c r="E133" s="48"/>
      <c r="F133" s="48"/>
      <c r="G133" s="48"/>
      <c r="H133" s="46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9"/>
      <c r="W133" s="47"/>
    </row>
    <row r="134" spans="1:23">
      <c r="A134" s="47"/>
      <c r="B134" s="48"/>
      <c r="C134" s="48"/>
      <c r="D134" s="48"/>
      <c r="E134" s="48"/>
      <c r="F134" s="48"/>
      <c r="G134" s="48"/>
      <c r="H134" s="46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9"/>
      <c r="W134" s="47"/>
    </row>
    <row r="135" spans="1:23">
      <c r="A135" s="47"/>
      <c r="B135" s="48"/>
      <c r="C135" s="48"/>
      <c r="D135" s="48"/>
      <c r="E135" s="48"/>
      <c r="F135" s="48"/>
      <c r="G135" s="48"/>
      <c r="H135" s="46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9"/>
      <c r="W135" s="47"/>
    </row>
    <row r="136" spans="1:23">
      <c r="A136" s="47"/>
      <c r="B136" s="48"/>
      <c r="C136" s="48"/>
      <c r="D136" s="48"/>
      <c r="E136" s="48"/>
      <c r="F136" s="48"/>
      <c r="G136" s="48"/>
      <c r="H136" s="46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9"/>
      <c r="W136" s="47"/>
    </row>
    <row r="137" spans="1:23">
      <c r="A137" s="47"/>
      <c r="B137" s="48"/>
      <c r="C137" s="48"/>
      <c r="D137" s="48"/>
      <c r="E137" s="48"/>
      <c r="F137" s="48"/>
      <c r="G137" s="48"/>
      <c r="H137" s="46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9"/>
      <c r="W137" s="47"/>
    </row>
    <row r="138" spans="1:23">
      <c r="A138" s="47"/>
      <c r="B138" s="48"/>
      <c r="C138" s="48"/>
      <c r="D138" s="48"/>
      <c r="E138" s="48"/>
      <c r="F138" s="48"/>
      <c r="G138" s="48"/>
      <c r="H138" s="46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9"/>
      <c r="W138" s="47"/>
    </row>
    <row r="139" spans="1:23">
      <c r="A139" s="47"/>
      <c r="B139" s="48"/>
      <c r="C139" s="48"/>
      <c r="D139" s="48"/>
      <c r="E139" s="48"/>
      <c r="F139" s="48"/>
      <c r="G139" s="48"/>
      <c r="H139" s="46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9"/>
      <c r="W139" s="47"/>
    </row>
    <row r="140" spans="1:23">
      <c r="A140" s="47"/>
      <c r="B140" s="48"/>
      <c r="C140" s="48"/>
      <c r="D140" s="48"/>
      <c r="E140" s="48"/>
      <c r="F140" s="48"/>
      <c r="G140" s="48"/>
      <c r="H140" s="46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9"/>
      <c r="W140" s="47"/>
    </row>
    <row r="141" spans="1:23">
      <c r="A141" s="47"/>
      <c r="B141" s="48"/>
      <c r="C141" s="48"/>
      <c r="D141" s="48"/>
      <c r="E141" s="48"/>
      <c r="F141" s="48"/>
      <c r="G141" s="48"/>
      <c r="H141" s="46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9"/>
      <c r="W141" s="47"/>
    </row>
    <row r="142" spans="1:23">
      <c r="A142" s="47"/>
      <c r="B142" s="48"/>
      <c r="C142" s="48"/>
      <c r="D142" s="48"/>
      <c r="E142" s="48"/>
      <c r="F142" s="48"/>
      <c r="G142" s="48"/>
      <c r="H142" s="46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9"/>
      <c r="W142" s="47"/>
    </row>
    <row r="143" spans="1:23">
      <c r="A143" s="47"/>
      <c r="B143" s="48"/>
      <c r="C143" s="48"/>
      <c r="D143" s="48"/>
      <c r="E143" s="48"/>
      <c r="F143" s="48"/>
      <c r="G143" s="48"/>
      <c r="H143" s="46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9"/>
      <c r="W143" s="47"/>
    </row>
    <row r="144" spans="1:23">
      <c r="A144" s="47"/>
      <c r="B144" s="48"/>
      <c r="C144" s="48"/>
      <c r="D144" s="48"/>
      <c r="E144" s="48"/>
      <c r="F144" s="48"/>
      <c r="G144" s="48"/>
      <c r="H144" s="46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9"/>
      <c r="W144" s="47"/>
    </row>
    <row r="145" spans="1:23">
      <c r="A145" s="47"/>
      <c r="B145" s="48"/>
      <c r="C145" s="48"/>
      <c r="D145" s="48"/>
      <c r="E145" s="48"/>
      <c r="F145" s="48"/>
      <c r="G145" s="48"/>
      <c r="H145" s="46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9"/>
      <c r="W145" s="47"/>
    </row>
    <row r="146" spans="1:23">
      <c r="A146" s="47"/>
      <c r="B146" s="48"/>
      <c r="C146" s="48"/>
      <c r="D146" s="48"/>
      <c r="E146" s="48"/>
      <c r="F146" s="48"/>
      <c r="G146" s="48"/>
      <c r="H146" s="46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9"/>
      <c r="W146" s="47"/>
    </row>
    <row r="147" spans="1:23">
      <c r="A147" s="47"/>
      <c r="B147" s="48"/>
      <c r="C147" s="48"/>
      <c r="D147" s="48"/>
      <c r="E147" s="48"/>
      <c r="F147" s="48"/>
      <c r="G147" s="48"/>
      <c r="H147" s="46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9"/>
      <c r="W147" s="47"/>
    </row>
    <row r="148" spans="1:23">
      <c r="A148" s="47"/>
      <c r="B148" s="48"/>
      <c r="C148" s="48"/>
      <c r="D148" s="48"/>
      <c r="E148" s="48"/>
      <c r="F148" s="48"/>
      <c r="G148" s="48"/>
      <c r="H148" s="46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9"/>
      <c r="W148" s="47"/>
    </row>
    <row r="149" spans="1:23">
      <c r="A149" s="47"/>
      <c r="B149" s="48"/>
      <c r="C149" s="48"/>
      <c r="D149" s="48"/>
      <c r="E149" s="48"/>
      <c r="F149" s="48"/>
      <c r="G149" s="48"/>
      <c r="H149" s="46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9"/>
      <c r="W149" s="47"/>
    </row>
    <row r="150" spans="1:23">
      <c r="A150" s="47"/>
      <c r="B150" s="48"/>
      <c r="C150" s="48"/>
      <c r="D150" s="48"/>
      <c r="E150" s="48"/>
      <c r="F150" s="48"/>
      <c r="G150" s="48"/>
      <c r="H150" s="46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9"/>
      <c r="W150" s="47"/>
    </row>
    <row r="151" spans="1:23">
      <c r="A151" s="47"/>
      <c r="B151" s="48"/>
      <c r="C151" s="48"/>
      <c r="D151" s="48"/>
      <c r="E151" s="48"/>
      <c r="F151" s="48"/>
      <c r="G151" s="48"/>
      <c r="H151" s="46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9"/>
      <c r="W151" s="47"/>
    </row>
    <row r="152" spans="1:23">
      <c r="A152" s="47"/>
      <c r="B152" s="48"/>
      <c r="C152" s="48"/>
      <c r="D152" s="48"/>
      <c r="E152" s="48"/>
      <c r="F152" s="48"/>
      <c r="G152" s="48"/>
      <c r="H152" s="46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9"/>
      <c r="W152" s="47"/>
    </row>
    <row r="153" spans="1:23">
      <c r="A153" s="47"/>
      <c r="B153" s="48"/>
      <c r="C153" s="48"/>
      <c r="D153" s="48"/>
      <c r="E153" s="48"/>
      <c r="F153" s="48"/>
      <c r="G153" s="48"/>
      <c r="H153" s="46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9"/>
      <c r="W153" s="47"/>
    </row>
    <row r="154" spans="1:23">
      <c r="A154" s="47"/>
      <c r="B154" s="48"/>
      <c r="C154" s="48"/>
      <c r="D154" s="48"/>
      <c r="E154" s="48"/>
      <c r="F154" s="48"/>
      <c r="G154" s="48"/>
      <c r="H154" s="46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9"/>
      <c r="W154" s="47"/>
    </row>
    <row r="155" spans="1:23">
      <c r="A155" s="47"/>
      <c r="B155" s="48"/>
      <c r="C155" s="48"/>
      <c r="D155" s="48"/>
      <c r="E155" s="48"/>
      <c r="F155" s="48"/>
      <c r="G155" s="48"/>
      <c r="H155" s="46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9"/>
      <c r="W155" s="47"/>
    </row>
    <row r="156" spans="1:23">
      <c r="A156" s="47"/>
      <c r="B156" s="48"/>
      <c r="C156" s="48"/>
      <c r="D156" s="48"/>
      <c r="E156" s="48"/>
      <c r="F156" s="48"/>
      <c r="G156" s="48"/>
      <c r="H156" s="46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9"/>
      <c r="W156" s="47"/>
    </row>
    <row r="157" spans="1:23">
      <c r="A157" s="47"/>
      <c r="B157" s="48"/>
      <c r="C157" s="48"/>
      <c r="D157" s="48"/>
      <c r="E157" s="48"/>
      <c r="F157" s="48"/>
      <c r="G157" s="48"/>
      <c r="H157" s="46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9"/>
      <c r="W157" s="47"/>
    </row>
    <row r="158" spans="1:23">
      <c r="A158" s="47"/>
      <c r="B158" s="48"/>
      <c r="C158" s="48"/>
      <c r="D158" s="48"/>
      <c r="E158" s="48"/>
      <c r="F158" s="48"/>
      <c r="G158" s="48"/>
      <c r="H158" s="46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9"/>
      <c r="W158" s="47"/>
    </row>
    <row r="159" spans="1:23">
      <c r="A159" s="47"/>
      <c r="B159" s="48"/>
      <c r="C159" s="48"/>
      <c r="D159" s="48"/>
      <c r="E159" s="48"/>
      <c r="F159" s="48"/>
      <c r="G159" s="48"/>
      <c r="H159" s="46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9"/>
      <c r="W159" s="47"/>
    </row>
    <row r="160" spans="1:23">
      <c r="A160" s="47"/>
      <c r="B160" s="48"/>
      <c r="C160" s="48"/>
      <c r="D160" s="48"/>
      <c r="E160" s="48"/>
      <c r="F160" s="48"/>
      <c r="G160" s="48"/>
      <c r="H160" s="46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9"/>
      <c r="W160" s="47"/>
    </row>
    <row r="161" spans="1:23">
      <c r="A161" s="47"/>
      <c r="B161" s="48"/>
      <c r="C161" s="48"/>
      <c r="D161" s="48"/>
      <c r="E161" s="48"/>
      <c r="F161" s="48"/>
      <c r="G161" s="48"/>
      <c r="H161" s="46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9"/>
      <c r="W161" s="47"/>
    </row>
    <row r="162" spans="1:23">
      <c r="A162" s="47"/>
      <c r="B162" s="48"/>
      <c r="C162" s="48"/>
      <c r="D162" s="48"/>
      <c r="E162" s="48"/>
      <c r="F162" s="48"/>
      <c r="G162" s="48"/>
      <c r="H162" s="46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9"/>
      <c r="W162" s="47"/>
    </row>
    <row r="163" spans="1:23">
      <c r="A163" s="47"/>
      <c r="B163" s="48"/>
      <c r="C163" s="48"/>
      <c r="D163" s="48"/>
      <c r="E163" s="48"/>
      <c r="F163" s="48"/>
      <c r="G163" s="48"/>
      <c r="H163" s="46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9"/>
      <c r="W163" s="47"/>
    </row>
    <row r="164" spans="1:23">
      <c r="A164" s="47"/>
      <c r="B164" s="48"/>
      <c r="C164" s="48"/>
      <c r="D164" s="48"/>
      <c r="E164" s="48"/>
      <c r="F164" s="48"/>
      <c r="G164" s="48"/>
      <c r="H164" s="46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9"/>
      <c r="W164" s="47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Figure S1</vt:lpstr>
      <vt:lpstr>Figure S2</vt:lpstr>
      <vt:lpstr>Table S1</vt:lpstr>
      <vt:lpstr>Table S2</vt:lpstr>
      <vt:lpstr>Table S3</vt:lpstr>
      <vt:lpstr>Table S4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ENS</dc:creator>
  <cp:lastModifiedBy>svetova</cp:lastModifiedBy>
  <dcterms:created xsi:type="dcterms:W3CDTF">2023-12-05T11:36:17Z</dcterms:created>
  <dcterms:modified xsi:type="dcterms:W3CDTF">2024-04-04T11:11:17Z</dcterms:modified>
</cp:coreProperties>
</file>