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MarijaSarcevic\OneDrive - MDPI AG\Desktop\Marija\2024\maj\17.05\minerals-2976622\minerals-2976622-supplementary\"/>
    </mc:Choice>
  </mc:AlternateContent>
  <xr:revisionPtr revIDLastSave="0" documentId="13_ncr:1_{B3D10A96-1CFD-4CEF-89CA-1A74A4E0EA66}" xr6:coauthVersionLast="47" xr6:coauthVersionMax="47" xr10:uidLastSave="{00000000-0000-0000-0000-000000000000}"/>
  <bookViews>
    <workbookView xWindow="-120" yWindow="-120" windowWidth="29040" windowHeight="15840" tabRatio="588" activeTab="3" xr2:uid="{00000000-000D-0000-FFFF-FFFF00000000}"/>
  </bookViews>
  <sheets>
    <sheet name="Supplementary Table S1" sheetId="30" r:id="rId1"/>
    <sheet name="Supplementary Table S2" sheetId="12" r:id="rId2"/>
    <sheet name="Supplementary Table S3" sheetId="21" r:id="rId3"/>
    <sheet name="Supplementary Table S4" sheetId="2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6" i="25" l="1"/>
  <c r="H47" i="25" l="1"/>
  <c r="W47" i="25"/>
  <c r="U47" i="25"/>
  <c r="C52" i="25" l="1"/>
  <c r="D52" i="25"/>
  <c r="E52" i="25"/>
  <c r="F52" i="25"/>
  <c r="G52" i="25"/>
  <c r="H52" i="25"/>
  <c r="I52" i="25"/>
  <c r="J52" i="25"/>
  <c r="K52" i="25"/>
  <c r="O52" i="25"/>
  <c r="P52" i="25"/>
  <c r="Q52" i="25"/>
  <c r="R52" i="25"/>
  <c r="S52" i="25"/>
  <c r="T52" i="25"/>
  <c r="U52" i="25"/>
  <c r="V52" i="25"/>
  <c r="W52" i="25"/>
  <c r="B52" i="25"/>
  <c r="C54" i="25" l="1"/>
  <c r="D54" i="25"/>
  <c r="E54" i="25"/>
  <c r="F54" i="25"/>
  <c r="G54" i="25"/>
  <c r="H54" i="25"/>
  <c r="I54" i="25"/>
  <c r="J54" i="25"/>
  <c r="K54" i="25"/>
  <c r="O54" i="25"/>
  <c r="P54" i="25"/>
  <c r="Q54" i="25"/>
  <c r="R54" i="25"/>
  <c r="S54" i="25"/>
  <c r="T54" i="25"/>
  <c r="U54" i="25"/>
  <c r="V54" i="25"/>
  <c r="W54" i="25"/>
  <c r="B54" i="25"/>
  <c r="C53" i="25"/>
  <c r="D53" i="25"/>
  <c r="E53" i="25"/>
  <c r="F53" i="25"/>
  <c r="G53" i="25"/>
  <c r="H53" i="25"/>
  <c r="I53" i="25"/>
  <c r="J53" i="25"/>
  <c r="K53" i="25"/>
  <c r="O53" i="25"/>
  <c r="P53" i="25"/>
  <c r="Q53" i="25"/>
  <c r="R53" i="25"/>
  <c r="S53" i="25"/>
  <c r="T53" i="25"/>
  <c r="U53" i="25"/>
  <c r="V53" i="25"/>
  <c r="W53" i="25"/>
  <c r="B53" i="25"/>
  <c r="E98" i="25" l="1"/>
  <c r="G98" i="25"/>
  <c r="H98" i="25"/>
  <c r="I98" i="25"/>
  <c r="O98" i="25"/>
  <c r="P98" i="25"/>
  <c r="Q98" i="25"/>
  <c r="R98" i="25"/>
  <c r="T98" i="25"/>
  <c r="V98" i="25"/>
  <c r="W98" i="25"/>
  <c r="B98" i="25"/>
  <c r="C56" i="25" l="1"/>
  <c r="D56" i="25"/>
  <c r="E56" i="25"/>
  <c r="F56" i="25"/>
  <c r="G56" i="25"/>
  <c r="H56" i="25"/>
  <c r="I56" i="25"/>
  <c r="J56" i="25"/>
  <c r="K56" i="25"/>
  <c r="O56" i="25"/>
  <c r="P56" i="25"/>
  <c r="Q56" i="25"/>
  <c r="R56" i="25"/>
  <c r="S56" i="25"/>
  <c r="T56" i="25"/>
  <c r="U56" i="25"/>
  <c r="V56" i="25"/>
  <c r="W56" i="25"/>
  <c r="B56" i="25"/>
  <c r="C51" i="25" l="1"/>
  <c r="D51" i="25"/>
  <c r="E51" i="25"/>
  <c r="F51" i="25"/>
  <c r="G51" i="25"/>
  <c r="H51" i="25"/>
  <c r="I51" i="25"/>
  <c r="J51" i="25"/>
  <c r="K51" i="25"/>
  <c r="P51" i="25"/>
  <c r="Q51" i="25"/>
  <c r="R51" i="25"/>
  <c r="S51" i="25"/>
  <c r="T51" i="25"/>
  <c r="U51" i="25"/>
  <c r="W51" i="25"/>
  <c r="C50" i="25"/>
  <c r="D50" i="25"/>
  <c r="E50" i="25"/>
  <c r="H50" i="25"/>
  <c r="I50" i="25"/>
  <c r="K50" i="25"/>
  <c r="O50" i="25"/>
  <c r="P50" i="25"/>
  <c r="Q50" i="25"/>
  <c r="S50" i="25"/>
  <c r="T50" i="25"/>
  <c r="V50" i="25"/>
  <c r="W50" i="25"/>
  <c r="C49" i="25"/>
  <c r="D49" i="25"/>
  <c r="H49" i="25"/>
  <c r="I49" i="25"/>
  <c r="K49" i="25"/>
  <c r="O49" i="25"/>
  <c r="P49" i="25"/>
  <c r="Q49" i="25"/>
  <c r="V49" i="25"/>
  <c r="W49" i="25"/>
  <c r="C48" i="25"/>
  <c r="D48" i="25"/>
  <c r="E48" i="25"/>
  <c r="H48" i="25"/>
  <c r="I48" i="25"/>
  <c r="K48" i="25"/>
  <c r="O48" i="25"/>
  <c r="S48" i="25"/>
  <c r="T48" i="25"/>
  <c r="V48" i="25"/>
  <c r="W48" i="25"/>
  <c r="C47" i="25"/>
  <c r="D47" i="25"/>
  <c r="E47" i="25"/>
  <c r="G47" i="25"/>
  <c r="I47" i="25"/>
  <c r="J47" i="25"/>
  <c r="K47" i="25"/>
  <c r="P47" i="25"/>
  <c r="Q47" i="25"/>
  <c r="R47" i="25"/>
  <c r="S47" i="25"/>
  <c r="V47" i="25"/>
  <c r="C46" i="25"/>
  <c r="D46" i="25"/>
  <c r="E46" i="25"/>
  <c r="F46" i="25"/>
  <c r="G46" i="25"/>
  <c r="H46" i="25"/>
  <c r="I46" i="25"/>
  <c r="J46" i="25"/>
  <c r="K46" i="25"/>
  <c r="O46" i="25"/>
  <c r="P46" i="25"/>
  <c r="Q46" i="25"/>
  <c r="R46" i="25"/>
  <c r="S46" i="25"/>
  <c r="T46" i="25"/>
  <c r="U46" i="25"/>
  <c r="V46" i="25"/>
  <c r="W46" i="25"/>
  <c r="C45" i="25"/>
  <c r="D45" i="25"/>
  <c r="E45" i="25"/>
  <c r="F45" i="25"/>
  <c r="G45" i="25"/>
  <c r="H45" i="25"/>
  <c r="I45" i="25"/>
  <c r="J45" i="25"/>
  <c r="K45" i="25"/>
  <c r="O45" i="25"/>
  <c r="P45" i="25"/>
  <c r="Q45" i="25"/>
  <c r="R45" i="25"/>
  <c r="S45" i="25"/>
  <c r="T45" i="25"/>
  <c r="U45" i="25"/>
  <c r="V45" i="25"/>
  <c r="W45" i="25"/>
  <c r="B51" i="25"/>
  <c r="B50" i="25"/>
  <c r="B49" i="25"/>
  <c r="B48" i="25"/>
  <c r="B47" i="25"/>
  <c r="B46" i="25"/>
  <c r="B45" i="25"/>
  <c r="C40" i="25"/>
  <c r="D40" i="25"/>
  <c r="E40" i="25"/>
  <c r="F40" i="25"/>
  <c r="G40" i="25"/>
  <c r="H40" i="25"/>
  <c r="I40" i="25"/>
  <c r="J40" i="25"/>
  <c r="K40" i="25"/>
  <c r="O40" i="25"/>
  <c r="P40" i="25"/>
  <c r="Q40" i="25"/>
  <c r="R40" i="25"/>
  <c r="S40" i="25"/>
  <c r="T40" i="25"/>
  <c r="U40" i="25"/>
  <c r="V40" i="25"/>
  <c r="W40" i="25"/>
  <c r="B40" i="25"/>
  <c r="C39" i="25"/>
  <c r="D39" i="25"/>
  <c r="E39" i="25"/>
  <c r="F39" i="25"/>
  <c r="G39" i="25"/>
  <c r="H39" i="25"/>
  <c r="I39" i="25"/>
  <c r="J39" i="25"/>
  <c r="K39" i="25"/>
  <c r="O39" i="25"/>
  <c r="P39" i="25"/>
  <c r="Q39" i="25"/>
  <c r="R39" i="25"/>
  <c r="S39" i="25"/>
  <c r="T39" i="25"/>
  <c r="U39" i="25"/>
  <c r="V39" i="25"/>
  <c r="W39" i="25"/>
  <c r="B39" i="25"/>
  <c r="O175" i="12" l="1"/>
  <c r="O176" i="12"/>
  <c r="O177" i="12"/>
  <c r="N175" i="12"/>
  <c r="N176" i="12"/>
  <c r="M175" i="12"/>
  <c r="M176" i="12"/>
  <c r="M177" i="12"/>
  <c r="O148" i="12"/>
  <c r="O149" i="12"/>
  <c r="O150" i="12"/>
  <c r="O151" i="12"/>
  <c r="O152" i="12"/>
  <c r="O153" i="12"/>
  <c r="O154" i="12"/>
  <c r="O155" i="12"/>
  <c r="O156" i="12"/>
  <c r="O157" i="12"/>
  <c r="O158" i="12"/>
  <c r="O159" i="12"/>
  <c r="O160" i="12"/>
  <c r="O161" i="12"/>
  <c r="O162" i="12"/>
  <c r="O163" i="12"/>
  <c r="O164" i="12"/>
  <c r="O165" i="12"/>
  <c r="O166" i="12"/>
  <c r="O167" i="12"/>
  <c r="O168" i="12"/>
  <c r="O169" i="12"/>
  <c r="O170" i="12"/>
  <c r="O171" i="12"/>
  <c r="O172" i="12"/>
  <c r="O173" i="12"/>
  <c r="O174" i="12"/>
  <c r="N148" i="12"/>
  <c r="N149" i="12"/>
  <c r="N150" i="12"/>
  <c r="N151" i="12"/>
  <c r="N152" i="12"/>
  <c r="N153" i="12"/>
  <c r="N154" i="12"/>
  <c r="N155" i="12"/>
  <c r="N156" i="12"/>
  <c r="N157" i="12"/>
  <c r="N158" i="12"/>
  <c r="N159" i="12"/>
  <c r="N160" i="12"/>
  <c r="N161" i="12"/>
  <c r="N162" i="12"/>
  <c r="N163" i="12"/>
  <c r="N164" i="12"/>
  <c r="N165" i="12"/>
  <c r="N166" i="12"/>
  <c r="N167" i="12"/>
  <c r="N168" i="12"/>
  <c r="N169" i="12"/>
  <c r="N170" i="12"/>
  <c r="N171" i="12"/>
  <c r="N172" i="12"/>
  <c r="N173" i="12"/>
  <c r="N174" i="12"/>
  <c r="N177" i="12"/>
  <c r="M148" i="12"/>
  <c r="M149" i="12"/>
  <c r="M150" i="12"/>
  <c r="M151" i="12"/>
  <c r="M152" i="12"/>
  <c r="M153" i="12"/>
  <c r="M154" i="12"/>
  <c r="M155" i="12"/>
  <c r="M156" i="12"/>
  <c r="M157" i="12"/>
  <c r="M158" i="12"/>
  <c r="M159" i="12"/>
  <c r="M160" i="12"/>
  <c r="M161" i="12"/>
  <c r="M162" i="12"/>
  <c r="M163" i="12"/>
  <c r="M164" i="12"/>
  <c r="M165" i="12"/>
  <c r="M166" i="12"/>
  <c r="M167" i="12"/>
  <c r="M168" i="12"/>
  <c r="M169" i="12"/>
  <c r="M170" i="12"/>
  <c r="M171" i="12"/>
  <c r="M172" i="12"/>
  <c r="M173" i="12"/>
  <c r="M174" i="12"/>
  <c r="O147" i="12"/>
  <c r="N147" i="12"/>
  <c r="M147" i="12"/>
  <c r="AB9" i="12" l="1"/>
  <c r="AB10" i="12"/>
  <c r="AB11" i="12"/>
  <c r="AB12" i="12"/>
  <c r="AB13" i="12"/>
  <c r="AB14" i="12"/>
  <c r="AB15" i="12"/>
  <c r="AB16" i="12"/>
  <c r="AB17" i="12"/>
  <c r="AB18" i="12"/>
  <c r="AB19" i="12"/>
  <c r="AB20" i="12"/>
  <c r="AB21" i="12"/>
  <c r="AB22" i="12"/>
  <c r="AB23" i="12"/>
  <c r="AB24" i="12"/>
  <c r="AB25" i="12"/>
  <c r="AB26" i="12"/>
  <c r="AB27" i="12"/>
  <c r="AB28" i="12"/>
  <c r="AB29" i="12"/>
  <c r="AB30" i="12"/>
  <c r="AB31" i="12"/>
  <c r="AB32" i="12"/>
  <c r="AB33" i="12"/>
  <c r="AB34" i="12"/>
  <c r="AB35" i="12"/>
  <c r="AB36" i="12"/>
  <c r="AA36" i="12"/>
  <c r="AA32" i="12"/>
  <c r="AA33" i="12"/>
  <c r="AA34" i="12"/>
  <c r="AA35" i="12"/>
  <c r="AA9" i="12"/>
  <c r="AA10" i="12"/>
  <c r="AA11" i="12"/>
  <c r="AA12" i="12"/>
  <c r="AA13" i="12"/>
  <c r="AA14" i="12"/>
  <c r="AA15" i="12"/>
  <c r="AA16" i="12"/>
  <c r="AA17" i="12"/>
  <c r="AA18" i="12"/>
  <c r="AA19" i="12"/>
  <c r="AA20" i="12"/>
  <c r="AA21" i="12"/>
  <c r="AA22" i="12"/>
  <c r="AA23" i="12"/>
  <c r="AA24" i="12"/>
  <c r="AA25" i="12"/>
  <c r="AA26" i="12"/>
  <c r="AA27" i="12"/>
  <c r="AA28" i="12"/>
  <c r="AA29" i="12"/>
  <c r="AA30" i="12"/>
  <c r="AA31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23" i="12"/>
  <c r="Z24" i="12"/>
  <c r="Z25" i="12"/>
  <c r="Z26" i="12"/>
  <c r="Z27" i="12"/>
  <c r="Z28" i="12"/>
  <c r="Z29" i="12"/>
  <c r="Z30" i="12"/>
  <c r="Z31" i="12"/>
  <c r="Z32" i="12"/>
  <c r="Z33" i="12"/>
  <c r="Z34" i="12"/>
  <c r="Z35" i="12"/>
  <c r="Z36" i="12"/>
  <c r="AB8" i="12"/>
  <c r="AA8" i="12"/>
  <c r="Z8" i="12"/>
</calcChain>
</file>

<file path=xl/sharedStrings.xml><?xml version="1.0" encoding="utf-8"?>
<sst xmlns="http://schemas.openxmlformats.org/spreadsheetml/2006/main" count="881" uniqueCount="244">
  <si>
    <t>Rock name</t>
  </si>
  <si>
    <t>TW18</t>
  </si>
  <si>
    <t>Tw26</t>
  </si>
  <si>
    <t>TW29</t>
  </si>
  <si>
    <t>TW80</t>
  </si>
  <si>
    <t>TW81</t>
  </si>
  <si>
    <t>AB39</t>
  </si>
  <si>
    <t>AB44</t>
  </si>
  <si>
    <t>TW14</t>
  </si>
  <si>
    <t>TW32</t>
  </si>
  <si>
    <t>TW45</t>
  </si>
  <si>
    <t>TW47</t>
  </si>
  <si>
    <t>TW61</t>
  </si>
  <si>
    <t>TW72</t>
  </si>
  <si>
    <t>TW78</t>
  </si>
  <si>
    <t>AB31</t>
  </si>
  <si>
    <t>AB33</t>
  </si>
  <si>
    <t>AB38</t>
  </si>
  <si>
    <t>AB45</t>
  </si>
  <si>
    <t>AB48</t>
  </si>
  <si>
    <t>TW75</t>
  </si>
  <si>
    <t>TW19</t>
  </si>
  <si>
    <t>TW27</t>
  </si>
  <si>
    <t>SiO2</t>
  </si>
  <si>
    <t>TiO2</t>
  </si>
  <si>
    <t>Al2O3</t>
  </si>
  <si>
    <t>Cr2O3</t>
  </si>
  <si>
    <t>FeO*</t>
  </si>
  <si>
    <t>MnO</t>
  </si>
  <si>
    <t>MgO</t>
  </si>
  <si>
    <t>CaO</t>
  </si>
  <si>
    <t>Na2O</t>
  </si>
  <si>
    <t>K2O</t>
  </si>
  <si>
    <t>NiO</t>
  </si>
  <si>
    <t>BaO</t>
  </si>
  <si>
    <t>Total</t>
  </si>
  <si>
    <t>O=</t>
  </si>
  <si>
    <t>Si</t>
  </si>
  <si>
    <t>Ti</t>
  </si>
  <si>
    <t>Al</t>
  </si>
  <si>
    <t>Cr</t>
  </si>
  <si>
    <t>Fe</t>
  </si>
  <si>
    <t>Mn</t>
  </si>
  <si>
    <t>Mg</t>
  </si>
  <si>
    <t>Ca</t>
  </si>
  <si>
    <t>Na</t>
  </si>
  <si>
    <t>K</t>
  </si>
  <si>
    <t>Ni</t>
  </si>
  <si>
    <t>Ba</t>
  </si>
  <si>
    <t>Fe+3</t>
  </si>
  <si>
    <t>Fe+2</t>
  </si>
  <si>
    <t>Mg#</t>
  </si>
  <si>
    <t>Fe#</t>
  </si>
  <si>
    <t>average</t>
  </si>
  <si>
    <t>Titanite</t>
  </si>
  <si>
    <t>Al total</t>
  </si>
  <si>
    <t>Rutile</t>
  </si>
  <si>
    <t>Sample No.</t>
  </si>
  <si>
    <t>Spot No.</t>
  </si>
  <si>
    <t>Mineral</t>
  </si>
  <si>
    <r>
      <t>SiO</t>
    </r>
    <r>
      <rPr>
        <vertAlign val="subscript"/>
        <sz val="9"/>
        <rFont val="Times New Roman"/>
        <family val="1"/>
      </rPr>
      <t>2</t>
    </r>
  </si>
  <si>
    <r>
      <t>TiO</t>
    </r>
    <r>
      <rPr>
        <vertAlign val="subscript"/>
        <sz val="9"/>
        <rFont val="Times New Roman"/>
        <family val="1"/>
      </rPr>
      <t>2</t>
    </r>
  </si>
  <si>
    <r>
      <t>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</si>
  <si>
    <r>
      <t>Cr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</si>
  <si>
    <t>MnO</t>
    <phoneticPr fontId="0"/>
  </si>
  <si>
    <t>MgO</t>
    <phoneticPr fontId="0"/>
  </si>
  <si>
    <t>CaO</t>
    <phoneticPr fontId="0"/>
  </si>
  <si>
    <r>
      <t>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</si>
  <si>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</si>
  <si>
    <t>NiO</t>
    <phoneticPr fontId="0"/>
  </si>
  <si>
    <t>Alkali feldspar granites</t>
  </si>
  <si>
    <t>Syenogranites</t>
  </si>
  <si>
    <t>Spot#</t>
  </si>
  <si>
    <t>An</t>
  </si>
  <si>
    <t>Ab</t>
  </si>
  <si>
    <t>Or</t>
  </si>
  <si>
    <t>min.</t>
  </si>
  <si>
    <t>max.</t>
  </si>
  <si>
    <r>
      <t>SiO</t>
    </r>
    <r>
      <rPr>
        <vertAlign val="subscript"/>
        <sz val="10"/>
        <color theme="1"/>
        <rFont val="Times New Roman"/>
        <family val="1"/>
      </rPr>
      <t>2</t>
    </r>
  </si>
  <si>
    <r>
      <t>TiO</t>
    </r>
    <r>
      <rPr>
        <vertAlign val="subscript"/>
        <sz val="10"/>
        <color theme="1"/>
        <rFont val="Times New Roman"/>
        <family val="1"/>
      </rPr>
      <t>2</t>
    </r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</si>
  <si>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</si>
  <si>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Cr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</si>
  <si>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</si>
  <si>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</si>
  <si>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t>* Total iron given as FeO</t>
  </si>
  <si>
    <r>
      <t>SiO</t>
    </r>
    <r>
      <rPr>
        <vertAlign val="subscript"/>
        <sz val="10"/>
        <rFont val="Times New Roman"/>
        <family val="1"/>
      </rPr>
      <t>2</t>
    </r>
  </si>
  <si>
    <r>
      <t>TiO</t>
    </r>
    <r>
      <rPr>
        <vertAlign val="subscript"/>
        <sz val="10"/>
        <rFont val="Times New Roman"/>
        <family val="1"/>
      </rPr>
      <t>2</t>
    </r>
  </si>
  <si>
    <r>
      <t>Al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</si>
  <si>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Cr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</si>
  <si>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Na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</si>
  <si>
    <r>
      <t>K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</si>
  <si>
    <t>Tonalites</t>
  </si>
  <si>
    <t>Ilmenite</t>
  </si>
  <si>
    <t>Magnetite</t>
  </si>
  <si>
    <r>
      <t>FeO</t>
    </r>
    <r>
      <rPr>
        <vertAlign val="superscript"/>
        <sz val="10"/>
        <color theme="1"/>
        <rFont val="Times New Roman"/>
        <family val="1"/>
      </rPr>
      <t>t</t>
    </r>
  </si>
  <si>
    <t>Apatite</t>
  </si>
  <si>
    <t>Fe total</t>
  </si>
  <si>
    <r>
      <t>Fe</t>
    </r>
    <r>
      <rPr>
        <vertAlign val="superscript"/>
        <sz val="10"/>
        <color theme="1"/>
        <rFont val="Times New Roman"/>
        <family val="1"/>
      </rPr>
      <t>+3</t>
    </r>
  </si>
  <si>
    <r>
      <t>Fe</t>
    </r>
    <r>
      <rPr>
        <vertAlign val="superscript"/>
        <sz val="10"/>
        <color theme="1"/>
        <rFont val="Times New Roman"/>
        <family val="1"/>
      </rPr>
      <t>2+</t>
    </r>
  </si>
  <si>
    <t>Al(IV)</t>
  </si>
  <si>
    <t>Al(VI)</t>
  </si>
  <si>
    <t>Tw.18</t>
  </si>
  <si>
    <t>Lazer point</t>
  </si>
  <si>
    <t>#020</t>
  </si>
  <si>
    <t>#021</t>
  </si>
  <si>
    <t>#018</t>
  </si>
  <si>
    <t>#019</t>
  </si>
  <si>
    <t>Albite</t>
  </si>
  <si>
    <t>K-feldspar</t>
  </si>
  <si>
    <t>Chlorite</t>
  </si>
  <si>
    <t>Li</t>
  </si>
  <si>
    <t>Sc</t>
  </si>
  <si>
    <t>V</t>
  </si>
  <si>
    <t>Co</t>
  </si>
  <si>
    <t>Zn</t>
  </si>
  <si>
    <t>Ga</t>
  </si>
  <si>
    <t>Rb</t>
  </si>
  <si>
    <t>Sr</t>
  </si>
  <si>
    <t>Y</t>
  </si>
  <si>
    <t>Zr</t>
  </si>
  <si>
    <t>Nb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</si>
  <si>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</si>
  <si>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</si>
  <si>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</si>
  <si>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</si>
  <si>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</si>
  <si>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</si>
  <si>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</si>
  <si>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</si>
  <si>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</si>
  <si>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</si>
  <si>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</si>
  <si>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</si>
  <si>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</si>
  <si>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</si>
  <si>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</si>
  <si>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</si>
  <si>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</si>
  <si>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</si>
  <si>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</si>
  <si>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</si>
  <si>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Tonalite</t>
  </si>
  <si>
    <t>Sample#</t>
  </si>
  <si>
    <t>Ab33</t>
  </si>
  <si>
    <t>Ab38</t>
  </si>
  <si>
    <t>Ab48</t>
  </si>
  <si>
    <t>TW.26</t>
  </si>
  <si>
    <t>Ab31</t>
  </si>
  <si>
    <t>Ab45</t>
  </si>
  <si>
    <t>TW.20</t>
  </si>
  <si>
    <t>TW.80</t>
  </si>
  <si>
    <r>
      <t>SiO</t>
    </r>
    <r>
      <rPr>
        <vertAlign val="subscript"/>
        <sz val="10"/>
        <color indexed="8"/>
        <rFont val="Times New Roman"/>
        <family val="1"/>
      </rPr>
      <t>2</t>
    </r>
  </si>
  <si>
    <r>
      <t>TiO</t>
    </r>
    <r>
      <rPr>
        <vertAlign val="subscript"/>
        <sz val="10"/>
        <color indexed="8"/>
        <rFont val="Times New Roman"/>
        <family val="1"/>
      </rPr>
      <t>2</t>
    </r>
  </si>
  <si>
    <r>
      <t>Al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3</t>
    </r>
  </si>
  <si>
    <r>
      <t>Na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</si>
  <si>
    <r>
      <t>K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</si>
  <si>
    <r>
      <t>P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5</t>
    </r>
  </si>
  <si>
    <t>LOI</t>
  </si>
  <si>
    <t>0.91.01</t>
  </si>
  <si>
    <t>n.d.</t>
  </si>
  <si>
    <t>Cu</t>
  </si>
  <si>
    <t>Mo</t>
  </si>
  <si>
    <t>Eu/Eu*</t>
  </si>
  <si>
    <t>TE1-3</t>
  </si>
  <si>
    <t>Quartz</t>
  </si>
  <si>
    <t>Plagioclase</t>
  </si>
  <si>
    <t>(Albite)</t>
  </si>
  <si>
    <t>(Anorthite)</t>
  </si>
  <si>
    <t>Orthoclase</t>
  </si>
  <si>
    <t>Corundum</t>
  </si>
  <si>
    <t>Diopside</t>
  </si>
  <si>
    <t>Hypersthene</t>
  </si>
  <si>
    <t>D.I</t>
  </si>
  <si>
    <t>A/CNK</t>
  </si>
  <si>
    <t>AL</t>
  </si>
  <si>
    <t>P (Kbar)</t>
  </si>
  <si>
    <t>Tzr</t>
  </si>
  <si>
    <t>P*</t>
  </si>
  <si>
    <r>
      <t>* The calculated average pressure is according to</t>
    </r>
    <r>
      <rPr>
        <sz val="10"/>
        <color rgb="FF0000CC"/>
        <rFont val="Times New Roman"/>
        <family val="1"/>
      </rPr>
      <t xml:space="preserve"> Schmidt (1992)</t>
    </r>
    <r>
      <rPr>
        <sz val="10"/>
        <color theme="1"/>
        <rFont val="Times New Roman"/>
        <family val="1"/>
      </rPr>
      <t>.</t>
    </r>
  </si>
  <si>
    <t>ΣREEs</t>
  </si>
  <si>
    <r>
      <t>K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O+Na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</si>
  <si>
    <r>
      <t>K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O/Na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</si>
  <si>
    <t>K/Rb</t>
  </si>
  <si>
    <t>Rb/Sr</t>
  </si>
  <si>
    <t>Rb/Ba</t>
  </si>
  <si>
    <t>Ba/Rb</t>
  </si>
  <si>
    <t>Zr/Hf</t>
  </si>
  <si>
    <t>Nb/Ta</t>
  </si>
  <si>
    <t>Th/U</t>
  </si>
  <si>
    <t>Y/Nb</t>
  </si>
  <si>
    <t>ΣLREEs</t>
  </si>
  <si>
    <t>ΣHREEs</t>
  </si>
  <si>
    <t>Depth (Km)</t>
  </si>
  <si>
    <r>
      <t>log</t>
    </r>
    <r>
      <rPr>
        <i/>
        <sz val="10"/>
        <rFont val="Times New Roman"/>
        <family val="1"/>
      </rPr>
      <t>f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</si>
  <si>
    <r>
      <t>Fe</t>
    </r>
    <r>
      <rPr>
        <sz val="10"/>
        <color indexed="8"/>
        <rFont val="Times New Roman"/>
        <family val="1"/>
      </rPr>
      <t>O</t>
    </r>
    <r>
      <rPr>
        <vertAlign val="superscript"/>
        <sz val="10"/>
        <color indexed="8"/>
        <rFont val="Times New Roman"/>
        <family val="1"/>
      </rPr>
      <t>t</t>
    </r>
  </si>
  <si>
    <t>Monazite</t>
  </si>
  <si>
    <t>TW.52</t>
  </si>
  <si>
    <t>Zircon</t>
  </si>
  <si>
    <t>TW.72</t>
  </si>
  <si>
    <t>Parisite</t>
  </si>
  <si>
    <t>Xenotime</t>
  </si>
  <si>
    <t>SrO</t>
  </si>
  <si>
    <t>FeO</t>
  </si>
  <si>
    <t>EDS</t>
  </si>
  <si>
    <t>F</t>
  </si>
  <si>
    <t>P</t>
  </si>
  <si>
    <t>Os</t>
  </si>
  <si>
    <t>Ag</t>
  </si>
  <si>
    <t>W</t>
  </si>
  <si>
    <r>
      <t>Ta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5</t>
    </r>
  </si>
  <si>
    <r>
      <t>La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</si>
  <si>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Nd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</si>
  <si>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Pr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</si>
  <si>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Ce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</si>
  <si>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Nb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5</t>
    </r>
  </si>
  <si>
    <r>
      <t>ZrO</t>
    </r>
    <r>
      <rPr>
        <vertAlign val="subscript"/>
        <sz val="10"/>
        <rFont val="Times New Roman"/>
        <family val="1"/>
      </rPr>
      <t>2</t>
    </r>
  </si>
  <si>
    <t>Sream sediments</t>
  </si>
  <si>
    <t>Ba/Nb</t>
  </si>
  <si>
    <t>Zr/Rb</t>
  </si>
  <si>
    <t>Sn</t>
  </si>
  <si>
    <t>Y/Ho</t>
  </si>
  <si>
    <r>
      <t>10</t>
    </r>
    <r>
      <rPr>
        <vertAlign val="superscript"/>
        <sz val="10"/>
        <rFont val="Times New Roman"/>
        <family val="1"/>
      </rPr>
      <t>4</t>
    </r>
    <r>
      <rPr>
        <sz val="10"/>
        <rFont val="Times New Roman"/>
        <family val="1"/>
      </rPr>
      <t>*Ga/Al</t>
    </r>
  </si>
  <si>
    <t>(La/Yb)N</t>
  </si>
  <si>
    <t>(La/Sm)N</t>
  </si>
  <si>
    <t>(Ce/Yb)N</t>
  </si>
  <si>
    <t>(Ce/Sm)N</t>
  </si>
  <si>
    <t>(Eu/Yb)N</t>
  </si>
  <si>
    <t xml:space="preserve">betafite, zircon, parisite, and xenotime </t>
  </si>
  <si>
    <t>Betafite</t>
  </si>
  <si>
    <t>EPMA  of K-feldspar (31 points) in the Gabal Igla Ahmr granites, Central Eastern Desert, Egypt.</t>
  </si>
  <si>
    <t>EPMA   (wt%) of plagioclase (24 analyzed points) in the Gabal Igla Ahmr granites, Central Eastern Desert, Egypt.</t>
  </si>
  <si>
    <t>EPMA  of biotite (17 points)  in the Gabal Igla Ahmr granites, Central Eastern Desert, Egypt.</t>
  </si>
  <si>
    <t>EPMA of chlorite  (25 points) in Gabal Igla Ahmr granites, Central Eastern Desert, Egypt.</t>
  </si>
  <si>
    <t>EPMA of amphibole (11 points) in the Gabal Igla Ahmr granites, Central Eastern Desert, Egypt.</t>
  </si>
  <si>
    <t>EPMA analyses of some accessory minerals (76 points) including magnetite, geothite, ilmenite,  titanite, rutile, apatite in the Gabal Igla Ahmr granites, Central Eastern Desert, Egypt.</t>
  </si>
  <si>
    <t>Rare earth analyses of rare metals-bearing  minerals (23 points) including monazite, tantalite, zircon, parisite, xenotime and rutile in the Gabal Igla Ahmr alkali feldspar  granites and stream sediments.</t>
  </si>
  <si>
    <t>Supplementary Table 3. Representative LA-ICP-MS (ppm) of albite, K-feldspar and chlorite  in Igla Ahmr alkali feldspar granites.</t>
  </si>
  <si>
    <t>b.dl : Below detection limits</t>
  </si>
  <si>
    <t>b.dl</t>
  </si>
  <si>
    <t>(Gd/Yb)N</t>
  </si>
  <si>
    <t>EPMA analyses of some accessory minerals including magnetite, geothite, ilmenite,  titanite, rutile, apatite in Igla Ahmr granites, Central Eastern Desert, Egypt</t>
  </si>
  <si>
    <t>Supplementary Table S1. Evidence layers representing critical and measurable features of proposed models for rare metal concentrations in the Igla Ahmr area.</t>
  </si>
  <si>
    <t>Supplementary Table S2. EPMA (wt%) of plagioclase, K-feldspar, biotite, chlorite and  amphibole as well as rare metal-bearing  minerals including monazite, rutile</t>
  </si>
  <si>
    <t>Supplementary Table S4. Representative whole rock chemistry (major Wt%, trace and REE, ppm)  of the Igla Ahmr granites, Central Eastern Desert, Egypt.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</si>
</sst>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sz val="9"/>
      <name val="Times New Roman"/>
      <family val="1"/>
    </font>
    <font>
      <vertAlign val="subscript"/>
      <sz val="9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name val="Times New Roman"/>
      <family val="1"/>
    </font>
    <font>
      <vertAlign val="subscript"/>
      <sz val="10"/>
      <name val="Times New Roman"/>
      <family val="1"/>
    </font>
    <font>
      <vertAlign val="superscript"/>
      <sz val="10"/>
      <color theme="1"/>
      <name val="Times New Roman"/>
      <family val="1"/>
    </font>
    <font>
      <vertAlign val="subscript"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color rgb="FF0000FF"/>
      <name val="Arial"/>
      <family val="2"/>
    </font>
    <font>
      <sz val="10"/>
      <color rgb="FF0000CC"/>
      <name val="Times New Roman"/>
      <family val="1"/>
    </font>
    <font>
      <i/>
      <sz val="10"/>
      <name val="Times New Roman"/>
      <family val="1"/>
    </font>
    <font>
      <vertAlign val="superscript"/>
      <sz val="10"/>
      <color indexed="8"/>
      <name val="Times New Roman"/>
      <family val="1"/>
    </font>
    <font>
      <vertAlign val="superscript"/>
      <sz val="10"/>
      <name val="Times New Roman"/>
      <family val="1"/>
    </font>
    <font>
      <b/>
      <sz val="12"/>
      <color theme="1"/>
      <name val="Times New Roman"/>
      <family val="1"/>
    </font>
    <font>
      <sz val="11"/>
      <color rgb="FF0000CC"/>
      <name val="Times New Roman"/>
      <family val="1"/>
    </font>
    <font>
      <b/>
      <sz val="12"/>
      <color rgb="FF0000FF"/>
      <name val="Calibri Light"/>
      <family val="2"/>
      <scheme val="major"/>
    </font>
    <font>
      <b/>
      <sz val="12"/>
      <color rgb="FF0000FF"/>
      <name val="Times New Roman"/>
      <family val="1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Alignment="1">
      <alignment horizontal="center" vertical="center"/>
    </xf>
    <xf numFmtId="2" fontId="7" fillId="0" borderId="2" xfId="0" applyNumberFormat="1" applyFont="1" applyBorder="1" applyAlignment="1">
      <alignment horizontal="left" vertical="center"/>
    </xf>
    <xf numFmtId="2" fontId="11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7" xfId="0" applyNumberFormat="1" applyFont="1" applyBorder="1" applyAlignment="1">
      <alignment horizontal="left" vertical="center"/>
    </xf>
    <xf numFmtId="2" fontId="11" fillId="0" borderId="3" xfId="0" applyNumberFormat="1" applyFont="1" applyBorder="1" applyAlignment="1">
      <alignment horizontal="center"/>
    </xf>
    <xf numFmtId="2" fontId="9" fillId="0" borderId="19" xfId="0" applyNumberFormat="1" applyFont="1" applyBorder="1" applyAlignment="1">
      <alignment horizontal="left"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9" fillId="0" borderId="8" xfId="0" applyNumberFormat="1" applyFont="1" applyBorder="1" applyAlignment="1">
      <alignment horizontal="left" vertical="center"/>
    </xf>
    <xf numFmtId="164" fontId="9" fillId="0" borderId="6" xfId="0" applyNumberFormat="1" applyFont="1" applyBorder="1" applyAlignment="1">
      <alignment horizontal="left" vertical="center"/>
    </xf>
    <xf numFmtId="2" fontId="11" fillId="0" borderId="6" xfId="0" applyNumberFormat="1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/>
    </xf>
    <xf numFmtId="2" fontId="11" fillId="0" borderId="8" xfId="0" applyNumberFormat="1" applyFont="1" applyBorder="1" applyAlignment="1">
      <alignment horizontal="left" vertical="center"/>
    </xf>
    <xf numFmtId="2" fontId="11" fillId="0" borderId="38" xfId="0" applyNumberFormat="1" applyFont="1" applyBorder="1" applyAlignment="1">
      <alignment horizontal="center" vertical="center"/>
    </xf>
    <xf numFmtId="2" fontId="11" fillId="0" borderId="34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horizontal="left" vertical="center"/>
    </xf>
    <xf numFmtId="0" fontId="11" fillId="0" borderId="31" xfId="0" applyFont="1" applyBorder="1" applyAlignment="1">
      <alignment horizontal="left" vertical="top"/>
    </xf>
    <xf numFmtId="2" fontId="11" fillId="0" borderId="1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7" fillId="0" borderId="0" xfId="0" applyFont="1"/>
    <xf numFmtId="0" fontId="21" fillId="0" borderId="0" xfId="0" applyFont="1" applyAlignment="1">
      <alignment horizontal="justify" vertical="center"/>
    </xf>
    <xf numFmtId="2" fontId="17" fillId="0" borderId="2" xfId="0" applyNumberFormat="1" applyFont="1" applyBorder="1" applyAlignment="1">
      <alignment horizontal="center" vertical="center"/>
    </xf>
    <xf numFmtId="2" fontId="17" fillId="0" borderId="3" xfId="0" applyNumberFormat="1" applyFont="1" applyBorder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17" fillId="0" borderId="24" xfId="0" applyNumberFormat="1" applyFont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2" fontId="22" fillId="0" borderId="5" xfId="0" applyNumberFormat="1" applyFont="1" applyBorder="1" applyAlignment="1">
      <alignment horizontal="center" vertical="center"/>
    </xf>
    <xf numFmtId="2" fontId="11" fillId="0" borderId="19" xfId="0" applyNumberFormat="1" applyFont="1" applyBorder="1" applyAlignment="1">
      <alignment horizontal="center" vertical="center"/>
    </xf>
    <xf numFmtId="2" fontId="9" fillId="0" borderId="42" xfId="0" applyNumberFormat="1" applyFont="1" applyBorder="1" applyAlignment="1">
      <alignment horizontal="left" vertical="center"/>
    </xf>
    <xf numFmtId="2" fontId="11" fillId="0" borderId="10" xfId="0" applyNumberFormat="1" applyFont="1" applyBorder="1" applyAlignment="1">
      <alignment horizontal="center" vertical="center"/>
    </xf>
    <xf numFmtId="2" fontId="11" fillId="0" borderId="42" xfId="0" applyNumberFormat="1" applyFont="1" applyBorder="1" applyAlignment="1">
      <alignment horizontal="center" vertical="center"/>
    </xf>
    <xf numFmtId="2" fontId="22" fillId="0" borderId="42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2" fontId="22" fillId="0" borderId="23" xfId="0" applyNumberFormat="1" applyFont="1" applyBorder="1" applyAlignment="1">
      <alignment horizontal="center" vertical="center"/>
    </xf>
    <xf numFmtId="2" fontId="22" fillId="0" borderId="15" xfId="0" applyNumberFormat="1" applyFont="1" applyBorder="1" applyAlignment="1">
      <alignment horizontal="center" vertical="center"/>
    </xf>
    <xf numFmtId="2" fontId="11" fillId="0" borderId="18" xfId="0" applyNumberFormat="1" applyFont="1" applyBorder="1" applyAlignment="1">
      <alignment horizontal="center"/>
    </xf>
    <xf numFmtId="2" fontId="11" fillId="0" borderId="16" xfId="0" applyNumberFormat="1" applyFont="1" applyBorder="1" applyAlignment="1">
      <alignment horizontal="center"/>
    </xf>
    <xf numFmtId="2" fontId="22" fillId="0" borderId="21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/>
    </xf>
    <xf numFmtId="2" fontId="17" fillId="0" borderId="38" xfId="0" applyNumberFormat="1" applyFont="1" applyBorder="1" applyAlignment="1">
      <alignment horizontal="center" vertical="center"/>
    </xf>
    <xf numFmtId="2" fontId="17" fillId="0" borderId="4" xfId="0" applyNumberFormat="1" applyFont="1" applyBorder="1" applyAlignment="1">
      <alignment horizontal="center" vertical="center"/>
    </xf>
    <xf numFmtId="2" fontId="17" fillId="0" borderId="44" xfId="0" applyNumberFormat="1" applyFont="1" applyBorder="1" applyAlignment="1">
      <alignment horizontal="center" vertical="center"/>
    </xf>
    <xf numFmtId="2" fontId="17" fillId="0" borderId="22" xfId="0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2" fontId="22" fillId="0" borderId="8" xfId="0" applyNumberFormat="1" applyFont="1" applyBorder="1" applyAlignment="1">
      <alignment horizontal="center" vertical="center"/>
    </xf>
    <xf numFmtId="2" fontId="22" fillId="0" borderId="6" xfId="0" applyNumberFormat="1" applyFont="1" applyBorder="1" applyAlignment="1">
      <alignment horizontal="center" vertical="center"/>
    </xf>
    <xf numFmtId="2" fontId="22" fillId="0" borderId="10" xfId="0" applyNumberFormat="1" applyFont="1" applyBorder="1" applyAlignment="1">
      <alignment horizontal="center" vertical="center"/>
    </xf>
    <xf numFmtId="2" fontId="22" fillId="0" borderId="11" xfId="0" applyNumberFormat="1" applyFont="1" applyBorder="1" applyAlignment="1">
      <alignment horizontal="center" vertical="center"/>
    </xf>
    <xf numFmtId="2" fontId="11" fillId="0" borderId="42" xfId="0" applyNumberFormat="1" applyFont="1" applyBorder="1" applyAlignment="1">
      <alignment horizontal="left" vertical="center"/>
    </xf>
    <xf numFmtId="2" fontId="11" fillId="0" borderId="42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5" fillId="0" borderId="0" xfId="0" applyFont="1"/>
    <xf numFmtId="2" fontId="9" fillId="0" borderId="42" xfId="0" applyNumberFormat="1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9" fillId="0" borderId="7" xfId="0" applyNumberFormat="1" applyFont="1" applyBorder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2" fontId="9" fillId="0" borderId="16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9" fillId="0" borderId="13" xfId="0" applyNumberFormat="1" applyFont="1" applyBorder="1" applyAlignment="1">
      <alignment horizontal="center" vertical="center"/>
    </xf>
    <xf numFmtId="2" fontId="9" fillId="0" borderId="0" xfId="0" applyNumberFormat="1" applyFont="1"/>
    <xf numFmtId="2" fontId="9" fillId="0" borderId="9" xfId="0" applyNumberFormat="1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left" vertical="center"/>
    </xf>
    <xf numFmtId="2" fontId="9" fillId="0" borderId="5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2" fontId="9" fillId="0" borderId="23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left" vertical="center"/>
    </xf>
    <xf numFmtId="2" fontId="9" fillId="0" borderId="11" xfId="0" applyNumberFormat="1" applyFont="1" applyBorder="1" applyAlignment="1">
      <alignment horizontal="left" vertical="center"/>
    </xf>
    <xf numFmtId="2" fontId="9" fillId="0" borderId="1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/>
    <xf numFmtId="16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9" fillId="0" borderId="3" xfId="0" applyNumberFormat="1" applyFont="1" applyBorder="1" applyAlignment="1">
      <alignment horizontal="left" vertical="center"/>
    </xf>
    <xf numFmtId="2" fontId="9" fillId="0" borderId="7" xfId="0" applyNumberFormat="1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left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left" vertical="center"/>
    </xf>
    <xf numFmtId="2" fontId="9" fillId="0" borderId="6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left" vertical="center"/>
    </xf>
    <xf numFmtId="2" fontId="9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2" fontId="3" fillId="0" borderId="8" xfId="0" applyNumberFormat="1" applyFont="1" applyBorder="1" applyAlignment="1">
      <alignment horizontal="left" vertical="center"/>
    </xf>
    <xf numFmtId="2" fontId="9" fillId="0" borderId="8" xfId="0" applyNumberFormat="1" applyFont="1" applyBorder="1"/>
    <xf numFmtId="2" fontId="3" fillId="0" borderId="9" xfId="0" applyNumberFormat="1" applyFont="1" applyBorder="1" applyAlignment="1">
      <alignment horizontal="left" vertical="center"/>
    </xf>
    <xf numFmtId="2" fontId="9" fillId="0" borderId="7" xfId="0" applyNumberFormat="1" applyFont="1" applyBorder="1" applyAlignment="1">
      <alignment horizontal="center"/>
    </xf>
    <xf numFmtId="2" fontId="9" fillId="0" borderId="2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2" fontId="9" fillId="0" borderId="3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left"/>
    </xf>
    <xf numFmtId="1" fontId="9" fillId="0" borderId="2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 vertical="center"/>
    </xf>
    <xf numFmtId="2" fontId="9" fillId="0" borderId="34" xfId="0" applyNumberFormat="1" applyFont="1" applyBorder="1" applyAlignment="1">
      <alignment horizontal="center"/>
    </xf>
    <xf numFmtId="2" fontId="11" fillId="0" borderId="9" xfId="0" applyNumberFormat="1" applyFont="1" applyBorder="1" applyAlignment="1">
      <alignment horizontal="left" vertical="center"/>
    </xf>
    <xf numFmtId="2" fontId="9" fillId="0" borderId="36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2" fontId="9" fillId="0" borderId="39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left"/>
    </xf>
    <xf numFmtId="2" fontId="9" fillId="0" borderId="20" xfId="0" applyNumberFormat="1" applyFont="1" applyBorder="1" applyAlignment="1">
      <alignment horizontal="center"/>
    </xf>
    <xf numFmtId="2" fontId="9" fillId="0" borderId="5" xfId="0" applyNumberFormat="1" applyFont="1" applyBorder="1" applyAlignment="1">
      <alignment horizontal="center"/>
    </xf>
    <xf numFmtId="2" fontId="9" fillId="0" borderId="6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8" fillId="0" borderId="21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left"/>
    </xf>
    <xf numFmtId="2" fontId="9" fillId="0" borderId="8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vertical="center"/>
    </xf>
    <xf numFmtId="2" fontId="9" fillId="0" borderId="38" xfId="0" applyNumberFormat="1" applyFont="1" applyBorder="1" applyAlignment="1">
      <alignment horizontal="center"/>
    </xf>
    <xf numFmtId="2" fontId="9" fillId="0" borderId="11" xfId="0" applyNumberFormat="1" applyFont="1" applyBorder="1" applyAlignment="1">
      <alignment horizontal="left"/>
    </xf>
    <xf numFmtId="2" fontId="9" fillId="0" borderId="35" xfId="0" applyNumberFormat="1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2" fontId="9" fillId="0" borderId="11" xfId="0" applyNumberFormat="1" applyFont="1" applyBorder="1" applyAlignment="1">
      <alignment horizontal="center"/>
    </xf>
    <xf numFmtId="2" fontId="9" fillId="0" borderId="24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horizontal="left"/>
    </xf>
    <xf numFmtId="2" fontId="7" fillId="0" borderId="0" xfId="0" applyNumberFormat="1" applyFont="1" applyAlignment="1">
      <alignment horizontal="left"/>
    </xf>
    <xf numFmtId="2" fontId="9" fillId="0" borderId="7" xfId="0" applyNumberFormat="1" applyFont="1" applyBorder="1" applyAlignment="1">
      <alignment vertical="center"/>
    </xf>
    <xf numFmtId="2" fontId="9" fillId="0" borderId="12" xfId="0" applyNumberFormat="1" applyFont="1" applyBorder="1" applyAlignment="1">
      <alignment horizontal="center"/>
    </xf>
    <xf numFmtId="2" fontId="9" fillId="0" borderId="7" xfId="0" applyNumberFormat="1" applyFont="1" applyBorder="1"/>
    <xf numFmtId="2" fontId="9" fillId="0" borderId="15" xfId="0" applyNumberFormat="1" applyFont="1" applyBorder="1" applyAlignment="1">
      <alignment horizontal="center"/>
    </xf>
    <xf numFmtId="2" fontId="11" fillId="0" borderId="8" xfId="0" applyNumberFormat="1" applyFont="1" applyBorder="1" applyAlignment="1">
      <alignment vertical="center"/>
    </xf>
    <xf numFmtId="2" fontId="9" fillId="0" borderId="13" xfId="0" applyNumberFormat="1" applyFont="1" applyBorder="1" applyAlignment="1">
      <alignment horizontal="center"/>
    </xf>
    <xf numFmtId="2" fontId="11" fillId="0" borderId="9" xfId="0" applyNumberFormat="1" applyFont="1" applyBorder="1" applyAlignment="1">
      <alignment vertical="center"/>
    </xf>
    <xf numFmtId="2" fontId="9" fillId="0" borderId="14" xfId="0" applyNumberFormat="1" applyFont="1" applyBorder="1" applyAlignment="1">
      <alignment horizontal="center"/>
    </xf>
    <xf numFmtId="2" fontId="9" fillId="0" borderId="6" xfId="0" applyNumberFormat="1" applyFont="1" applyBorder="1"/>
    <xf numFmtId="2" fontId="9" fillId="0" borderId="21" xfId="0" applyNumberFormat="1" applyFont="1" applyBorder="1" applyAlignment="1">
      <alignment horizontal="center"/>
    </xf>
    <xf numFmtId="2" fontId="9" fillId="0" borderId="10" xfId="0" applyNumberFormat="1" applyFont="1" applyBorder="1" applyAlignment="1">
      <alignment horizontal="center"/>
    </xf>
    <xf numFmtId="2" fontId="9" fillId="0" borderId="11" xfId="0" applyNumberFormat="1" applyFont="1" applyBorder="1"/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9" fillId="0" borderId="25" xfId="0" applyNumberFormat="1" applyFont="1" applyBorder="1" applyAlignment="1">
      <alignment horizontal="left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33" xfId="0" applyNumberFormat="1" applyFont="1" applyBorder="1" applyAlignment="1">
      <alignment horizontal="left" vertical="center"/>
    </xf>
    <xf numFmtId="2" fontId="9" fillId="0" borderId="33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vertical="center"/>
    </xf>
    <xf numFmtId="2" fontId="9" fillId="0" borderId="32" xfId="0" applyNumberFormat="1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left" vertical="center"/>
    </xf>
    <xf numFmtId="2" fontId="3" fillId="0" borderId="19" xfId="0" applyNumberFormat="1" applyFont="1" applyBorder="1" applyAlignment="1">
      <alignment horizontal="left" vertical="center"/>
    </xf>
    <xf numFmtId="2" fontId="9" fillId="0" borderId="13" xfId="0" applyNumberFormat="1" applyFont="1" applyBorder="1"/>
    <xf numFmtId="2" fontId="3" fillId="0" borderId="8" xfId="0" applyNumberFormat="1" applyFont="1" applyBorder="1" applyAlignment="1">
      <alignment vertical="center"/>
    </xf>
    <xf numFmtId="2" fontId="9" fillId="0" borderId="34" xfId="0" applyNumberFormat="1" applyFont="1" applyBorder="1" applyAlignment="1">
      <alignment horizontal="center" vertical="center"/>
    </xf>
    <xf numFmtId="2" fontId="9" fillId="0" borderId="27" xfId="0" applyNumberFormat="1" applyFont="1" applyBorder="1" applyAlignment="1">
      <alignment horizontal="left" vertical="center"/>
    </xf>
    <xf numFmtId="2" fontId="9" fillId="0" borderId="27" xfId="0" applyNumberFormat="1" applyFont="1" applyBorder="1"/>
    <xf numFmtId="2" fontId="3" fillId="0" borderId="9" xfId="0" applyNumberFormat="1" applyFont="1" applyBorder="1" applyAlignment="1">
      <alignment vertical="center"/>
    </xf>
    <xf numFmtId="2" fontId="9" fillId="0" borderId="36" xfId="0" applyNumberFormat="1" applyFont="1" applyBorder="1" applyAlignment="1">
      <alignment horizontal="center" vertical="center"/>
    </xf>
    <xf numFmtId="2" fontId="9" fillId="0" borderId="28" xfId="0" applyNumberFormat="1" applyFont="1" applyBorder="1" applyAlignment="1">
      <alignment horizontal="left" vertical="center"/>
    </xf>
    <xf numFmtId="2" fontId="9" fillId="0" borderId="9" xfId="0" applyNumberFormat="1" applyFont="1" applyBorder="1"/>
    <xf numFmtId="2" fontId="9" fillId="0" borderId="1" xfId="0" applyNumberFormat="1" applyFont="1" applyBorder="1"/>
    <xf numFmtId="2" fontId="9" fillId="0" borderId="14" xfId="0" applyNumberFormat="1" applyFont="1" applyBorder="1"/>
    <xf numFmtId="2" fontId="9" fillId="0" borderId="6" xfId="0" applyNumberFormat="1" applyFont="1" applyBorder="1" applyAlignment="1">
      <alignment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left" vertical="center"/>
    </xf>
    <xf numFmtId="2" fontId="9" fillId="0" borderId="5" xfId="0" applyNumberFormat="1" applyFont="1" applyBorder="1"/>
    <xf numFmtId="2" fontId="9" fillId="0" borderId="21" xfId="0" applyNumberFormat="1" applyFont="1" applyBorder="1"/>
    <xf numFmtId="2" fontId="9" fillId="0" borderId="8" xfId="0" applyNumberFormat="1" applyFont="1" applyBorder="1" applyAlignment="1">
      <alignment vertical="center"/>
    </xf>
    <xf numFmtId="2" fontId="9" fillId="0" borderId="37" xfId="0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center" vertical="center"/>
    </xf>
    <xf numFmtId="2" fontId="11" fillId="0" borderId="17" xfId="0" applyNumberFormat="1" applyFont="1" applyBorder="1" applyAlignment="1">
      <alignment horizontal="left" vertical="center"/>
    </xf>
    <xf numFmtId="2" fontId="11" fillId="0" borderId="12" xfId="0" applyNumberFormat="1" applyFont="1" applyBorder="1" applyAlignment="1">
      <alignment horizontal="center" vertical="center"/>
    </xf>
    <xf numFmtId="2" fontId="11" fillId="0" borderId="33" xfId="0" applyNumberFormat="1" applyFont="1" applyBorder="1" applyAlignment="1">
      <alignment horizontal="center" vertical="center"/>
    </xf>
    <xf numFmtId="2" fontId="11" fillId="0" borderId="31" xfId="0" applyNumberFormat="1" applyFont="1" applyBorder="1" applyAlignment="1">
      <alignment horizontal="left" vertical="center"/>
    </xf>
    <xf numFmtId="2" fontId="11" fillId="0" borderId="15" xfId="0" applyNumberFormat="1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left" vertical="center"/>
    </xf>
    <xf numFmtId="2" fontId="11" fillId="0" borderId="21" xfId="0" applyNumberFormat="1" applyFont="1" applyBorder="1" applyAlignment="1">
      <alignment horizontal="center" vertical="center"/>
    </xf>
    <xf numFmtId="2" fontId="11" fillId="0" borderId="20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left" vertical="center"/>
    </xf>
    <xf numFmtId="2" fontId="11" fillId="0" borderId="35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2" xfId="0" applyFont="1" applyBorder="1"/>
    <xf numFmtId="0" fontId="11" fillId="0" borderId="40" xfId="0" applyFont="1" applyBorder="1" applyAlignment="1">
      <alignment vertical="center" readingOrder="1"/>
    </xf>
    <xf numFmtId="2" fontId="11" fillId="0" borderId="40" xfId="0" applyNumberFormat="1" applyFont="1" applyBorder="1" applyAlignment="1">
      <alignment vertical="center"/>
    </xf>
    <xf numFmtId="2" fontId="11" fillId="0" borderId="12" xfId="0" applyNumberFormat="1" applyFont="1" applyBorder="1" applyAlignment="1">
      <alignment horizontal="center"/>
    </xf>
    <xf numFmtId="0" fontId="11" fillId="0" borderId="41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30" xfId="0" applyFont="1" applyBorder="1" applyAlignment="1">
      <alignment vertical="center"/>
    </xf>
    <xf numFmtId="165" fontId="11" fillId="0" borderId="0" xfId="0" applyNumberFormat="1" applyFont="1" applyAlignment="1">
      <alignment horizontal="center"/>
    </xf>
    <xf numFmtId="165" fontId="11" fillId="0" borderId="13" xfId="0" applyNumberFormat="1" applyFont="1" applyBorder="1" applyAlignment="1">
      <alignment horizontal="center"/>
    </xf>
    <xf numFmtId="0" fontId="11" fillId="0" borderId="13" xfId="0" applyFont="1" applyBorder="1" applyAlignment="1">
      <alignment vertical="center"/>
    </xf>
    <xf numFmtId="2" fontId="11" fillId="0" borderId="15" xfId="0" applyNumberFormat="1" applyFont="1" applyBorder="1" applyAlignment="1">
      <alignment vertical="center"/>
    </xf>
    <xf numFmtId="165" fontId="11" fillId="0" borderId="2" xfId="0" applyNumberFormat="1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165" fontId="11" fillId="0" borderId="41" xfId="0" applyNumberFormat="1" applyFont="1" applyBorder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left"/>
    </xf>
    <xf numFmtId="1" fontId="9" fillId="0" borderId="7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11" xfId="0" applyNumberFormat="1" applyFont="1" applyBorder="1" applyAlignment="1">
      <alignment horizontal="center"/>
    </xf>
    <xf numFmtId="1" fontId="9" fillId="0" borderId="15" xfId="0" applyNumberFormat="1" applyFont="1" applyBorder="1" applyAlignment="1">
      <alignment horizontal="center"/>
    </xf>
    <xf numFmtId="1" fontId="9" fillId="0" borderId="3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1" fontId="9" fillId="0" borderId="13" xfId="0" applyNumberFormat="1" applyFont="1" applyBorder="1" applyAlignment="1">
      <alignment horizontal="center" vertical="center"/>
    </xf>
    <xf numFmtId="1" fontId="9" fillId="0" borderId="25" xfId="0" applyNumberFormat="1" applyFont="1" applyBorder="1" applyAlignment="1">
      <alignment horizontal="left" vertical="center"/>
    </xf>
    <xf numFmtId="1" fontId="9" fillId="0" borderId="30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left" vertical="center"/>
    </xf>
    <xf numFmtId="1" fontId="9" fillId="0" borderId="22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1" fontId="11" fillId="0" borderId="15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0" borderId="7" xfId="0" applyNumberFormat="1" applyFont="1" applyBorder="1" applyAlignment="1">
      <alignment horizontal="center" vertical="center"/>
    </xf>
    <xf numFmtId="1" fontId="11" fillId="0" borderId="33" xfId="0" applyNumberFormat="1" applyFont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2" fontId="24" fillId="0" borderId="2" xfId="0" applyNumberFormat="1" applyFont="1" applyBorder="1" applyAlignment="1">
      <alignment horizontal="left" vertical="center"/>
    </xf>
    <xf numFmtId="0" fontId="0" fillId="0" borderId="34" xfId="0" applyBorder="1" applyAlignment="1">
      <alignment horizontal="center"/>
    </xf>
    <xf numFmtId="0" fontId="0" fillId="0" borderId="36" xfId="0" applyBorder="1" applyAlignment="1">
      <alignment horizontal="center"/>
    </xf>
    <xf numFmtId="2" fontId="11" fillId="0" borderId="3" xfId="0" applyNumberFormat="1" applyFont="1" applyBorder="1" applyAlignment="1">
      <alignment horizontal="center" vertical="center"/>
    </xf>
    <xf numFmtId="2" fontId="11" fillId="0" borderId="12" xfId="0" applyNumberFormat="1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/>
    </xf>
    <xf numFmtId="2" fontId="9" fillId="0" borderId="19" xfId="0" applyNumberFormat="1" applyFont="1" applyBorder="1" applyAlignment="1">
      <alignment horizontal="center"/>
    </xf>
    <xf numFmtId="2" fontId="9" fillId="0" borderId="22" xfId="0" applyNumberFormat="1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2" fontId="9" fillId="0" borderId="7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center"/>
    </xf>
    <xf numFmtId="2" fontId="9" fillId="0" borderId="2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161924</xdr:rowOff>
    </xdr:from>
    <xdr:to>
      <xdr:col>16</xdr:col>
      <xdr:colOff>206045</xdr:colOff>
      <xdr:row>38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139" t="23050" r="28908" b="7932"/>
        <a:stretch/>
      </xdr:blipFill>
      <xdr:spPr>
        <a:xfrm>
          <a:off x="561975" y="361949"/>
          <a:ext cx="7568870" cy="7000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"/>
  <sheetViews>
    <sheetView zoomScaleNormal="100" workbookViewId="0">
      <pane xSplit="1" ySplit="1" topLeftCell="B2" activePane="bottomRight" state="frozen"/>
      <selection pane="topRight" activeCell="B1" sqref="B1"/>
      <selection pane="bottomLeft" activeCell="A5" sqref="A5"/>
      <selection pane="bottomRight" activeCell="V15" sqref="V15"/>
    </sheetView>
  </sheetViews>
  <sheetFormatPr defaultColWidth="6.42578125" defaultRowHeight="15" x14ac:dyDescent="0.2"/>
  <cols>
    <col min="1" max="1" width="6.42578125" style="3"/>
    <col min="2" max="12" width="6.42578125" style="4"/>
    <col min="13" max="13" width="6.42578125" style="5"/>
    <col min="14" max="25" width="6.42578125" style="4"/>
    <col min="26" max="29" width="6.42578125" style="2"/>
    <col min="30" max="40" width="6.42578125" style="1"/>
    <col min="41" max="16384" width="6.42578125" style="2"/>
  </cols>
  <sheetData>
    <row r="1" spans="1:2" ht="15.75" x14ac:dyDescent="0.25">
      <c r="A1" s="31"/>
      <c r="B1" s="232" t="s">
        <v>241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H249"/>
  <sheetViews>
    <sheetView zoomScaleNormal="100" workbookViewId="0">
      <pane xSplit="1" ySplit="7" topLeftCell="B212" activePane="bottomRight" state="frozen"/>
      <selection pane="topRight" activeCell="B1" sqref="B1"/>
      <selection pane="bottomLeft" activeCell="A5" sqref="A5"/>
      <selection pane="bottomRight" activeCell="AF225" sqref="AF225"/>
    </sheetView>
  </sheetViews>
  <sheetFormatPr defaultColWidth="6.42578125" defaultRowHeight="15" x14ac:dyDescent="0.2"/>
  <cols>
    <col min="1" max="1" width="9" style="3" customWidth="1"/>
    <col min="2" max="2" width="6.42578125" style="4"/>
    <col min="3" max="3" width="9.28515625" style="4" customWidth="1"/>
    <col min="4" max="12" width="6.42578125" style="4"/>
    <col min="13" max="13" width="6.42578125" style="5" customWidth="1"/>
    <col min="14" max="14" width="8.5703125" style="4" customWidth="1"/>
    <col min="15" max="25" width="6.42578125" style="4"/>
    <col min="26" max="29" width="6.42578125" style="2"/>
    <col min="30" max="40" width="6.42578125" style="1"/>
    <col min="41" max="16384" width="6.42578125" style="2"/>
  </cols>
  <sheetData>
    <row r="1" spans="1:40" ht="15.75" x14ac:dyDescent="0.25">
      <c r="B1" s="233" t="s">
        <v>242</v>
      </c>
    </row>
    <row r="2" spans="1:40" ht="15.75" x14ac:dyDescent="0.25">
      <c r="B2" s="233" t="s">
        <v>227</v>
      </c>
    </row>
    <row r="3" spans="1:40" ht="15.75" x14ac:dyDescent="0.25">
      <c r="B3" s="233" t="s">
        <v>240</v>
      </c>
    </row>
    <row r="4" spans="1:40" s="74" customFormat="1" ht="16.5" thickBot="1" x14ac:dyDescent="0.3">
      <c r="A4" s="70" t="s">
        <v>230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71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72"/>
      <c r="Z4" s="73"/>
      <c r="AA4" s="73"/>
      <c r="AB4" s="73"/>
      <c r="AC4" s="73"/>
    </row>
    <row r="5" spans="1:40" ht="15" customHeight="1" thickBot="1" x14ac:dyDescent="0.25">
      <c r="A5" s="75" t="s">
        <v>0</v>
      </c>
      <c r="B5" s="260" t="s">
        <v>71</v>
      </c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 t="s">
        <v>70</v>
      </c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2"/>
      <c r="Z5" s="76" t="s">
        <v>76</v>
      </c>
      <c r="AA5" s="77" t="s">
        <v>77</v>
      </c>
      <c r="AB5" s="77" t="s">
        <v>53</v>
      </c>
      <c r="AC5" s="78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40" ht="15.75" thickBot="1" x14ac:dyDescent="0.25">
      <c r="A6" s="75" t="s">
        <v>57</v>
      </c>
      <c r="B6" s="79" t="s">
        <v>2</v>
      </c>
      <c r="C6" s="79" t="s">
        <v>2</v>
      </c>
      <c r="D6" s="79" t="s">
        <v>2</v>
      </c>
      <c r="E6" s="79" t="s">
        <v>22</v>
      </c>
      <c r="F6" s="79" t="s">
        <v>22</v>
      </c>
      <c r="G6" s="79" t="s">
        <v>3</v>
      </c>
      <c r="H6" s="79" t="s">
        <v>12</v>
      </c>
      <c r="I6" s="79" t="s">
        <v>16</v>
      </c>
      <c r="J6" s="79" t="s">
        <v>17</v>
      </c>
      <c r="K6" s="79" t="s">
        <v>6</v>
      </c>
      <c r="L6" s="79" t="s">
        <v>6</v>
      </c>
      <c r="M6" s="80" t="s">
        <v>8</v>
      </c>
      <c r="N6" s="79" t="s">
        <v>1</v>
      </c>
      <c r="O6" s="79" t="s">
        <v>1</v>
      </c>
      <c r="P6" s="79" t="s">
        <v>21</v>
      </c>
      <c r="Q6" s="79" t="s">
        <v>13</v>
      </c>
      <c r="R6" s="79" t="s">
        <v>13</v>
      </c>
      <c r="S6" s="79" t="s">
        <v>13</v>
      </c>
      <c r="T6" s="79" t="s">
        <v>20</v>
      </c>
      <c r="U6" s="79" t="s">
        <v>20</v>
      </c>
      <c r="V6" s="79" t="s">
        <v>4</v>
      </c>
      <c r="W6" s="79" t="s">
        <v>4</v>
      </c>
      <c r="X6" s="79" t="s">
        <v>15</v>
      </c>
      <c r="Y6" s="81" t="s">
        <v>7</v>
      </c>
      <c r="Z6" s="76"/>
      <c r="AA6" s="77"/>
      <c r="AB6" s="77"/>
      <c r="AC6" s="78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pans="1:40" ht="15.75" thickBot="1" x14ac:dyDescent="0.25">
      <c r="A7" s="75" t="s">
        <v>72</v>
      </c>
      <c r="B7" s="82">
        <v>81</v>
      </c>
      <c r="C7" s="82">
        <v>94</v>
      </c>
      <c r="D7" s="82">
        <v>95</v>
      </c>
      <c r="E7" s="82">
        <v>113</v>
      </c>
      <c r="F7" s="82">
        <v>113</v>
      </c>
      <c r="G7" s="82">
        <v>184</v>
      </c>
      <c r="H7" s="82">
        <v>175</v>
      </c>
      <c r="I7" s="82">
        <v>166</v>
      </c>
      <c r="J7" s="82">
        <v>194</v>
      </c>
      <c r="K7" s="82">
        <v>235</v>
      </c>
      <c r="L7" s="82">
        <v>239</v>
      </c>
      <c r="M7" s="82">
        <v>189</v>
      </c>
      <c r="N7" s="82">
        <v>148</v>
      </c>
      <c r="O7" s="82">
        <v>153</v>
      </c>
      <c r="P7" s="82">
        <v>129</v>
      </c>
      <c r="Q7" s="82">
        <v>17</v>
      </c>
      <c r="R7" s="82">
        <v>20</v>
      </c>
      <c r="S7" s="82">
        <v>21</v>
      </c>
      <c r="T7" s="82">
        <v>18</v>
      </c>
      <c r="U7" s="82">
        <v>11</v>
      </c>
      <c r="V7" s="82">
        <v>2</v>
      </c>
      <c r="W7" s="82">
        <v>8</v>
      </c>
      <c r="X7" s="82">
        <v>186</v>
      </c>
      <c r="Y7" s="83">
        <v>206</v>
      </c>
      <c r="Z7" s="84"/>
      <c r="AA7" s="77"/>
      <c r="AB7" s="77"/>
      <c r="AC7" s="78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</row>
    <row r="8" spans="1:40" x14ac:dyDescent="0.2">
      <c r="A8" s="16" t="s">
        <v>78</v>
      </c>
      <c r="B8" s="76">
        <v>62.988999999999997</v>
      </c>
      <c r="C8" s="76">
        <v>66.674000000000007</v>
      </c>
      <c r="D8" s="76">
        <v>66.914000000000001</v>
      </c>
      <c r="E8" s="76">
        <v>65.058000000000007</v>
      </c>
      <c r="F8" s="76">
        <v>65.058000000000007</v>
      </c>
      <c r="G8" s="76">
        <v>66.408000000000001</v>
      </c>
      <c r="H8" s="76">
        <v>64.66</v>
      </c>
      <c r="I8" s="76">
        <v>64.375</v>
      </c>
      <c r="J8" s="76">
        <v>64.692999999999998</v>
      </c>
      <c r="K8" s="76">
        <v>66.445999999999998</v>
      </c>
      <c r="L8" s="76">
        <v>64.94</v>
      </c>
      <c r="M8" s="76">
        <v>68.581999999999994</v>
      </c>
      <c r="N8" s="76">
        <v>70.683000000000007</v>
      </c>
      <c r="O8" s="76">
        <v>69.790999999999997</v>
      </c>
      <c r="P8" s="76">
        <v>65.251000000000005</v>
      </c>
      <c r="Q8" s="76">
        <v>68.125</v>
      </c>
      <c r="R8" s="76">
        <v>70.927999999999997</v>
      </c>
      <c r="S8" s="76">
        <v>69.028999999999996</v>
      </c>
      <c r="T8" s="76">
        <v>65.486999999999995</v>
      </c>
      <c r="U8" s="76">
        <v>70.293000000000006</v>
      </c>
      <c r="V8" s="76">
        <v>70.423000000000002</v>
      </c>
      <c r="W8" s="76">
        <v>70.662000000000006</v>
      </c>
      <c r="X8" s="76">
        <v>70.188999999999993</v>
      </c>
      <c r="Y8" s="85">
        <v>65.305000000000007</v>
      </c>
      <c r="Z8" s="76">
        <f>MIN(B8:Y8)</f>
        <v>62.988999999999997</v>
      </c>
      <c r="AA8" s="86">
        <f>MAX(B8:Y8)</f>
        <v>70.927999999999997</v>
      </c>
      <c r="AB8" s="86">
        <f>AVERAGE(B8:Y8)</f>
        <v>67.206791666666675</v>
      </c>
      <c r="AC8" s="78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</row>
    <row r="9" spans="1:40" x14ac:dyDescent="0.2">
      <c r="A9" s="16" t="s">
        <v>79</v>
      </c>
      <c r="B9" s="76">
        <v>0</v>
      </c>
      <c r="C9" s="76">
        <v>0</v>
      </c>
      <c r="D9" s="76">
        <v>1.2E-2</v>
      </c>
      <c r="E9" s="76">
        <v>6.0000000000000001E-3</v>
      </c>
      <c r="F9" s="76">
        <v>6.0000000000000001E-3</v>
      </c>
      <c r="G9" s="76">
        <v>1E-3</v>
      </c>
      <c r="H9" s="76">
        <v>0</v>
      </c>
      <c r="I9" s="76">
        <v>2.9000000000000001E-2</v>
      </c>
      <c r="J9" s="76">
        <v>3.7999999999999999E-2</v>
      </c>
      <c r="K9" s="76">
        <v>0</v>
      </c>
      <c r="L9" s="76">
        <v>6.0000000000000001E-3</v>
      </c>
      <c r="M9" s="76">
        <v>0</v>
      </c>
      <c r="N9" s="76">
        <v>8.9999999999999993E-3</v>
      </c>
      <c r="O9" s="76">
        <v>2.7E-2</v>
      </c>
      <c r="P9" s="76">
        <v>1.6E-2</v>
      </c>
      <c r="Q9" s="76">
        <v>0</v>
      </c>
      <c r="R9" s="76">
        <v>0</v>
      </c>
      <c r="S9" s="76">
        <v>0</v>
      </c>
      <c r="T9" s="76">
        <v>1.4E-2</v>
      </c>
      <c r="U9" s="76">
        <v>1.9E-2</v>
      </c>
      <c r="V9" s="76">
        <v>0</v>
      </c>
      <c r="W9" s="76">
        <v>3.0000000000000001E-3</v>
      </c>
      <c r="X9" s="76">
        <v>0</v>
      </c>
      <c r="Y9" s="87">
        <v>8.9999999999999993E-3</v>
      </c>
      <c r="Z9" s="76">
        <f t="shared" ref="Z9:Z36" si="0">MIN(B9:Y9)</f>
        <v>0</v>
      </c>
      <c r="AA9" s="86">
        <f t="shared" ref="AA9:AA36" si="1">MAX(B9:Y9)</f>
        <v>3.7999999999999999E-2</v>
      </c>
      <c r="AB9" s="86">
        <f t="shared" ref="AB9:AB36" si="2">AVERAGE(B9:Y9)</f>
        <v>8.125000000000002E-3</v>
      </c>
      <c r="AC9" s="78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</row>
    <row r="10" spans="1:40" x14ac:dyDescent="0.2">
      <c r="A10" s="16" t="s">
        <v>80</v>
      </c>
      <c r="B10" s="76">
        <v>23.907</v>
      </c>
      <c r="C10" s="76">
        <v>21.79</v>
      </c>
      <c r="D10" s="76">
        <v>20.954000000000001</v>
      </c>
      <c r="E10" s="76">
        <v>23.164000000000001</v>
      </c>
      <c r="F10" s="76">
        <v>23.164000000000001</v>
      </c>
      <c r="G10" s="76">
        <v>21.408999999999999</v>
      </c>
      <c r="H10" s="76">
        <v>23.088999999999999</v>
      </c>
      <c r="I10" s="76">
        <v>23.094000000000001</v>
      </c>
      <c r="J10" s="76">
        <v>22.792999999999999</v>
      </c>
      <c r="K10" s="76">
        <v>20.260000000000002</v>
      </c>
      <c r="L10" s="76">
        <v>21.55</v>
      </c>
      <c r="M10" s="76">
        <v>21.001000000000001</v>
      </c>
      <c r="N10" s="76">
        <v>19.981000000000002</v>
      </c>
      <c r="O10" s="76">
        <v>19.411999999999999</v>
      </c>
      <c r="P10" s="76">
        <v>22.780999999999999</v>
      </c>
      <c r="Q10" s="76">
        <v>21.719000000000001</v>
      </c>
      <c r="R10" s="76">
        <v>21.297999999999998</v>
      </c>
      <c r="S10" s="76">
        <v>21.608000000000001</v>
      </c>
      <c r="T10" s="76">
        <v>22.501999999999999</v>
      </c>
      <c r="U10" s="76">
        <v>20.315999999999999</v>
      </c>
      <c r="V10" s="76">
        <v>20.675000000000001</v>
      </c>
      <c r="W10" s="76">
        <v>19.949000000000002</v>
      </c>
      <c r="X10" s="76">
        <v>19.292000000000002</v>
      </c>
      <c r="Y10" s="87">
        <v>21.710999999999999</v>
      </c>
      <c r="Z10" s="76">
        <f t="shared" si="0"/>
        <v>19.292000000000002</v>
      </c>
      <c r="AA10" s="86">
        <f t="shared" si="1"/>
        <v>23.907</v>
      </c>
      <c r="AB10" s="86">
        <f t="shared" si="2"/>
        <v>21.559124999999998</v>
      </c>
      <c r="AC10" s="78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x14ac:dyDescent="0.2">
      <c r="A11" s="16" t="s">
        <v>81</v>
      </c>
      <c r="B11" s="76">
        <v>0</v>
      </c>
      <c r="C11" s="76">
        <v>0</v>
      </c>
      <c r="D11" s="76">
        <v>2E-3</v>
      </c>
      <c r="E11" s="76">
        <v>0</v>
      </c>
      <c r="F11" s="76">
        <v>0</v>
      </c>
      <c r="G11" s="76">
        <v>8.9999999999999993E-3</v>
      </c>
      <c r="H11" s="76">
        <v>0</v>
      </c>
      <c r="I11" s="76">
        <v>0</v>
      </c>
      <c r="J11" s="76">
        <v>0</v>
      </c>
      <c r="K11" s="76">
        <v>6.5000000000000002E-2</v>
      </c>
      <c r="L11" s="76">
        <v>0</v>
      </c>
      <c r="M11" s="76">
        <v>0</v>
      </c>
      <c r="N11" s="76">
        <v>2.5000000000000001E-2</v>
      </c>
      <c r="O11" s="76">
        <v>0</v>
      </c>
      <c r="P11" s="76">
        <v>2.3E-2</v>
      </c>
      <c r="Q11" s="76">
        <v>5.5E-2</v>
      </c>
      <c r="R11" s="76">
        <v>0</v>
      </c>
      <c r="S11" s="76">
        <v>2.3E-2</v>
      </c>
      <c r="T11" s="76">
        <v>1.7999999999999999E-2</v>
      </c>
      <c r="U11" s="76">
        <v>1.6E-2</v>
      </c>
      <c r="V11" s="76">
        <v>5.0000000000000001E-3</v>
      </c>
      <c r="W11" s="76">
        <v>0</v>
      </c>
      <c r="X11" s="76">
        <v>1.6E-2</v>
      </c>
      <c r="Y11" s="87">
        <v>1.6E-2</v>
      </c>
      <c r="Z11" s="76">
        <f t="shared" si="0"/>
        <v>0</v>
      </c>
      <c r="AA11" s="86">
        <f t="shared" si="1"/>
        <v>6.5000000000000002E-2</v>
      </c>
      <c r="AB11" s="86">
        <f t="shared" si="2"/>
        <v>1.1375000000000001E-2</v>
      </c>
      <c r="AC11" s="78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</row>
    <row r="12" spans="1:40" ht="15.75" x14ac:dyDescent="0.2">
      <c r="A12" s="88" t="s">
        <v>94</v>
      </c>
      <c r="B12" s="76">
        <v>0</v>
      </c>
      <c r="C12" s="76">
        <v>0.14699999999999999</v>
      </c>
      <c r="D12" s="76">
        <v>0.182</v>
      </c>
      <c r="E12" s="76">
        <v>0.17100000000000001</v>
      </c>
      <c r="F12" s="76">
        <v>0.17100000000000001</v>
      </c>
      <c r="G12" s="76">
        <v>0.11899999999999999</v>
      </c>
      <c r="H12" s="76">
        <v>0.187</v>
      </c>
      <c r="I12" s="76">
        <v>0.13900000000000001</v>
      </c>
      <c r="J12" s="76">
        <v>0.154</v>
      </c>
      <c r="K12" s="76">
        <v>6.3E-2</v>
      </c>
      <c r="L12" s="76">
        <v>0.11899999999999999</v>
      </c>
      <c r="M12" s="76">
        <v>8.2000000000000003E-2</v>
      </c>
      <c r="N12" s="76">
        <v>9.8000000000000004E-2</v>
      </c>
      <c r="O12" s="76">
        <v>0.34499999999999997</v>
      </c>
      <c r="P12" s="76">
        <v>9.8000000000000004E-2</v>
      </c>
      <c r="Q12" s="76">
        <v>0.27200000000000002</v>
      </c>
      <c r="R12" s="76">
        <v>0.11</v>
      </c>
      <c r="S12" s="76">
        <v>9.5000000000000001E-2</v>
      </c>
      <c r="T12" s="76">
        <v>0.16800000000000001</v>
      </c>
      <c r="U12" s="76">
        <v>0.20499999999999999</v>
      </c>
      <c r="V12" s="76">
        <v>5.8000000000000003E-2</v>
      </c>
      <c r="W12" s="76">
        <v>4.9000000000000002E-2</v>
      </c>
      <c r="X12" s="76">
        <v>0.13100000000000001</v>
      </c>
      <c r="Y12" s="87">
        <v>5.5E-2</v>
      </c>
      <c r="Z12" s="76">
        <f t="shared" si="0"/>
        <v>0</v>
      </c>
      <c r="AA12" s="86">
        <f t="shared" si="1"/>
        <v>0.34499999999999997</v>
      </c>
      <c r="AB12" s="86">
        <f t="shared" si="2"/>
        <v>0.13408333333333336</v>
      </c>
      <c r="AC12" s="7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x14ac:dyDescent="0.2">
      <c r="A13" s="16" t="s">
        <v>28</v>
      </c>
      <c r="B13" s="76">
        <v>1.0999999999999999E-2</v>
      </c>
      <c r="C13" s="76">
        <v>2.1999999999999999E-2</v>
      </c>
      <c r="D13" s="76">
        <v>0</v>
      </c>
      <c r="E13" s="76">
        <v>2.8000000000000001E-2</v>
      </c>
      <c r="F13" s="76">
        <v>2.8000000000000001E-2</v>
      </c>
      <c r="G13" s="76">
        <v>0</v>
      </c>
      <c r="H13" s="76">
        <v>2E-3</v>
      </c>
      <c r="I13" s="76">
        <v>0</v>
      </c>
      <c r="J13" s="76">
        <v>2E-3</v>
      </c>
      <c r="K13" s="76">
        <v>0</v>
      </c>
      <c r="L13" s="76">
        <v>0.06</v>
      </c>
      <c r="M13" s="76">
        <v>1.0999999999999999E-2</v>
      </c>
      <c r="N13" s="76">
        <v>1.2999999999999999E-2</v>
      </c>
      <c r="O13" s="76">
        <v>2.1999999999999999E-2</v>
      </c>
      <c r="P13" s="76">
        <v>2.5000000000000001E-2</v>
      </c>
      <c r="Q13" s="76">
        <v>0</v>
      </c>
      <c r="R13" s="76">
        <v>0</v>
      </c>
      <c r="S13" s="76">
        <v>2E-3</v>
      </c>
      <c r="T13" s="76">
        <v>5.0000000000000001E-3</v>
      </c>
      <c r="U13" s="76">
        <v>7.4999999999999997E-2</v>
      </c>
      <c r="V13" s="76">
        <v>4.7E-2</v>
      </c>
      <c r="W13" s="76">
        <v>3.6999999999999998E-2</v>
      </c>
      <c r="X13" s="76">
        <v>8.0000000000000002E-3</v>
      </c>
      <c r="Y13" s="87">
        <v>0</v>
      </c>
      <c r="Z13" s="76">
        <f t="shared" si="0"/>
        <v>0</v>
      </c>
      <c r="AA13" s="86">
        <f t="shared" si="1"/>
        <v>7.4999999999999997E-2</v>
      </c>
      <c r="AB13" s="86">
        <f t="shared" si="2"/>
        <v>1.6583333333333332E-2</v>
      </c>
      <c r="AC13" s="78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x14ac:dyDescent="0.2">
      <c r="A14" s="16" t="s">
        <v>29</v>
      </c>
      <c r="B14" s="76">
        <v>3.0000000000000001E-3</v>
      </c>
      <c r="C14" s="76">
        <v>0</v>
      </c>
      <c r="D14" s="76">
        <v>1E-3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2E-3</v>
      </c>
      <c r="L14" s="76">
        <v>0</v>
      </c>
      <c r="M14" s="76">
        <v>7.0000000000000001E-3</v>
      </c>
      <c r="N14" s="76">
        <v>0</v>
      </c>
      <c r="O14" s="76">
        <v>0</v>
      </c>
      <c r="P14" s="76">
        <v>0</v>
      </c>
      <c r="Q14" s="76">
        <v>0</v>
      </c>
      <c r="R14" s="76">
        <v>1.2E-2</v>
      </c>
      <c r="S14" s="76">
        <v>0</v>
      </c>
      <c r="T14" s="76">
        <v>2E-3</v>
      </c>
      <c r="U14" s="76">
        <v>0</v>
      </c>
      <c r="V14" s="76">
        <v>0</v>
      </c>
      <c r="W14" s="76">
        <v>0</v>
      </c>
      <c r="X14" s="76">
        <v>2.3E-2</v>
      </c>
      <c r="Y14" s="87">
        <v>7.0000000000000001E-3</v>
      </c>
      <c r="Z14" s="76">
        <f t="shared" si="0"/>
        <v>0</v>
      </c>
      <c r="AA14" s="86">
        <f t="shared" si="1"/>
        <v>2.3E-2</v>
      </c>
      <c r="AB14" s="86">
        <f t="shared" si="2"/>
        <v>2.3749999999999999E-3</v>
      </c>
      <c r="AC14" s="78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x14ac:dyDescent="0.2">
      <c r="A15" s="16" t="s">
        <v>30</v>
      </c>
      <c r="B15" s="76">
        <v>4.7969999999999997</v>
      </c>
      <c r="C15" s="76">
        <v>2.3250000000000002</v>
      </c>
      <c r="D15" s="76">
        <v>1.841</v>
      </c>
      <c r="E15" s="76">
        <v>3.673</v>
      </c>
      <c r="F15" s="76">
        <v>3.673</v>
      </c>
      <c r="G15" s="76">
        <v>2.3290000000000002</v>
      </c>
      <c r="H15" s="76">
        <v>2.6619999999999999</v>
      </c>
      <c r="I15" s="76">
        <v>3.4049999999999998</v>
      </c>
      <c r="J15" s="76">
        <v>2.5270000000000001</v>
      </c>
      <c r="K15" s="76">
        <v>1.514</v>
      </c>
      <c r="L15" s="76">
        <v>2.456</v>
      </c>
      <c r="M15" s="76">
        <v>0.13400000000000001</v>
      </c>
      <c r="N15" s="76">
        <v>0.11799999999999999</v>
      </c>
      <c r="O15" s="76">
        <v>3.4000000000000002E-2</v>
      </c>
      <c r="P15" s="76">
        <v>2.8450000000000002</v>
      </c>
      <c r="Q15" s="76">
        <v>0.20399999999999999</v>
      </c>
      <c r="R15" s="76">
        <v>0.14399999999999999</v>
      </c>
      <c r="S15" s="76">
        <v>0.151</v>
      </c>
      <c r="T15" s="76">
        <v>3.5960000000000001</v>
      </c>
      <c r="U15" s="76">
        <v>0.53400000000000003</v>
      </c>
      <c r="V15" s="76">
        <v>0.104</v>
      </c>
      <c r="W15" s="76">
        <v>0.1</v>
      </c>
      <c r="X15" s="76">
        <v>1.8180000000000001</v>
      </c>
      <c r="Y15" s="87">
        <v>3.476</v>
      </c>
      <c r="Z15" s="76">
        <f t="shared" si="0"/>
        <v>3.4000000000000002E-2</v>
      </c>
      <c r="AA15" s="86">
        <f t="shared" si="1"/>
        <v>4.7969999999999997</v>
      </c>
      <c r="AB15" s="86">
        <f t="shared" si="2"/>
        <v>1.8524999999999998</v>
      </c>
      <c r="AC15" s="78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x14ac:dyDescent="0.2">
      <c r="A16" s="16" t="s">
        <v>82</v>
      </c>
      <c r="B16" s="76">
        <v>8.3849999999999998</v>
      </c>
      <c r="C16" s="76">
        <v>9.5269999999999992</v>
      </c>
      <c r="D16" s="76">
        <v>9.9</v>
      </c>
      <c r="E16" s="76">
        <v>8.0830000000000002</v>
      </c>
      <c r="F16" s="76">
        <v>8.0830000000000002</v>
      </c>
      <c r="G16" s="76">
        <v>10.031000000000001</v>
      </c>
      <c r="H16" s="76">
        <v>9.4580000000000002</v>
      </c>
      <c r="I16" s="76">
        <v>8.6999999999999993</v>
      </c>
      <c r="J16" s="76">
        <v>9.6349999999999998</v>
      </c>
      <c r="K16" s="76">
        <v>11.25</v>
      </c>
      <c r="L16" s="76">
        <v>10.845000000000001</v>
      </c>
      <c r="M16" s="76">
        <v>10.949</v>
      </c>
      <c r="N16" s="76">
        <v>9.3450000000000006</v>
      </c>
      <c r="O16" s="76">
        <v>10.901</v>
      </c>
      <c r="P16" s="76">
        <v>9.6820000000000004</v>
      </c>
      <c r="Q16" s="76">
        <v>10.259</v>
      </c>
      <c r="R16" s="76">
        <v>8.7929999999999993</v>
      </c>
      <c r="S16" s="76">
        <v>10.067</v>
      </c>
      <c r="T16" s="76">
        <v>8.6910000000000007</v>
      </c>
      <c r="U16" s="76">
        <v>9.0489999999999995</v>
      </c>
      <c r="V16" s="76">
        <v>9.3800000000000008</v>
      </c>
      <c r="W16" s="76">
        <v>9.7070000000000007</v>
      </c>
      <c r="X16" s="76">
        <v>8.3230000000000004</v>
      </c>
      <c r="Y16" s="87">
        <v>9.9009999999999998</v>
      </c>
      <c r="Z16" s="76">
        <f t="shared" si="0"/>
        <v>8.0830000000000002</v>
      </c>
      <c r="AA16" s="86">
        <f t="shared" si="1"/>
        <v>11.25</v>
      </c>
      <c r="AB16" s="86">
        <f t="shared" si="2"/>
        <v>9.5393333333333334</v>
      </c>
      <c r="AC16" s="78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</row>
    <row r="17" spans="1:40" x14ac:dyDescent="0.2">
      <c r="A17" s="16" t="s">
        <v>83</v>
      </c>
      <c r="B17" s="76">
        <v>0.157</v>
      </c>
      <c r="C17" s="76">
        <v>0.28199999999999997</v>
      </c>
      <c r="D17" s="76">
        <v>0.21</v>
      </c>
      <c r="E17" s="76">
        <v>0.60199999999999998</v>
      </c>
      <c r="F17" s="76">
        <v>0.60199999999999998</v>
      </c>
      <c r="G17" s="76">
        <v>0.22</v>
      </c>
      <c r="H17" s="76">
        <v>0.19800000000000001</v>
      </c>
      <c r="I17" s="76">
        <v>0.153</v>
      </c>
      <c r="J17" s="76">
        <v>0.28599999999999998</v>
      </c>
      <c r="K17" s="76">
        <v>0.13600000000000001</v>
      </c>
      <c r="L17" s="76">
        <v>0.186</v>
      </c>
      <c r="M17" s="76">
        <v>0.11</v>
      </c>
      <c r="N17" s="76">
        <v>6.3E-2</v>
      </c>
      <c r="O17" s="76">
        <v>6.9000000000000006E-2</v>
      </c>
      <c r="P17" s="76">
        <v>0.17499999999999999</v>
      </c>
      <c r="Q17" s="76">
        <v>0.122</v>
      </c>
      <c r="R17" s="76">
        <v>9.9000000000000005E-2</v>
      </c>
      <c r="S17" s="76">
        <v>0.16</v>
      </c>
      <c r="T17" s="76">
        <v>0.19400000000000001</v>
      </c>
      <c r="U17" s="76">
        <v>7.3999999999999996E-2</v>
      </c>
      <c r="V17" s="76">
        <v>5.7000000000000002E-2</v>
      </c>
      <c r="W17" s="76">
        <v>0.112</v>
      </c>
      <c r="X17" s="76">
        <v>0.20799999999999999</v>
      </c>
      <c r="Y17" s="87">
        <v>9.4E-2</v>
      </c>
      <c r="Z17" s="76">
        <f t="shared" si="0"/>
        <v>5.7000000000000002E-2</v>
      </c>
      <c r="AA17" s="86">
        <f t="shared" si="1"/>
        <v>0.60199999999999998</v>
      </c>
      <c r="AB17" s="86">
        <f t="shared" si="2"/>
        <v>0.19037500000000004</v>
      </c>
      <c r="AC17" s="78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</row>
    <row r="18" spans="1:40" x14ac:dyDescent="0.2">
      <c r="A18" s="16" t="s">
        <v>33</v>
      </c>
      <c r="B18" s="76">
        <v>1.0999999999999999E-2</v>
      </c>
      <c r="C18" s="76">
        <v>4.0000000000000001E-3</v>
      </c>
      <c r="D18" s="76">
        <v>0</v>
      </c>
      <c r="E18" s="76">
        <v>4.8000000000000001E-2</v>
      </c>
      <c r="F18" s="76">
        <v>4.8000000000000001E-2</v>
      </c>
      <c r="G18" s="76">
        <v>1E-3</v>
      </c>
      <c r="H18" s="76">
        <v>1E-3</v>
      </c>
      <c r="I18" s="76">
        <v>4.9000000000000002E-2</v>
      </c>
      <c r="J18" s="76">
        <v>4.4999999999999998E-2</v>
      </c>
      <c r="K18" s="76">
        <v>1E-3</v>
      </c>
      <c r="L18" s="76">
        <v>7.0000000000000001E-3</v>
      </c>
      <c r="M18" s="76">
        <v>0</v>
      </c>
      <c r="N18" s="76">
        <v>0</v>
      </c>
      <c r="O18" s="76">
        <v>1.9E-2</v>
      </c>
      <c r="P18" s="76">
        <v>0.02</v>
      </c>
      <c r="Q18" s="76">
        <v>0</v>
      </c>
      <c r="R18" s="76">
        <v>0</v>
      </c>
      <c r="S18" s="76">
        <v>0</v>
      </c>
      <c r="T18" s="76">
        <v>0</v>
      </c>
      <c r="U18" s="76">
        <v>1E-3</v>
      </c>
      <c r="V18" s="76">
        <v>0</v>
      </c>
      <c r="W18" s="76">
        <v>0</v>
      </c>
      <c r="X18" s="76">
        <v>0</v>
      </c>
      <c r="Y18" s="87">
        <v>6.0000000000000001E-3</v>
      </c>
      <c r="Z18" s="76">
        <f t="shared" si="0"/>
        <v>0</v>
      </c>
      <c r="AA18" s="86">
        <f t="shared" si="1"/>
        <v>4.9000000000000002E-2</v>
      </c>
      <c r="AB18" s="86">
        <f t="shared" si="2"/>
        <v>1.0875000000000001E-2</v>
      </c>
      <c r="AC18" s="78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</row>
    <row r="19" spans="1:40" x14ac:dyDescent="0.2">
      <c r="A19" s="89" t="s">
        <v>34</v>
      </c>
      <c r="B19" s="90">
        <v>0</v>
      </c>
      <c r="C19" s="90">
        <v>5.0999999999999997E-2</v>
      </c>
      <c r="D19" s="90">
        <v>0</v>
      </c>
      <c r="E19" s="90">
        <v>9.8000000000000004E-2</v>
      </c>
      <c r="F19" s="90">
        <v>9.8000000000000004E-2</v>
      </c>
      <c r="G19" s="90">
        <v>5.2999999999999999E-2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1.0999999999999999E-2</v>
      </c>
      <c r="P19" s="90">
        <v>0</v>
      </c>
      <c r="Q19" s="90">
        <v>0</v>
      </c>
      <c r="R19" s="90">
        <v>0</v>
      </c>
      <c r="S19" s="90">
        <v>0</v>
      </c>
      <c r="T19" s="90">
        <v>3.7999999999999999E-2</v>
      </c>
      <c r="U19" s="90">
        <v>1.7000000000000001E-2</v>
      </c>
      <c r="V19" s="90">
        <v>0</v>
      </c>
      <c r="W19" s="90">
        <v>0</v>
      </c>
      <c r="X19" s="90">
        <v>0.13200000000000001</v>
      </c>
      <c r="Y19" s="91">
        <v>7.1999999999999995E-2</v>
      </c>
      <c r="Z19" s="76">
        <f t="shared" si="0"/>
        <v>0</v>
      </c>
      <c r="AA19" s="86">
        <f t="shared" si="1"/>
        <v>0.13200000000000001</v>
      </c>
      <c r="AB19" s="86">
        <f t="shared" si="2"/>
        <v>2.3749999999999997E-2</v>
      </c>
      <c r="AC19" s="78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</row>
    <row r="20" spans="1:40" x14ac:dyDescent="0.2">
      <c r="A20" s="92" t="s">
        <v>35</v>
      </c>
      <c r="B20" s="93">
        <v>100.25999999999999</v>
      </c>
      <c r="C20" s="93">
        <v>100.82200000000002</v>
      </c>
      <c r="D20" s="93">
        <v>100.01599999999999</v>
      </c>
      <c r="E20" s="93">
        <v>100.93100000000003</v>
      </c>
      <c r="F20" s="93">
        <v>100.93100000000003</v>
      </c>
      <c r="G20" s="93">
        <v>100.58000000000001</v>
      </c>
      <c r="H20" s="93">
        <v>100.25699999999999</v>
      </c>
      <c r="I20" s="93">
        <v>99.944000000000003</v>
      </c>
      <c r="J20" s="93">
        <v>100.173</v>
      </c>
      <c r="K20" s="93">
        <v>99.736999999999995</v>
      </c>
      <c r="L20" s="93">
        <v>100.16900000000001</v>
      </c>
      <c r="M20" s="93">
        <v>100.87599999999999</v>
      </c>
      <c r="N20" s="93">
        <v>100.33500000000001</v>
      </c>
      <c r="O20" s="93">
        <v>100.631</v>
      </c>
      <c r="P20" s="93">
        <v>100.916</v>
      </c>
      <c r="Q20" s="93">
        <v>100.756</v>
      </c>
      <c r="R20" s="93">
        <v>101.384</v>
      </c>
      <c r="S20" s="93">
        <v>101.13499999999999</v>
      </c>
      <c r="T20" s="93">
        <v>100.71499999999999</v>
      </c>
      <c r="U20" s="93">
        <v>100.59900000000003</v>
      </c>
      <c r="V20" s="93">
        <v>100.749</v>
      </c>
      <c r="W20" s="93">
        <v>100.619</v>
      </c>
      <c r="X20" s="93">
        <v>100.13999999999999</v>
      </c>
      <c r="Y20" s="94">
        <v>100.65200000000002</v>
      </c>
      <c r="Z20" s="76">
        <f t="shared" si="0"/>
        <v>99.736999999999995</v>
      </c>
      <c r="AA20" s="86">
        <f t="shared" si="1"/>
        <v>101.384</v>
      </c>
      <c r="AB20" s="86">
        <f t="shared" si="2"/>
        <v>100.55529166666666</v>
      </c>
      <c r="AC20" s="78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</row>
    <row r="21" spans="1:40" x14ac:dyDescent="0.2">
      <c r="A21" s="16" t="s">
        <v>37</v>
      </c>
      <c r="B21" s="76">
        <v>11.097352573142631</v>
      </c>
      <c r="C21" s="76">
        <v>11.599197418795377</v>
      </c>
      <c r="D21" s="76">
        <v>11.716846397605559</v>
      </c>
      <c r="E21" s="76">
        <v>11.346834187030419</v>
      </c>
      <c r="F21" s="76">
        <v>11.346834187030419</v>
      </c>
      <c r="G21" s="76">
        <v>11.602356369117681</v>
      </c>
      <c r="H21" s="76">
        <v>11.34111349210314</v>
      </c>
      <c r="I21" s="76">
        <v>11.32141973265708</v>
      </c>
      <c r="J21" s="76">
        <v>11.366166994875618</v>
      </c>
      <c r="K21" s="76">
        <v>11.717759457175909</v>
      </c>
      <c r="L21" s="76">
        <v>11.45542383715267</v>
      </c>
      <c r="M21" s="76">
        <v>11.849575378435816</v>
      </c>
      <c r="N21" s="76">
        <v>12.157149135035937</v>
      </c>
      <c r="O21" s="76">
        <v>12.077500844298831</v>
      </c>
      <c r="P21" s="76">
        <v>11.379422746421531</v>
      </c>
      <c r="Q21" s="76">
        <v>11.772302996303653</v>
      </c>
      <c r="R21" s="76">
        <v>12.049828374493631</v>
      </c>
      <c r="S21" s="76">
        <v>11.851157121702458</v>
      </c>
      <c r="T21" s="76">
        <v>11.428720600000315</v>
      </c>
      <c r="U21" s="76">
        <v>12.081508362387479</v>
      </c>
      <c r="V21" s="76">
        <v>12.068316824627152</v>
      </c>
      <c r="W21" s="76">
        <v>12.140160516253422</v>
      </c>
      <c r="X21" s="76">
        <v>12.150399705351152</v>
      </c>
      <c r="Y21" s="95">
        <v>11.450962511526491</v>
      </c>
      <c r="Z21" s="76">
        <f t="shared" si="0"/>
        <v>11.097352573142631</v>
      </c>
      <c r="AA21" s="86">
        <f t="shared" si="1"/>
        <v>12.157149135035937</v>
      </c>
      <c r="AB21" s="86">
        <f t="shared" si="2"/>
        <v>11.682012906813517</v>
      </c>
      <c r="AC21" s="78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</row>
    <row r="22" spans="1:40" x14ac:dyDescent="0.2">
      <c r="A22" s="16" t="s">
        <v>38</v>
      </c>
      <c r="B22" s="76">
        <v>0</v>
      </c>
      <c r="C22" s="76">
        <v>0</v>
      </c>
      <c r="D22" s="76">
        <v>1.5807816802990463E-3</v>
      </c>
      <c r="E22" s="76">
        <v>7.8726719382321239E-4</v>
      </c>
      <c r="F22" s="76">
        <v>7.8726719382321239E-4</v>
      </c>
      <c r="G22" s="76">
        <v>1.3143853309771874E-4</v>
      </c>
      <c r="H22" s="76">
        <v>0</v>
      </c>
      <c r="I22" s="76">
        <v>3.836882956290053E-3</v>
      </c>
      <c r="J22" s="76">
        <v>5.0227000306828865E-3</v>
      </c>
      <c r="K22" s="76">
        <v>0</v>
      </c>
      <c r="L22" s="76">
        <v>7.9624557517212261E-4</v>
      </c>
      <c r="M22" s="76">
        <v>0</v>
      </c>
      <c r="N22" s="76">
        <v>1.1645447542062697E-3</v>
      </c>
      <c r="O22" s="76">
        <v>3.5151051679512806E-3</v>
      </c>
      <c r="P22" s="76">
        <v>2.09918128718538E-3</v>
      </c>
      <c r="Q22" s="76">
        <v>0</v>
      </c>
      <c r="R22" s="76">
        <v>0</v>
      </c>
      <c r="S22" s="76">
        <v>0</v>
      </c>
      <c r="T22" s="76">
        <v>1.8380929075460688E-3</v>
      </c>
      <c r="U22" s="76">
        <v>2.4567421931864079E-3</v>
      </c>
      <c r="V22" s="76">
        <v>0</v>
      </c>
      <c r="W22" s="76">
        <v>3.8775433506520093E-4</v>
      </c>
      <c r="X22" s="76">
        <v>0</v>
      </c>
      <c r="Y22" s="87">
        <v>1.1872303004943545E-3</v>
      </c>
      <c r="Z22" s="76">
        <f t="shared" si="0"/>
        <v>0</v>
      </c>
      <c r="AA22" s="86">
        <f t="shared" si="1"/>
        <v>5.0227000306828865E-3</v>
      </c>
      <c r="AB22" s="86">
        <f t="shared" si="2"/>
        <v>1.0663014212009673E-3</v>
      </c>
      <c r="AC22" s="78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</row>
    <row r="23" spans="1:40" x14ac:dyDescent="0.2">
      <c r="A23" s="16" t="s">
        <v>39</v>
      </c>
      <c r="B23" s="76">
        <v>4.9640311600412756</v>
      </c>
      <c r="C23" s="76">
        <v>4.4676938634465628</v>
      </c>
      <c r="D23" s="76">
        <v>4.3242961697917393</v>
      </c>
      <c r="E23" s="76">
        <v>4.7614837167886312</v>
      </c>
      <c r="F23" s="76">
        <v>4.7614837167886312</v>
      </c>
      <c r="G23" s="76">
        <v>4.408358740199545</v>
      </c>
      <c r="H23" s="76">
        <v>4.7728728719150508</v>
      </c>
      <c r="I23" s="76">
        <v>4.7867148641052388</v>
      </c>
      <c r="J23" s="76">
        <v>4.7196846173419704</v>
      </c>
      <c r="K23" s="76">
        <v>4.2108514877000802</v>
      </c>
      <c r="L23" s="76">
        <v>4.4802360812772033</v>
      </c>
      <c r="M23" s="76">
        <v>4.2764890450394359</v>
      </c>
      <c r="N23" s="76">
        <v>4.050314409307501</v>
      </c>
      <c r="O23" s="76">
        <v>3.9591566433628436</v>
      </c>
      <c r="P23" s="76">
        <v>4.6823146081793023</v>
      </c>
      <c r="Q23" s="76">
        <v>4.423331502368935</v>
      </c>
      <c r="R23" s="76">
        <v>4.2643880427206859</v>
      </c>
      <c r="S23" s="76">
        <v>4.372184619047391</v>
      </c>
      <c r="T23" s="76">
        <v>4.6282668103111986</v>
      </c>
      <c r="U23" s="76">
        <v>4.1153050308428938</v>
      </c>
      <c r="V23" s="76">
        <v>4.1757303505231755</v>
      </c>
      <c r="W23" s="76">
        <v>4.0393769298222306</v>
      </c>
      <c r="X23" s="76">
        <v>3.9359856835857232</v>
      </c>
      <c r="Y23" s="87">
        <v>4.4867320425944861</v>
      </c>
      <c r="Z23" s="76">
        <f t="shared" si="0"/>
        <v>3.9359856835857232</v>
      </c>
      <c r="AA23" s="86">
        <f t="shared" si="1"/>
        <v>4.9640311600412756</v>
      </c>
      <c r="AB23" s="86">
        <f t="shared" si="2"/>
        <v>4.4194701252959057</v>
      </c>
      <c r="AC23" s="78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</row>
    <row r="24" spans="1:40" x14ac:dyDescent="0.2">
      <c r="A24" s="16" t="s">
        <v>40</v>
      </c>
      <c r="B24" s="76">
        <v>0</v>
      </c>
      <c r="C24" s="76">
        <v>0</v>
      </c>
      <c r="D24" s="76">
        <v>2.7688380744076064E-4</v>
      </c>
      <c r="E24" s="76">
        <v>0</v>
      </c>
      <c r="F24" s="76">
        <v>0</v>
      </c>
      <c r="G24" s="76">
        <v>1.2432032233626112E-3</v>
      </c>
      <c r="H24" s="76">
        <v>0</v>
      </c>
      <c r="I24" s="76">
        <v>0</v>
      </c>
      <c r="J24" s="76">
        <v>0</v>
      </c>
      <c r="K24" s="76">
        <v>9.0628107563482108E-3</v>
      </c>
      <c r="L24" s="76">
        <v>0</v>
      </c>
      <c r="M24" s="76">
        <v>0</v>
      </c>
      <c r="N24" s="76">
        <v>3.3996217345964989E-3</v>
      </c>
      <c r="O24" s="76">
        <v>0</v>
      </c>
      <c r="P24" s="76">
        <v>3.171280916255998E-3</v>
      </c>
      <c r="Q24" s="76">
        <v>7.5143500730349803E-3</v>
      </c>
      <c r="R24" s="76">
        <v>0</v>
      </c>
      <c r="S24" s="76">
        <v>3.1219851155351989E-3</v>
      </c>
      <c r="T24" s="76">
        <v>2.4836411293725508E-3</v>
      </c>
      <c r="U24" s="76">
        <v>2.1742169685792416E-3</v>
      </c>
      <c r="V24" s="76">
        <v>6.7744806012056801E-4</v>
      </c>
      <c r="W24" s="76">
        <v>0</v>
      </c>
      <c r="X24" s="76">
        <v>2.1898547554906763E-3</v>
      </c>
      <c r="Y24" s="87">
        <v>2.218142074944278E-3</v>
      </c>
      <c r="Z24" s="76">
        <f t="shared" si="0"/>
        <v>0</v>
      </c>
      <c r="AA24" s="86">
        <f t="shared" si="1"/>
        <v>9.0628107563482108E-3</v>
      </c>
      <c r="AB24" s="86">
        <f t="shared" si="2"/>
        <v>1.5638932756283988E-3</v>
      </c>
      <c r="AC24" s="78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</row>
    <row r="25" spans="1:40" x14ac:dyDescent="0.2">
      <c r="A25" s="16" t="s">
        <v>41</v>
      </c>
      <c r="B25" s="76">
        <v>0</v>
      </c>
      <c r="C25" s="76">
        <v>2.1387355951790372E-2</v>
      </c>
      <c r="D25" s="76">
        <v>2.6652224683034288E-2</v>
      </c>
      <c r="E25" s="76">
        <v>2.4942411732416257E-2</v>
      </c>
      <c r="F25" s="76">
        <v>2.4942411732416257E-2</v>
      </c>
      <c r="G25" s="76">
        <v>1.7387658207247737E-2</v>
      </c>
      <c r="H25" s="76">
        <v>2.7430260751779387E-2</v>
      </c>
      <c r="I25" s="76">
        <v>2.0444042884104036E-2</v>
      </c>
      <c r="J25" s="76">
        <v>2.2627980485562284E-2</v>
      </c>
      <c r="K25" s="76">
        <v>9.2914740733141873E-3</v>
      </c>
      <c r="L25" s="76">
        <v>1.7555539186053376E-2</v>
      </c>
      <c r="M25" s="76">
        <v>1.1848812515931019E-2</v>
      </c>
      <c r="N25" s="76">
        <v>1.409649622216178E-2</v>
      </c>
      <c r="O25" s="76">
        <v>4.9930404417153296E-2</v>
      </c>
      <c r="P25" s="76">
        <v>1.4293134119472452E-2</v>
      </c>
      <c r="Q25" s="76">
        <v>3.9309014276811834E-2</v>
      </c>
      <c r="R25" s="76">
        <v>1.5628747177789681E-2</v>
      </c>
      <c r="S25" s="76">
        <v>1.3640211757863211E-2</v>
      </c>
      <c r="T25" s="76">
        <v>2.4519981318535885E-2</v>
      </c>
      <c r="U25" s="76">
        <v>2.9466684585762033E-2</v>
      </c>
      <c r="V25" s="76">
        <v>8.3124397001114354E-3</v>
      </c>
      <c r="W25" s="76">
        <v>7.0404905002113367E-3</v>
      </c>
      <c r="X25" s="76">
        <v>1.8965362095999954E-2</v>
      </c>
      <c r="Y25" s="87">
        <v>8.0654124598056858E-3</v>
      </c>
      <c r="Z25" s="76">
        <f t="shared" si="0"/>
        <v>0</v>
      </c>
      <c r="AA25" s="86">
        <f t="shared" si="1"/>
        <v>4.9930404417153296E-2</v>
      </c>
      <c r="AB25" s="86">
        <f t="shared" si="2"/>
        <v>1.9490772951471991E-2</v>
      </c>
      <c r="AC25" s="78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</row>
    <row r="26" spans="1:40" x14ac:dyDescent="0.2">
      <c r="A26" s="16" t="s">
        <v>42</v>
      </c>
      <c r="B26" s="76">
        <v>1.64147160846235E-3</v>
      </c>
      <c r="C26" s="76">
        <v>3.2417545569571123E-3</v>
      </c>
      <c r="D26" s="76">
        <v>0</v>
      </c>
      <c r="E26" s="76">
        <v>4.1363573491332009E-3</v>
      </c>
      <c r="F26" s="76">
        <v>4.1363573491332009E-3</v>
      </c>
      <c r="G26" s="76">
        <v>0</v>
      </c>
      <c r="H26" s="76">
        <v>2.9712282223924661E-4</v>
      </c>
      <c r="I26" s="76">
        <v>0</v>
      </c>
      <c r="J26" s="76">
        <v>2.9762729467920716E-4</v>
      </c>
      <c r="K26" s="76">
        <v>0</v>
      </c>
      <c r="L26" s="76">
        <v>8.9647079953616236E-3</v>
      </c>
      <c r="M26" s="76">
        <v>1.6097978643261999E-3</v>
      </c>
      <c r="N26" s="76">
        <v>1.8938524597141644E-3</v>
      </c>
      <c r="O26" s="76">
        <v>3.2246780087908642E-3</v>
      </c>
      <c r="P26" s="76">
        <v>3.6928280702055072E-3</v>
      </c>
      <c r="Q26" s="76">
        <v>0</v>
      </c>
      <c r="R26" s="76">
        <v>0</v>
      </c>
      <c r="S26" s="76">
        <v>2.9083400868878446E-4</v>
      </c>
      <c r="T26" s="76">
        <v>7.3909207241271613E-4</v>
      </c>
      <c r="U26" s="76">
        <v>1.0918333688288959E-2</v>
      </c>
      <c r="V26" s="76">
        <v>6.8220682308429764E-3</v>
      </c>
      <c r="W26" s="76">
        <v>5.3842627768289309E-3</v>
      </c>
      <c r="X26" s="76">
        <v>1.1729986617950714E-3</v>
      </c>
      <c r="Y26" s="87">
        <v>0</v>
      </c>
      <c r="Z26" s="76">
        <f t="shared" si="0"/>
        <v>0</v>
      </c>
      <c r="AA26" s="86">
        <f t="shared" si="1"/>
        <v>1.0918333688288959E-2</v>
      </c>
      <c r="AB26" s="86">
        <f t="shared" si="2"/>
        <v>2.4360060340775044E-3</v>
      </c>
      <c r="AC26" s="78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</row>
    <row r="27" spans="1:40" x14ac:dyDescent="0.2">
      <c r="A27" s="16" t="s">
        <v>43</v>
      </c>
      <c r="B27" s="76">
        <v>7.8792814263524749E-4</v>
      </c>
      <c r="C27" s="76">
        <v>0</v>
      </c>
      <c r="D27" s="76">
        <v>2.6103841983997377E-4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5.2579496093434685E-4</v>
      </c>
      <c r="L27" s="76">
        <v>0</v>
      </c>
      <c r="M27" s="76">
        <v>1.8030234258543108E-3</v>
      </c>
      <c r="N27" s="76">
        <v>0</v>
      </c>
      <c r="O27" s="76">
        <v>0</v>
      </c>
      <c r="P27" s="76">
        <v>0</v>
      </c>
      <c r="Q27" s="76">
        <v>0</v>
      </c>
      <c r="R27" s="76">
        <v>3.0391706094801013E-3</v>
      </c>
      <c r="S27" s="76">
        <v>0</v>
      </c>
      <c r="T27" s="76">
        <v>5.2033519591842832E-4</v>
      </c>
      <c r="U27" s="76">
        <v>0</v>
      </c>
      <c r="V27" s="76">
        <v>0</v>
      </c>
      <c r="W27" s="76">
        <v>0</v>
      </c>
      <c r="X27" s="76">
        <v>5.9355372284711511E-3</v>
      </c>
      <c r="Y27" s="87">
        <v>1.829802793918924E-3</v>
      </c>
      <c r="Z27" s="76">
        <f t="shared" si="0"/>
        <v>0</v>
      </c>
      <c r="AA27" s="86">
        <f t="shared" si="1"/>
        <v>5.9355372284711511E-3</v>
      </c>
      <c r="AB27" s="86">
        <f t="shared" si="2"/>
        <v>6.1260961571052018E-4</v>
      </c>
      <c r="AC27" s="78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</row>
    <row r="28" spans="1:40" x14ac:dyDescent="0.2">
      <c r="A28" s="16" t="s">
        <v>44</v>
      </c>
      <c r="B28" s="76">
        <v>0.90552085028394635</v>
      </c>
      <c r="C28" s="76">
        <v>0.4333795880428738</v>
      </c>
      <c r="D28" s="76">
        <v>0.34539941586063783</v>
      </c>
      <c r="E28" s="76">
        <v>0.68638691290850806</v>
      </c>
      <c r="F28" s="76">
        <v>0.68638691290850806</v>
      </c>
      <c r="G28" s="76">
        <v>0.43598279795150641</v>
      </c>
      <c r="H28" s="76">
        <v>0.50026729647480817</v>
      </c>
      <c r="I28" s="76">
        <v>0.64161547742970659</v>
      </c>
      <c r="J28" s="76">
        <v>0.47570317390836786</v>
      </c>
      <c r="K28" s="76">
        <v>0.28607221427433571</v>
      </c>
      <c r="L28" s="76">
        <v>0.46419590624215279</v>
      </c>
      <c r="M28" s="76">
        <v>2.480684345977013E-2</v>
      </c>
      <c r="N28" s="76">
        <v>2.1745672513891964E-2</v>
      </c>
      <c r="O28" s="76">
        <v>6.3042095146173347E-3</v>
      </c>
      <c r="P28" s="76">
        <v>0.53160541541237805</v>
      </c>
      <c r="Q28" s="76">
        <v>3.777105794313982E-2</v>
      </c>
      <c r="R28" s="76">
        <v>2.62119725900785E-2</v>
      </c>
      <c r="S28" s="76">
        <v>2.7776670499739659E-2</v>
      </c>
      <c r="T28" s="76">
        <v>0.67241325937301943</v>
      </c>
      <c r="U28" s="76">
        <v>9.8338686419469939E-2</v>
      </c>
      <c r="V28" s="76">
        <v>1.9095876006925149E-2</v>
      </c>
      <c r="W28" s="76">
        <v>1.8408252774053141E-2</v>
      </c>
      <c r="X28" s="76">
        <v>0.33720146637314358</v>
      </c>
      <c r="Y28" s="87">
        <v>0.65305444910705057</v>
      </c>
      <c r="Z28" s="76">
        <f t="shared" si="0"/>
        <v>6.3042095146173347E-3</v>
      </c>
      <c r="AA28" s="86">
        <f t="shared" si="1"/>
        <v>0.90552085028394635</v>
      </c>
      <c r="AB28" s="86">
        <f t="shared" si="2"/>
        <v>0.34731851576135958</v>
      </c>
      <c r="AC28" s="78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</row>
    <row r="29" spans="1:40" x14ac:dyDescent="0.2">
      <c r="A29" s="16" t="s">
        <v>45</v>
      </c>
      <c r="B29" s="76">
        <v>2.8641911980140047</v>
      </c>
      <c r="C29" s="76">
        <v>3.2134523391741472</v>
      </c>
      <c r="D29" s="76">
        <v>3.361036334402943</v>
      </c>
      <c r="E29" s="76">
        <v>2.7333223177545829</v>
      </c>
      <c r="F29" s="76">
        <v>2.7333223177545829</v>
      </c>
      <c r="G29" s="76">
        <v>3.3979289891814948</v>
      </c>
      <c r="H29" s="76">
        <v>3.2163520147522848</v>
      </c>
      <c r="I29" s="76">
        <v>2.9665192486525567</v>
      </c>
      <c r="J29" s="76">
        <v>3.28210694952514</v>
      </c>
      <c r="K29" s="76">
        <v>3.8465601443529516</v>
      </c>
      <c r="L29" s="76">
        <v>3.7091355301103399</v>
      </c>
      <c r="M29" s="76">
        <v>3.6678483073668562</v>
      </c>
      <c r="N29" s="76">
        <v>3.1163077829840131</v>
      </c>
      <c r="O29" s="76">
        <v>3.6575330846643404</v>
      </c>
      <c r="P29" s="76">
        <v>3.2737265952792258</v>
      </c>
      <c r="Q29" s="76">
        <v>3.4371953396280612</v>
      </c>
      <c r="R29" s="76">
        <v>2.8963062989769801</v>
      </c>
      <c r="S29" s="76">
        <v>3.3509929252253978</v>
      </c>
      <c r="T29" s="76">
        <v>2.9407393858912125</v>
      </c>
      <c r="U29" s="76">
        <v>3.0154625317697268</v>
      </c>
      <c r="V29" s="76">
        <v>3.1165872362234368</v>
      </c>
      <c r="W29" s="76">
        <v>3.2334622978745324</v>
      </c>
      <c r="X29" s="76">
        <v>2.7934806851321952</v>
      </c>
      <c r="Y29" s="87">
        <v>3.3660370183093278</v>
      </c>
      <c r="Z29" s="76">
        <f t="shared" si="0"/>
        <v>2.7333223177545829</v>
      </c>
      <c r="AA29" s="86">
        <f t="shared" si="1"/>
        <v>3.8465601443529516</v>
      </c>
      <c r="AB29" s="86">
        <f t="shared" si="2"/>
        <v>3.2162336197083476</v>
      </c>
      <c r="AC29" s="78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x14ac:dyDescent="0.2">
      <c r="A30" s="16" t="s">
        <v>46</v>
      </c>
      <c r="B30" s="76">
        <v>3.5286671551099484E-2</v>
      </c>
      <c r="C30" s="76">
        <v>6.2585958801509051E-2</v>
      </c>
      <c r="D30" s="76">
        <v>4.6910429729040803E-2</v>
      </c>
      <c r="E30" s="76">
        <v>0.13394511014103422</v>
      </c>
      <c r="F30" s="76">
        <v>0.13394511014103422</v>
      </c>
      <c r="G30" s="76">
        <v>4.9034850196698995E-2</v>
      </c>
      <c r="H30" s="76">
        <v>4.4303859239826708E-2</v>
      </c>
      <c r="I30" s="76">
        <v>3.4326652431701757E-2</v>
      </c>
      <c r="J30" s="76">
        <v>6.4103116875031313E-2</v>
      </c>
      <c r="K30" s="76">
        <v>3.059644840914388E-2</v>
      </c>
      <c r="L30" s="76">
        <v>4.1857009263824345E-2</v>
      </c>
      <c r="M30" s="76">
        <v>2.4246089239820724E-2</v>
      </c>
      <c r="N30" s="76">
        <v>1.3823362337595345E-2</v>
      </c>
      <c r="O30" s="76">
        <v>1.5232918488878347E-2</v>
      </c>
      <c r="P30" s="76">
        <v>3.8933861601621642E-2</v>
      </c>
      <c r="Q30" s="76">
        <v>2.6894973391510847E-2</v>
      </c>
      <c r="R30" s="76">
        <v>2.1456294131746774E-2</v>
      </c>
      <c r="S30" s="76">
        <v>3.5043342943405331E-2</v>
      </c>
      <c r="T30" s="76">
        <v>4.3191732226861956E-2</v>
      </c>
      <c r="U30" s="76">
        <v>1.6225465745641113E-2</v>
      </c>
      <c r="V30" s="76">
        <v>1.2461301642299744E-2</v>
      </c>
      <c r="W30" s="76">
        <v>2.4547818202638062E-2</v>
      </c>
      <c r="X30" s="76">
        <v>4.5934735187602049E-2</v>
      </c>
      <c r="Y30" s="87">
        <v>2.1027119591897084E-2</v>
      </c>
      <c r="Z30" s="76">
        <f t="shared" si="0"/>
        <v>1.2461301642299744E-2</v>
      </c>
      <c r="AA30" s="86">
        <f t="shared" si="1"/>
        <v>0.13394511014103422</v>
      </c>
      <c r="AB30" s="86">
        <f t="shared" si="2"/>
        <v>4.2329759646310992E-2</v>
      </c>
      <c r="AC30" s="78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x14ac:dyDescent="0.2">
      <c r="A31" s="16" t="s">
        <v>47</v>
      </c>
      <c r="B31" s="76">
        <v>1.5589288352254394E-3</v>
      </c>
      <c r="C31" s="76">
        <v>5.5977094849308433E-4</v>
      </c>
      <c r="D31" s="76">
        <v>0</v>
      </c>
      <c r="E31" s="76">
        <v>6.7343265582461209E-3</v>
      </c>
      <c r="F31" s="76">
        <v>6.7343265582461209E-3</v>
      </c>
      <c r="G31" s="76">
        <v>1.4054154853041661E-4</v>
      </c>
      <c r="H31" s="76">
        <v>1.4109087626139959E-4</v>
      </c>
      <c r="I31" s="76">
        <v>6.9320017594622996E-3</v>
      </c>
      <c r="J31" s="76">
        <v>6.3598692857406401E-3</v>
      </c>
      <c r="K31" s="76">
        <v>1.4185827390450189E-4</v>
      </c>
      <c r="L31" s="76">
        <v>9.9328951786396141E-4</v>
      </c>
      <c r="M31" s="76">
        <v>0</v>
      </c>
      <c r="N31" s="76">
        <v>0</v>
      </c>
      <c r="O31" s="76">
        <v>2.6449056892774137E-3</v>
      </c>
      <c r="P31" s="76">
        <v>2.805704896749822E-3</v>
      </c>
      <c r="Q31" s="76">
        <v>0</v>
      </c>
      <c r="R31" s="76">
        <v>0</v>
      </c>
      <c r="S31" s="76">
        <v>0</v>
      </c>
      <c r="T31" s="76">
        <v>0</v>
      </c>
      <c r="U31" s="76">
        <v>1.3825728191328129E-4</v>
      </c>
      <c r="V31" s="76">
        <v>0</v>
      </c>
      <c r="W31" s="76">
        <v>0</v>
      </c>
      <c r="X31" s="76">
        <v>0</v>
      </c>
      <c r="Y31" s="87">
        <v>8.4630273411861112E-4</v>
      </c>
      <c r="Z31" s="76">
        <f t="shared" si="0"/>
        <v>0</v>
      </c>
      <c r="AA31" s="86">
        <f t="shared" si="1"/>
        <v>6.9320017594622996E-3</v>
      </c>
      <c r="AB31" s="86">
        <f t="shared" si="2"/>
        <v>1.5304656151680464E-3</v>
      </c>
      <c r="AC31" s="78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x14ac:dyDescent="0.2">
      <c r="A32" s="89" t="s">
        <v>48</v>
      </c>
      <c r="B32" s="90">
        <v>0</v>
      </c>
      <c r="C32" s="90">
        <v>3.4767487514600712E-3</v>
      </c>
      <c r="D32" s="90">
        <v>0</v>
      </c>
      <c r="E32" s="90">
        <v>6.6977938724588565E-3</v>
      </c>
      <c r="F32" s="90">
        <v>6.6977938724588565E-3</v>
      </c>
      <c r="G32" s="90">
        <v>3.6285521676923463E-3</v>
      </c>
      <c r="H32" s="90">
        <v>0</v>
      </c>
      <c r="I32" s="90">
        <v>0</v>
      </c>
      <c r="J32" s="90">
        <v>0</v>
      </c>
      <c r="K32" s="90">
        <v>0</v>
      </c>
      <c r="L32" s="90">
        <v>0</v>
      </c>
      <c r="M32" s="76">
        <v>0</v>
      </c>
      <c r="N32" s="90">
        <v>0</v>
      </c>
      <c r="O32" s="90">
        <v>7.4593681572294231E-4</v>
      </c>
      <c r="P32" s="90">
        <v>0</v>
      </c>
      <c r="Q32" s="90">
        <v>0</v>
      </c>
      <c r="R32" s="90">
        <v>0</v>
      </c>
      <c r="S32" s="90">
        <v>0</v>
      </c>
      <c r="T32" s="90">
        <v>2.5987100044976867E-3</v>
      </c>
      <c r="U32" s="90">
        <v>1.1449583883462349E-3</v>
      </c>
      <c r="V32" s="90">
        <v>0</v>
      </c>
      <c r="W32" s="90">
        <v>0</v>
      </c>
      <c r="X32" s="90">
        <v>8.9542072665752953E-3</v>
      </c>
      <c r="Y32" s="91">
        <v>4.9472032963820316E-3</v>
      </c>
      <c r="Z32" s="76">
        <f t="shared" si="0"/>
        <v>0</v>
      </c>
      <c r="AA32" s="86">
        <f>MAX(B32:Y32)</f>
        <v>8.9542072665752953E-3</v>
      </c>
      <c r="AB32" s="86">
        <f t="shared" si="2"/>
        <v>1.6204960181497635E-3</v>
      </c>
      <c r="AC32" s="78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x14ac:dyDescent="0.2">
      <c r="A33" s="92" t="s">
        <v>35</v>
      </c>
      <c r="B33" s="93">
        <v>19.870370781619279</v>
      </c>
      <c r="C33" s="93">
        <v>19.804974798469171</v>
      </c>
      <c r="D33" s="93">
        <v>19.823259675980534</v>
      </c>
      <c r="E33" s="93">
        <v>19.705270401329248</v>
      </c>
      <c r="F33" s="93">
        <v>19.705270401329248</v>
      </c>
      <c r="G33" s="93">
        <v>19.916193140326858</v>
      </c>
      <c r="H33" s="93">
        <v>19.902778008935389</v>
      </c>
      <c r="I33" s="93">
        <v>19.781808902876143</v>
      </c>
      <c r="J33" s="93">
        <v>19.942073029622794</v>
      </c>
      <c r="K33" s="93">
        <v>20.110861689976922</v>
      </c>
      <c r="L33" s="93">
        <v>20.179158146320646</v>
      </c>
      <c r="M33" s="93">
        <v>19.858227297347813</v>
      </c>
      <c r="N33" s="93">
        <v>19.379894877349617</v>
      </c>
      <c r="O33" s="93">
        <v>19.775788730428403</v>
      </c>
      <c r="P33" s="93">
        <v>19.93206535618393</v>
      </c>
      <c r="Q33" s="93">
        <v>19.744319233985145</v>
      </c>
      <c r="R33" s="93">
        <v>19.276858900700393</v>
      </c>
      <c r="S33" s="93">
        <v>19.654207710300479</v>
      </c>
      <c r="T33" s="93">
        <v>19.746031640430893</v>
      </c>
      <c r="U33" s="93">
        <v>19.373139270271292</v>
      </c>
      <c r="V33" s="93">
        <v>19.408003545014068</v>
      </c>
      <c r="W33" s="93">
        <v>19.468768322538981</v>
      </c>
      <c r="X33" s="93">
        <v>19.300220235638147</v>
      </c>
      <c r="Y33" s="94">
        <v>19.996907234788914</v>
      </c>
      <c r="Z33" s="76">
        <f t="shared" si="0"/>
        <v>19.276858900700393</v>
      </c>
      <c r="AA33" s="86">
        <f t="shared" si="1"/>
        <v>20.179158146320646</v>
      </c>
      <c r="AB33" s="86">
        <f t="shared" si="2"/>
        <v>19.735685472156849</v>
      </c>
      <c r="AC33" s="78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x14ac:dyDescent="0.2">
      <c r="A34" s="96" t="s">
        <v>73</v>
      </c>
      <c r="B34" s="76">
        <v>23.798190668507491</v>
      </c>
      <c r="C34" s="76">
        <v>11.683223658255388</v>
      </c>
      <c r="D34" s="76">
        <v>9.2024396177950418</v>
      </c>
      <c r="E34" s="76">
        <v>19.314959956212046</v>
      </c>
      <c r="F34" s="76">
        <v>19.314959956212046</v>
      </c>
      <c r="G34" s="76">
        <v>11.228142920123453</v>
      </c>
      <c r="H34" s="76">
        <v>13.301715398049458</v>
      </c>
      <c r="I34" s="76">
        <v>17.614887592616562</v>
      </c>
      <c r="J34" s="76">
        <v>12.446728745468979</v>
      </c>
      <c r="K34" s="76">
        <v>6.8714026428438002</v>
      </c>
      <c r="L34" s="76">
        <v>11.012459163596922</v>
      </c>
      <c r="M34" s="76">
        <v>0.66740658030845768</v>
      </c>
      <c r="N34" s="76">
        <v>0.68992774053985539</v>
      </c>
      <c r="O34" s="76">
        <v>0.17135333522340984</v>
      </c>
      <c r="P34" s="76">
        <v>13.828528854984182</v>
      </c>
      <c r="Q34" s="76">
        <v>1.078599463026602</v>
      </c>
      <c r="R34" s="76">
        <v>0.8903600219744634</v>
      </c>
      <c r="S34" s="76">
        <v>0.81365531734650742</v>
      </c>
      <c r="T34" s="76">
        <v>18.390315297226326</v>
      </c>
      <c r="U34" s="76">
        <v>3.1417842833162632</v>
      </c>
      <c r="V34" s="76">
        <v>0.60657560443469394</v>
      </c>
      <c r="W34" s="76">
        <v>0.5618407267234139</v>
      </c>
      <c r="X34" s="76">
        <v>10.615112819732936</v>
      </c>
      <c r="Y34" s="87">
        <v>16.16423961432875</v>
      </c>
      <c r="Z34" s="76">
        <f t="shared" si="0"/>
        <v>0.17135333522340984</v>
      </c>
      <c r="AA34" s="86">
        <f t="shared" si="1"/>
        <v>23.798190668507491</v>
      </c>
      <c r="AB34" s="86">
        <f t="shared" si="2"/>
        <v>9.3087004157852924</v>
      </c>
      <c r="AC34" s="78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x14ac:dyDescent="0.2">
      <c r="A35" s="16" t="s">
        <v>74</v>
      </c>
      <c r="B35" s="76">
        <v>75.274432631809958</v>
      </c>
      <c r="C35" s="76">
        <v>86.629558543032658</v>
      </c>
      <c r="D35" s="76">
        <v>89.547730830667746</v>
      </c>
      <c r="E35" s="76">
        <v>76.915818355481463</v>
      </c>
      <c r="F35" s="76">
        <v>76.915818355481463</v>
      </c>
      <c r="G35" s="76">
        <v>87.509031324681004</v>
      </c>
      <c r="H35" s="76">
        <v>85.520279701777952</v>
      </c>
      <c r="I35" s="76">
        <v>81.442709760805315</v>
      </c>
      <c r="J35" s="76">
        <v>85.876019238473845</v>
      </c>
      <c r="K35" s="76">
        <v>92.393676221968263</v>
      </c>
      <c r="L35" s="76">
        <v>87.994536376368671</v>
      </c>
      <c r="M35" s="76">
        <v>98.680273444695729</v>
      </c>
      <c r="N35" s="76">
        <v>98.871496669850387</v>
      </c>
      <c r="O35" s="76">
        <v>99.414604050519642</v>
      </c>
      <c r="P35" s="76">
        <v>85.158693598014452</v>
      </c>
      <c r="Q35" s="76">
        <v>98.153381174056207</v>
      </c>
      <c r="R35" s="76">
        <v>98.380819342761185</v>
      </c>
      <c r="S35" s="76">
        <v>98.15982848000904</v>
      </c>
      <c r="T35" s="76">
        <v>80.428402860375144</v>
      </c>
      <c r="U35" s="76">
        <v>96.339834648914589</v>
      </c>
      <c r="V35" s="76">
        <v>98.99759434446004</v>
      </c>
      <c r="W35" s="76">
        <v>98.688932055042997</v>
      </c>
      <c r="X35" s="76">
        <v>87.938860264650472</v>
      </c>
      <c r="Y35" s="87">
        <v>83.3153024055636</v>
      </c>
      <c r="Z35" s="76">
        <f t="shared" si="0"/>
        <v>75.274432631809958</v>
      </c>
      <c r="AA35" s="86">
        <f t="shared" si="1"/>
        <v>99.414604050519642</v>
      </c>
      <c r="AB35" s="86">
        <f t="shared" si="2"/>
        <v>89.52281811164427</v>
      </c>
      <c r="AC35" s="78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.75" thickBot="1" x14ac:dyDescent="0.25">
      <c r="A36" s="97" t="s">
        <v>75</v>
      </c>
      <c r="B36" s="79">
        <v>0.92737669968255432</v>
      </c>
      <c r="C36" s="79">
        <v>1.6872177987119557</v>
      </c>
      <c r="D36" s="79">
        <v>1.2498295515372178</v>
      </c>
      <c r="E36" s="79">
        <v>3.7692216883064873</v>
      </c>
      <c r="F36" s="79">
        <v>3.7692216883064873</v>
      </c>
      <c r="G36" s="79">
        <v>1.2628257551955357</v>
      </c>
      <c r="H36" s="79">
        <v>1.1780049001725956</v>
      </c>
      <c r="I36" s="79">
        <v>0.942402646578131</v>
      </c>
      <c r="J36" s="79">
        <v>1.6772520160571815</v>
      </c>
      <c r="K36" s="79">
        <v>0.7349211351879319</v>
      </c>
      <c r="L36" s="79">
        <v>0.99300446003439902</v>
      </c>
      <c r="M36" s="79">
        <v>0.65231997499581951</v>
      </c>
      <c r="N36" s="79">
        <v>0.43857558960975496</v>
      </c>
      <c r="O36" s="79">
        <v>0.41404261425694244</v>
      </c>
      <c r="P36" s="79">
        <v>1.0127775470013631</v>
      </c>
      <c r="Q36" s="79">
        <v>0.76801936291718675</v>
      </c>
      <c r="R36" s="79">
        <v>0.72882063526435559</v>
      </c>
      <c r="S36" s="79">
        <v>1.0265162026444585</v>
      </c>
      <c r="T36" s="79">
        <v>1.1812818423985334</v>
      </c>
      <c r="U36" s="79">
        <v>0.51838106776914117</v>
      </c>
      <c r="V36" s="79">
        <v>0.39583005110526415</v>
      </c>
      <c r="W36" s="79">
        <v>0.74922721823358529</v>
      </c>
      <c r="X36" s="79">
        <v>1.446026915616585</v>
      </c>
      <c r="Y36" s="98">
        <v>0.52045798010765054</v>
      </c>
      <c r="Z36" s="76">
        <f t="shared" si="0"/>
        <v>0.39583005110526415</v>
      </c>
      <c r="AA36" s="86">
        <f t="shared" si="1"/>
        <v>3.7692216883064873</v>
      </c>
      <c r="AB36" s="86">
        <f t="shared" si="2"/>
        <v>1.1684814725704633</v>
      </c>
      <c r="AC36" s="78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x14ac:dyDescent="0.2">
      <c r="A37" s="99" t="s">
        <v>84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77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78"/>
      <c r="AA37" s="78"/>
      <c r="AB37" s="78"/>
      <c r="AC37" s="78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x14ac:dyDescent="0.2">
      <c r="Z38" s="78"/>
      <c r="AA38" s="78"/>
      <c r="AB38" s="78"/>
      <c r="AC38" s="78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s="103" customFormat="1" ht="16.5" thickBot="1" x14ac:dyDescent="0.3">
      <c r="A39" s="101" t="s">
        <v>229</v>
      </c>
      <c r="B39" s="71"/>
      <c r="C39" s="71"/>
      <c r="D39" s="71"/>
      <c r="E39" s="71"/>
      <c r="F39" s="71"/>
      <c r="G39" s="71"/>
      <c r="H39" s="71"/>
      <c r="I39" s="102"/>
      <c r="J39" s="71"/>
      <c r="K39" s="71"/>
      <c r="L39" s="71"/>
      <c r="M39" s="71"/>
      <c r="N39" s="71"/>
      <c r="O39" s="71"/>
      <c r="P39" s="102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102"/>
      <c r="AH39" s="102"/>
      <c r="AI39" s="102"/>
    </row>
    <row r="40" spans="1:40" s="5" customFormat="1" ht="15.75" thickBot="1" x14ac:dyDescent="0.3">
      <c r="A40" s="104" t="s">
        <v>0</v>
      </c>
      <c r="B40" s="260" t="s">
        <v>71</v>
      </c>
      <c r="C40" s="260"/>
      <c r="D40" s="260"/>
      <c r="E40" s="260"/>
      <c r="F40" s="260"/>
      <c r="G40" s="260"/>
      <c r="H40" s="260"/>
      <c r="I40" s="260"/>
      <c r="J40" s="260"/>
      <c r="K40" s="260"/>
      <c r="L40" s="260"/>
      <c r="M40" s="260"/>
      <c r="N40" s="260"/>
      <c r="O40" s="260"/>
      <c r="P40" s="260"/>
      <c r="Q40" s="260"/>
      <c r="R40" s="261"/>
      <c r="S40" s="260" t="s">
        <v>70</v>
      </c>
      <c r="T40" s="260"/>
      <c r="U40" s="260"/>
      <c r="V40" s="260"/>
      <c r="W40" s="260"/>
      <c r="X40" s="260"/>
      <c r="Y40" s="260"/>
      <c r="Z40" s="260"/>
      <c r="AA40" s="260"/>
      <c r="AB40" s="260"/>
      <c r="AC40" s="260"/>
      <c r="AD40" s="76"/>
      <c r="AE40" s="76"/>
      <c r="AF40" s="76"/>
      <c r="AG40" s="76" t="s">
        <v>76</v>
      </c>
      <c r="AH40" s="77" t="s">
        <v>77</v>
      </c>
      <c r="AI40" s="77" t="s">
        <v>53</v>
      </c>
    </row>
    <row r="41" spans="1:40" s="5" customFormat="1" ht="15.75" thickBot="1" x14ac:dyDescent="0.3">
      <c r="A41" s="104" t="s">
        <v>57</v>
      </c>
      <c r="B41" s="80" t="s">
        <v>2</v>
      </c>
      <c r="C41" s="80" t="s">
        <v>2</v>
      </c>
      <c r="D41" s="80" t="s">
        <v>3</v>
      </c>
      <c r="E41" s="80" t="s">
        <v>3</v>
      </c>
      <c r="F41" s="80" t="s">
        <v>3</v>
      </c>
      <c r="G41" s="80" t="s">
        <v>9</v>
      </c>
      <c r="H41" s="80" t="s">
        <v>11</v>
      </c>
      <c r="I41" s="80" t="s">
        <v>11</v>
      </c>
      <c r="J41" s="80" t="s">
        <v>12</v>
      </c>
      <c r="K41" s="80" t="s">
        <v>12</v>
      </c>
      <c r="L41" s="80" t="s">
        <v>12</v>
      </c>
      <c r="M41" s="80" t="s">
        <v>16</v>
      </c>
      <c r="N41" s="80" t="s">
        <v>17</v>
      </c>
      <c r="O41" s="80" t="s">
        <v>17</v>
      </c>
      <c r="P41" s="79" t="s">
        <v>6</v>
      </c>
      <c r="Q41" s="80" t="s">
        <v>19</v>
      </c>
      <c r="R41" s="105" t="s">
        <v>19</v>
      </c>
      <c r="S41" s="80" t="s">
        <v>8</v>
      </c>
      <c r="T41" s="80" t="s">
        <v>8</v>
      </c>
      <c r="U41" s="80" t="s">
        <v>8</v>
      </c>
      <c r="V41" s="80" t="s">
        <v>1</v>
      </c>
      <c r="W41" s="80" t="s">
        <v>13</v>
      </c>
      <c r="X41" s="80" t="s">
        <v>14</v>
      </c>
      <c r="Y41" s="80" t="s">
        <v>4</v>
      </c>
      <c r="Z41" s="80" t="s">
        <v>5</v>
      </c>
      <c r="AA41" s="80" t="s">
        <v>5</v>
      </c>
      <c r="AB41" s="80" t="s">
        <v>15</v>
      </c>
      <c r="AC41" s="80" t="s">
        <v>15</v>
      </c>
      <c r="AD41" s="80" t="s">
        <v>7</v>
      </c>
      <c r="AE41" s="80" t="s">
        <v>7</v>
      </c>
      <c r="AF41" s="80" t="s">
        <v>18</v>
      </c>
      <c r="AG41" s="76"/>
      <c r="AH41" s="77"/>
      <c r="AI41" s="77"/>
    </row>
    <row r="42" spans="1:40" s="5" customFormat="1" ht="15.75" thickBot="1" x14ac:dyDescent="0.3">
      <c r="A42" s="104" t="s">
        <v>72</v>
      </c>
      <c r="B42" s="82">
        <v>91</v>
      </c>
      <c r="C42" s="82">
        <v>92</v>
      </c>
      <c r="D42" s="82">
        <v>174</v>
      </c>
      <c r="E42" s="82">
        <v>179</v>
      </c>
      <c r="F42" s="82">
        <v>183</v>
      </c>
      <c r="G42" s="82">
        <v>166</v>
      </c>
      <c r="H42" s="82">
        <v>201</v>
      </c>
      <c r="I42" s="82">
        <v>207</v>
      </c>
      <c r="J42" s="82">
        <v>177</v>
      </c>
      <c r="K42" s="82">
        <v>178</v>
      </c>
      <c r="L42" s="82">
        <v>181</v>
      </c>
      <c r="M42" s="82">
        <v>161</v>
      </c>
      <c r="N42" s="82">
        <v>195</v>
      </c>
      <c r="O42" s="82">
        <v>203</v>
      </c>
      <c r="P42" s="82">
        <v>234</v>
      </c>
      <c r="Q42" s="82">
        <v>216</v>
      </c>
      <c r="R42" s="106">
        <v>222</v>
      </c>
      <c r="S42" s="82">
        <v>194</v>
      </c>
      <c r="T42" s="82">
        <v>188</v>
      </c>
      <c r="U42" s="82">
        <v>198</v>
      </c>
      <c r="V42" s="82">
        <v>149</v>
      </c>
      <c r="W42" s="82">
        <v>14</v>
      </c>
      <c r="X42" s="82">
        <v>141</v>
      </c>
      <c r="Y42" s="82">
        <v>1</v>
      </c>
      <c r="Z42" s="82">
        <v>154</v>
      </c>
      <c r="AA42" s="82">
        <v>156</v>
      </c>
      <c r="AB42" s="82">
        <v>187</v>
      </c>
      <c r="AC42" s="82">
        <v>191</v>
      </c>
      <c r="AD42" s="82">
        <v>198</v>
      </c>
      <c r="AE42" s="82">
        <v>205</v>
      </c>
      <c r="AF42" s="82">
        <v>206</v>
      </c>
      <c r="AG42" s="84"/>
      <c r="AH42" s="77"/>
      <c r="AI42" s="77"/>
    </row>
    <row r="43" spans="1:40" s="5" customFormat="1" x14ac:dyDescent="0.25">
      <c r="A43" s="25" t="s">
        <v>78</v>
      </c>
      <c r="B43" s="76">
        <v>65.051000000000002</v>
      </c>
      <c r="C43" s="76">
        <v>65.328999999999994</v>
      </c>
      <c r="D43" s="76">
        <v>65.941999999999993</v>
      </c>
      <c r="E43" s="76">
        <v>65.906999999999996</v>
      </c>
      <c r="F43" s="76">
        <v>65.384</v>
      </c>
      <c r="G43" s="76">
        <v>65.548000000000002</v>
      </c>
      <c r="H43" s="76">
        <v>64.426000000000002</v>
      </c>
      <c r="I43" s="76">
        <v>64.381</v>
      </c>
      <c r="J43" s="76">
        <v>65.102999999999994</v>
      </c>
      <c r="K43" s="76">
        <v>64.843000000000004</v>
      </c>
      <c r="L43" s="76">
        <v>64.125</v>
      </c>
      <c r="M43" s="76">
        <v>64.018000000000001</v>
      </c>
      <c r="N43" s="76">
        <v>64.091999999999999</v>
      </c>
      <c r="O43" s="76">
        <v>64.328000000000003</v>
      </c>
      <c r="P43" s="76">
        <v>64.805999999999997</v>
      </c>
      <c r="Q43" s="76">
        <v>67.006</v>
      </c>
      <c r="R43" s="107">
        <v>67.753</v>
      </c>
      <c r="S43" s="76">
        <v>64.754000000000005</v>
      </c>
      <c r="T43" s="76">
        <v>64.337000000000003</v>
      </c>
      <c r="U43" s="76">
        <v>64.840999999999994</v>
      </c>
      <c r="V43" s="76">
        <v>65.366</v>
      </c>
      <c r="W43" s="76">
        <v>66.775000000000006</v>
      </c>
      <c r="X43" s="76">
        <v>63.527000000000001</v>
      </c>
      <c r="Y43" s="76">
        <v>66.06</v>
      </c>
      <c r="Z43" s="76">
        <v>65.781999999999996</v>
      </c>
      <c r="AA43" s="76">
        <v>64.91</v>
      </c>
      <c r="AB43" s="76">
        <v>66.855999999999995</v>
      </c>
      <c r="AC43" s="76">
        <v>67.436000000000007</v>
      </c>
      <c r="AD43" s="76">
        <v>65.661000000000001</v>
      </c>
      <c r="AE43" s="76">
        <v>64.769000000000005</v>
      </c>
      <c r="AF43" s="76">
        <v>69.316000000000003</v>
      </c>
      <c r="AG43" s="76">
        <v>63.527000000000001</v>
      </c>
      <c r="AH43" s="86">
        <v>67.753</v>
      </c>
      <c r="AI43" s="86">
        <v>65.310214285714281</v>
      </c>
    </row>
    <row r="44" spans="1:40" s="5" customFormat="1" x14ac:dyDescent="0.25">
      <c r="A44" s="25" t="s">
        <v>79</v>
      </c>
      <c r="B44" s="76">
        <v>0</v>
      </c>
      <c r="C44" s="76">
        <v>1.9E-2</v>
      </c>
      <c r="D44" s="76">
        <v>3.0000000000000001E-3</v>
      </c>
      <c r="E44" s="76">
        <v>1.0999999999999999E-2</v>
      </c>
      <c r="F44" s="76">
        <v>0</v>
      </c>
      <c r="G44" s="76">
        <v>0</v>
      </c>
      <c r="H44" s="76">
        <v>0</v>
      </c>
      <c r="I44" s="76">
        <v>0.02</v>
      </c>
      <c r="J44" s="76">
        <v>1.7999999999999999E-2</v>
      </c>
      <c r="K44" s="76">
        <v>0</v>
      </c>
      <c r="L44" s="76">
        <v>3.5999999999999997E-2</v>
      </c>
      <c r="M44" s="76">
        <v>0</v>
      </c>
      <c r="N44" s="76">
        <v>0</v>
      </c>
      <c r="O44" s="76">
        <v>0</v>
      </c>
      <c r="P44" s="76">
        <v>0</v>
      </c>
      <c r="Q44" s="76">
        <v>1.0999999999999999E-2</v>
      </c>
      <c r="R44" s="107">
        <v>1.2E-2</v>
      </c>
      <c r="S44" s="76">
        <v>4.2000000000000003E-2</v>
      </c>
      <c r="T44" s="76">
        <v>0</v>
      </c>
      <c r="U44" s="76">
        <v>0</v>
      </c>
      <c r="V44" s="76">
        <v>2.3E-2</v>
      </c>
      <c r="W44" s="76">
        <v>5.8000000000000003E-2</v>
      </c>
      <c r="X44" s="76">
        <v>6.2E-2</v>
      </c>
      <c r="Y44" s="76">
        <v>0</v>
      </c>
      <c r="Z44" s="76">
        <v>3.5000000000000003E-2</v>
      </c>
      <c r="AA44" s="76">
        <v>0</v>
      </c>
      <c r="AB44" s="76">
        <v>0</v>
      </c>
      <c r="AC44" s="76">
        <v>0</v>
      </c>
      <c r="AD44" s="76">
        <v>0</v>
      </c>
      <c r="AE44" s="76">
        <v>2.1000000000000001E-2</v>
      </c>
      <c r="AF44" s="76">
        <v>4.3999999999999997E-2</v>
      </c>
      <c r="AG44" s="76">
        <v>0</v>
      </c>
      <c r="AH44" s="86">
        <v>6.2E-2</v>
      </c>
      <c r="AI44" s="86">
        <v>1.2499999999999999E-2</v>
      </c>
    </row>
    <row r="45" spans="1:40" s="5" customFormat="1" x14ac:dyDescent="0.25">
      <c r="A45" s="25" t="s">
        <v>80</v>
      </c>
      <c r="B45" s="76">
        <v>18.791</v>
      </c>
      <c r="C45" s="76">
        <v>18.404</v>
      </c>
      <c r="D45" s="76">
        <v>17.486000000000001</v>
      </c>
      <c r="E45" s="76">
        <v>18.396999999999998</v>
      </c>
      <c r="F45" s="76">
        <v>17.710999999999999</v>
      </c>
      <c r="G45" s="76">
        <v>19.602</v>
      </c>
      <c r="H45" s="76">
        <v>19.038</v>
      </c>
      <c r="I45" s="76">
        <v>19.300999999999998</v>
      </c>
      <c r="J45" s="76">
        <v>19.128</v>
      </c>
      <c r="K45" s="76">
        <v>19.251000000000001</v>
      </c>
      <c r="L45" s="76">
        <v>19.474</v>
      </c>
      <c r="M45" s="76">
        <v>18.780999999999999</v>
      </c>
      <c r="N45" s="76">
        <v>18.268000000000001</v>
      </c>
      <c r="O45" s="76">
        <v>18.585999999999999</v>
      </c>
      <c r="P45" s="76">
        <v>18.224</v>
      </c>
      <c r="Q45" s="76">
        <v>15.095000000000001</v>
      </c>
      <c r="R45" s="107">
        <v>15.131</v>
      </c>
      <c r="S45" s="76">
        <v>19.725999999999999</v>
      </c>
      <c r="T45" s="76">
        <v>18.978999999999999</v>
      </c>
      <c r="U45" s="76">
        <v>19.346</v>
      </c>
      <c r="V45" s="76">
        <v>18.311</v>
      </c>
      <c r="W45" s="76">
        <v>18.821999999999999</v>
      </c>
      <c r="X45" s="76">
        <v>19.782</v>
      </c>
      <c r="Y45" s="76">
        <v>18.785</v>
      </c>
      <c r="Z45" s="76">
        <v>18.108000000000001</v>
      </c>
      <c r="AA45" s="76">
        <v>18.847000000000001</v>
      </c>
      <c r="AB45" s="76">
        <v>16.306000000000001</v>
      </c>
      <c r="AC45" s="76">
        <v>16.024999999999999</v>
      </c>
      <c r="AD45" s="76">
        <v>17.693999999999999</v>
      </c>
      <c r="AE45" s="76">
        <v>17.233000000000001</v>
      </c>
      <c r="AF45" s="76">
        <v>15.022</v>
      </c>
      <c r="AG45" s="76">
        <v>15.095000000000001</v>
      </c>
      <c r="AH45" s="86">
        <v>19.782</v>
      </c>
      <c r="AI45" s="86">
        <v>18.346607142857142</v>
      </c>
    </row>
    <row r="46" spans="1:40" s="5" customFormat="1" x14ac:dyDescent="0.25">
      <c r="A46" s="25" t="s">
        <v>81</v>
      </c>
      <c r="B46" s="76">
        <v>5.0000000000000001E-3</v>
      </c>
      <c r="C46" s="76">
        <v>2.3E-2</v>
      </c>
      <c r="D46" s="76">
        <v>8.9999999999999993E-3</v>
      </c>
      <c r="E46" s="76">
        <v>0.05</v>
      </c>
      <c r="F46" s="76">
        <v>2.3E-2</v>
      </c>
      <c r="G46" s="76">
        <v>1.4E-2</v>
      </c>
      <c r="H46" s="76">
        <v>0.05</v>
      </c>
      <c r="I46" s="76">
        <v>8.9999999999999993E-3</v>
      </c>
      <c r="J46" s="76">
        <v>1.4E-2</v>
      </c>
      <c r="K46" s="76">
        <v>7.0000000000000001E-3</v>
      </c>
      <c r="L46" s="76">
        <v>1.0999999999999999E-2</v>
      </c>
      <c r="M46" s="76">
        <v>0.03</v>
      </c>
      <c r="N46" s="76">
        <v>0</v>
      </c>
      <c r="O46" s="76">
        <v>0</v>
      </c>
      <c r="P46" s="76">
        <v>0</v>
      </c>
      <c r="Q46" s="76">
        <v>0</v>
      </c>
      <c r="R46" s="107">
        <v>0</v>
      </c>
      <c r="S46" s="76">
        <v>3.2000000000000001E-2</v>
      </c>
      <c r="T46" s="76">
        <v>0</v>
      </c>
      <c r="U46" s="76">
        <v>4.3999999999999997E-2</v>
      </c>
      <c r="V46" s="76">
        <v>0</v>
      </c>
      <c r="W46" s="76">
        <v>2.1000000000000001E-2</v>
      </c>
      <c r="X46" s="76">
        <v>0</v>
      </c>
      <c r="Y46" s="76">
        <v>0</v>
      </c>
      <c r="Z46" s="76">
        <v>0</v>
      </c>
      <c r="AA46" s="76">
        <v>1.0999999999999999E-2</v>
      </c>
      <c r="AB46" s="76">
        <v>0</v>
      </c>
      <c r="AC46" s="76">
        <v>0</v>
      </c>
      <c r="AD46" s="76">
        <v>6.2E-2</v>
      </c>
      <c r="AE46" s="76">
        <v>0</v>
      </c>
      <c r="AF46" s="76">
        <v>0</v>
      </c>
      <c r="AG46" s="76">
        <v>0</v>
      </c>
      <c r="AH46" s="86">
        <v>0.05</v>
      </c>
      <c r="AI46" s="86">
        <v>1.2607142857142858E-2</v>
      </c>
    </row>
    <row r="47" spans="1:40" s="5" customFormat="1" ht="15.75" x14ac:dyDescent="0.2">
      <c r="A47" s="88" t="s">
        <v>94</v>
      </c>
      <c r="B47" s="76">
        <v>3.7999999999999999E-2</v>
      </c>
      <c r="C47" s="76">
        <v>0</v>
      </c>
      <c r="D47" s="76">
        <v>9.9000000000000005E-2</v>
      </c>
      <c r="E47" s="76">
        <v>0.05</v>
      </c>
      <c r="F47" s="76">
        <v>6.4000000000000001E-2</v>
      </c>
      <c r="G47" s="76">
        <v>5.3999999999999999E-2</v>
      </c>
      <c r="H47" s="76">
        <v>0.105</v>
      </c>
      <c r="I47" s="76">
        <v>6.0999999999999999E-2</v>
      </c>
      <c r="J47" s="76">
        <v>7.8E-2</v>
      </c>
      <c r="K47" s="76">
        <v>3.5000000000000003E-2</v>
      </c>
      <c r="L47" s="76">
        <v>6.4000000000000001E-2</v>
      </c>
      <c r="M47" s="76">
        <v>4.5999999999999999E-2</v>
      </c>
      <c r="N47" s="76">
        <v>6.0000000000000001E-3</v>
      </c>
      <c r="O47" s="76">
        <v>7.8E-2</v>
      </c>
      <c r="P47" s="76">
        <v>0.03</v>
      </c>
      <c r="Q47" s="76">
        <v>9.8000000000000004E-2</v>
      </c>
      <c r="R47" s="107">
        <v>3.1E-2</v>
      </c>
      <c r="S47" s="76">
        <v>5.3999999999999999E-2</v>
      </c>
      <c r="T47" s="76">
        <v>3.4000000000000002E-2</v>
      </c>
      <c r="U47" s="76">
        <v>0.06</v>
      </c>
      <c r="V47" s="76">
        <v>6.0999999999999999E-2</v>
      </c>
      <c r="W47" s="76">
        <v>0.16400000000000001</v>
      </c>
      <c r="X47" s="76">
        <v>0.04</v>
      </c>
      <c r="Y47" s="76">
        <v>1.7999999999999999E-2</v>
      </c>
      <c r="Z47" s="76">
        <v>8.0000000000000002E-3</v>
      </c>
      <c r="AA47" s="76">
        <v>0.09</v>
      </c>
      <c r="AB47" s="76">
        <v>5.6000000000000001E-2</v>
      </c>
      <c r="AC47" s="76">
        <v>0.20499999999999999</v>
      </c>
      <c r="AD47" s="76">
        <v>1.4999999999999999E-2</v>
      </c>
      <c r="AE47" s="76">
        <v>2.8000000000000001E-2</v>
      </c>
      <c r="AF47" s="76">
        <v>5.1999999999999998E-2</v>
      </c>
      <c r="AG47" s="76">
        <v>0</v>
      </c>
      <c r="AH47" s="86">
        <v>0.20499999999999999</v>
      </c>
      <c r="AI47" s="86">
        <v>6.167857142857143E-2</v>
      </c>
    </row>
    <row r="48" spans="1:40" s="5" customFormat="1" x14ac:dyDescent="0.25">
      <c r="A48" s="25" t="s">
        <v>28</v>
      </c>
      <c r="B48" s="76">
        <v>0.03</v>
      </c>
      <c r="C48" s="76">
        <v>0</v>
      </c>
      <c r="D48" s="76">
        <v>0.02</v>
      </c>
      <c r="E48" s="76">
        <v>8.0000000000000002E-3</v>
      </c>
      <c r="F48" s="76">
        <v>8.0000000000000002E-3</v>
      </c>
      <c r="G48" s="76">
        <v>0</v>
      </c>
      <c r="H48" s="76">
        <v>0</v>
      </c>
      <c r="I48" s="76">
        <v>2.1999999999999999E-2</v>
      </c>
      <c r="J48" s="76">
        <v>5.3999999999999999E-2</v>
      </c>
      <c r="K48" s="76">
        <v>0</v>
      </c>
      <c r="L48" s="76">
        <v>2.5000000000000001E-2</v>
      </c>
      <c r="M48" s="76">
        <v>2E-3</v>
      </c>
      <c r="N48" s="76">
        <v>0</v>
      </c>
      <c r="O48" s="76">
        <v>2.8000000000000001E-2</v>
      </c>
      <c r="P48" s="76">
        <v>2.5999999999999999E-2</v>
      </c>
      <c r="Q48" s="76">
        <v>0</v>
      </c>
      <c r="R48" s="107">
        <v>2E-3</v>
      </c>
      <c r="S48" s="76">
        <v>0</v>
      </c>
      <c r="T48" s="76">
        <v>0</v>
      </c>
      <c r="U48" s="76">
        <v>3.0000000000000001E-3</v>
      </c>
      <c r="V48" s="76">
        <v>0</v>
      </c>
      <c r="W48" s="76">
        <v>0</v>
      </c>
      <c r="X48" s="76">
        <v>0.01</v>
      </c>
      <c r="Y48" s="76">
        <v>1.4E-2</v>
      </c>
      <c r="Z48" s="76">
        <v>1.4E-2</v>
      </c>
      <c r="AA48" s="76">
        <v>2E-3</v>
      </c>
      <c r="AB48" s="76">
        <v>3.5000000000000003E-2</v>
      </c>
      <c r="AC48" s="76">
        <v>1.2999999999999999E-2</v>
      </c>
      <c r="AD48" s="76">
        <v>0</v>
      </c>
      <c r="AE48" s="76">
        <v>5.0000000000000001E-3</v>
      </c>
      <c r="AF48" s="76">
        <v>8.0000000000000002E-3</v>
      </c>
      <c r="AG48" s="76">
        <v>0</v>
      </c>
      <c r="AH48" s="86">
        <v>5.3999999999999999E-2</v>
      </c>
      <c r="AI48" s="86">
        <v>1.1285714285714288E-2</v>
      </c>
    </row>
    <row r="49" spans="1:35" s="5" customFormat="1" x14ac:dyDescent="0.25">
      <c r="A49" s="25" t="s">
        <v>29</v>
      </c>
      <c r="B49" s="76">
        <v>0</v>
      </c>
      <c r="C49" s="76">
        <v>0</v>
      </c>
      <c r="D49" s="76">
        <v>0</v>
      </c>
      <c r="E49" s="76">
        <v>0</v>
      </c>
      <c r="F49" s="76">
        <v>0</v>
      </c>
      <c r="G49" s="76">
        <v>0</v>
      </c>
      <c r="H49" s="76">
        <v>0</v>
      </c>
      <c r="I49" s="76">
        <v>0</v>
      </c>
      <c r="J49" s="76">
        <v>0</v>
      </c>
      <c r="K49" s="76">
        <v>0</v>
      </c>
      <c r="L49" s="76">
        <v>0</v>
      </c>
      <c r="M49" s="76">
        <v>0</v>
      </c>
      <c r="N49" s="76">
        <v>0</v>
      </c>
      <c r="O49" s="76">
        <v>0</v>
      </c>
      <c r="P49" s="76">
        <v>0</v>
      </c>
      <c r="Q49" s="76">
        <v>0</v>
      </c>
      <c r="R49" s="107">
        <v>0</v>
      </c>
      <c r="S49" s="76">
        <v>0</v>
      </c>
      <c r="T49" s="76">
        <v>0</v>
      </c>
      <c r="U49" s="76">
        <v>0</v>
      </c>
      <c r="V49" s="76">
        <v>0</v>
      </c>
      <c r="W49" s="76">
        <v>0</v>
      </c>
      <c r="X49" s="76">
        <v>0</v>
      </c>
      <c r="Y49" s="76">
        <v>0</v>
      </c>
      <c r="Z49" s="76">
        <v>0</v>
      </c>
      <c r="AA49" s="76">
        <v>0</v>
      </c>
      <c r="AB49" s="76">
        <v>0</v>
      </c>
      <c r="AC49" s="76">
        <v>0</v>
      </c>
      <c r="AD49" s="76">
        <v>0</v>
      </c>
      <c r="AE49" s="76">
        <v>0</v>
      </c>
      <c r="AF49" s="76">
        <v>0</v>
      </c>
      <c r="AG49" s="76">
        <v>0</v>
      </c>
      <c r="AH49" s="86">
        <v>0</v>
      </c>
      <c r="AI49" s="86">
        <v>0</v>
      </c>
    </row>
    <row r="50" spans="1:35" s="5" customFormat="1" x14ac:dyDescent="0.25">
      <c r="A50" s="25" t="s">
        <v>30</v>
      </c>
      <c r="B50" s="76">
        <v>2.8000000000000001E-2</v>
      </c>
      <c r="C50" s="76">
        <v>0.114</v>
      </c>
      <c r="D50" s="76">
        <v>5.0000000000000001E-3</v>
      </c>
      <c r="E50" s="76">
        <v>0</v>
      </c>
      <c r="F50" s="76">
        <v>6.0999999999999999E-2</v>
      </c>
      <c r="G50" s="76">
        <v>0</v>
      </c>
      <c r="H50" s="76">
        <v>0</v>
      </c>
      <c r="I50" s="76">
        <v>6.0000000000000001E-3</v>
      </c>
      <c r="J50" s="76">
        <v>0.39500000000000002</v>
      </c>
      <c r="K50" s="76">
        <v>0</v>
      </c>
      <c r="L50" s="76">
        <v>8.0000000000000002E-3</v>
      </c>
      <c r="M50" s="76">
        <v>7.0000000000000001E-3</v>
      </c>
      <c r="N50" s="76">
        <v>1.4E-2</v>
      </c>
      <c r="O50" s="76">
        <v>5.0000000000000001E-3</v>
      </c>
      <c r="P50" s="76">
        <v>0</v>
      </c>
      <c r="Q50" s="76">
        <v>0</v>
      </c>
      <c r="R50" s="107">
        <v>5.6000000000000001E-2</v>
      </c>
      <c r="S50" s="76">
        <v>7.0000000000000001E-3</v>
      </c>
      <c r="T50" s="76">
        <v>0</v>
      </c>
      <c r="U50" s="76">
        <v>0</v>
      </c>
      <c r="V50" s="76">
        <v>4.4999999999999998E-2</v>
      </c>
      <c r="W50" s="76">
        <v>1.0999999999999999E-2</v>
      </c>
      <c r="X50" s="76">
        <v>4.4999999999999998E-2</v>
      </c>
      <c r="Y50" s="76">
        <v>0</v>
      </c>
      <c r="Z50" s="76">
        <v>4.0000000000000001E-3</v>
      </c>
      <c r="AA50" s="76">
        <v>0</v>
      </c>
      <c r="AB50" s="76">
        <v>2E-3</v>
      </c>
      <c r="AC50" s="76">
        <v>0.05</v>
      </c>
      <c r="AD50" s="76">
        <v>0</v>
      </c>
      <c r="AE50" s="76">
        <v>1.4710000000000001</v>
      </c>
      <c r="AF50" s="76">
        <v>0</v>
      </c>
      <c r="AG50" s="76">
        <v>0</v>
      </c>
      <c r="AH50" s="86">
        <v>0.39500000000000002</v>
      </c>
      <c r="AI50" s="86">
        <v>3.0821428571428579E-2</v>
      </c>
    </row>
    <row r="51" spans="1:35" s="5" customFormat="1" x14ac:dyDescent="0.25">
      <c r="A51" s="25" t="s">
        <v>82</v>
      </c>
      <c r="B51" s="76">
        <v>0.31900000000000001</v>
      </c>
      <c r="C51" s="76">
        <v>0.19900000000000001</v>
      </c>
      <c r="D51" s="76">
        <v>0.90400000000000003</v>
      </c>
      <c r="E51" s="76">
        <v>0.39300000000000002</v>
      </c>
      <c r="F51" s="76">
        <v>0.68400000000000005</v>
      </c>
      <c r="G51" s="76">
        <v>0.20799999999999999</v>
      </c>
      <c r="H51" s="76">
        <v>0.54800000000000004</v>
      </c>
      <c r="I51" s="76">
        <v>0.24</v>
      </c>
      <c r="J51" s="76">
        <v>0.252</v>
      </c>
      <c r="K51" s="76">
        <v>0.31</v>
      </c>
      <c r="L51" s="76">
        <v>0.745</v>
      </c>
      <c r="M51" s="76">
        <v>0.23400000000000001</v>
      </c>
      <c r="N51" s="76">
        <v>0.64200000000000002</v>
      </c>
      <c r="O51" s="76">
        <v>0.48499999999999999</v>
      </c>
      <c r="P51" s="76">
        <v>0.374</v>
      </c>
      <c r="Q51" s="76">
        <v>0.623</v>
      </c>
      <c r="R51" s="107">
        <v>1.069</v>
      </c>
      <c r="S51" s="76">
        <v>0.20100000000000001</v>
      </c>
      <c r="T51" s="76">
        <v>0.26800000000000002</v>
      </c>
      <c r="U51" s="76">
        <v>0.21</v>
      </c>
      <c r="V51" s="76">
        <v>0.25800000000000001</v>
      </c>
      <c r="W51" s="76">
        <v>1.252</v>
      </c>
      <c r="X51" s="76">
        <v>0.17299999999999999</v>
      </c>
      <c r="Y51" s="76">
        <v>0.17599999999999999</v>
      </c>
      <c r="Z51" s="76">
        <v>0.23300000000000001</v>
      </c>
      <c r="AA51" s="76">
        <v>0.245</v>
      </c>
      <c r="AB51" s="76">
        <v>0.25700000000000001</v>
      </c>
      <c r="AC51" s="76">
        <v>0.218</v>
      </c>
      <c r="AD51" s="76">
        <v>0.21099999999999999</v>
      </c>
      <c r="AE51" s="76">
        <v>0.17299999999999999</v>
      </c>
      <c r="AF51" s="76">
        <v>0.218</v>
      </c>
      <c r="AG51" s="76">
        <v>0.17299999999999999</v>
      </c>
      <c r="AH51" s="86">
        <v>1.252</v>
      </c>
      <c r="AI51" s="86">
        <v>0.41857142857142859</v>
      </c>
    </row>
    <row r="52" spans="1:35" s="5" customFormat="1" x14ac:dyDescent="0.25">
      <c r="A52" s="25" t="s">
        <v>83</v>
      </c>
      <c r="B52" s="76">
        <v>15.685</v>
      </c>
      <c r="C52" s="76">
        <v>15.52</v>
      </c>
      <c r="D52" s="76">
        <v>15.75</v>
      </c>
      <c r="E52" s="76">
        <v>15.874000000000001</v>
      </c>
      <c r="F52" s="76">
        <v>15.925000000000001</v>
      </c>
      <c r="G52" s="76">
        <v>14.923999999999999</v>
      </c>
      <c r="H52" s="76">
        <v>16.338999999999999</v>
      </c>
      <c r="I52" s="76">
        <v>15.938000000000001</v>
      </c>
      <c r="J52" s="76">
        <v>15.474</v>
      </c>
      <c r="K52" s="76">
        <v>16.257000000000001</v>
      </c>
      <c r="L52" s="76">
        <v>15.843999999999999</v>
      </c>
      <c r="M52" s="76">
        <v>16.759</v>
      </c>
      <c r="N52" s="76">
        <v>16.454999999999998</v>
      </c>
      <c r="O52" s="76">
        <v>16.68</v>
      </c>
      <c r="P52" s="76">
        <v>15.769</v>
      </c>
      <c r="Q52" s="76">
        <v>16.634</v>
      </c>
      <c r="R52" s="107">
        <v>15.465999999999999</v>
      </c>
      <c r="S52" s="76">
        <v>15.785</v>
      </c>
      <c r="T52" s="76">
        <v>16.779</v>
      </c>
      <c r="U52" s="76">
        <v>16.058</v>
      </c>
      <c r="V52" s="76">
        <v>16.248999999999999</v>
      </c>
      <c r="W52" s="76">
        <v>13.66</v>
      </c>
      <c r="X52" s="76">
        <v>15.936999999999999</v>
      </c>
      <c r="Y52" s="76">
        <v>15.773</v>
      </c>
      <c r="Z52" s="76">
        <v>16.402999999999999</v>
      </c>
      <c r="AA52" s="76">
        <v>16.021000000000001</v>
      </c>
      <c r="AB52" s="76">
        <v>15.776999999999999</v>
      </c>
      <c r="AC52" s="76">
        <v>15.631</v>
      </c>
      <c r="AD52" s="76">
        <v>16.361000000000001</v>
      </c>
      <c r="AE52" s="76">
        <v>16.878</v>
      </c>
      <c r="AF52" s="76">
        <v>16.486000000000001</v>
      </c>
      <c r="AG52" s="76">
        <v>13.66</v>
      </c>
      <c r="AH52" s="86">
        <v>16.779</v>
      </c>
      <c r="AI52" s="86">
        <v>15.905928571428575</v>
      </c>
    </row>
    <row r="53" spans="1:35" s="5" customFormat="1" x14ac:dyDescent="0.25">
      <c r="A53" s="25" t="s">
        <v>33</v>
      </c>
      <c r="B53" s="76">
        <v>1E-3</v>
      </c>
      <c r="C53" s="76">
        <v>0</v>
      </c>
      <c r="D53" s="76">
        <v>7.0000000000000001E-3</v>
      </c>
      <c r="E53" s="76">
        <v>7.0000000000000001E-3</v>
      </c>
      <c r="F53" s="76">
        <v>2.1000000000000001E-2</v>
      </c>
      <c r="G53" s="76">
        <v>0</v>
      </c>
      <c r="H53" s="76">
        <v>0</v>
      </c>
      <c r="I53" s="76">
        <v>7.0000000000000001E-3</v>
      </c>
      <c r="J53" s="76">
        <v>0.05</v>
      </c>
      <c r="K53" s="76">
        <v>4.2000000000000003E-2</v>
      </c>
      <c r="L53" s="76">
        <v>1.2E-2</v>
      </c>
      <c r="M53" s="76">
        <v>8.0000000000000002E-3</v>
      </c>
      <c r="N53" s="76">
        <v>0</v>
      </c>
      <c r="O53" s="76">
        <v>9.4E-2</v>
      </c>
      <c r="P53" s="76">
        <v>0</v>
      </c>
      <c r="Q53" s="76">
        <v>0</v>
      </c>
      <c r="R53" s="107">
        <v>3.0000000000000001E-3</v>
      </c>
      <c r="S53" s="76">
        <v>0</v>
      </c>
      <c r="T53" s="76">
        <v>1.0999999999999999E-2</v>
      </c>
      <c r="U53" s="76">
        <v>1.2999999999999999E-2</v>
      </c>
      <c r="V53" s="76">
        <v>0</v>
      </c>
      <c r="W53" s="76">
        <v>0</v>
      </c>
      <c r="X53" s="76">
        <v>4.8000000000000001E-2</v>
      </c>
      <c r="Y53" s="76">
        <v>2.5999999999999999E-2</v>
      </c>
      <c r="Z53" s="76">
        <v>0</v>
      </c>
      <c r="AA53" s="76">
        <v>0</v>
      </c>
      <c r="AB53" s="76">
        <v>6.0000000000000001E-3</v>
      </c>
      <c r="AC53" s="76">
        <v>0</v>
      </c>
      <c r="AD53" s="76">
        <v>5.3999999999999999E-2</v>
      </c>
      <c r="AE53" s="76">
        <v>0</v>
      </c>
      <c r="AF53" s="76">
        <v>4.0000000000000001E-3</v>
      </c>
      <c r="AG53" s="76">
        <v>0</v>
      </c>
      <c r="AH53" s="86">
        <v>9.4E-2</v>
      </c>
      <c r="AI53" s="86">
        <v>1.2714285714285716E-2</v>
      </c>
    </row>
    <row r="54" spans="1:35" s="5" customFormat="1" x14ac:dyDescent="0.25">
      <c r="A54" s="108" t="s">
        <v>34</v>
      </c>
      <c r="B54" s="90">
        <v>0.108</v>
      </c>
      <c r="C54" s="90">
        <v>0.22800000000000001</v>
      </c>
      <c r="D54" s="90">
        <v>0.12</v>
      </c>
      <c r="E54" s="90">
        <v>0.217</v>
      </c>
      <c r="F54" s="90">
        <v>0.24399999999999999</v>
      </c>
      <c r="G54" s="90">
        <v>0.11700000000000001</v>
      </c>
      <c r="H54" s="90">
        <v>0.11</v>
      </c>
      <c r="I54" s="90">
        <v>0.44500000000000001</v>
      </c>
      <c r="J54" s="90">
        <v>0</v>
      </c>
      <c r="K54" s="90">
        <v>0</v>
      </c>
      <c r="L54" s="90">
        <v>0</v>
      </c>
      <c r="M54" s="90">
        <v>0.249</v>
      </c>
      <c r="N54" s="90">
        <v>0.41599999999999998</v>
      </c>
      <c r="O54" s="90">
        <v>0.13500000000000001</v>
      </c>
      <c r="P54" s="90">
        <v>0.28399999999999997</v>
      </c>
      <c r="Q54" s="90">
        <v>0.105</v>
      </c>
      <c r="R54" s="109">
        <v>0</v>
      </c>
      <c r="S54" s="90">
        <v>5.1999999999999998E-2</v>
      </c>
      <c r="T54" s="90">
        <v>7.4999999999999997E-2</v>
      </c>
      <c r="U54" s="90">
        <v>2.8000000000000001E-2</v>
      </c>
      <c r="V54" s="90">
        <v>0.35199999999999998</v>
      </c>
      <c r="W54" s="90">
        <v>0.30399999999999999</v>
      </c>
      <c r="X54" s="90">
        <v>0</v>
      </c>
      <c r="Y54" s="90">
        <v>0.13900000000000001</v>
      </c>
      <c r="Z54" s="90">
        <v>0.17899999999999999</v>
      </c>
      <c r="AA54" s="90">
        <v>0.14299999999999999</v>
      </c>
      <c r="AB54" s="90">
        <v>0.16300000000000001</v>
      </c>
      <c r="AC54" s="90">
        <v>0.20799999999999999</v>
      </c>
      <c r="AD54" s="90">
        <v>5.7000000000000002E-2</v>
      </c>
      <c r="AE54" s="90">
        <v>0.311</v>
      </c>
      <c r="AF54" s="90">
        <v>0</v>
      </c>
      <c r="AG54" s="76">
        <v>0</v>
      </c>
      <c r="AH54" s="86">
        <v>0.44500000000000001</v>
      </c>
      <c r="AI54" s="86">
        <v>0.15789285714285714</v>
      </c>
    </row>
    <row r="55" spans="1:35" s="5" customFormat="1" x14ac:dyDescent="0.25">
      <c r="A55" s="110" t="s">
        <v>35</v>
      </c>
      <c r="B55" s="93">
        <v>100.05600000000001</v>
      </c>
      <c r="C55" s="93">
        <v>99.835999999999999</v>
      </c>
      <c r="D55" s="93">
        <v>100.345</v>
      </c>
      <c r="E55" s="93">
        <v>100.91399999999999</v>
      </c>
      <c r="F55" s="93">
        <v>100.12499999999999</v>
      </c>
      <c r="G55" s="93">
        <v>100.467</v>
      </c>
      <c r="H55" s="93">
        <v>100.616</v>
      </c>
      <c r="I55" s="93">
        <v>100.43</v>
      </c>
      <c r="J55" s="93">
        <v>100.56599999999999</v>
      </c>
      <c r="K55" s="93">
        <v>100.74500000000002</v>
      </c>
      <c r="L55" s="93">
        <v>100.34399999999999</v>
      </c>
      <c r="M55" s="93">
        <v>100.134</v>
      </c>
      <c r="N55" s="93">
        <v>99.892999999999986</v>
      </c>
      <c r="O55" s="93">
        <v>100.419</v>
      </c>
      <c r="P55" s="93">
        <v>99.513000000000005</v>
      </c>
      <c r="Q55" s="93">
        <v>99.572000000000003</v>
      </c>
      <c r="R55" s="111">
        <v>99.522999999999996</v>
      </c>
      <c r="S55" s="93">
        <v>100.65300000000001</v>
      </c>
      <c r="T55" s="93">
        <v>100.483</v>
      </c>
      <c r="U55" s="93">
        <v>100.60299999999999</v>
      </c>
      <c r="V55" s="93">
        <v>100.66499999999999</v>
      </c>
      <c r="W55" s="93">
        <v>101.06700000000001</v>
      </c>
      <c r="X55" s="93">
        <v>99.624000000000009</v>
      </c>
      <c r="Y55" s="93">
        <v>100.99099999999999</v>
      </c>
      <c r="Z55" s="93">
        <v>100.76599999999999</v>
      </c>
      <c r="AA55" s="93">
        <v>100.26900000000001</v>
      </c>
      <c r="AB55" s="93">
        <v>99.457999999999984</v>
      </c>
      <c r="AC55" s="93">
        <v>99.786000000000016</v>
      </c>
      <c r="AD55" s="93">
        <v>100.11500000000001</v>
      </c>
      <c r="AE55" s="93">
        <v>100.88900000000002</v>
      </c>
      <c r="AF55" s="93">
        <v>101.15000000000002</v>
      </c>
      <c r="AG55" s="76">
        <v>99.457999999999984</v>
      </c>
      <c r="AH55" s="86">
        <v>101.06700000000001</v>
      </c>
      <c r="AI55" s="86">
        <v>100.28082142857143</v>
      </c>
    </row>
    <row r="56" spans="1:35" s="5" customFormat="1" x14ac:dyDescent="0.25">
      <c r="A56" s="25" t="s">
        <v>37</v>
      </c>
      <c r="B56" s="76">
        <v>11.979094602509655</v>
      </c>
      <c r="C56" s="76">
        <v>12.045442859214097</v>
      </c>
      <c r="D56" s="76">
        <v>12.134776787550798</v>
      </c>
      <c r="E56" s="76">
        <v>12.04752583311056</v>
      </c>
      <c r="F56" s="76">
        <v>12.08263287213865</v>
      </c>
      <c r="G56" s="76">
        <v>11.946453016461195</v>
      </c>
      <c r="H56" s="76">
        <v>11.872214247888083</v>
      </c>
      <c r="I56" s="76">
        <v>11.868896375029554</v>
      </c>
      <c r="J56" s="76">
        <v>11.921296482678056</v>
      </c>
      <c r="K56" s="76">
        <v>11.893670803568316</v>
      </c>
      <c r="L56" s="76">
        <v>11.815798449044831</v>
      </c>
      <c r="M56" s="76">
        <v>11.886686708855242</v>
      </c>
      <c r="N56" s="76">
        <v>11.939326647020833</v>
      </c>
      <c r="O56" s="76">
        <v>11.909434153164876</v>
      </c>
      <c r="P56" s="76">
        <v>12.028345777526305</v>
      </c>
      <c r="Q56" s="76">
        <v>12.4624991207425</v>
      </c>
      <c r="R56" s="107">
        <v>12.513183144369028</v>
      </c>
      <c r="S56" s="76">
        <v>11.853035775985814</v>
      </c>
      <c r="T56" s="76">
        <v>11.882954593174818</v>
      </c>
      <c r="U56" s="76">
        <v>11.893641964509536</v>
      </c>
      <c r="V56" s="76">
        <v>12.022049116215413</v>
      </c>
      <c r="W56" s="76">
        <v>12.063342763494045</v>
      </c>
      <c r="X56" s="76">
        <v>11.779187627536899</v>
      </c>
      <c r="Y56" s="76">
        <v>12.033950646213636</v>
      </c>
      <c r="Z56" s="76">
        <v>12.069356191087621</v>
      </c>
      <c r="AA56" s="76">
        <v>11.955236060607653</v>
      </c>
      <c r="AB56" s="76">
        <v>12.366527419257153</v>
      </c>
      <c r="AC56" s="76">
        <v>12.423362810733606</v>
      </c>
      <c r="AD56" s="76">
        <v>12.11773162846516</v>
      </c>
      <c r="AE56" s="76">
        <v>12.001609863061837</v>
      </c>
      <c r="AF56" s="76">
        <v>12.600368740983571</v>
      </c>
      <c r="AG56" s="76">
        <v>11.779187627536899</v>
      </c>
      <c r="AH56" s="86">
        <v>12.513183144369028</v>
      </c>
      <c r="AI56" s="86">
        <v>12.024640101774597</v>
      </c>
    </row>
    <row r="57" spans="1:35" s="5" customFormat="1" x14ac:dyDescent="0.25">
      <c r="A57" s="25" t="s">
        <v>38</v>
      </c>
      <c r="B57" s="76">
        <v>0</v>
      </c>
      <c r="C57" s="76">
        <v>2.635525762963534E-3</v>
      </c>
      <c r="D57" s="76">
        <v>4.1532477212743258E-4</v>
      </c>
      <c r="E57" s="76">
        <v>1.5127108134862532E-3</v>
      </c>
      <c r="F57" s="76">
        <v>0</v>
      </c>
      <c r="G57" s="76">
        <v>0</v>
      </c>
      <c r="H57" s="76">
        <v>0</v>
      </c>
      <c r="I57" s="76">
        <v>2.7738279460210596E-3</v>
      </c>
      <c r="J57" s="76">
        <v>2.4796586279572375E-3</v>
      </c>
      <c r="K57" s="76">
        <v>0</v>
      </c>
      <c r="L57" s="76">
        <v>4.9903970484766165E-3</v>
      </c>
      <c r="M57" s="76">
        <v>0</v>
      </c>
      <c r="N57" s="76">
        <v>0</v>
      </c>
      <c r="O57" s="76">
        <v>0</v>
      </c>
      <c r="P57" s="76">
        <v>0</v>
      </c>
      <c r="Q57" s="76">
        <v>1.5391503182385937E-3</v>
      </c>
      <c r="R57" s="107">
        <v>1.6673140919589054E-3</v>
      </c>
      <c r="S57" s="76">
        <v>5.7837456827388853E-3</v>
      </c>
      <c r="T57" s="76">
        <v>0</v>
      </c>
      <c r="U57" s="76">
        <v>0</v>
      </c>
      <c r="V57" s="76">
        <v>3.182374808815881E-3</v>
      </c>
      <c r="W57" s="76">
        <v>7.8827666110302362E-3</v>
      </c>
      <c r="X57" s="76">
        <v>8.6485955132152448E-3</v>
      </c>
      <c r="Y57" s="76">
        <v>0</v>
      </c>
      <c r="Z57" s="76">
        <v>4.8310549682754212E-3</v>
      </c>
      <c r="AA57" s="76">
        <v>0</v>
      </c>
      <c r="AB57" s="76">
        <v>0</v>
      </c>
      <c r="AC57" s="76">
        <v>0</v>
      </c>
      <c r="AD57" s="76">
        <v>0</v>
      </c>
      <c r="AE57" s="76">
        <v>2.9274434303932315E-3</v>
      </c>
      <c r="AF57" s="76">
        <v>6.0172678192098967E-3</v>
      </c>
      <c r="AG57" s="76">
        <v>0</v>
      </c>
      <c r="AH57" s="86">
        <v>8.6485955132152448E-3</v>
      </c>
      <c r="AI57" s="86">
        <v>1.7265159630466178E-3</v>
      </c>
    </row>
    <row r="58" spans="1:35" s="5" customFormat="1" x14ac:dyDescent="0.25">
      <c r="A58" s="25" t="s">
        <v>39</v>
      </c>
      <c r="B58" s="76">
        <v>4.078257625891216</v>
      </c>
      <c r="C58" s="76">
        <v>3.9992976946949255</v>
      </c>
      <c r="D58" s="76">
        <v>3.7924066377814825</v>
      </c>
      <c r="E58" s="76">
        <v>3.9634015772243458</v>
      </c>
      <c r="F58" s="76">
        <v>3.8573400259399433</v>
      </c>
      <c r="G58" s="76">
        <v>4.2105096410254585</v>
      </c>
      <c r="H58" s="76">
        <v>4.1347249664285783</v>
      </c>
      <c r="I58" s="76">
        <v>4.1936016804123666</v>
      </c>
      <c r="J58" s="76">
        <v>4.1280675692707316</v>
      </c>
      <c r="K58" s="76">
        <v>4.1616049857659618</v>
      </c>
      <c r="L58" s="76">
        <v>4.2290771573980566</v>
      </c>
      <c r="M58" s="76">
        <v>4.1099086953696933</v>
      </c>
      <c r="N58" s="76">
        <v>4.010714609493041</v>
      </c>
      <c r="O58" s="76">
        <v>4.0553818967922641</v>
      </c>
      <c r="P58" s="76">
        <v>3.9864758856432778</v>
      </c>
      <c r="Q58" s="76">
        <v>3.3088670066927826</v>
      </c>
      <c r="R58" s="107">
        <v>3.29353019402518</v>
      </c>
      <c r="S58" s="76">
        <v>4.2555605082397641</v>
      </c>
      <c r="T58" s="76">
        <v>4.1313472892573326</v>
      </c>
      <c r="U58" s="76">
        <v>4.1822605656725944</v>
      </c>
      <c r="V58" s="76">
        <v>3.9691124011282759</v>
      </c>
      <c r="W58" s="76">
        <v>4.0075069772054199</v>
      </c>
      <c r="X58" s="76">
        <v>4.3229671693543272</v>
      </c>
      <c r="Y58" s="76">
        <v>4.033068542363238</v>
      </c>
      <c r="Z58" s="76">
        <v>3.9156355579270645</v>
      </c>
      <c r="AA58" s="76">
        <v>4.0911323009444418</v>
      </c>
      <c r="AB58" s="76">
        <v>3.5547540726757219</v>
      </c>
      <c r="AC58" s="76">
        <v>3.4793662908945908</v>
      </c>
      <c r="AD58" s="76">
        <v>3.8485276144881611</v>
      </c>
      <c r="AE58" s="76">
        <v>3.7634655772717065</v>
      </c>
      <c r="AF58" s="76">
        <v>3.218342542376516</v>
      </c>
      <c r="AG58" s="76">
        <v>3.29353019402518</v>
      </c>
      <c r="AH58" s="86">
        <v>4.3229671693543272</v>
      </c>
      <c r="AI58" s="86">
        <v>3.9805671259111457</v>
      </c>
    </row>
    <row r="59" spans="1:35" s="5" customFormat="1" x14ac:dyDescent="0.25">
      <c r="A59" s="25" t="s">
        <v>40</v>
      </c>
      <c r="B59" s="76">
        <v>7.2797059970018576E-4</v>
      </c>
      <c r="C59" s="76">
        <v>3.3528831283577854E-3</v>
      </c>
      <c r="D59" s="76">
        <v>1.3094412099768219E-3</v>
      </c>
      <c r="E59" s="76">
        <v>7.2262027902489454E-3</v>
      </c>
      <c r="F59" s="76">
        <v>3.3604059729285484E-3</v>
      </c>
      <c r="G59" s="76">
        <v>2.0173506295647738E-3</v>
      </c>
      <c r="H59" s="76">
        <v>7.2847454277510599E-3</v>
      </c>
      <c r="I59" s="76">
        <v>1.3118039901521556E-3</v>
      </c>
      <c r="J59" s="76">
        <v>2.0268627495420443E-3</v>
      </c>
      <c r="K59" s="76">
        <v>1.0151370351596295E-3</v>
      </c>
      <c r="L59" s="76">
        <v>1.6025153545956852E-3</v>
      </c>
      <c r="M59" s="76">
        <v>4.4040656788610641E-3</v>
      </c>
      <c r="N59" s="76">
        <v>0</v>
      </c>
      <c r="O59" s="76">
        <v>0</v>
      </c>
      <c r="P59" s="76">
        <v>0</v>
      </c>
      <c r="Q59" s="76">
        <v>0</v>
      </c>
      <c r="R59" s="107">
        <v>0</v>
      </c>
      <c r="S59" s="76">
        <v>4.6311280649177916E-3</v>
      </c>
      <c r="T59" s="76">
        <v>0</v>
      </c>
      <c r="U59" s="76">
        <v>6.3810427070909595E-3</v>
      </c>
      <c r="V59" s="76">
        <v>0</v>
      </c>
      <c r="W59" s="76">
        <v>2.9994863095093274E-3</v>
      </c>
      <c r="X59" s="76">
        <v>0</v>
      </c>
      <c r="Y59" s="76">
        <v>0</v>
      </c>
      <c r="Z59" s="76">
        <v>0</v>
      </c>
      <c r="AA59" s="76">
        <v>1.6018175587270101E-3</v>
      </c>
      <c r="AB59" s="76">
        <v>0</v>
      </c>
      <c r="AC59" s="76">
        <v>0</v>
      </c>
      <c r="AD59" s="76">
        <v>9.0464741160330101E-3</v>
      </c>
      <c r="AE59" s="76">
        <v>0</v>
      </c>
      <c r="AF59" s="76">
        <v>0</v>
      </c>
      <c r="AG59" s="76">
        <v>0</v>
      </c>
      <c r="AH59" s="86">
        <v>7.2847454277510599E-3</v>
      </c>
      <c r="AI59" s="86">
        <v>1.8304592573958494E-3</v>
      </c>
    </row>
    <row r="60" spans="1:35" s="5" customFormat="1" x14ac:dyDescent="0.25">
      <c r="A60" s="25" t="s">
        <v>41</v>
      </c>
      <c r="B60" s="76">
        <v>5.8522375633878777E-3</v>
      </c>
      <c r="C60" s="76">
        <v>0</v>
      </c>
      <c r="D60" s="76">
        <v>1.5236078618591319E-2</v>
      </c>
      <c r="E60" s="76">
        <v>7.6437180703325079E-3</v>
      </c>
      <c r="F60" s="76">
        <v>9.8909589874759587E-3</v>
      </c>
      <c r="G60" s="76">
        <v>8.230792012717883E-3</v>
      </c>
      <c r="H60" s="76">
        <v>1.618185068261898E-2</v>
      </c>
      <c r="I60" s="76">
        <v>9.4048265039196003E-3</v>
      </c>
      <c r="J60" s="76">
        <v>1.1944979899716171E-2</v>
      </c>
      <c r="K60" s="76">
        <v>5.368947927938037E-3</v>
      </c>
      <c r="L60" s="76">
        <v>9.8624315813554929E-3</v>
      </c>
      <c r="M60" s="76">
        <v>7.1430695572778716E-3</v>
      </c>
      <c r="N60" s="76">
        <v>9.3475025823806118E-4</v>
      </c>
      <c r="O60" s="76">
        <v>1.2076859515887649E-2</v>
      </c>
      <c r="P60" s="76">
        <v>4.6567216120743027E-3</v>
      </c>
      <c r="Q60" s="76">
        <v>1.5243540768902657E-2</v>
      </c>
      <c r="R60" s="107">
        <v>4.7881670996883161E-3</v>
      </c>
      <c r="S60" s="76">
        <v>8.2665650462482483E-3</v>
      </c>
      <c r="T60" s="76">
        <v>5.2518326859780683E-3</v>
      </c>
      <c r="U60" s="76">
        <v>9.2041723075257289E-3</v>
      </c>
      <c r="V60" s="76">
        <v>9.3826335897671045E-3</v>
      </c>
      <c r="W60" s="76">
        <v>2.4777983105558385E-2</v>
      </c>
      <c r="X60" s="76">
        <v>6.2027648548418426E-3</v>
      </c>
      <c r="Y60" s="76">
        <v>2.7422717834869135E-3</v>
      </c>
      <c r="Z60" s="76">
        <v>1.2275391478243647E-3</v>
      </c>
      <c r="AA60" s="76">
        <v>1.3863005304158158E-2</v>
      </c>
      <c r="AB60" s="76">
        <v>8.6629086709438009E-3</v>
      </c>
      <c r="AC60" s="76">
        <v>3.1584176709925672E-2</v>
      </c>
      <c r="AD60" s="76">
        <v>2.3151195885706957E-3</v>
      </c>
      <c r="AE60" s="76">
        <v>4.3390901956421469E-3</v>
      </c>
      <c r="AF60" s="76">
        <v>7.9053561143047676E-3</v>
      </c>
      <c r="AG60" s="76">
        <v>0</v>
      </c>
      <c r="AH60" s="86">
        <v>3.1584176709925672E-2</v>
      </c>
      <c r="AI60" s="86">
        <v>9.4866351380850349E-3</v>
      </c>
    </row>
    <row r="61" spans="1:35" s="5" customFormat="1" x14ac:dyDescent="0.25">
      <c r="A61" s="25" t="s">
        <v>42</v>
      </c>
      <c r="B61" s="76">
        <v>4.6792612366648402E-3</v>
      </c>
      <c r="C61" s="76">
        <v>0</v>
      </c>
      <c r="D61" s="76">
        <v>3.1173509123804252E-3</v>
      </c>
      <c r="E61" s="76">
        <v>1.238632095622806E-3</v>
      </c>
      <c r="F61" s="76">
        <v>1.2521780902353897E-3</v>
      </c>
      <c r="G61" s="76">
        <v>0</v>
      </c>
      <c r="H61" s="76">
        <v>0</v>
      </c>
      <c r="I61" s="76">
        <v>3.4352735104474356E-3</v>
      </c>
      <c r="J61" s="76">
        <v>8.3753365372273725E-3</v>
      </c>
      <c r="K61" s="76">
        <v>0</v>
      </c>
      <c r="L61" s="76">
        <v>3.9017705330241536E-3</v>
      </c>
      <c r="M61" s="76">
        <v>3.1453916504790315E-4</v>
      </c>
      <c r="N61" s="76">
        <v>0</v>
      </c>
      <c r="O61" s="76">
        <v>4.3907138008814801E-3</v>
      </c>
      <c r="P61" s="76">
        <v>4.0874274332363091E-3</v>
      </c>
      <c r="Q61" s="76">
        <v>0</v>
      </c>
      <c r="R61" s="107">
        <v>3.1286377881874043E-4</v>
      </c>
      <c r="S61" s="76">
        <v>0</v>
      </c>
      <c r="T61" s="76">
        <v>0</v>
      </c>
      <c r="U61" s="76">
        <v>4.6609283960547985E-4</v>
      </c>
      <c r="V61" s="76">
        <v>0</v>
      </c>
      <c r="W61" s="76">
        <v>0</v>
      </c>
      <c r="X61" s="76">
        <v>1.5705183410323856E-3</v>
      </c>
      <c r="Y61" s="76">
        <v>2.1601490181269401E-3</v>
      </c>
      <c r="Z61" s="76">
        <v>2.1756602962983199E-3</v>
      </c>
      <c r="AA61" s="76">
        <v>3.1200572435069571E-4</v>
      </c>
      <c r="AB61" s="76">
        <v>5.4835453514675567E-3</v>
      </c>
      <c r="AC61" s="76">
        <v>2.0285080640171406E-3</v>
      </c>
      <c r="AD61" s="76">
        <v>0</v>
      </c>
      <c r="AE61" s="76">
        <v>7.847446023929544E-4</v>
      </c>
      <c r="AF61" s="76">
        <v>1.2317590682872706E-3</v>
      </c>
      <c r="AG61" s="76">
        <v>0</v>
      </c>
      <c r="AH61" s="86">
        <v>8.3753365372273725E-3</v>
      </c>
      <c r="AI61" s="86">
        <v>1.7607795260173344E-3</v>
      </c>
    </row>
    <row r="62" spans="1:35" s="5" customFormat="1" x14ac:dyDescent="0.25">
      <c r="A62" s="25" t="s">
        <v>43</v>
      </c>
      <c r="B62" s="76">
        <v>0</v>
      </c>
      <c r="C62" s="76">
        <v>0</v>
      </c>
      <c r="D62" s="76">
        <v>0</v>
      </c>
      <c r="E62" s="76">
        <v>0</v>
      </c>
      <c r="F62" s="76">
        <v>0</v>
      </c>
      <c r="G62" s="76">
        <v>0</v>
      </c>
      <c r="H62" s="76">
        <v>0</v>
      </c>
      <c r="I62" s="76">
        <v>0</v>
      </c>
      <c r="J62" s="76">
        <v>0</v>
      </c>
      <c r="K62" s="76">
        <v>0</v>
      </c>
      <c r="L62" s="76">
        <v>0</v>
      </c>
      <c r="M62" s="76">
        <v>0</v>
      </c>
      <c r="N62" s="76">
        <v>0</v>
      </c>
      <c r="O62" s="76">
        <v>0</v>
      </c>
      <c r="P62" s="76">
        <v>0</v>
      </c>
      <c r="Q62" s="76">
        <v>0</v>
      </c>
      <c r="R62" s="107">
        <v>0</v>
      </c>
      <c r="S62" s="76">
        <v>0</v>
      </c>
      <c r="T62" s="76">
        <v>0</v>
      </c>
      <c r="U62" s="76">
        <v>0</v>
      </c>
      <c r="V62" s="76">
        <v>0</v>
      </c>
      <c r="W62" s="76">
        <v>0</v>
      </c>
      <c r="X62" s="76">
        <v>0</v>
      </c>
      <c r="Y62" s="76">
        <v>0</v>
      </c>
      <c r="Z62" s="76">
        <v>0</v>
      </c>
      <c r="AA62" s="76">
        <v>0</v>
      </c>
      <c r="AB62" s="76">
        <v>0</v>
      </c>
      <c r="AC62" s="76">
        <v>0</v>
      </c>
      <c r="AD62" s="76">
        <v>0</v>
      </c>
      <c r="AE62" s="76">
        <v>0</v>
      </c>
      <c r="AF62" s="76">
        <v>0</v>
      </c>
      <c r="AG62" s="76">
        <v>0</v>
      </c>
      <c r="AH62" s="86">
        <v>0</v>
      </c>
      <c r="AI62" s="86">
        <v>0</v>
      </c>
    </row>
    <row r="63" spans="1:35" s="5" customFormat="1" x14ac:dyDescent="0.25">
      <c r="A63" s="25" t="s">
        <v>44</v>
      </c>
      <c r="B63" s="76">
        <v>5.5246162251120336E-3</v>
      </c>
      <c r="C63" s="76">
        <v>2.2521415259537308E-2</v>
      </c>
      <c r="D63" s="76">
        <v>9.8585659749777176E-4</v>
      </c>
      <c r="E63" s="76">
        <v>0</v>
      </c>
      <c r="F63" s="76">
        <v>1.2077971334969547E-2</v>
      </c>
      <c r="G63" s="76">
        <v>0</v>
      </c>
      <c r="H63" s="76">
        <v>0</v>
      </c>
      <c r="I63" s="76">
        <v>1.1851625946658238E-3</v>
      </c>
      <c r="J63" s="76">
        <v>7.7498562801813123E-2</v>
      </c>
      <c r="K63" s="76">
        <v>0</v>
      </c>
      <c r="L63" s="76">
        <v>1.579427694355315E-3</v>
      </c>
      <c r="M63" s="76">
        <v>1.3926142024093815E-3</v>
      </c>
      <c r="N63" s="76">
        <v>2.7943326905860801E-3</v>
      </c>
      <c r="O63" s="76">
        <v>9.9182522275853319E-4</v>
      </c>
      <c r="P63" s="76">
        <v>0</v>
      </c>
      <c r="Q63" s="76">
        <v>0</v>
      </c>
      <c r="R63" s="107">
        <v>1.108157177783797E-2</v>
      </c>
      <c r="S63" s="76">
        <v>1.3728879715915136E-3</v>
      </c>
      <c r="T63" s="76">
        <v>0</v>
      </c>
      <c r="U63" s="76">
        <v>0</v>
      </c>
      <c r="V63" s="76">
        <v>8.8677444225680468E-3</v>
      </c>
      <c r="W63" s="76">
        <v>2.1292199271943043E-3</v>
      </c>
      <c r="X63" s="76">
        <v>8.9401246145507859E-3</v>
      </c>
      <c r="Y63" s="76">
        <v>0</v>
      </c>
      <c r="Z63" s="76">
        <v>7.8634130335336822E-4</v>
      </c>
      <c r="AA63" s="76">
        <v>0</v>
      </c>
      <c r="AB63" s="76">
        <v>3.9637972950158228E-4</v>
      </c>
      <c r="AC63" s="76">
        <v>9.8694155794836983E-3</v>
      </c>
      <c r="AD63" s="76">
        <v>0</v>
      </c>
      <c r="AE63" s="76">
        <v>0.29205123805476391</v>
      </c>
      <c r="AF63" s="76">
        <v>0</v>
      </c>
      <c r="AG63" s="76">
        <v>0</v>
      </c>
      <c r="AH63" s="86">
        <v>7.7498562801813123E-2</v>
      </c>
      <c r="AI63" s="86">
        <v>6.0712667839209356E-3</v>
      </c>
    </row>
    <row r="64" spans="1:35" s="5" customFormat="1" x14ac:dyDescent="0.25">
      <c r="A64" s="25" t="s">
        <v>45</v>
      </c>
      <c r="B64" s="76">
        <v>0.11389508127607598</v>
      </c>
      <c r="C64" s="76">
        <v>7.1140040160265289E-2</v>
      </c>
      <c r="D64" s="76">
        <v>0.32253910452098827</v>
      </c>
      <c r="E64" s="76">
        <v>0.1392846128209056</v>
      </c>
      <c r="F64" s="76">
        <v>0.24507017665631528</v>
      </c>
      <c r="G64" s="76">
        <v>7.3499965904362072E-2</v>
      </c>
      <c r="H64" s="76">
        <v>0.19579219888833582</v>
      </c>
      <c r="I64" s="76">
        <v>8.5784362859775587E-2</v>
      </c>
      <c r="J64" s="76">
        <v>8.9467910864197822E-2</v>
      </c>
      <c r="K64" s="76">
        <v>0.11024496816182612</v>
      </c>
      <c r="L64" s="76">
        <v>0.26615598540711544</v>
      </c>
      <c r="M64" s="76">
        <v>8.4240093446727546E-2</v>
      </c>
      <c r="N64" s="76">
        <v>0.23187573656094848</v>
      </c>
      <c r="O64" s="76">
        <v>0.17409130681724894</v>
      </c>
      <c r="P64" s="76">
        <v>0.13458806779092056</v>
      </c>
      <c r="Q64" s="76">
        <v>0.22465896957516202</v>
      </c>
      <c r="R64" s="107">
        <v>0.38279058248199349</v>
      </c>
      <c r="S64" s="76">
        <v>7.1335107492032548E-2</v>
      </c>
      <c r="T64" s="76">
        <v>9.5971590840253709E-2</v>
      </c>
      <c r="U64" s="76">
        <v>7.468419766103275E-2</v>
      </c>
      <c r="V64" s="76">
        <v>9.2000579427771692E-2</v>
      </c>
      <c r="W64" s="76">
        <v>0.438533089223207</v>
      </c>
      <c r="X64" s="76">
        <v>6.2193838892211473E-2</v>
      </c>
      <c r="Y64" s="76">
        <v>6.2162230981925332E-2</v>
      </c>
      <c r="Z64" s="76">
        <v>8.2885243997791277E-2</v>
      </c>
      <c r="AA64" s="76">
        <v>8.7489694359783127E-2</v>
      </c>
      <c r="AB64" s="76">
        <v>9.2168976999530139E-2</v>
      </c>
      <c r="AC64" s="76">
        <v>7.7866047147746295E-2</v>
      </c>
      <c r="AD64" s="76">
        <v>7.5498889006897205E-2</v>
      </c>
      <c r="AE64" s="76">
        <v>6.2153084236732929E-2</v>
      </c>
      <c r="AF64" s="76">
        <v>7.6833483437561578E-2</v>
      </c>
      <c r="AG64" s="76">
        <v>6.2162230981925332E-2</v>
      </c>
      <c r="AH64" s="86">
        <v>0.438533089223207</v>
      </c>
      <c r="AI64" s="86">
        <v>0.14937177718630176</v>
      </c>
    </row>
    <row r="65" spans="1:35" s="5" customFormat="1" x14ac:dyDescent="0.25">
      <c r="A65" s="25" t="s">
        <v>46</v>
      </c>
      <c r="B65" s="76">
        <v>3.6847744786798673</v>
      </c>
      <c r="C65" s="76">
        <v>3.6506050509204813</v>
      </c>
      <c r="D65" s="76">
        <v>3.6974865878875969</v>
      </c>
      <c r="E65" s="76">
        <v>3.7017669248408991</v>
      </c>
      <c r="F65" s="76">
        <v>3.7542734914524467</v>
      </c>
      <c r="G65" s="76">
        <v>3.4699334605708128</v>
      </c>
      <c r="H65" s="76">
        <v>3.8410715928778911</v>
      </c>
      <c r="I65" s="76">
        <v>3.7483731179041562</v>
      </c>
      <c r="J65" s="76">
        <v>3.6147765143143804</v>
      </c>
      <c r="K65" s="76">
        <v>3.8040795663478115</v>
      </c>
      <c r="L65" s="76">
        <v>3.7244050082765066</v>
      </c>
      <c r="M65" s="76">
        <v>3.9697502734942147</v>
      </c>
      <c r="N65" s="76">
        <v>3.9104817994119818</v>
      </c>
      <c r="O65" s="76">
        <v>3.9395216982351395</v>
      </c>
      <c r="P65" s="76">
        <v>3.7338013898211195</v>
      </c>
      <c r="Q65" s="76">
        <v>3.9467945235075064</v>
      </c>
      <c r="R65" s="107">
        <v>3.6439604028000461</v>
      </c>
      <c r="S65" s="76">
        <v>3.6860731762606398</v>
      </c>
      <c r="T65" s="76">
        <v>3.9535394582999275</v>
      </c>
      <c r="U65" s="76">
        <v>3.7576210696828047</v>
      </c>
      <c r="V65" s="76">
        <v>3.8124977768537827</v>
      </c>
      <c r="W65" s="76">
        <v>3.1481893298120682</v>
      </c>
      <c r="X65" s="76">
        <v>3.7698141275062356</v>
      </c>
      <c r="Y65" s="76">
        <v>3.6655599948858737</v>
      </c>
      <c r="Z65" s="76">
        <v>3.8393410111969315</v>
      </c>
      <c r="AA65" s="76">
        <v>3.7643720417393354</v>
      </c>
      <c r="AB65" s="76">
        <v>3.722958312049478</v>
      </c>
      <c r="AC65" s="76">
        <v>3.6735884563981509</v>
      </c>
      <c r="AD65" s="76">
        <v>3.8519447925768242</v>
      </c>
      <c r="AE65" s="76">
        <v>3.9897866041879451</v>
      </c>
      <c r="AF65" s="76">
        <v>3.8231508048236482</v>
      </c>
      <c r="AG65" s="76">
        <v>3.1481893298120682</v>
      </c>
      <c r="AH65" s="86">
        <v>3.9697502734942147</v>
      </c>
      <c r="AI65" s="86">
        <v>3.7367646655724314</v>
      </c>
    </row>
    <row r="66" spans="1:35" s="5" customFormat="1" x14ac:dyDescent="0.25">
      <c r="A66" s="25" t="s">
        <v>47</v>
      </c>
      <c r="B66" s="76">
        <v>1.4813202234269777E-4</v>
      </c>
      <c r="C66" s="76">
        <v>0</v>
      </c>
      <c r="D66" s="76">
        <v>1.0362073097216016E-3</v>
      </c>
      <c r="E66" s="76">
        <v>1.0293031387987579E-3</v>
      </c>
      <c r="F66" s="76">
        <v>3.1216795766129102E-3</v>
      </c>
      <c r="G66" s="76">
        <v>0</v>
      </c>
      <c r="H66" s="76">
        <v>0</v>
      </c>
      <c r="I66" s="76">
        <v>1.0380770615442049E-3</v>
      </c>
      <c r="J66" s="76">
        <v>7.3649775295183371E-3</v>
      </c>
      <c r="K66" s="76">
        <v>6.1969934789302388E-3</v>
      </c>
      <c r="L66" s="76">
        <v>1.7786720338524963E-3</v>
      </c>
      <c r="M66" s="76">
        <v>1.1948891998448642E-3</v>
      </c>
      <c r="N66" s="76">
        <v>0</v>
      </c>
      <c r="O66" s="76">
        <v>1.3999027495383088E-2</v>
      </c>
      <c r="P66" s="76">
        <v>0</v>
      </c>
      <c r="Q66" s="76">
        <v>0</v>
      </c>
      <c r="R66" s="107">
        <v>4.4569674289555235E-4</v>
      </c>
      <c r="S66" s="76">
        <v>0</v>
      </c>
      <c r="T66" s="76">
        <v>1.6343130596557561E-3</v>
      </c>
      <c r="U66" s="76">
        <v>1.91817154182329E-3</v>
      </c>
      <c r="V66" s="76">
        <v>0</v>
      </c>
      <c r="W66" s="76">
        <v>0</v>
      </c>
      <c r="X66" s="76">
        <v>7.1594088586281017E-3</v>
      </c>
      <c r="Y66" s="76">
        <v>3.8099733608338124E-3</v>
      </c>
      <c r="Z66" s="76">
        <v>0</v>
      </c>
      <c r="AA66" s="76">
        <v>0</v>
      </c>
      <c r="AB66" s="76">
        <v>8.9276583178853021E-4</v>
      </c>
      <c r="AC66" s="76">
        <v>0</v>
      </c>
      <c r="AD66" s="76">
        <v>8.0165320203577708E-3</v>
      </c>
      <c r="AE66" s="76">
        <v>0</v>
      </c>
      <c r="AF66" s="76">
        <v>5.8490951646803663E-4</v>
      </c>
      <c r="AG66" s="76">
        <v>0</v>
      </c>
      <c r="AH66" s="86">
        <v>1.3999027495383088E-2</v>
      </c>
      <c r="AI66" s="86">
        <v>1.8845817229347947E-3</v>
      </c>
    </row>
    <row r="67" spans="1:35" s="5" customFormat="1" x14ac:dyDescent="0.25">
      <c r="A67" s="25" t="s">
        <v>48</v>
      </c>
      <c r="B67" s="76">
        <v>7.7933732188290436E-3</v>
      </c>
      <c r="C67" s="76">
        <v>1.6473402511042505E-2</v>
      </c>
      <c r="D67" s="76">
        <v>8.6533172244777998E-3</v>
      </c>
      <c r="E67" s="76">
        <v>1.554381999435964E-2</v>
      </c>
      <c r="F67" s="76">
        <v>1.766898580971988E-2</v>
      </c>
      <c r="G67" s="76">
        <v>8.3559743447706968E-3</v>
      </c>
      <c r="H67" s="76">
        <v>7.9431898736077207E-3</v>
      </c>
      <c r="I67" s="76">
        <v>3.2147287392528694E-2</v>
      </c>
      <c r="J67" s="76">
        <v>0</v>
      </c>
      <c r="K67" s="76">
        <v>0</v>
      </c>
      <c r="L67" s="76">
        <v>0</v>
      </c>
      <c r="M67" s="76">
        <v>1.8117145121632337E-2</v>
      </c>
      <c r="N67" s="76">
        <v>3.036694078348201E-2</v>
      </c>
      <c r="O67" s="76">
        <v>9.7939199207527378E-3</v>
      </c>
      <c r="P67" s="90">
        <v>2.065573863114285E-2</v>
      </c>
      <c r="Q67" s="76">
        <v>7.6526605291181637E-3</v>
      </c>
      <c r="R67" s="107">
        <v>0</v>
      </c>
      <c r="S67" s="76">
        <v>3.7299073116925574E-3</v>
      </c>
      <c r="T67" s="76">
        <v>5.428209448643184E-3</v>
      </c>
      <c r="U67" s="76">
        <v>2.0125880505372502E-3</v>
      </c>
      <c r="V67" s="76">
        <v>2.5368860106015433E-2</v>
      </c>
      <c r="W67" s="76">
        <v>2.1520831967065446E-2</v>
      </c>
      <c r="X67" s="76">
        <v>0</v>
      </c>
      <c r="Y67" s="76">
        <v>9.9223869315216637E-3</v>
      </c>
      <c r="Z67" s="76">
        <v>1.2869502652772258E-2</v>
      </c>
      <c r="AA67" s="76">
        <v>1.0320821951874838E-2</v>
      </c>
      <c r="AB67" s="76">
        <v>1.1814808363906011E-2</v>
      </c>
      <c r="AC67" s="76">
        <v>1.5015590064533632E-2</v>
      </c>
      <c r="AD67" s="76">
        <v>4.1221177626089974E-3</v>
      </c>
      <c r="AE67" s="76">
        <v>2.2582104042841111E-2</v>
      </c>
      <c r="AF67" s="76">
        <v>0</v>
      </c>
      <c r="AG67" s="76">
        <v>0</v>
      </c>
      <c r="AH67" s="86">
        <v>3.2147287392528694E-2</v>
      </c>
      <c r="AI67" s="86">
        <v>1.1398902221572371E-2</v>
      </c>
    </row>
    <row r="68" spans="1:35" s="5" customFormat="1" x14ac:dyDescent="0.25">
      <c r="A68" s="110" t="s">
        <v>35</v>
      </c>
      <c r="B68" s="93">
        <v>19.88074737922285</v>
      </c>
      <c r="C68" s="93">
        <v>19.81146887165167</v>
      </c>
      <c r="D68" s="93">
        <v>19.977962694385635</v>
      </c>
      <c r="E68" s="93">
        <v>19.886173334899567</v>
      </c>
      <c r="F68" s="93">
        <v>19.986688745959299</v>
      </c>
      <c r="G68" s="93">
        <v>19.71900020094888</v>
      </c>
      <c r="H68" s="93">
        <v>20.075212792066861</v>
      </c>
      <c r="I68" s="93">
        <v>19.947951795205132</v>
      </c>
      <c r="J68" s="93">
        <v>19.863298855273143</v>
      </c>
      <c r="K68" s="93">
        <v>19.982181402285946</v>
      </c>
      <c r="L68" s="93">
        <v>20.059151814372168</v>
      </c>
      <c r="M68" s="93">
        <v>20.083152094090945</v>
      </c>
      <c r="N68" s="93">
        <v>20.126494816219111</v>
      </c>
      <c r="O68" s="93">
        <v>20.119681400965195</v>
      </c>
      <c r="P68" s="93">
        <v>19.912611008458079</v>
      </c>
      <c r="Q68" s="93">
        <v>19.96725497213421</v>
      </c>
      <c r="R68" s="111">
        <v>19.851759937167451</v>
      </c>
      <c r="S68" s="93">
        <v>19.889788802055442</v>
      </c>
      <c r="T68" s="93">
        <v>20.07612728676661</v>
      </c>
      <c r="U68" s="93">
        <v>19.928189864972552</v>
      </c>
      <c r="V68" s="93">
        <v>19.942461486552411</v>
      </c>
      <c r="W68" s="93">
        <v>19.716882447655102</v>
      </c>
      <c r="X68" s="93">
        <v>19.966684175471944</v>
      </c>
      <c r="Y68" s="93">
        <v>19.813376195538645</v>
      </c>
      <c r="Z68" s="93">
        <v>19.929108102577935</v>
      </c>
      <c r="AA68" s="93">
        <v>19.924327748190322</v>
      </c>
      <c r="AB68" s="93">
        <v>19.763659188929491</v>
      </c>
      <c r="AC68" s="93">
        <v>19.712681295592052</v>
      </c>
      <c r="AD68" s="93">
        <v>19.91720316802461</v>
      </c>
      <c r="AE68" s="93">
        <v>20.139699749084254</v>
      </c>
      <c r="AF68" s="93">
        <v>19.734434864139569</v>
      </c>
      <c r="AG68" s="76">
        <v>19.712681295592052</v>
      </c>
      <c r="AH68" s="86">
        <v>20.126494816219111</v>
      </c>
      <c r="AI68" s="86">
        <v>19.925502811057449</v>
      </c>
    </row>
    <row r="69" spans="1:35" s="5" customFormat="1" x14ac:dyDescent="0.25">
      <c r="A69" s="25" t="s">
        <v>73</v>
      </c>
      <c r="B69" s="76">
        <v>0.1452243489489296</v>
      </c>
      <c r="C69" s="76">
        <v>0.60149071176961066</v>
      </c>
      <c r="D69" s="76">
        <v>2.4517626609191327E-2</v>
      </c>
      <c r="E69" s="76">
        <v>0</v>
      </c>
      <c r="F69" s="76">
        <v>0.30108954930612614</v>
      </c>
      <c r="G69" s="76">
        <v>0</v>
      </c>
      <c r="H69" s="76">
        <v>0</v>
      </c>
      <c r="I69" s="76">
        <v>3.0901087722060228E-2</v>
      </c>
      <c r="J69" s="76">
        <v>2.0492815891542273</v>
      </c>
      <c r="K69" s="76">
        <v>0</v>
      </c>
      <c r="L69" s="76">
        <v>3.9563430331695099E-2</v>
      </c>
      <c r="M69" s="76">
        <v>3.4339893639755717E-2</v>
      </c>
      <c r="N69" s="76">
        <v>6.7412070272036412E-2</v>
      </c>
      <c r="O69" s="76">
        <v>2.41049933996264E-2</v>
      </c>
      <c r="P69" s="76">
        <v>0</v>
      </c>
      <c r="Q69" s="76">
        <v>0</v>
      </c>
      <c r="R69" s="112">
        <v>0.27444356895044075</v>
      </c>
      <c r="S69" s="76">
        <v>3.6524817723340069E-2</v>
      </c>
      <c r="T69" s="76">
        <v>0</v>
      </c>
      <c r="U69" s="76">
        <v>0</v>
      </c>
      <c r="V69" s="76">
        <v>0.22660145241643748</v>
      </c>
      <c r="W69" s="76">
        <v>5.9328725213334758E-2</v>
      </c>
      <c r="X69" s="76">
        <v>0.23275827745417277</v>
      </c>
      <c r="Y69" s="76">
        <v>0</v>
      </c>
      <c r="Z69" s="76">
        <v>2.0044322673225805E-2</v>
      </c>
      <c r="AA69" s="76">
        <v>0</v>
      </c>
      <c r="AB69" s="76">
        <v>1.0388606228420491E-2</v>
      </c>
      <c r="AC69" s="76">
        <v>0.26239206704054963</v>
      </c>
      <c r="AD69" s="76">
        <v>0</v>
      </c>
      <c r="AE69" s="76">
        <v>6.7231088415613893</v>
      </c>
      <c r="AF69" s="76">
        <v>0</v>
      </c>
      <c r="AG69" s="76">
        <v>0</v>
      </c>
      <c r="AH69" s="86">
        <v>2.0492815891542273</v>
      </c>
      <c r="AI69" s="86">
        <v>0.1585859692447564</v>
      </c>
    </row>
    <row r="70" spans="1:35" s="5" customFormat="1" x14ac:dyDescent="0.25">
      <c r="A70" s="25" t="s">
        <v>74</v>
      </c>
      <c r="B70" s="76">
        <v>2.9939344839230233</v>
      </c>
      <c r="C70" s="76">
        <v>1.8999726659360818</v>
      </c>
      <c r="D70" s="76">
        <v>8.0213424057614002</v>
      </c>
      <c r="E70" s="76">
        <v>3.6262104649002831</v>
      </c>
      <c r="F70" s="76">
        <v>6.1093098328676181</v>
      </c>
      <c r="G70" s="76">
        <v>2.0742584114943017</v>
      </c>
      <c r="H70" s="76">
        <v>4.8501066418857768</v>
      </c>
      <c r="I70" s="76">
        <v>2.2366805481727305</v>
      </c>
      <c r="J70" s="76">
        <v>2.3657850665303255</v>
      </c>
      <c r="K70" s="76">
        <v>2.8164493564567694</v>
      </c>
      <c r="L70" s="76">
        <v>6.6669995870347094</v>
      </c>
      <c r="M70" s="76">
        <v>2.0772413811081631</v>
      </c>
      <c r="N70" s="76">
        <v>5.5939020790500029</v>
      </c>
      <c r="O70" s="76">
        <v>4.2310577564166056</v>
      </c>
      <c r="P70" s="76">
        <v>3.4791757465392816</v>
      </c>
      <c r="Q70" s="76">
        <v>5.3856280538115486</v>
      </c>
      <c r="R70" s="107">
        <v>9.4801004517314631</v>
      </c>
      <c r="S70" s="76">
        <v>1.8978254980273042</v>
      </c>
      <c r="T70" s="76">
        <v>2.3699550310062993</v>
      </c>
      <c r="U70" s="76">
        <v>1.9488060697418346</v>
      </c>
      <c r="V70" s="76">
        <v>2.350932089160231</v>
      </c>
      <c r="W70" s="76">
        <v>12.219315071770035</v>
      </c>
      <c r="X70" s="76">
        <v>1.6192314350129291</v>
      </c>
      <c r="Y70" s="76">
        <v>1.667566068913684</v>
      </c>
      <c r="Z70" s="76">
        <v>2.11279576496338</v>
      </c>
      <c r="AA70" s="76">
        <v>2.2713612365636529</v>
      </c>
      <c r="AB70" s="76">
        <v>2.4156311164762565</v>
      </c>
      <c r="AC70" s="76">
        <v>2.070176587339823</v>
      </c>
      <c r="AD70" s="76">
        <v>1.9223417349285239</v>
      </c>
      <c r="AE70" s="76">
        <v>1.4307830124107666</v>
      </c>
      <c r="AF70" s="76">
        <v>1.9700972557460594</v>
      </c>
      <c r="AG70" s="76">
        <v>1.6192314350129291</v>
      </c>
      <c r="AH70" s="86">
        <v>12.219315071770035</v>
      </c>
      <c r="AI70" s="86">
        <v>3.8161339608069826</v>
      </c>
    </row>
    <row r="71" spans="1:35" s="5" customFormat="1" ht="15.75" thickBot="1" x14ac:dyDescent="0.3">
      <c r="A71" s="113" t="s">
        <v>75</v>
      </c>
      <c r="B71" s="79">
        <v>96.860841167128044</v>
      </c>
      <c r="C71" s="79">
        <v>97.49853662229431</v>
      </c>
      <c r="D71" s="79">
        <v>91.954139967629402</v>
      </c>
      <c r="E71" s="79">
        <v>96.373789535099718</v>
      </c>
      <c r="F71" s="79">
        <v>93.58960061782625</v>
      </c>
      <c r="G71" s="79">
        <v>97.925741588505701</v>
      </c>
      <c r="H71" s="79">
        <v>95.149893358114227</v>
      </c>
      <c r="I71" s="79">
        <v>97.732418364105214</v>
      </c>
      <c r="J71" s="79">
        <v>95.584933344315445</v>
      </c>
      <c r="K71" s="79">
        <v>97.183550643543228</v>
      </c>
      <c r="L71" s="79">
        <v>93.293436982633594</v>
      </c>
      <c r="M71" s="79">
        <v>97.88841872525208</v>
      </c>
      <c r="N71" s="79">
        <v>94.338685850677962</v>
      </c>
      <c r="O71" s="79">
        <v>95.744837250183764</v>
      </c>
      <c r="P71" s="79">
        <v>96.520824253460717</v>
      </c>
      <c r="Q71" s="79">
        <v>94.614371946188456</v>
      </c>
      <c r="R71" s="114">
        <v>90.245455979318095</v>
      </c>
      <c r="S71" s="79">
        <v>98.065649684249351</v>
      </c>
      <c r="T71" s="79">
        <v>97.630044968993701</v>
      </c>
      <c r="U71" s="79">
        <v>98.051193930258165</v>
      </c>
      <c r="V71" s="79">
        <v>97.42246645842333</v>
      </c>
      <c r="W71" s="79">
        <v>87.721356203016626</v>
      </c>
      <c r="X71" s="79">
        <v>98.148010287532898</v>
      </c>
      <c r="Y71" s="79">
        <v>98.332433931086314</v>
      </c>
      <c r="Z71" s="79">
        <v>97.867159912363391</v>
      </c>
      <c r="AA71" s="79">
        <v>97.728638763436351</v>
      </c>
      <c r="AB71" s="79">
        <v>97.57398027729532</v>
      </c>
      <c r="AC71" s="79">
        <v>97.667431345619633</v>
      </c>
      <c r="AD71" s="79">
        <v>98.077658265071477</v>
      </c>
      <c r="AE71" s="79">
        <v>91.846108146027845</v>
      </c>
      <c r="AF71" s="79">
        <v>98.029902744253945</v>
      </c>
      <c r="AG71" s="76">
        <v>87.721356203016626</v>
      </c>
      <c r="AH71" s="86">
        <v>98.332433931086314</v>
      </c>
      <c r="AI71" s="86">
        <v>96.025280069948266</v>
      </c>
    </row>
    <row r="72" spans="1:35" s="5" customFormat="1" x14ac:dyDescent="0.25">
      <c r="A72" s="115" t="s">
        <v>84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116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</row>
    <row r="74" spans="1:35" s="76" customFormat="1" ht="16.5" thickBot="1" x14ac:dyDescent="0.3">
      <c r="A74" s="6" t="s">
        <v>231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</row>
    <row r="75" spans="1:35" s="76" customFormat="1" ht="15.75" customHeight="1" thickBot="1" x14ac:dyDescent="0.3">
      <c r="A75" s="75" t="s">
        <v>0</v>
      </c>
      <c r="B75" s="260" t="s">
        <v>71</v>
      </c>
      <c r="C75" s="260"/>
      <c r="D75" s="260"/>
      <c r="E75" s="260"/>
      <c r="F75" s="260"/>
      <c r="G75" s="260"/>
      <c r="H75" s="260"/>
      <c r="I75" s="260"/>
      <c r="J75" s="260"/>
      <c r="K75" s="260"/>
      <c r="L75" s="260"/>
      <c r="M75" s="260"/>
      <c r="N75" s="260"/>
      <c r="O75" s="261"/>
      <c r="P75" s="260" t="s">
        <v>70</v>
      </c>
      <c r="Q75" s="260"/>
      <c r="R75" s="262"/>
      <c r="S75" s="76" t="s">
        <v>76</v>
      </c>
      <c r="T75" s="77" t="s">
        <v>77</v>
      </c>
      <c r="U75" s="77" t="s">
        <v>53</v>
      </c>
    </row>
    <row r="76" spans="1:35" s="76" customFormat="1" ht="15.75" thickBot="1" x14ac:dyDescent="0.3">
      <c r="A76" s="75" t="s">
        <v>57</v>
      </c>
      <c r="B76" s="80" t="s">
        <v>2</v>
      </c>
      <c r="C76" s="80" t="s">
        <v>2</v>
      </c>
      <c r="D76" s="80" t="s">
        <v>2</v>
      </c>
      <c r="E76" s="80" t="s">
        <v>2</v>
      </c>
      <c r="F76" s="80" t="s">
        <v>22</v>
      </c>
      <c r="G76" s="80" t="s">
        <v>22</v>
      </c>
      <c r="H76" s="80" t="s">
        <v>22</v>
      </c>
      <c r="I76" s="80" t="s">
        <v>3</v>
      </c>
      <c r="J76" s="80" t="s">
        <v>3</v>
      </c>
      <c r="K76" s="80" t="s">
        <v>3</v>
      </c>
      <c r="L76" s="80" t="s">
        <v>11</v>
      </c>
      <c r="M76" s="80" t="s">
        <v>11</v>
      </c>
      <c r="N76" s="80" t="s">
        <v>17</v>
      </c>
      <c r="O76" s="105" t="s">
        <v>17</v>
      </c>
      <c r="P76" s="80" t="s">
        <v>7</v>
      </c>
      <c r="Q76" s="80" t="s">
        <v>7</v>
      </c>
      <c r="R76" s="81" t="s">
        <v>18</v>
      </c>
      <c r="T76" s="77"/>
      <c r="U76" s="77"/>
    </row>
    <row r="77" spans="1:35" s="76" customFormat="1" ht="15.75" thickBot="1" x14ac:dyDescent="0.3">
      <c r="A77" s="75" t="s">
        <v>58</v>
      </c>
      <c r="B77" s="82">
        <v>82</v>
      </c>
      <c r="C77" s="82">
        <v>83</v>
      </c>
      <c r="D77" s="82">
        <v>87</v>
      </c>
      <c r="E77" s="82">
        <v>97</v>
      </c>
      <c r="F77" s="82">
        <v>108</v>
      </c>
      <c r="G77" s="82">
        <v>110</v>
      </c>
      <c r="H77" s="82">
        <v>112</v>
      </c>
      <c r="I77" s="82">
        <v>172</v>
      </c>
      <c r="J77" s="82">
        <v>173</v>
      </c>
      <c r="K77" s="82">
        <v>176</v>
      </c>
      <c r="L77" s="82">
        <v>200</v>
      </c>
      <c r="M77" s="82">
        <v>209</v>
      </c>
      <c r="N77" s="82">
        <v>193</v>
      </c>
      <c r="O77" s="106">
        <v>199</v>
      </c>
      <c r="P77" s="82">
        <v>202</v>
      </c>
      <c r="Q77" s="82">
        <v>204</v>
      </c>
      <c r="R77" s="83">
        <v>211</v>
      </c>
      <c r="S77" s="84"/>
      <c r="T77" s="77"/>
      <c r="U77" s="77"/>
    </row>
    <row r="78" spans="1:35" s="76" customFormat="1" x14ac:dyDescent="0.25">
      <c r="A78" s="117" t="s">
        <v>60</v>
      </c>
      <c r="B78" s="76">
        <v>37.731999999999999</v>
      </c>
      <c r="C78" s="76">
        <v>37.517000000000003</v>
      </c>
      <c r="D78" s="76">
        <v>37.515000000000001</v>
      </c>
      <c r="E78" s="76">
        <v>36.561</v>
      </c>
      <c r="F78" s="76">
        <v>37.658000000000001</v>
      </c>
      <c r="G78" s="76">
        <v>38.237000000000002</v>
      </c>
      <c r="H78" s="76">
        <v>37.411999999999999</v>
      </c>
      <c r="I78" s="76">
        <v>37.034999999999997</v>
      </c>
      <c r="J78" s="76">
        <v>36.234000000000002</v>
      </c>
      <c r="K78" s="76">
        <v>36.898000000000003</v>
      </c>
      <c r="L78" s="76">
        <v>37.386000000000003</v>
      </c>
      <c r="M78" s="76">
        <v>37.198</v>
      </c>
      <c r="N78" s="76">
        <v>36.991999999999997</v>
      </c>
      <c r="O78" s="107">
        <v>36.198999999999998</v>
      </c>
      <c r="P78" s="76">
        <v>34.39</v>
      </c>
      <c r="Q78" s="76">
        <v>33.659999999999997</v>
      </c>
      <c r="R78" s="87">
        <v>36.648000000000003</v>
      </c>
      <c r="S78" s="76">
        <v>33.659999999999997</v>
      </c>
      <c r="T78" s="86">
        <v>38.237000000000002</v>
      </c>
      <c r="U78" s="86">
        <v>36.780705882352947</v>
      </c>
    </row>
    <row r="79" spans="1:35" s="76" customFormat="1" x14ac:dyDescent="0.25">
      <c r="A79" s="117" t="s">
        <v>61</v>
      </c>
      <c r="B79" s="76">
        <v>3.2589999999999999</v>
      </c>
      <c r="C79" s="76">
        <v>3.319</v>
      </c>
      <c r="D79" s="76">
        <v>3.2320000000000002</v>
      </c>
      <c r="E79" s="76">
        <v>3.548</v>
      </c>
      <c r="F79" s="76">
        <v>2.2349999999999999</v>
      </c>
      <c r="G79" s="76">
        <v>2.3319999999999999</v>
      </c>
      <c r="H79" s="76">
        <v>3.3029999999999999</v>
      </c>
      <c r="I79" s="76">
        <v>2.593</v>
      </c>
      <c r="J79" s="76">
        <v>3.2879999999999998</v>
      </c>
      <c r="K79" s="76">
        <v>2.8620000000000001</v>
      </c>
      <c r="L79" s="76">
        <v>3.6909999999999998</v>
      </c>
      <c r="M79" s="76">
        <v>0.46</v>
      </c>
      <c r="N79" s="76">
        <v>2.78</v>
      </c>
      <c r="O79" s="107">
        <v>2.976</v>
      </c>
      <c r="P79" s="76">
        <v>3.1659999999999999</v>
      </c>
      <c r="Q79" s="76">
        <v>3.1339999999999999</v>
      </c>
      <c r="R79" s="87">
        <v>3.8210000000000002</v>
      </c>
      <c r="S79" s="76">
        <v>0.46</v>
      </c>
      <c r="T79" s="86">
        <v>3.8210000000000002</v>
      </c>
      <c r="U79" s="86">
        <v>2.9411176470588232</v>
      </c>
    </row>
    <row r="80" spans="1:35" s="76" customFormat="1" x14ac:dyDescent="0.25">
      <c r="A80" s="117" t="s">
        <v>62</v>
      </c>
      <c r="B80" s="76">
        <v>12.608000000000001</v>
      </c>
      <c r="C80" s="76">
        <v>12.831</v>
      </c>
      <c r="D80" s="76">
        <v>12.552</v>
      </c>
      <c r="E80" s="76">
        <v>12.693</v>
      </c>
      <c r="F80" s="76">
        <v>13.443</v>
      </c>
      <c r="G80" s="76">
        <v>12.584</v>
      </c>
      <c r="H80" s="76">
        <v>12.271000000000001</v>
      </c>
      <c r="I80" s="76">
        <v>13.68</v>
      </c>
      <c r="J80" s="76">
        <v>12.920999999999999</v>
      </c>
      <c r="K80" s="76">
        <v>12.215</v>
      </c>
      <c r="L80" s="76">
        <v>13.061999999999999</v>
      </c>
      <c r="M80" s="76">
        <v>16.917999999999999</v>
      </c>
      <c r="N80" s="76">
        <v>12.829000000000001</v>
      </c>
      <c r="O80" s="107">
        <v>11.744999999999999</v>
      </c>
      <c r="P80" s="76">
        <v>15.557</v>
      </c>
      <c r="Q80" s="76">
        <v>14.619</v>
      </c>
      <c r="R80" s="87">
        <v>10.208</v>
      </c>
      <c r="S80" s="76">
        <v>10.208</v>
      </c>
      <c r="T80" s="86">
        <v>16.917999999999999</v>
      </c>
      <c r="U80" s="86">
        <v>13.102117647058824</v>
      </c>
    </row>
    <row r="81" spans="1:21" s="76" customFormat="1" ht="15.75" x14ac:dyDescent="0.2">
      <c r="A81" s="118" t="s">
        <v>94</v>
      </c>
      <c r="B81" s="76">
        <v>24.704000000000001</v>
      </c>
      <c r="C81" s="76">
        <v>25.295999999999999</v>
      </c>
      <c r="D81" s="76">
        <v>24.809000000000001</v>
      </c>
      <c r="E81" s="76">
        <v>24.638999999999999</v>
      </c>
      <c r="F81" s="76">
        <v>26.128</v>
      </c>
      <c r="G81" s="76">
        <v>25.251000000000001</v>
      </c>
      <c r="H81" s="76">
        <v>26.37</v>
      </c>
      <c r="I81" s="76">
        <v>25.891999999999999</v>
      </c>
      <c r="J81" s="76">
        <v>25.041</v>
      </c>
      <c r="K81" s="76">
        <v>25.597000000000001</v>
      </c>
      <c r="L81" s="76">
        <v>25.396000000000001</v>
      </c>
      <c r="M81" s="76">
        <v>24.151</v>
      </c>
      <c r="N81" s="76">
        <v>26.702999999999999</v>
      </c>
      <c r="O81" s="107">
        <v>27.141999999999999</v>
      </c>
      <c r="P81" s="76">
        <v>28.628</v>
      </c>
      <c r="Q81" s="76">
        <v>29.824999999999999</v>
      </c>
      <c r="R81" s="87">
        <v>24.152999999999999</v>
      </c>
      <c r="S81" s="76">
        <v>24.151</v>
      </c>
      <c r="T81" s="86">
        <v>29.824999999999999</v>
      </c>
      <c r="U81" s="86">
        <v>25.866176470588233</v>
      </c>
    </row>
    <row r="82" spans="1:21" s="76" customFormat="1" x14ac:dyDescent="0.25">
      <c r="A82" s="117" t="s">
        <v>64</v>
      </c>
      <c r="B82" s="76">
        <v>0.4</v>
      </c>
      <c r="C82" s="76">
        <v>0.46400000000000002</v>
      </c>
      <c r="D82" s="76">
        <v>0.39700000000000002</v>
      </c>
      <c r="E82" s="76">
        <v>0.39900000000000002</v>
      </c>
      <c r="F82" s="76">
        <v>0.41399999999999998</v>
      </c>
      <c r="G82" s="76">
        <v>0.33900000000000002</v>
      </c>
      <c r="H82" s="76">
        <v>0.41699999999999998</v>
      </c>
      <c r="I82" s="76">
        <v>0.44600000000000001</v>
      </c>
      <c r="J82" s="76">
        <v>0.47199999999999998</v>
      </c>
      <c r="K82" s="76">
        <v>0.48599999999999999</v>
      </c>
      <c r="L82" s="76">
        <v>0.53700000000000003</v>
      </c>
      <c r="M82" s="76">
        <v>0.52200000000000002</v>
      </c>
      <c r="N82" s="76">
        <v>0.55400000000000005</v>
      </c>
      <c r="O82" s="107">
        <v>0.39900000000000002</v>
      </c>
      <c r="P82" s="76">
        <v>0.18099999999999999</v>
      </c>
      <c r="Q82" s="76">
        <v>0.23</v>
      </c>
      <c r="R82" s="87">
        <v>0.20200000000000001</v>
      </c>
      <c r="S82" s="76">
        <v>0.18099999999999999</v>
      </c>
      <c r="T82" s="86">
        <v>0.55400000000000005</v>
      </c>
      <c r="U82" s="86">
        <v>0.40347058823529419</v>
      </c>
    </row>
    <row r="83" spans="1:21" s="76" customFormat="1" x14ac:dyDescent="0.25">
      <c r="A83" s="117" t="s">
        <v>65</v>
      </c>
      <c r="B83" s="76">
        <v>7.0110000000000001</v>
      </c>
      <c r="C83" s="76">
        <v>6.5910000000000002</v>
      </c>
      <c r="D83" s="76">
        <v>7.0069999999999997</v>
      </c>
      <c r="E83" s="76">
        <v>7.4180000000000001</v>
      </c>
      <c r="F83" s="76">
        <v>7.1790000000000003</v>
      </c>
      <c r="G83" s="76">
        <v>8.5239999999999991</v>
      </c>
      <c r="H83" s="76">
        <v>7.4989999999999997</v>
      </c>
      <c r="I83" s="76">
        <v>7.4390000000000001</v>
      </c>
      <c r="J83" s="76">
        <v>7.23</v>
      </c>
      <c r="K83" s="76">
        <v>7.9829999999999997</v>
      </c>
      <c r="L83" s="76">
        <v>7.9169999999999998</v>
      </c>
      <c r="M83" s="76">
        <v>8.0020000000000007</v>
      </c>
      <c r="N83" s="76">
        <v>6.9470000000000001</v>
      </c>
      <c r="O83" s="107">
        <v>6.7320000000000002</v>
      </c>
      <c r="P83" s="76">
        <v>4.532</v>
      </c>
      <c r="Q83" s="76">
        <v>5.0140000000000002</v>
      </c>
      <c r="R83" s="87">
        <v>9.2040000000000006</v>
      </c>
      <c r="S83" s="76">
        <v>4.532</v>
      </c>
      <c r="T83" s="86">
        <v>9.2040000000000006</v>
      </c>
      <c r="U83" s="86">
        <v>7.1899411764705894</v>
      </c>
    </row>
    <row r="84" spans="1:21" s="76" customFormat="1" x14ac:dyDescent="0.25">
      <c r="A84" s="117" t="s">
        <v>66</v>
      </c>
      <c r="B84" s="76">
        <v>3.4000000000000002E-2</v>
      </c>
      <c r="C84" s="76">
        <v>3.6999999999999998E-2</v>
      </c>
      <c r="D84" s="76">
        <v>2.3E-2</v>
      </c>
      <c r="E84" s="76">
        <v>4.2000000000000003E-2</v>
      </c>
      <c r="F84" s="76">
        <v>3.0000000000000001E-3</v>
      </c>
      <c r="G84" s="76">
        <v>2.4E-2</v>
      </c>
      <c r="H84" s="76">
        <v>2.1000000000000001E-2</v>
      </c>
      <c r="I84" s="76">
        <v>0</v>
      </c>
      <c r="J84" s="76">
        <v>0.01</v>
      </c>
      <c r="K84" s="76">
        <v>3.0000000000000001E-3</v>
      </c>
      <c r="L84" s="76">
        <v>2.4E-2</v>
      </c>
      <c r="M84" s="76">
        <v>1.7000000000000001E-2</v>
      </c>
      <c r="N84" s="76">
        <v>3.5999999999999997E-2</v>
      </c>
      <c r="O84" s="107">
        <v>4.8000000000000001E-2</v>
      </c>
      <c r="P84" s="76">
        <v>4.0000000000000001E-3</v>
      </c>
      <c r="Q84" s="76">
        <v>6.9000000000000006E-2</v>
      </c>
      <c r="R84" s="87">
        <v>0</v>
      </c>
      <c r="S84" s="76">
        <v>0</v>
      </c>
      <c r="T84" s="86">
        <v>6.9000000000000006E-2</v>
      </c>
      <c r="U84" s="86">
        <v>2.3235294117647055E-2</v>
      </c>
    </row>
    <row r="85" spans="1:21" s="76" customFormat="1" x14ac:dyDescent="0.25">
      <c r="A85" s="117" t="s">
        <v>67</v>
      </c>
      <c r="B85" s="76">
        <v>9.7000000000000003E-2</v>
      </c>
      <c r="C85" s="76">
        <v>0.10299999999999999</v>
      </c>
      <c r="D85" s="76">
        <v>8.5000000000000006E-2</v>
      </c>
      <c r="E85" s="76">
        <v>0.13800000000000001</v>
      </c>
      <c r="F85" s="76">
        <v>4.9000000000000002E-2</v>
      </c>
      <c r="G85" s="76">
        <v>0.14699999999999999</v>
      </c>
      <c r="H85" s="76">
        <v>5.8999999999999997E-2</v>
      </c>
      <c r="I85" s="76">
        <v>3.7999999999999999E-2</v>
      </c>
      <c r="J85" s="76">
        <v>7.0999999999999994E-2</v>
      </c>
      <c r="K85" s="76">
        <v>0.107</v>
      </c>
      <c r="L85" s="76">
        <v>3.7999999999999999E-2</v>
      </c>
      <c r="M85" s="76">
        <v>2.4E-2</v>
      </c>
      <c r="N85" s="76">
        <v>4.3999999999999997E-2</v>
      </c>
      <c r="O85" s="107">
        <v>5.3999999999999999E-2</v>
      </c>
      <c r="P85" s="76">
        <v>3.3000000000000002E-2</v>
      </c>
      <c r="Q85" s="76">
        <v>8.5999999999999993E-2</v>
      </c>
      <c r="R85" s="87">
        <v>0.114</v>
      </c>
      <c r="S85" s="76">
        <v>2.4E-2</v>
      </c>
      <c r="T85" s="86">
        <v>0.14699999999999999</v>
      </c>
      <c r="U85" s="86">
        <v>7.5705882352941178E-2</v>
      </c>
    </row>
    <row r="86" spans="1:21" s="76" customFormat="1" x14ac:dyDescent="0.25">
      <c r="A86" s="117" t="s">
        <v>68</v>
      </c>
      <c r="B86" s="76">
        <v>9.125</v>
      </c>
      <c r="C86" s="76">
        <v>9.0399999999999991</v>
      </c>
      <c r="D86" s="76">
        <v>8.9879999999999995</v>
      </c>
      <c r="E86" s="76">
        <v>9.0359999999999996</v>
      </c>
      <c r="F86" s="76">
        <v>9.69</v>
      </c>
      <c r="G86" s="76">
        <v>8.3520000000000003</v>
      </c>
      <c r="H86" s="76">
        <v>9.3360000000000003</v>
      </c>
      <c r="I86" s="76">
        <v>8.86</v>
      </c>
      <c r="J86" s="76">
        <v>9.1620000000000008</v>
      </c>
      <c r="K86" s="76">
        <v>8.7910000000000004</v>
      </c>
      <c r="L86" s="76">
        <v>9.0850000000000009</v>
      </c>
      <c r="M86" s="76">
        <v>9.5239999999999991</v>
      </c>
      <c r="N86" s="76">
        <v>9.5589999999999993</v>
      </c>
      <c r="O86" s="107">
        <v>9.6270000000000007</v>
      </c>
      <c r="P86" s="76">
        <v>9.7569999999999997</v>
      </c>
      <c r="Q86" s="76">
        <v>7.9379999999999997</v>
      </c>
      <c r="R86" s="87">
        <v>9.4049999999999994</v>
      </c>
      <c r="S86" s="76">
        <v>7.9379999999999997</v>
      </c>
      <c r="T86" s="86">
        <v>9.7569999999999997</v>
      </c>
      <c r="U86" s="86">
        <v>9.1338235294117656</v>
      </c>
    </row>
    <row r="87" spans="1:21" s="76" customFormat="1" x14ac:dyDescent="0.25">
      <c r="A87" s="117" t="s">
        <v>63</v>
      </c>
      <c r="B87" s="76">
        <v>2.3E-2</v>
      </c>
      <c r="C87" s="76">
        <v>4.5999999999999999E-2</v>
      </c>
      <c r="D87" s="76">
        <v>0</v>
      </c>
      <c r="E87" s="76">
        <v>0</v>
      </c>
      <c r="F87" s="76">
        <v>0</v>
      </c>
      <c r="G87" s="76">
        <v>1.9E-2</v>
      </c>
      <c r="H87" s="76">
        <v>2.5000000000000001E-2</v>
      </c>
      <c r="I87" s="76">
        <v>2.8000000000000001E-2</v>
      </c>
      <c r="J87" s="76">
        <v>1.0999999999999999E-2</v>
      </c>
      <c r="K87" s="76">
        <v>0</v>
      </c>
      <c r="L87" s="76">
        <v>0</v>
      </c>
      <c r="M87" s="76">
        <v>4.4999999999999998E-2</v>
      </c>
      <c r="N87" s="76">
        <v>0</v>
      </c>
      <c r="O87" s="107">
        <v>0</v>
      </c>
      <c r="P87" s="76">
        <v>1.2999999999999999E-2</v>
      </c>
      <c r="Q87" s="76">
        <v>0.113</v>
      </c>
      <c r="R87" s="87">
        <v>0</v>
      </c>
      <c r="S87" s="76">
        <v>0</v>
      </c>
      <c r="T87" s="86">
        <v>0.113</v>
      </c>
      <c r="U87" s="86">
        <v>1.9E-2</v>
      </c>
    </row>
    <row r="88" spans="1:21" s="76" customFormat="1" x14ac:dyDescent="0.25">
      <c r="A88" s="117" t="s">
        <v>69</v>
      </c>
      <c r="B88" s="76">
        <v>0</v>
      </c>
      <c r="C88" s="76">
        <v>0</v>
      </c>
      <c r="D88" s="76">
        <v>0</v>
      </c>
      <c r="E88" s="76">
        <v>3.1E-2</v>
      </c>
      <c r="F88" s="76">
        <v>1E-3</v>
      </c>
      <c r="G88" s="76">
        <v>3.6999999999999998E-2</v>
      </c>
      <c r="H88" s="76">
        <v>7.9000000000000001E-2</v>
      </c>
      <c r="I88" s="76">
        <v>0</v>
      </c>
      <c r="J88" s="76">
        <v>3.7999999999999999E-2</v>
      </c>
      <c r="K88" s="76">
        <v>0</v>
      </c>
      <c r="L88" s="76">
        <v>4.2000000000000003E-2</v>
      </c>
      <c r="M88" s="76">
        <v>4.1000000000000002E-2</v>
      </c>
      <c r="N88" s="76">
        <v>0</v>
      </c>
      <c r="O88" s="107">
        <v>0</v>
      </c>
      <c r="P88" s="76">
        <v>5.0000000000000001E-3</v>
      </c>
      <c r="Q88" s="76">
        <v>0</v>
      </c>
      <c r="R88" s="87">
        <v>0</v>
      </c>
      <c r="S88" s="76">
        <v>0</v>
      </c>
      <c r="T88" s="86">
        <v>7.9000000000000001E-2</v>
      </c>
      <c r="U88" s="86">
        <v>1.6117647058823532E-2</v>
      </c>
    </row>
    <row r="89" spans="1:21" s="76" customFormat="1" x14ac:dyDescent="0.25">
      <c r="A89" s="119" t="s">
        <v>34</v>
      </c>
      <c r="B89" s="90">
        <v>0.153</v>
      </c>
      <c r="C89" s="90">
        <v>9.8000000000000004E-2</v>
      </c>
      <c r="D89" s="90">
        <v>0.129</v>
      </c>
      <c r="E89" s="90">
        <v>6.6000000000000003E-2</v>
      </c>
      <c r="F89" s="90">
        <v>4.0000000000000001E-3</v>
      </c>
      <c r="G89" s="90">
        <v>0</v>
      </c>
      <c r="H89" s="90">
        <v>0.03</v>
      </c>
      <c r="I89" s="90">
        <v>0.13500000000000001</v>
      </c>
      <c r="J89" s="90">
        <v>0.13800000000000001</v>
      </c>
      <c r="K89" s="90">
        <v>0</v>
      </c>
      <c r="L89" s="90">
        <v>0</v>
      </c>
      <c r="M89" s="90">
        <v>8.9999999999999993E-3</v>
      </c>
      <c r="N89" s="90">
        <v>4.8000000000000001E-2</v>
      </c>
      <c r="O89" s="109">
        <v>7.4999999999999997E-2</v>
      </c>
      <c r="P89" s="90">
        <v>9.2999999999999999E-2</v>
      </c>
      <c r="Q89" s="90">
        <v>0.10299999999999999</v>
      </c>
      <c r="R89" s="91">
        <v>0.41499999999999998</v>
      </c>
      <c r="S89" s="76">
        <v>0</v>
      </c>
      <c r="T89" s="86">
        <v>0.41499999999999998</v>
      </c>
      <c r="U89" s="86">
        <v>8.7999999999999995E-2</v>
      </c>
    </row>
    <row r="90" spans="1:21" s="76" customFormat="1" x14ac:dyDescent="0.25">
      <c r="A90" s="92" t="s">
        <v>35</v>
      </c>
      <c r="B90" s="93">
        <v>95.146000000000015</v>
      </c>
      <c r="C90" s="93">
        <v>95.341999999999999</v>
      </c>
      <c r="D90" s="93">
        <v>94.737000000000009</v>
      </c>
      <c r="E90" s="93">
        <v>94.570999999999998</v>
      </c>
      <c r="F90" s="93">
        <v>96.804000000000016</v>
      </c>
      <c r="G90" s="93">
        <v>95.846000000000018</v>
      </c>
      <c r="H90" s="93">
        <v>96.821999999999989</v>
      </c>
      <c r="I90" s="93">
        <v>96.146000000000001</v>
      </c>
      <c r="J90" s="93">
        <v>94.616</v>
      </c>
      <c r="K90" s="93">
        <v>94.941999999999993</v>
      </c>
      <c r="L90" s="93">
        <v>97.177999999999997</v>
      </c>
      <c r="M90" s="93">
        <v>96.911000000000001</v>
      </c>
      <c r="N90" s="93">
        <v>96.492000000000004</v>
      </c>
      <c r="O90" s="111">
        <v>94.997</v>
      </c>
      <c r="P90" s="93">
        <v>96.358999999999995</v>
      </c>
      <c r="Q90" s="93">
        <v>94.79</v>
      </c>
      <c r="R90" s="94">
        <v>94.17</v>
      </c>
      <c r="S90" s="76">
        <v>94.17</v>
      </c>
      <c r="T90" s="86">
        <v>97.177999999999997</v>
      </c>
      <c r="U90" s="86">
        <v>95.639352941176483</v>
      </c>
    </row>
    <row r="91" spans="1:21" s="76" customFormat="1" x14ac:dyDescent="0.25">
      <c r="A91" s="16" t="s">
        <v>37</v>
      </c>
      <c r="B91" s="76">
        <v>6.4659162943251127</v>
      </c>
      <c r="C91" s="76">
        <v>6.432179348081899</v>
      </c>
      <c r="D91" s="76">
        <v>6.4566265981134592</v>
      </c>
      <c r="E91" s="76">
        <v>6.3200271775795676</v>
      </c>
      <c r="F91" s="76">
        <v>6.3838880577336612</v>
      </c>
      <c r="G91" s="76">
        <v>6.4702578802532944</v>
      </c>
      <c r="H91" s="76">
        <v>6.3634052449883125</v>
      </c>
      <c r="I91" s="76">
        <v>6.3056399937606269</v>
      </c>
      <c r="J91" s="76">
        <v>6.2881043379946968</v>
      </c>
      <c r="K91" s="76">
        <v>6.3651669805409128</v>
      </c>
      <c r="L91" s="76">
        <v>6.2849074037398127</v>
      </c>
      <c r="M91" s="76">
        <v>6.2136060435045044</v>
      </c>
      <c r="N91" s="76">
        <v>6.3334877684120778</v>
      </c>
      <c r="O91" s="107">
        <v>6.3437185190776866</v>
      </c>
      <c r="P91" s="76">
        <v>5.9743482832080401</v>
      </c>
      <c r="Q91" s="76">
        <v>5.9528598184309107</v>
      </c>
      <c r="R91" s="87">
        <v>6.4066709551813066</v>
      </c>
      <c r="S91" s="76">
        <v>5.9528598184309107</v>
      </c>
      <c r="T91" s="86">
        <v>6.4702578802532944</v>
      </c>
      <c r="U91" s="86">
        <v>6.3153418061721105</v>
      </c>
    </row>
    <row r="92" spans="1:21" s="76" customFormat="1" x14ac:dyDescent="0.25">
      <c r="A92" s="16" t="s">
        <v>38</v>
      </c>
      <c r="B92" s="76">
        <v>1.5340837056748873</v>
      </c>
      <c r="C92" s="76">
        <v>1.567820651918101</v>
      </c>
      <c r="D92" s="76">
        <v>1.5433734018865408</v>
      </c>
      <c r="E92" s="76">
        <v>1.6799728224204324</v>
      </c>
      <c r="F92" s="76">
        <v>1.6161119422663388</v>
      </c>
      <c r="G92" s="76">
        <v>1.5297421197467056</v>
      </c>
      <c r="H92" s="76">
        <v>1.6365947550116875</v>
      </c>
      <c r="I92" s="76">
        <v>1.6943600062393731</v>
      </c>
      <c r="J92" s="76">
        <v>1.7118956620053032</v>
      </c>
      <c r="K92" s="76">
        <v>1.6348330194590872</v>
      </c>
      <c r="L92" s="76">
        <v>1.7150925962601873</v>
      </c>
      <c r="M92" s="76">
        <v>1.7863939564954956</v>
      </c>
      <c r="N92" s="76">
        <v>1.6665122315879222</v>
      </c>
      <c r="O92" s="107">
        <v>1.6562814809223134</v>
      </c>
      <c r="P92" s="76">
        <v>2.0256517167919599</v>
      </c>
      <c r="Q92" s="76">
        <v>2.0471401815690893</v>
      </c>
      <c r="R92" s="87">
        <v>1.5933290448186934</v>
      </c>
      <c r="S92" s="76">
        <v>1.5297421197467056</v>
      </c>
      <c r="T92" s="86">
        <v>2.0471401815690893</v>
      </c>
      <c r="U92" s="86">
        <v>1.6846581938278893</v>
      </c>
    </row>
    <row r="93" spans="1:21" s="76" customFormat="1" x14ac:dyDescent="0.25">
      <c r="A93" s="16"/>
      <c r="B93" s="76">
        <v>1.0121399305516112</v>
      </c>
      <c r="C93" s="76">
        <v>1.0246905397242165</v>
      </c>
      <c r="D93" s="76">
        <v>1.002540681668461</v>
      </c>
      <c r="E93" s="76">
        <v>0.90582909356915309</v>
      </c>
      <c r="F93" s="76">
        <v>1.0695682949913321</v>
      </c>
      <c r="G93" s="76">
        <v>0.97975430796025353</v>
      </c>
      <c r="H93" s="76">
        <v>0.82314242016328443</v>
      </c>
      <c r="I93" s="76">
        <v>1.0505809886768445</v>
      </c>
      <c r="J93" s="76">
        <v>0.93069367744533738</v>
      </c>
      <c r="K93" s="76">
        <v>0.84847470165534356</v>
      </c>
      <c r="L93" s="76">
        <v>0.87270112143542322</v>
      </c>
      <c r="M93" s="76">
        <v>1.5440584972056466</v>
      </c>
      <c r="N93" s="76">
        <v>0.92204649192516097</v>
      </c>
      <c r="O93" s="107">
        <v>0.76938141505087021</v>
      </c>
      <c r="P93" s="76">
        <v>1.1593839906760084</v>
      </c>
      <c r="Q93" s="76">
        <v>0.99976755091075287</v>
      </c>
      <c r="R93" s="87">
        <v>0.50973691904481289</v>
      </c>
      <c r="S93" s="76">
        <v>0.50973691904481289</v>
      </c>
      <c r="T93" s="86">
        <v>1.5440584972056466</v>
      </c>
      <c r="U93" s="86">
        <v>0.9661465072149712</v>
      </c>
    </row>
    <row r="94" spans="1:21" s="76" customFormat="1" x14ac:dyDescent="0.25">
      <c r="A94" s="16" t="s">
        <v>39</v>
      </c>
      <c r="B94" s="76">
        <v>2.5462236362264985</v>
      </c>
      <c r="C94" s="76">
        <v>2.5925111916423176</v>
      </c>
      <c r="D94" s="76">
        <v>2.5459140835550018</v>
      </c>
      <c r="E94" s="76">
        <v>2.5858019159895855</v>
      </c>
      <c r="F94" s="76">
        <v>2.6856802372576709</v>
      </c>
      <c r="G94" s="76">
        <v>2.5094964277069591</v>
      </c>
      <c r="H94" s="76">
        <v>2.4597371751749719</v>
      </c>
      <c r="I94" s="76">
        <v>2.7449409949162176</v>
      </c>
      <c r="J94" s="76">
        <v>2.6425893394506406</v>
      </c>
      <c r="K94" s="76">
        <v>2.4833077211144308</v>
      </c>
      <c r="L94" s="76">
        <v>2.5877937176956105</v>
      </c>
      <c r="M94" s="76">
        <v>3.3304524537011422</v>
      </c>
      <c r="N94" s="76">
        <v>2.5885587235130831</v>
      </c>
      <c r="O94" s="107">
        <v>2.4256628959731836</v>
      </c>
      <c r="P94" s="76">
        <v>3.1850357074679683</v>
      </c>
      <c r="Q94" s="76">
        <v>3.0469077324798421</v>
      </c>
      <c r="R94" s="87">
        <v>2.1030659638635063</v>
      </c>
      <c r="S94" s="76">
        <v>2.1030659638635063</v>
      </c>
      <c r="T94" s="86">
        <v>3.3304524537011422</v>
      </c>
      <c r="U94" s="86">
        <v>2.650804701042861</v>
      </c>
    </row>
    <row r="95" spans="1:21" s="76" customFormat="1" x14ac:dyDescent="0.25">
      <c r="A95" s="16" t="s">
        <v>40</v>
      </c>
      <c r="B95" s="76">
        <v>0.42004563942296785</v>
      </c>
      <c r="C95" s="76">
        <v>0.42798560517613993</v>
      </c>
      <c r="D95" s="76">
        <v>0.41837328005848906</v>
      </c>
      <c r="E95" s="76">
        <v>0.46129246318714368</v>
      </c>
      <c r="F95" s="76">
        <v>0.28496886140153677</v>
      </c>
      <c r="G95" s="76">
        <v>0.29679610227747827</v>
      </c>
      <c r="H95" s="76">
        <v>0.42255096454880908</v>
      </c>
      <c r="I95" s="76">
        <v>0.33205590490149434</v>
      </c>
      <c r="J95" s="76">
        <v>0.42916780603809196</v>
      </c>
      <c r="K95" s="76">
        <v>0.37133721156371063</v>
      </c>
      <c r="L95" s="76">
        <v>0.46668709836353361</v>
      </c>
      <c r="M95" s="76">
        <v>5.7792811691570002E-2</v>
      </c>
      <c r="N95" s="76">
        <v>0.35799073537683712</v>
      </c>
      <c r="O95" s="107">
        <v>0.39225828551645869</v>
      </c>
      <c r="P95" s="76">
        <v>0.41367677527172197</v>
      </c>
      <c r="Q95" s="76">
        <v>0.4168716909557092</v>
      </c>
      <c r="R95" s="87">
        <v>0.50240163726080755</v>
      </c>
      <c r="S95" s="76">
        <v>5.7792811691570002E-2</v>
      </c>
      <c r="T95" s="86">
        <v>0.50240163726080755</v>
      </c>
      <c r="U95" s="86">
        <v>0.38072075723602933</v>
      </c>
    </row>
    <row r="96" spans="1:21" s="76" customFormat="1" x14ac:dyDescent="0.25">
      <c r="A96" s="16" t="s">
        <v>41</v>
      </c>
      <c r="B96" s="76">
        <v>3.5398974637858194</v>
      </c>
      <c r="C96" s="76">
        <v>3.6264779915583838</v>
      </c>
      <c r="D96" s="76">
        <v>3.5703692273209451</v>
      </c>
      <c r="E96" s="76">
        <v>3.5614521117188209</v>
      </c>
      <c r="F96" s="76">
        <v>3.7037130417842561</v>
      </c>
      <c r="G96" s="76">
        <v>3.5728889068925485</v>
      </c>
      <c r="H96" s="76">
        <v>3.7505238991732885</v>
      </c>
      <c r="I96" s="76">
        <v>3.6862566832441077</v>
      </c>
      <c r="J96" s="76">
        <v>3.6337770613803633</v>
      </c>
      <c r="K96" s="76">
        <v>3.6923188261474182</v>
      </c>
      <c r="L96" s="76">
        <v>3.5699189144171495</v>
      </c>
      <c r="M96" s="76">
        <v>3.3733576929481406</v>
      </c>
      <c r="N96" s="76">
        <v>3.8229474742474197</v>
      </c>
      <c r="O96" s="107">
        <v>3.9773364363890908</v>
      </c>
      <c r="P96" s="76">
        <v>4.1586514385474898</v>
      </c>
      <c r="Q96" s="76">
        <v>4.4105743540480296</v>
      </c>
      <c r="R96" s="87">
        <v>3.5306638706013795</v>
      </c>
      <c r="S96" s="76">
        <v>3.3733576929481406</v>
      </c>
      <c r="T96" s="86">
        <v>4.4105743540480296</v>
      </c>
      <c r="U96" s="86">
        <v>3.7165367878943911</v>
      </c>
    </row>
    <row r="97" spans="1:29" s="76" customFormat="1" x14ac:dyDescent="0.25">
      <c r="A97" s="16" t="s">
        <v>42</v>
      </c>
      <c r="B97" s="76">
        <v>5.8052240192446057E-2</v>
      </c>
      <c r="C97" s="76">
        <v>6.7373135943432319E-2</v>
      </c>
      <c r="D97" s="76">
        <v>5.7866866608424258E-2</v>
      </c>
      <c r="E97" s="76">
        <v>5.8413404049296729E-2</v>
      </c>
      <c r="F97" s="76">
        <v>5.94383976160619E-2</v>
      </c>
      <c r="G97" s="76">
        <v>4.8582092592467943E-2</v>
      </c>
      <c r="H97" s="76">
        <v>6.0069421674148672E-2</v>
      </c>
      <c r="I97" s="76">
        <v>6.4311763953280726E-2</v>
      </c>
      <c r="J97" s="76">
        <v>6.9371997185965192E-2</v>
      </c>
      <c r="K97" s="76">
        <v>7.100386405130639E-2</v>
      </c>
      <c r="L97" s="76">
        <v>7.6454474481122525E-2</v>
      </c>
      <c r="M97" s="76">
        <v>7.3847086776197987E-2</v>
      </c>
      <c r="N97" s="76">
        <v>8.0331084165834579E-2</v>
      </c>
      <c r="O97" s="107">
        <v>5.9218713276244887E-2</v>
      </c>
      <c r="P97" s="76">
        <v>2.6630276501649952E-2</v>
      </c>
      <c r="Q97" s="76">
        <v>3.4449119009380066E-2</v>
      </c>
      <c r="R97" s="87">
        <v>2.9906958622959657E-2</v>
      </c>
      <c r="S97" s="76">
        <v>2.6630276501649952E-2</v>
      </c>
      <c r="T97" s="86">
        <v>8.0331084165834579E-2</v>
      </c>
      <c r="U97" s="86">
        <v>5.8548288041189403E-2</v>
      </c>
    </row>
    <row r="98" spans="1:29" s="76" customFormat="1" x14ac:dyDescent="0.25">
      <c r="A98" s="16" t="s">
        <v>43</v>
      </c>
      <c r="B98" s="76">
        <v>1.7911217071883769</v>
      </c>
      <c r="C98" s="76">
        <v>1.6846365988322678</v>
      </c>
      <c r="D98" s="76">
        <v>1.7978676393691977</v>
      </c>
      <c r="E98" s="76">
        <v>1.9116685124723247</v>
      </c>
      <c r="F98" s="76">
        <v>1.8143323452785365</v>
      </c>
      <c r="G98" s="76">
        <v>2.1503348733976351</v>
      </c>
      <c r="H98" s="76">
        <v>1.9015462256670441</v>
      </c>
      <c r="I98" s="76">
        <v>1.8882359402417641</v>
      </c>
      <c r="J98" s="76">
        <v>1.8705384270036298</v>
      </c>
      <c r="K98" s="76">
        <v>2.0530426986096466</v>
      </c>
      <c r="L98" s="76">
        <v>1.9841541272251557</v>
      </c>
      <c r="M98" s="76">
        <v>1.9927258260317586</v>
      </c>
      <c r="N98" s="76">
        <v>1.7731982763838787</v>
      </c>
      <c r="O98" s="107">
        <v>1.7587994303007379</v>
      </c>
      <c r="P98" s="76">
        <v>1.1737433373596615</v>
      </c>
      <c r="Q98" s="76">
        <v>1.3219674182395584</v>
      </c>
      <c r="R98" s="87">
        <v>2.3987424919460758</v>
      </c>
      <c r="S98" s="76">
        <v>1.1737433373596615</v>
      </c>
      <c r="T98" s="86">
        <v>2.3987424919460758</v>
      </c>
      <c r="U98" s="86">
        <v>1.8392150515027796</v>
      </c>
    </row>
    <row r="99" spans="1:29" s="76" customFormat="1" x14ac:dyDescent="0.25">
      <c r="A99" s="16" t="s">
        <v>44</v>
      </c>
      <c r="B99" s="76">
        <v>6.2419615395226547E-3</v>
      </c>
      <c r="C99" s="76">
        <v>6.7960049283659679E-3</v>
      </c>
      <c r="D99" s="76">
        <v>4.2408262079557625E-3</v>
      </c>
      <c r="E99" s="76">
        <v>7.7780743360183011E-3</v>
      </c>
      <c r="F99" s="76">
        <v>5.4484276174867057E-4</v>
      </c>
      <c r="G99" s="76">
        <v>4.3508182350241445E-3</v>
      </c>
      <c r="H99" s="76">
        <v>3.8266599378776406E-3</v>
      </c>
      <c r="I99" s="76">
        <v>0</v>
      </c>
      <c r="J99" s="76">
        <v>1.8591968647892428E-3</v>
      </c>
      <c r="K99" s="76">
        <v>5.5443437459269781E-4</v>
      </c>
      <c r="L99" s="76">
        <v>4.3223809718684657E-3</v>
      </c>
      <c r="M99" s="76">
        <v>3.0422504560520839E-3</v>
      </c>
      <c r="N99" s="76">
        <v>6.6032774216975678E-3</v>
      </c>
      <c r="O99" s="107">
        <v>9.0117780610230545E-3</v>
      </c>
      <c r="P99" s="76">
        <v>7.4445812021778184E-4</v>
      </c>
      <c r="Q99" s="76">
        <v>1.3073219521355681E-2</v>
      </c>
      <c r="R99" s="87">
        <v>0</v>
      </c>
      <c r="S99" s="76">
        <v>0</v>
      </c>
      <c r="T99" s="86">
        <v>1.3073219521355681E-2</v>
      </c>
      <c r="U99" s="86">
        <v>4.293540219888807E-3</v>
      </c>
    </row>
    <row r="100" spans="1:29" s="76" customFormat="1" x14ac:dyDescent="0.25">
      <c r="A100" s="16" t="s">
        <v>45</v>
      </c>
      <c r="B100" s="76">
        <v>3.2225549706958373E-2</v>
      </c>
      <c r="C100" s="76">
        <v>3.4235416400604061E-2</v>
      </c>
      <c r="D100" s="76">
        <v>2.8361421451637319E-2</v>
      </c>
      <c r="E100" s="76">
        <v>4.6247505654219541E-2</v>
      </c>
      <c r="F100" s="76">
        <v>1.610395097197383E-2</v>
      </c>
      <c r="G100" s="76">
        <v>4.822402567113402E-2</v>
      </c>
      <c r="H100" s="76">
        <v>1.9455348529716969E-2</v>
      </c>
      <c r="I100" s="76">
        <v>1.2543212140191173E-2</v>
      </c>
      <c r="J100" s="76">
        <v>2.3887470063226949E-2</v>
      </c>
      <c r="K100" s="76">
        <v>3.5784841678024724E-2</v>
      </c>
      <c r="L100" s="76">
        <v>1.2384595496249561E-2</v>
      </c>
      <c r="M100" s="76">
        <v>7.772195459274568E-3</v>
      </c>
      <c r="N100" s="76">
        <v>1.4604817955242894E-2</v>
      </c>
      <c r="O100" s="107">
        <v>1.8346340040979167E-2</v>
      </c>
      <c r="P100" s="76">
        <v>1.1114262468536914E-2</v>
      </c>
      <c r="Q100" s="76">
        <v>2.9486168499963002E-2</v>
      </c>
      <c r="R100" s="87">
        <v>3.8636283102702312E-2</v>
      </c>
      <c r="S100" s="76">
        <v>7.772195459274568E-3</v>
      </c>
      <c r="T100" s="86">
        <v>4.822402567113402E-2</v>
      </c>
      <c r="U100" s="86">
        <v>2.5259612075919726E-2</v>
      </c>
    </row>
    <row r="101" spans="1:29" s="76" customFormat="1" x14ac:dyDescent="0.25">
      <c r="A101" s="16" t="s">
        <v>46</v>
      </c>
      <c r="B101" s="76">
        <v>1.994629061208897</v>
      </c>
      <c r="C101" s="76">
        <v>1.9770037331153851</v>
      </c>
      <c r="D101" s="76">
        <v>1.9732076961825222</v>
      </c>
      <c r="E101" s="76">
        <v>1.9924439781572423</v>
      </c>
      <c r="F101" s="76">
        <v>2.0953704058330227</v>
      </c>
      <c r="G101" s="76">
        <v>1.8027573788495459</v>
      </c>
      <c r="H101" s="76">
        <v>2.0255758748921631</v>
      </c>
      <c r="I101" s="76">
        <v>1.9242414335843592</v>
      </c>
      <c r="J101" s="76">
        <v>2.0281625705842088</v>
      </c>
      <c r="K101" s="76">
        <v>1.9344355801942696</v>
      </c>
      <c r="L101" s="76">
        <v>1.9481564488129461</v>
      </c>
      <c r="M101" s="76">
        <v>2.0293293102286967</v>
      </c>
      <c r="N101" s="76">
        <v>2.0876447719121933</v>
      </c>
      <c r="O101" s="107">
        <v>2.1520250376086953</v>
      </c>
      <c r="P101" s="76">
        <v>2.1621393601504852</v>
      </c>
      <c r="Q101" s="76">
        <v>1.790736374877393</v>
      </c>
      <c r="R101" s="87">
        <v>2.0972488131974822</v>
      </c>
      <c r="S101" s="76">
        <v>1.790736374877393</v>
      </c>
      <c r="T101" s="86">
        <v>2.1621393601504852</v>
      </c>
      <c r="U101" s="86">
        <v>2.0008886958464416</v>
      </c>
    </row>
    <row r="102" spans="1:29" s="76" customFormat="1" x14ac:dyDescent="0.25">
      <c r="A102" s="16" t="s">
        <v>47</v>
      </c>
      <c r="B102" s="76">
        <v>0</v>
      </c>
      <c r="C102" s="76">
        <v>0</v>
      </c>
      <c r="D102" s="76">
        <v>0</v>
      </c>
      <c r="E102" s="76">
        <v>3.9498025138717764E-3</v>
      </c>
      <c r="F102" s="76">
        <v>1.2499518757557839E-4</v>
      </c>
      <c r="G102" s="76">
        <v>4.6148008278231777E-3</v>
      </c>
      <c r="H102" s="76">
        <v>9.9004407859757948E-3</v>
      </c>
      <c r="I102" s="76">
        <v>0</v>
      </c>
      <c r="J102" s="76">
        <v>4.8590572926319525E-3</v>
      </c>
      <c r="K102" s="76">
        <v>0</v>
      </c>
      <c r="L102" s="76">
        <v>5.204848580454299E-3</v>
      </c>
      <c r="M102" s="76">
        <v>5.0467408049283905E-3</v>
      </c>
      <c r="N102" s="76">
        <v>0</v>
      </c>
      <c r="O102" s="107">
        <v>0</v>
      </c>
      <c r="P102" s="76">
        <v>6.4020901274252132E-4</v>
      </c>
      <c r="Q102" s="76">
        <v>0</v>
      </c>
      <c r="R102" s="87">
        <v>0</v>
      </c>
      <c r="S102" s="76">
        <v>0</v>
      </c>
      <c r="T102" s="86">
        <v>9.9004407859757948E-3</v>
      </c>
      <c r="U102" s="86">
        <v>2.0200526474119696E-3</v>
      </c>
    </row>
    <row r="103" spans="1:29" s="76" customFormat="1" x14ac:dyDescent="0.25">
      <c r="A103" s="16" t="s">
        <v>48</v>
      </c>
      <c r="B103" s="76">
        <v>9.4116581456344713E-3</v>
      </c>
      <c r="C103" s="76">
        <v>6.0310406863954263E-3</v>
      </c>
      <c r="D103" s="76">
        <v>7.971826952902614E-3</v>
      </c>
      <c r="E103" s="76">
        <v>4.0964757743953521E-3</v>
      </c>
      <c r="F103" s="76">
        <v>2.4356004814668169E-4</v>
      </c>
      <c r="G103" s="76">
        <v>0</v>
      </c>
      <c r="H103" s="76">
        <v>1.8314769673424408E-3</v>
      </c>
      <c r="I103" s="76">
        <v>8.251073602069085E-3</v>
      </c>
      <c r="J103" s="76">
        <v>8.596076600775257E-3</v>
      </c>
      <c r="K103" s="76">
        <v>0</v>
      </c>
      <c r="L103" s="76">
        <v>0</v>
      </c>
      <c r="M103" s="76">
        <v>5.3966272307340388E-4</v>
      </c>
      <c r="N103" s="76">
        <v>2.9514982699144457E-3</v>
      </c>
      <c r="O103" s="107">
        <v>4.7199711349206171E-3</v>
      </c>
      <c r="P103" s="76">
        <v>5.8007946994799104E-3</v>
      </c>
      <c r="Q103" s="76">
        <v>6.5345070125583972E-3</v>
      </c>
      <c r="R103" s="87">
        <v>2.6028029889647655E-2</v>
      </c>
      <c r="S103" s="76">
        <v>0</v>
      </c>
      <c r="T103" s="86">
        <v>2.6028029889647655E-2</v>
      </c>
      <c r="U103" s="86">
        <v>5.4710383827797507E-3</v>
      </c>
    </row>
    <row r="104" spans="1:29" s="76" customFormat="1" x14ac:dyDescent="0.25">
      <c r="A104" s="16" t="s">
        <v>35</v>
      </c>
      <c r="B104" s="76">
        <v>15.452690876979263</v>
      </c>
      <c r="C104" s="76">
        <v>15.446813036526651</v>
      </c>
      <c r="D104" s="76">
        <v>15.451016171225803</v>
      </c>
      <c r="E104" s="76">
        <v>15.535606724158313</v>
      </c>
      <c r="F104" s="76">
        <v>15.62404413642092</v>
      </c>
      <c r="G104" s="76">
        <v>15.496493388613803</v>
      </c>
      <c r="H104" s="76">
        <v>15.592911381050735</v>
      </c>
      <c r="I104" s="76">
        <v>15.547474557860973</v>
      </c>
      <c r="J104" s="76">
        <v>15.5758985680253</v>
      </c>
      <c r="K104" s="76">
        <v>15.589922445118065</v>
      </c>
      <c r="L104" s="76">
        <v>15.525285437898395</v>
      </c>
      <c r="M104" s="76">
        <v>15.659906569209731</v>
      </c>
      <c r="N104" s="76">
        <v>15.644337681629162</v>
      </c>
      <c r="O104" s="107">
        <v>15.70993218754109</v>
      </c>
      <c r="P104" s="76">
        <v>15.682558058985807</v>
      </c>
      <c r="Q104" s="76">
        <v>15.600065127775842</v>
      </c>
      <c r="R104" s="87">
        <v>15.689401973381401</v>
      </c>
      <c r="S104" s="76">
        <v>15.446813036526651</v>
      </c>
      <c r="T104" s="86">
        <v>15.70993218754109</v>
      </c>
      <c r="U104" s="86">
        <v>15.577903430729487</v>
      </c>
    </row>
    <row r="105" spans="1:29" s="76" customFormat="1" x14ac:dyDescent="0.25">
      <c r="A105" s="16" t="s">
        <v>51</v>
      </c>
      <c r="B105" s="76">
        <v>0.33594033167167797</v>
      </c>
      <c r="C105" s="76">
        <v>0.31715120232493588</v>
      </c>
      <c r="D105" s="76">
        <v>0.33486769570898439</v>
      </c>
      <c r="E105" s="76">
        <v>0.34924155759733866</v>
      </c>
      <c r="F105" s="76">
        <v>0.32875949031164847</v>
      </c>
      <c r="G105" s="76">
        <v>0.3756780480508069</v>
      </c>
      <c r="H105" s="76">
        <v>0.33639278737928263</v>
      </c>
      <c r="I105" s="76">
        <v>0.3386869212370015</v>
      </c>
      <c r="J105" s="76">
        <v>0.33979025198307355</v>
      </c>
      <c r="K105" s="76">
        <v>0.35729719683277283</v>
      </c>
      <c r="L105" s="76">
        <v>0.35720110943595373</v>
      </c>
      <c r="M105" s="76">
        <v>0.37131305844023349</v>
      </c>
      <c r="N105" s="76">
        <v>0.316821072262855</v>
      </c>
      <c r="O105" s="107">
        <v>0.30657860930338882</v>
      </c>
      <c r="P105" s="76">
        <v>0.22008423950381847</v>
      </c>
      <c r="Q105" s="76">
        <v>0.23057512549876893</v>
      </c>
      <c r="R105" s="87">
        <v>0.40450616909120229</v>
      </c>
      <c r="S105" s="76">
        <v>0.22008423950381847</v>
      </c>
      <c r="T105" s="86">
        <v>0.40450616909120229</v>
      </c>
      <c r="U105" s="86">
        <v>0.33064028627257314</v>
      </c>
    </row>
    <row r="106" spans="1:29" s="76" customFormat="1" ht="15.75" thickBot="1" x14ac:dyDescent="0.3">
      <c r="A106" s="97" t="s">
        <v>52</v>
      </c>
      <c r="B106" s="79">
        <v>0.66405966832832197</v>
      </c>
      <c r="C106" s="79">
        <v>0.68284879767506412</v>
      </c>
      <c r="D106" s="79">
        <v>0.66513230429101555</v>
      </c>
      <c r="E106" s="79">
        <v>0.65075844240266134</v>
      </c>
      <c r="F106" s="79">
        <v>0.67124050968835147</v>
      </c>
      <c r="G106" s="79">
        <v>0.62432195194919315</v>
      </c>
      <c r="H106" s="79">
        <v>0.66360721262071742</v>
      </c>
      <c r="I106" s="79">
        <v>0.6613130787629985</v>
      </c>
      <c r="J106" s="79">
        <v>0.66020974801692645</v>
      </c>
      <c r="K106" s="79">
        <v>0.64270280316722717</v>
      </c>
      <c r="L106" s="79">
        <v>0.64279889056404615</v>
      </c>
      <c r="M106" s="79">
        <v>0.62868694155976645</v>
      </c>
      <c r="N106" s="79">
        <v>0.68317892773714506</v>
      </c>
      <c r="O106" s="114">
        <v>0.69342139069661124</v>
      </c>
      <c r="P106" s="79">
        <v>0.7799157604961815</v>
      </c>
      <c r="Q106" s="79">
        <v>0.76942487450123109</v>
      </c>
      <c r="R106" s="98">
        <v>0.59549383090879771</v>
      </c>
      <c r="S106" s="76">
        <v>0.59549383090879771</v>
      </c>
      <c r="T106" s="86">
        <v>0.7799157604961815</v>
      </c>
      <c r="U106" s="86">
        <v>0.66935971372742686</v>
      </c>
    </row>
    <row r="108" spans="1:29" s="76" customFormat="1" ht="16.5" thickBot="1" x14ac:dyDescent="0.3">
      <c r="A108" s="6" t="s">
        <v>232</v>
      </c>
      <c r="C108" s="79"/>
      <c r="D108" s="79"/>
      <c r="E108" s="79"/>
      <c r="F108" s="79"/>
      <c r="G108" s="79"/>
      <c r="H108" s="79"/>
      <c r="I108" s="79"/>
      <c r="J108" s="6"/>
      <c r="K108" s="79"/>
      <c r="L108" s="79"/>
      <c r="M108" s="79"/>
      <c r="N108" s="79"/>
      <c r="O108" s="79"/>
      <c r="P108" s="79"/>
      <c r="Q108" s="79"/>
      <c r="R108" s="79"/>
      <c r="S108" s="79"/>
      <c r="AA108" s="79"/>
      <c r="AB108" s="79"/>
      <c r="AC108" s="79"/>
    </row>
    <row r="109" spans="1:29" s="124" customFormat="1" ht="15.75" thickBot="1" x14ac:dyDescent="0.25">
      <c r="A109" s="75" t="s">
        <v>0</v>
      </c>
      <c r="B109" s="120" t="s">
        <v>91</v>
      </c>
      <c r="C109" s="263" t="s">
        <v>71</v>
      </c>
      <c r="D109" s="263"/>
      <c r="E109" s="263"/>
      <c r="F109" s="263"/>
      <c r="G109" s="263"/>
      <c r="H109" s="263"/>
      <c r="I109" s="263"/>
      <c r="J109" s="263"/>
      <c r="K109" s="263"/>
      <c r="L109" s="264"/>
      <c r="M109" s="263" t="s">
        <v>70</v>
      </c>
      <c r="N109" s="263"/>
      <c r="O109" s="263"/>
      <c r="P109" s="263"/>
      <c r="Q109" s="263"/>
      <c r="R109" s="263"/>
      <c r="S109" s="263"/>
      <c r="T109" s="263"/>
      <c r="U109" s="263"/>
      <c r="V109" s="263"/>
      <c r="W109" s="263"/>
      <c r="X109" s="263"/>
      <c r="Y109" s="263"/>
      <c r="Z109" s="264"/>
      <c r="AA109" s="121" t="s">
        <v>76</v>
      </c>
      <c r="AB109" s="122" t="s">
        <v>77</v>
      </c>
      <c r="AC109" s="123" t="s">
        <v>53</v>
      </c>
    </row>
    <row r="110" spans="1:29" s="124" customFormat="1" ht="15.75" thickBot="1" x14ac:dyDescent="0.25">
      <c r="A110" s="75" t="s">
        <v>57</v>
      </c>
      <c r="B110" s="120" t="s">
        <v>16</v>
      </c>
      <c r="C110" s="125" t="s">
        <v>2</v>
      </c>
      <c r="D110" s="125" t="s">
        <v>3</v>
      </c>
      <c r="E110" s="125" t="s">
        <v>9</v>
      </c>
      <c r="F110" s="125" t="s">
        <v>9</v>
      </c>
      <c r="G110" s="125" t="s">
        <v>10</v>
      </c>
      <c r="H110" s="125" t="s">
        <v>10</v>
      </c>
      <c r="I110" s="125" t="s">
        <v>10</v>
      </c>
      <c r="J110" s="125" t="s">
        <v>11</v>
      </c>
      <c r="K110" s="125" t="s">
        <v>12</v>
      </c>
      <c r="L110" s="120" t="s">
        <v>6</v>
      </c>
      <c r="M110" s="125" t="s">
        <v>8</v>
      </c>
      <c r="N110" s="125" t="s">
        <v>8</v>
      </c>
      <c r="O110" s="125" t="s">
        <v>8</v>
      </c>
      <c r="P110" s="125" t="s">
        <v>8</v>
      </c>
      <c r="Q110" s="125" t="s">
        <v>8</v>
      </c>
      <c r="R110" s="125" t="s">
        <v>8</v>
      </c>
      <c r="S110" s="125" t="s">
        <v>1</v>
      </c>
      <c r="T110" s="125" t="s">
        <v>1</v>
      </c>
      <c r="U110" s="125" t="s">
        <v>1</v>
      </c>
      <c r="V110" s="125" t="s">
        <v>21</v>
      </c>
      <c r="W110" s="125" t="s">
        <v>7</v>
      </c>
      <c r="X110" s="125" t="s">
        <v>18</v>
      </c>
      <c r="Y110" s="125" t="s">
        <v>18</v>
      </c>
      <c r="Z110" s="120" t="s">
        <v>18</v>
      </c>
      <c r="AA110" s="76"/>
      <c r="AB110" s="77"/>
      <c r="AC110" s="126"/>
    </row>
    <row r="111" spans="1:29" s="124" customFormat="1" ht="15.75" thickBot="1" x14ac:dyDescent="0.25">
      <c r="A111" s="127" t="s">
        <v>72</v>
      </c>
      <c r="B111" s="234">
        <v>165</v>
      </c>
      <c r="C111" s="235">
        <v>93</v>
      </c>
      <c r="D111" s="235">
        <v>182</v>
      </c>
      <c r="E111" s="235">
        <v>164</v>
      </c>
      <c r="F111" s="235">
        <v>170</v>
      </c>
      <c r="G111" s="235">
        <v>146</v>
      </c>
      <c r="H111" s="235">
        <v>147</v>
      </c>
      <c r="I111" s="235">
        <v>150</v>
      </c>
      <c r="J111" s="235">
        <v>199</v>
      </c>
      <c r="K111" s="235">
        <v>182</v>
      </c>
      <c r="L111" s="234">
        <v>233</v>
      </c>
      <c r="M111" s="235">
        <v>185</v>
      </c>
      <c r="N111" s="235">
        <v>187</v>
      </c>
      <c r="O111" s="235">
        <v>190</v>
      </c>
      <c r="P111" s="235">
        <v>195</v>
      </c>
      <c r="Q111" s="235">
        <v>196</v>
      </c>
      <c r="R111" s="235">
        <v>197</v>
      </c>
      <c r="S111" s="235">
        <v>147</v>
      </c>
      <c r="T111" s="235">
        <v>151</v>
      </c>
      <c r="U111" s="235">
        <v>152</v>
      </c>
      <c r="V111" s="235">
        <v>126</v>
      </c>
      <c r="W111" s="235">
        <v>197</v>
      </c>
      <c r="X111" s="235">
        <v>208</v>
      </c>
      <c r="Y111" s="235">
        <v>210</v>
      </c>
      <c r="Z111" s="234">
        <v>214</v>
      </c>
      <c r="AA111" s="128"/>
      <c r="AB111" s="129"/>
      <c r="AC111" s="130"/>
    </row>
    <row r="112" spans="1:29" s="124" customFormat="1" x14ac:dyDescent="0.2">
      <c r="A112" s="21" t="s">
        <v>85</v>
      </c>
      <c r="B112" s="131">
        <v>25.446999999999999</v>
      </c>
      <c r="C112" s="124">
        <v>24.007999999999999</v>
      </c>
      <c r="D112" s="124">
        <v>27.73</v>
      </c>
      <c r="E112" s="124">
        <v>25.530999999999999</v>
      </c>
      <c r="F112" s="124">
        <v>25.419</v>
      </c>
      <c r="G112" s="124">
        <v>36.249000000000002</v>
      </c>
      <c r="H112" s="124">
        <v>35.808</v>
      </c>
      <c r="I112" s="124">
        <v>26.023</v>
      </c>
      <c r="J112" s="124">
        <v>30.006</v>
      </c>
      <c r="K112" s="124">
        <v>28</v>
      </c>
      <c r="L112" s="131">
        <v>28.867000000000001</v>
      </c>
      <c r="M112" s="124">
        <v>24.696999999999999</v>
      </c>
      <c r="N112" s="124">
        <v>24.933</v>
      </c>
      <c r="O112" s="124">
        <v>25.004000000000001</v>
      </c>
      <c r="P112" s="124">
        <v>25.710999999999999</v>
      </c>
      <c r="Q112" s="124">
        <v>25.922000000000001</v>
      </c>
      <c r="R112" s="124">
        <v>25.515000000000001</v>
      </c>
      <c r="S112" s="124">
        <v>23.42</v>
      </c>
      <c r="T112" s="124">
        <v>25.792000000000002</v>
      </c>
      <c r="U112" s="124">
        <v>23.898</v>
      </c>
      <c r="V112" s="124">
        <v>25.001000000000001</v>
      </c>
      <c r="W112" s="124">
        <v>25.744</v>
      </c>
      <c r="X112" s="124">
        <v>23.628</v>
      </c>
      <c r="Y112" s="124">
        <v>25.065999999999999</v>
      </c>
      <c r="Z112" s="131">
        <v>29.773</v>
      </c>
      <c r="AA112" s="76">
        <v>23.42</v>
      </c>
      <c r="AB112" s="86">
        <v>36.249000000000002</v>
      </c>
      <c r="AC112" s="132">
        <v>26.687680000000011</v>
      </c>
    </row>
    <row r="113" spans="1:29" s="124" customFormat="1" x14ac:dyDescent="0.2">
      <c r="A113" s="21" t="s">
        <v>86</v>
      </c>
      <c r="B113" s="131">
        <v>0.03</v>
      </c>
      <c r="C113" s="124">
        <v>4.4999999999999998E-2</v>
      </c>
      <c r="D113" s="124">
        <v>0.22</v>
      </c>
      <c r="E113" s="124">
        <v>9.4E-2</v>
      </c>
      <c r="F113" s="124">
        <v>7.3999999999999996E-2</v>
      </c>
      <c r="G113" s="124">
        <v>3.569</v>
      </c>
      <c r="H113" s="124">
        <v>3.1819999999999999</v>
      </c>
      <c r="I113" s="124">
        <v>9.6000000000000002E-2</v>
      </c>
      <c r="J113" s="124">
        <v>0.22700000000000001</v>
      </c>
      <c r="K113" s="124">
        <v>0.39100000000000001</v>
      </c>
      <c r="L113" s="131">
        <v>0.76700000000000002</v>
      </c>
      <c r="M113" s="124">
        <v>6.2E-2</v>
      </c>
      <c r="N113" s="124">
        <v>8.6999999999999994E-2</v>
      </c>
      <c r="O113" s="124">
        <v>3.0000000000000001E-3</v>
      </c>
      <c r="P113" s="124">
        <v>1.7999999999999999E-2</v>
      </c>
      <c r="Q113" s="124">
        <v>0</v>
      </c>
      <c r="R113" s="124">
        <v>6.4000000000000001E-2</v>
      </c>
      <c r="S113" s="124">
        <v>8.3000000000000004E-2</v>
      </c>
      <c r="T113" s="124">
        <v>8.5000000000000006E-2</v>
      </c>
      <c r="U113" s="124">
        <v>1.4999999999999999E-2</v>
      </c>
      <c r="V113" s="124">
        <v>0.56499999999999995</v>
      </c>
      <c r="W113" s="124">
        <v>0.57799999999999996</v>
      </c>
      <c r="X113" s="124">
        <v>0.155</v>
      </c>
      <c r="Y113" s="124">
        <v>0.2</v>
      </c>
      <c r="Z113" s="131">
        <v>3.5790000000000002</v>
      </c>
      <c r="AA113" s="76">
        <v>0</v>
      </c>
      <c r="AB113" s="86">
        <v>3.5790000000000002</v>
      </c>
      <c r="AC113" s="132">
        <v>0.56755999999999995</v>
      </c>
    </row>
    <row r="114" spans="1:29" s="124" customFormat="1" x14ac:dyDescent="0.2">
      <c r="A114" s="21" t="s">
        <v>87</v>
      </c>
      <c r="B114" s="131">
        <v>19.835000000000001</v>
      </c>
      <c r="C114" s="124">
        <v>20.231999999999999</v>
      </c>
      <c r="D114" s="124">
        <v>15.951000000000001</v>
      </c>
      <c r="E114" s="124">
        <v>18.913</v>
      </c>
      <c r="F114" s="124">
        <v>19.251999999999999</v>
      </c>
      <c r="G114" s="124">
        <v>13.872999999999999</v>
      </c>
      <c r="H114" s="124">
        <v>14.07</v>
      </c>
      <c r="I114" s="124">
        <v>18.757999999999999</v>
      </c>
      <c r="J114" s="124">
        <v>15.606</v>
      </c>
      <c r="K114" s="124">
        <v>16.192</v>
      </c>
      <c r="L114" s="131">
        <v>15.061</v>
      </c>
      <c r="M114" s="124">
        <v>20.327999999999999</v>
      </c>
      <c r="N114" s="124">
        <v>20.431000000000001</v>
      </c>
      <c r="O114" s="124">
        <v>20.48</v>
      </c>
      <c r="P114" s="124">
        <v>18.574999999999999</v>
      </c>
      <c r="Q114" s="124">
        <v>18.861000000000001</v>
      </c>
      <c r="R114" s="124">
        <v>19.035</v>
      </c>
      <c r="S114" s="124">
        <v>19.535</v>
      </c>
      <c r="T114" s="124">
        <v>17.077999999999999</v>
      </c>
      <c r="U114" s="124">
        <v>18.024000000000001</v>
      </c>
      <c r="V114" s="124">
        <v>15.772</v>
      </c>
      <c r="W114" s="124">
        <v>18.221</v>
      </c>
      <c r="X114" s="124">
        <v>16.308</v>
      </c>
      <c r="Y114" s="124">
        <v>15.487</v>
      </c>
      <c r="Z114" s="131">
        <v>11.893000000000001</v>
      </c>
      <c r="AA114" s="76">
        <v>11.893000000000001</v>
      </c>
      <c r="AB114" s="86">
        <v>20.48</v>
      </c>
      <c r="AC114" s="132">
        <v>17.510840000000002</v>
      </c>
    </row>
    <row r="115" spans="1:29" s="124" customFormat="1" x14ac:dyDescent="0.2">
      <c r="A115" s="21" t="s">
        <v>88</v>
      </c>
      <c r="B115" s="131">
        <v>8.0000000000000002E-3</v>
      </c>
      <c r="C115" s="124">
        <v>0</v>
      </c>
      <c r="D115" s="124">
        <v>0</v>
      </c>
      <c r="E115" s="124">
        <v>4.2000000000000003E-2</v>
      </c>
      <c r="F115" s="124">
        <v>0</v>
      </c>
      <c r="G115" s="124">
        <v>0</v>
      </c>
      <c r="H115" s="124">
        <v>1.7000000000000001E-2</v>
      </c>
      <c r="I115" s="124">
        <v>0</v>
      </c>
      <c r="J115" s="124">
        <v>6.0999999999999999E-2</v>
      </c>
      <c r="K115" s="124">
        <v>2.4E-2</v>
      </c>
      <c r="L115" s="131">
        <v>0</v>
      </c>
      <c r="M115" s="124">
        <v>0</v>
      </c>
      <c r="N115" s="124">
        <v>0</v>
      </c>
      <c r="O115" s="124">
        <v>0</v>
      </c>
      <c r="P115" s="124">
        <v>0</v>
      </c>
      <c r="Q115" s="124">
        <v>0</v>
      </c>
      <c r="R115" s="124">
        <v>6.0000000000000001E-3</v>
      </c>
      <c r="S115" s="124">
        <v>8.0000000000000002E-3</v>
      </c>
      <c r="T115" s="124">
        <v>3.6999999999999998E-2</v>
      </c>
      <c r="U115" s="124">
        <v>1.2E-2</v>
      </c>
      <c r="V115" s="124">
        <v>0</v>
      </c>
      <c r="W115" s="124">
        <v>0</v>
      </c>
      <c r="X115" s="124">
        <v>0</v>
      </c>
      <c r="Y115" s="124">
        <v>4.0000000000000001E-3</v>
      </c>
      <c r="Z115" s="131">
        <v>0</v>
      </c>
      <c r="AA115" s="76">
        <v>0</v>
      </c>
      <c r="AB115" s="86">
        <v>6.0999999999999999E-2</v>
      </c>
      <c r="AC115" s="132">
        <v>8.7600000000000004E-3</v>
      </c>
    </row>
    <row r="116" spans="1:29" s="124" customFormat="1" ht="15.75" x14ac:dyDescent="0.2">
      <c r="A116" s="118" t="s">
        <v>94</v>
      </c>
      <c r="B116" s="131">
        <v>33.420999999999999</v>
      </c>
      <c r="C116" s="124">
        <v>35.96</v>
      </c>
      <c r="D116" s="124">
        <v>31.901</v>
      </c>
      <c r="E116" s="124">
        <v>33.350999999999999</v>
      </c>
      <c r="F116" s="124">
        <v>34.835000000000001</v>
      </c>
      <c r="G116" s="124">
        <v>27.195</v>
      </c>
      <c r="H116" s="124">
        <v>26.861000000000001</v>
      </c>
      <c r="I116" s="124">
        <v>37.212000000000003</v>
      </c>
      <c r="J116" s="124">
        <v>30.007000000000001</v>
      </c>
      <c r="K116" s="124">
        <v>29.422000000000001</v>
      </c>
      <c r="L116" s="131">
        <v>32.375</v>
      </c>
      <c r="M116" s="124">
        <v>37.277000000000001</v>
      </c>
      <c r="N116" s="124">
        <v>38.012</v>
      </c>
      <c r="O116" s="124">
        <v>38.384</v>
      </c>
      <c r="P116" s="124">
        <v>39.311999999999998</v>
      </c>
      <c r="Q116" s="124">
        <v>38.798000000000002</v>
      </c>
      <c r="R116" s="124">
        <v>37.838999999999999</v>
      </c>
      <c r="S116" s="124">
        <v>38.618000000000002</v>
      </c>
      <c r="T116" s="124">
        <v>36.246000000000002</v>
      </c>
      <c r="U116" s="124">
        <v>40.487000000000002</v>
      </c>
      <c r="V116" s="124">
        <v>40.237000000000002</v>
      </c>
      <c r="W116" s="124">
        <v>35.283000000000001</v>
      </c>
      <c r="X116" s="124">
        <v>40.152000000000001</v>
      </c>
      <c r="Y116" s="124">
        <v>37.584000000000003</v>
      </c>
      <c r="Z116" s="131">
        <v>33.292000000000002</v>
      </c>
      <c r="AA116" s="76">
        <v>26.861000000000001</v>
      </c>
      <c r="AB116" s="86">
        <v>40.487000000000002</v>
      </c>
      <c r="AC116" s="132">
        <v>35.362439999999999</v>
      </c>
    </row>
    <row r="117" spans="1:29" s="124" customFormat="1" x14ac:dyDescent="0.2">
      <c r="A117" s="21" t="s">
        <v>64</v>
      </c>
      <c r="B117" s="131">
        <v>0.36199999999999999</v>
      </c>
      <c r="C117" s="124">
        <v>0.76400000000000001</v>
      </c>
      <c r="D117" s="124">
        <v>0.42299999999999999</v>
      </c>
      <c r="E117" s="124">
        <v>0.43099999999999999</v>
      </c>
      <c r="F117" s="124">
        <v>0.502</v>
      </c>
      <c r="G117" s="124">
        <v>0.36399999999999999</v>
      </c>
      <c r="H117" s="124">
        <v>0.33100000000000002</v>
      </c>
      <c r="I117" s="124">
        <v>0.53200000000000003</v>
      </c>
      <c r="J117" s="124">
        <v>0.442</v>
      </c>
      <c r="K117" s="124">
        <v>0.19600000000000001</v>
      </c>
      <c r="L117" s="131">
        <v>0.41</v>
      </c>
      <c r="M117" s="124">
        <v>0.63</v>
      </c>
      <c r="N117" s="124">
        <v>0.74199999999999999</v>
      </c>
      <c r="O117" s="124">
        <v>0.65200000000000002</v>
      </c>
      <c r="P117" s="124">
        <v>0.66500000000000004</v>
      </c>
      <c r="Q117" s="124">
        <v>0.61399999999999999</v>
      </c>
      <c r="R117" s="124">
        <v>0.70899999999999996</v>
      </c>
      <c r="S117" s="124">
        <v>0.11799999999999999</v>
      </c>
      <c r="T117" s="124">
        <v>0.19400000000000001</v>
      </c>
      <c r="U117" s="124">
        <v>0.17699999999999999</v>
      </c>
      <c r="V117" s="124">
        <v>0.40400000000000003</v>
      </c>
      <c r="W117" s="124">
        <v>0.28499999999999998</v>
      </c>
      <c r="X117" s="124">
        <v>0.26900000000000002</v>
      </c>
      <c r="Y117" s="124">
        <v>0.20100000000000001</v>
      </c>
      <c r="Z117" s="131">
        <v>0.26300000000000001</v>
      </c>
      <c r="AA117" s="76">
        <v>0.11799999999999999</v>
      </c>
      <c r="AB117" s="86">
        <v>0.76400000000000001</v>
      </c>
      <c r="AC117" s="132">
        <v>0.42720000000000008</v>
      </c>
    </row>
    <row r="118" spans="1:29" s="124" customFormat="1" x14ac:dyDescent="0.2">
      <c r="A118" s="21" t="s">
        <v>65</v>
      </c>
      <c r="B118" s="131">
        <v>10.808999999999999</v>
      </c>
      <c r="C118" s="124">
        <v>5.9790000000000001</v>
      </c>
      <c r="D118" s="124">
        <v>10.319000000000001</v>
      </c>
      <c r="E118" s="124">
        <v>10.481</v>
      </c>
      <c r="F118" s="124">
        <v>9.5359999999999996</v>
      </c>
      <c r="G118" s="124">
        <v>6.6559999999999997</v>
      </c>
      <c r="H118" s="124">
        <v>6.9909999999999997</v>
      </c>
      <c r="I118" s="124">
        <v>7.8630000000000004</v>
      </c>
      <c r="J118" s="124">
        <v>9.6539999999999999</v>
      </c>
      <c r="K118" s="124">
        <v>12.430999999999999</v>
      </c>
      <c r="L118" s="131">
        <v>9.2159999999999993</v>
      </c>
      <c r="M118" s="124">
        <v>7.14</v>
      </c>
      <c r="N118" s="124">
        <v>6.8490000000000002</v>
      </c>
      <c r="O118" s="124">
        <v>6.9180000000000001</v>
      </c>
      <c r="P118" s="124">
        <v>7.3460000000000001</v>
      </c>
      <c r="Q118" s="124">
        <v>7.3540000000000001</v>
      </c>
      <c r="R118" s="124">
        <v>7.4980000000000002</v>
      </c>
      <c r="S118" s="124">
        <v>5.3220000000000001</v>
      </c>
      <c r="T118" s="124">
        <v>6.1680000000000001</v>
      </c>
      <c r="U118" s="124">
        <v>5.33</v>
      </c>
      <c r="V118" s="124">
        <v>4.8719999999999999</v>
      </c>
      <c r="W118" s="124">
        <v>7.2389999999999999</v>
      </c>
      <c r="X118" s="124">
        <v>3.8279999999999998</v>
      </c>
      <c r="Y118" s="124">
        <v>5.5949999999999998</v>
      </c>
      <c r="Z118" s="131">
        <v>5.1529999999999996</v>
      </c>
      <c r="AA118" s="76">
        <v>3.8279999999999998</v>
      </c>
      <c r="AB118" s="86">
        <v>12.430999999999999</v>
      </c>
      <c r="AC118" s="132">
        <v>7.4618800000000007</v>
      </c>
    </row>
    <row r="119" spans="1:29" s="124" customFormat="1" x14ac:dyDescent="0.2">
      <c r="A119" s="21" t="s">
        <v>66</v>
      </c>
      <c r="B119" s="131">
        <v>4.1000000000000002E-2</v>
      </c>
      <c r="C119" s="124">
        <v>4.3999999999999997E-2</v>
      </c>
      <c r="D119" s="124">
        <v>3.7999999999999999E-2</v>
      </c>
      <c r="E119" s="124">
        <v>8.4000000000000005E-2</v>
      </c>
      <c r="F119" s="124">
        <v>0.13800000000000001</v>
      </c>
      <c r="G119" s="124">
        <v>1.7000000000000001E-2</v>
      </c>
      <c r="H119" s="124">
        <v>1.4999999999999999E-2</v>
      </c>
      <c r="I119" s="124">
        <v>0.13400000000000001</v>
      </c>
      <c r="J119" s="124">
        <v>0.186</v>
      </c>
      <c r="K119" s="124">
        <v>8.2000000000000003E-2</v>
      </c>
      <c r="L119" s="131">
        <v>0.161</v>
      </c>
      <c r="M119" s="124">
        <v>6.7000000000000004E-2</v>
      </c>
      <c r="N119" s="124">
        <v>0.22500000000000001</v>
      </c>
      <c r="O119" s="124">
        <v>0</v>
      </c>
      <c r="P119" s="124">
        <v>3.2000000000000001E-2</v>
      </c>
      <c r="Q119" s="124">
        <v>6.0000000000000001E-3</v>
      </c>
      <c r="R119" s="124">
        <v>1.4999999999999999E-2</v>
      </c>
      <c r="S119" s="124">
        <v>0.05</v>
      </c>
      <c r="T119" s="124">
        <v>0.113</v>
      </c>
      <c r="U119" s="124">
        <v>2.1000000000000001E-2</v>
      </c>
      <c r="V119" s="124">
        <v>0.156</v>
      </c>
      <c r="W119" s="124">
        <v>6.9000000000000006E-2</v>
      </c>
      <c r="X119" s="124">
        <v>4.7E-2</v>
      </c>
      <c r="Y119" s="124">
        <v>5.6000000000000001E-2</v>
      </c>
      <c r="Z119" s="131">
        <v>0.28100000000000003</v>
      </c>
      <c r="AA119" s="76">
        <v>0</v>
      </c>
      <c r="AB119" s="86">
        <v>0.28100000000000003</v>
      </c>
      <c r="AC119" s="132">
        <v>8.3119999999999999E-2</v>
      </c>
    </row>
    <row r="120" spans="1:29" s="124" customFormat="1" x14ac:dyDescent="0.2">
      <c r="A120" s="21" t="s">
        <v>89</v>
      </c>
      <c r="B120" s="131">
        <v>1.9E-2</v>
      </c>
      <c r="C120" s="124">
        <v>9.7000000000000003E-2</v>
      </c>
      <c r="D120" s="124">
        <v>0.02</v>
      </c>
      <c r="E120" s="124">
        <v>3.0000000000000001E-3</v>
      </c>
      <c r="F120" s="124">
        <v>4.1000000000000002E-2</v>
      </c>
      <c r="G120" s="124">
        <v>6.3E-2</v>
      </c>
      <c r="H120" s="124">
        <v>5.1999999999999998E-2</v>
      </c>
      <c r="I120" s="124">
        <v>3.0000000000000001E-3</v>
      </c>
      <c r="J120" s="124">
        <v>7.4999999999999997E-2</v>
      </c>
      <c r="K120" s="124">
        <v>5.0000000000000001E-3</v>
      </c>
      <c r="L120" s="131">
        <v>3.7999999999999999E-2</v>
      </c>
      <c r="M120" s="124">
        <v>1.2999999999999999E-2</v>
      </c>
      <c r="N120" s="124">
        <v>5.8000000000000003E-2</v>
      </c>
      <c r="O120" s="124">
        <v>0</v>
      </c>
      <c r="P120" s="124">
        <v>4.7E-2</v>
      </c>
      <c r="Q120" s="124">
        <v>0</v>
      </c>
      <c r="R120" s="124">
        <v>5.0000000000000001E-3</v>
      </c>
      <c r="S120" s="124">
        <v>5.5E-2</v>
      </c>
      <c r="T120" s="124">
        <v>7.3999999999999996E-2</v>
      </c>
      <c r="U120" s="124">
        <v>1.9E-2</v>
      </c>
      <c r="V120" s="124">
        <v>6.8000000000000005E-2</v>
      </c>
      <c r="W120" s="124">
        <v>4.1000000000000002E-2</v>
      </c>
      <c r="X120" s="124">
        <v>7.8E-2</v>
      </c>
      <c r="Y120" s="124">
        <v>5.0999999999999997E-2</v>
      </c>
      <c r="Z120" s="131">
        <v>4.9000000000000002E-2</v>
      </c>
      <c r="AA120" s="76">
        <v>0</v>
      </c>
      <c r="AB120" s="86">
        <v>9.7000000000000003E-2</v>
      </c>
      <c r="AC120" s="132">
        <v>3.8960000000000009E-2</v>
      </c>
    </row>
    <row r="121" spans="1:29" s="124" customFormat="1" x14ac:dyDescent="0.2">
      <c r="A121" s="21" t="s">
        <v>90</v>
      </c>
      <c r="B121" s="131">
        <v>0</v>
      </c>
      <c r="C121" s="124">
        <v>0</v>
      </c>
      <c r="D121" s="124">
        <v>0</v>
      </c>
      <c r="E121" s="124">
        <v>0</v>
      </c>
      <c r="F121" s="124">
        <v>0</v>
      </c>
      <c r="G121" s="124">
        <v>9.4260000000000002</v>
      </c>
      <c r="H121" s="124">
        <v>8.5020000000000007</v>
      </c>
      <c r="I121" s="124">
        <v>0</v>
      </c>
      <c r="J121" s="124">
        <v>2.1059999999999999</v>
      </c>
      <c r="K121" s="124">
        <v>1.2999999999999999E-2</v>
      </c>
      <c r="L121" s="131">
        <v>1.5840000000000001</v>
      </c>
      <c r="M121" s="124">
        <v>0</v>
      </c>
      <c r="N121" s="124">
        <v>0</v>
      </c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0.94199999999999995</v>
      </c>
      <c r="W121" s="124">
        <v>1.2E-2</v>
      </c>
      <c r="X121" s="124">
        <v>4.5999999999999999E-2</v>
      </c>
      <c r="Y121" s="124">
        <v>0.30399999999999999</v>
      </c>
      <c r="Z121" s="131">
        <v>3.3610000000000002</v>
      </c>
      <c r="AA121" s="76">
        <v>0</v>
      </c>
      <c r="AB121" s="86">
        <v>9.4260000000000002</v>
      </c>
      <c r="AC121" s="132">
        <v>1.0518399999999999</v>
      </c>
    </row>
    <row r="122" spans="1:29" s="124" customFormat="1" x14ac:dyDescent="0.2">
      <c r="A122" s="21" t="s">
        <v>69</v>
      </c>
      <c r="B122" s="133">
        <v>3.7999999999999999E-2</v>
      </c>
      <c r="C122" s="124">
        <v>2.5999999999999999E-2</v>
      </c>
      <c r="D122" s="124">
        <v>2.3E-2</v>
      </c>
      <c r="E122" s="124">
        <v>0</v>
      </c>
      <c r="F122" s="124">
        <v>0</v>
      </c>
      <c r="G122" s="124">
        <v>0</v>
      </c>
      <c r="H122" s="124">
        <v>0</v>
      </c>
      <c r="I122" s="124">
        <v>6.7000000000000004E-2</v>
      </c>
      <c r="J122" s="124">
        <v>0</v>
      </c>
      <c r="K122" s="124">
        <v>0</v>
      </c>
      <c r="L122" s="131">
        <v>0</v>
      </c>
      <c r="M122" s="124">
        <v>2.1000000000000001E-2</v>
      </c>
      <c r="N122" s="124">
        <v>0</v>
      </c>
      <c r="O122" s="124">
        <v>0</v>
      </c>
      <c r="P122" s="124">
        <v>1.7999999999999999E-2</v>
      </c>
      <c r="Q122" s="124">
        <v>0</v>
      </c>
      <c r="R122" s="124">
        <v>0</v>
      </c>
      <c r="S122" s="124">
        <v>8.9999999999999993E-3</v>
      </c>
      <c r="T122" s="124">
        <v>2.8000000000000001E-2</v>
      </c>
      <c r="U122" s="124">
        <v>0</v>
      </c>
      <c r="V122" s="124">
        <v>4.5999999999999999E-2</v>
      </c>
      <c r="W122" s="124">
        <v>1E-3</v>
      </c>
      <c r="X122" s="124">
        <v>0</v>
      </c>
      <c r="Y122" s="124">
        <v>2.1999999999999999E-2</v>
      </c>
      <c r="Z122" s="131">
        <v>0</v>
      </c>
      <c r="AA122" s="76">
        <v>0</v>
      </c>
      <c r="AB122" s="86">
        <v>6.7000000000000004E-2</v>
      </c>
      <c r="AC122" s="132">
        <v>1.196E-2</v>
      </c>
    </row>
    <row r="123" spans="1:29" s="124" customFormat="1" x14ac:dyDescent="0.2">
      <c r="A123" s="134" t="s">
        <v>34</v>
      </c>
      <c r="B123" s="135">
        <v>0</v>
      </c>
      <c r="C123" s="136">
        <v>0</v>
      </c>
      <c r="D123" s="136">
        <v>0</v>
      </c>
      <c r="E123" s="136">
        <v>0</v>
      </c>
      <c r="F123" s="136">
        <v>0</v>
      </c>
      <c r="G123" s="136">
        <v>8.5000000000000006E-2</v>
      </c>
      <c r="H123" s="136">
        <v>0.105</v>
      </c>
      <c r="I123" s="136">
        <v>0</v>
      </c>
      <c r="J123" s="136">
        <v>2.3E-2</v>
      </c>
      <c r="K123" s="136">
        <v>4.7E-2</v>
      </c>
      <c r="L123" s="137">
        <v>0</v>
      </c>
      <c r="M123" s="136">
        <v>0</v>
      </c>
      <c r="N123" s="136">
        <v>0</v>
      </c>
      <c r="O123" s="136">
        <v>0</v>
      </c>
      <c r="P123" s="136">
        <v>0</v>
      </c>
      <c r="Q123" s="136">
        <v>7.0999999999999994E-2</v>
      </c>
      <c r="R123" s="136">
        <v>9.1999999999999998E-2</v>
      </c>
      <c r="S123" s="136">
        <v>0.03</v>
      </c>
      <c r="T123" s="136">
        <v>0.01</v>
      </c>
      <c r="U123" s="136">
        <v>0</v>
      </c>
      <c r="V123" s="136">
        <v>0</v>
      </c>
      <c r="W123" s="136">
        <v>8.9999999999999993E-3</v>
      </c>
      <c r="X123" s="136">
        <v>0</v>
      </c>
      <c r="Y123" s="136">
        <v>0</v>
      </c>
      <c r="Z123" s="137">
        <v>0</v>
      </c>
      <c r="AA123" s="138">
        <v>0</v>
      </c>
      <c r="AB123" s="139">
        <v>0.105</v>
      </c>
      <c r="AC123" s="140">
        <v>1.8880000000000004E-2</v>
      </c>
    </row>
    <row r="124" spans="1:29" s="124" customFormat="1" x14ac:dyDescent="0.2">
      <c r="A124" s="141" t="s">
        <v>35</v>
      </c>
      <c r="B124" s="142">
        <v>90.009999999999991</v>
      </c>
      <c r="C124" s="143">
        <v>87.155000000000001</v>
      </c>
      <c r="D124" s="143">
        <v>86.625</v>
      </c>
      <c r="E124" s="143">
        <v>88.929999999999993</v>
      </c>
      <c r="F124" s="143">
        <v>89.797000000000011</v>
      </c>
      <c r="G124" s="143">
        <v>97.497</v>
      </c>
      <c r="H124" s="143">
        <v>95.934000000000012</v>
      </c>
      <c r="I124" s="143">
        <v>90.687999999999988</v>
      </c>
      <c r="J124" s="143">
        <v>88.392999999999986</v>
      </c>
      <c r="K124" s="143">
        <v>86.802999999999983</v>
      </c>
      <c r="L124" s="144">
        <v>88.477999999999994</v>
      </c>
      <c r="M124" s="143">
        <v>90.234999999999999</v>
      </c>
      <c r="N124" s="143">
        <v>91.337000000000003</v>
      </c>
      <c r="O124" s="143">
        <v>91.441000000000017</v>
      </c>
      <c r="P124" s="143">
        <v>91.724000000000004</v>
      </c>
      <c r="Q124" s="143">
        <v>91.626000000000005</v>
      </c>
      <c r="R124" s="143">
        <v>90.778000000000006</v>
      </c>
      <c r="S124" s="143">
        <v>87.248000000000005</v>
      </c>
      <c r="T124" s="143">
        <v>85.825999999999993</v>
      </c>
      <c r="U124" s="143">
        <v>87.983999999999995</v>
      </c>
      <c r="V124" s="143">
        <v>88.063000000000002</v>
      </c>
      <c r="W124" s="143">
        <v>87.480999999999995</v>
      </c>
      <c r="X124" s="143">
        <v>84.51100000000001</v>
      </c>
      <c r="Y124" s="143">
        <v>84.570000000000007</v>
      </c>
      <c r="Z124" s="144">
        <v>87.644000000000034</v>
      </c>
      <c r="AA124" s="145">
        <v>84.51100000000001</v>
      </c>
      <c r="AB124" s="146">
        <v>97.497</v>
      </c>
      <c r="AC124" s="147">
        <v>89.231120000000004</v>
      </c>
    </row>
    <row r="125" spans="1:29" s="124" customFormat="1" x14ac:dyDescent="0.2">
      <c r="A125" s="148" t="s">
        <v>37</v>
      </c>
      <c r="B125" s="133">
        <v>5.4608288332719077</v>
      </c>
      <c r="C125" s="124">
        <v>5.4366294916991134</v>
      </c>
      <c r="D125" s="124">
        <v>6.1383816580457866</v>
      </c>
      <c r="E125" s="124">
        <v>5.5561181694959405</v>
      </c>
      <c r="F125" s="124">
        <v>5.5196234187643363</v>
      </c>
      <c r="G125" s="124">
        <v>7.1733086420135912</v>
      </c>
      <c r="H125" s="124">
        <v>7.1618669618470134</v>
      </c>
      <c r="I125" s="124">
        <v>5.6551729594725497</v>
      </c>
      <c r="J125" s="124">
        <v>6.4877422691291322</v>
      </c>
      <c r="K125" s="124">
        <v>6.0933431654997845</v>
      </c>
      <c r="L125" s="131">
        <v>6.3198308563014836</v>
      </c>
      <c r="M125" s="124">
        <v>5.4076064891363327</v>
      </c>
      <c r="N125" s="124">
        <v>5.4100586892799818</v>
      </c>
      <c r="O125" s="124">
        <v>5.4194725798819974</v>
      </c>
      <c r="P125" s="124">
        <v>5.5905273782036105</v>
      </c>
      <c r="Q125" s="124">
        <v>5.6198529686126237</v>
      </c>
      <c r="R125" s="124">
        <v>5.5698755845972094</v>
      </c>
      <c r="S125" s="124">
        <v>5.3765901825189903</v>
      </c>
      <c r="T125" s="124">
        <v>5.9273089468780027</v>
      </c>
      <c r="U125" s="124">
        <v>5.4986244296605875</v>
      </c>
      <c r="V125" s="124">
        <v>5.7919839058418381</v>
      </c>
      <c r="W125" s="124">
        <v>5.7557867791429151</v>
      </c>
      <c r="X125" s="124">
        <v>5.7038620073129271</v>
      </c>
      <c r="Y125" s="124">
        <v>5.9438092743638657</v>
      </c>
      <c r="Z125" s="131">
        <v>6.7123398319389427</v>
      </c>
      <c r="AA125" s="76">
        <v>5.3765901825189903</v>
      </c>
      <c r="AB125" s="86">
        <v>7.1733086420135912</v>
      </c>
      <c r="AC125" s="132">
        <v>5.8692218189164178</v>
      </c>
    </row>
    <row r="126" spans="1:29" s="124" customFormat="1" x14ac:dyDescent="0.2">
      <c r="A126" s="149" t="s">
        <v>38</v>
      </c>
      <c r="B126" s="133">
        <v>4.8432861930937524E-3</v>
      </c>
      <c r="C126" s="124">
        <v>7.666253424015711E-3</v>
      </c>
      <c r="D126" s="124">
        <v>3.6637311952643775E-2</v>
      </c>
      <c r="E126" s="124">
        <v>1.5389638041384632E-2</v>
      </c>
      <c r="F126" s="124">
        <v>1.2088700301281077E-2</v>
      </c>
      <c r="G126" s="124">
        <v>0.531333182147116</v>
      </c>
      <c r="H126" s="124">
        <v>0.47878800705866542</v>
      </c>
      <c r="I126" s="124">
        <v>1.5694831844389901E-2</v>
      </c>
      <c r="J126" s="124">
        <v>3.6923957696764612E-2</v>
      </c>
      <c r="K126" s="124">
        <v>6.4013454869742817E-2</v>
      </c>
      <c r="L126" s="131">
        <v>0.12632696732654211</v>
      </c>
      <c r="M126" s="124">
        <v>1.0212909227616024E-2</v>
      </c>
      <c r="N126" s="124">
        <v>1.4201806649519991E-2</v>
      </c>
      <c r="O126" s="124">
        <v>4.8917661941218834E-4</v>
      </c>
      <c r="P126" s="124">
        <v>2.9444434582215902E-3</v>
      </c>
      <c r="Q126" s="124">
        <v>0</v>
      </c>
      <c r="R126" s="124">
        <v>1.0510582835496997E-2</v>
      </c>
      <c r="S126" s="124">
        <v>1.4334912288767446E-2</v>
      </c>
      <c r="T126" s="124">
        <v>1.4695635571366373E-2</v>
      </c>
      <c r="U126" s="124">
        <v>2.5964541812007777E-3</v>
      </c>
      <c r="V126" s="124">
        <v>9.8472580248473912E-2</v>
      </c>
      <c r="W126" s="124">
        <v>9.7219506585693699E-2</v>
      </c>
      <c r="X126" s="124">
        <v>2.8149497703889245E-2</v>
      </c>
      <c r="Y126" s="124">
        <v>3.5678511650723423E-2</v>
      </c>
      <c r="Z126" s="131">
        <v>0.60702970026278735</v>
      </c>
      <c r="AA126" s="76">
        <v>0</v>
      </c>
      <c r="AB126" s="86">
        <v>0.60702970026278735</v>
      </c>
      <c r="AC126" s="132">
        <v>9.0649652325552346E-2</v>
      </c>
    </row>
    <row r="127" spans="1:29" s="124" customFormat="1" x14ac:dyDescent="0.2">
      <c r="A127" s="150" t="s">
        <v>99</v>
      </c>
      <c r="B127" s="133">
        <v>2.5391711667280923</v>
      </c>
      <c r="C127" s="124">
        <v>2.5633705083008866</v>
      </c>
      <c r="D127" s="124">
        <v>1.8616183419542134</v>
      </c>
      <c r="E127" s="124">
        <v>2.4438818305040595</v>
      </c>
      <c r="F127" s="124">
        <v>2.4803765812356637</v>
      </c>
      <c r="G127" s="124">
        <v>0.8266913579864088</v>
      </c>
      <c r="H127" s="124">
        <v>0.83813303815298656</v>
      </c>
      <c r="I127" s="124">
        <v>2.3448270405274503</v>
      </c>
      <c r="J127" s="124">
        <v>1.5122577308708678</v>
      </c>
      <c r="K127" s="124">
        <v>1.9066568345002155</v>
      </c>
      <c r="L127" s="131">
        <v>1.6801691436985164</v>
      </c>
      <c r="M127" s="124">
        <v>2.5923935108636673</v>
      </c>
      <c r="N127" s="124">
        <v>2.5899413107200182</v>
      </c>
      <c r="O127" s="124">
        <v>2.5805274201180026</v>
      </c>
      <c r="P127" s="124">
        <v>2.4094726217963895</v>
      </c>
      <c r="Q127" s="124">
        <v>2.3801470313873763</v>
      </c>
      <c r="R127" s="124">
        <v>2.4301244154027906</v>
      </c>
      <c r="S127" s="124">
        <v>2.6234098174810097</v>
      </c>
      <c r="T127" s="124">
        <v>2.0726910531219973</v>
      </c>
      <c r="U127" s="124">
        <v>2.5013755703394125</v>
      </c>
      <c r="V127" s="124">
        <v>2.2080160941581619</v>
      </c>
      <c r="W127" s="124">
        <v>2.2442132208570849</v>
      </c>
      <c r="X127" s="124">
        <v>2.2961379926870729</v>
      </c>
      <c r="Y127" s="124">
        <v>2.0561907256361343</v>
      </c>
      <c r="Z127" s="131">
        <v>1.2876601680610573</v>
      </c>
      <c r="AA127" s="76">
        <v>0.8266913579864088</v>
      </c>
      <c r="AB127" s="86">
        <v>2.6234098174810097</v>
      </c>
      <c r="AC127" s="132">
        <v>2.1307781810835817</v>
      </c>
    </row>
    <row r="128" spans="1:29" s="124" customFormat="1" x14ac:dyDescent="0.2">
      <c r="A128" s="150" t="s">
        <v>100</v>
      </c>
      <c r="B128" s="133">
        <v>2.4774225042254461</v>
      </c>
      <c r="C128" s="124">
        <v>2.8363007186331854</v>
      </c>
      <c r="D128" s="124">
        <v>2.2998508116074854</v>
      </c>
      <c r="E128" s="124">
        <v>2.4069790297463287</v>
      </c>
      <c r="F128" s="124">
        <v>2.4466123585794888</v>
      </c>
      <c r="G128" s="124">
        <v>2.4088624030732539</v>
      </c>
      <c r="H128" s="124">
        <v>2.4784817191310022</v>
      </c>
      <c r="I128" s="124">
        <v>2.4594695306076932</v>
      </c>
      <c r="J128" s="124">
        <v>2.4645247174951224</v>
      </c>
      <c r="K128" s="124">
        <v>2.2462563093204304</v>
      </c>
      <c r="L128" s="131">
        <v>2.2059164157798974</v>
      </c>
      <c r="M128" s="124">
        <v>2.6533889618787256</v>
      </c>
      <c r="N128" s="124">
        <v>2.6348844265819471</v>
      </c>
      <c r="O128" s="124">
        <v>2.6510448873639048</v>
      </c>
      <c r="P128" s="124">
        <v>2.3506416614727002</v>
      </c>
      <c r="Q128" s="124">
        <v>2.4390636082008426</v>
      </c>
      <c r="R128" s="124">
        <v>2.467185065477814</v>
      </c>
      <c r="S128" s="124">
        <v>2.6621160960620207</v>
      </c>
      <c r="T128" s="124">
        <v>2.5528687512112693</v>
      </c>
      <c r="U128" s="124">
        <v>2.3862556027239128</v>
      </c>
      <c r="V128" s="124">
        <v>2.0983552965526009</v>
      </c>
      <c r="W128" s="124">
        <v>2.5570512103419558</v>
      </c>
      <c r="X128" s="124">
        <v>2.3436431728826461</v>
      </c>
      <c r="Y128" s="124">
        <v>2.2719550044027077</v>
      </c>
      <c r="Z128" s="131">
        <v>1.8724156616648528</v>
      </c>
      <c r="AA128" s="76">
        <v>1.8724156616648528</v>
      </c>
      <c r="AB128" s="86">
        <v>2.8363007186331854</v>
      </c>
      <c r="AC128" s="132">
        <v>2.4268618370006889</v>
      </c>
    </row>
    <row r="129" spans="1:29" s="124" customFormat="1" x14ac:dyDescent="0.2">
      <c r="A129" s="149" t="s">
        <v>55</v>
      </c>
      <c r="B129" s="133">
        <v>5.0165936709535384</v>
      </c>
      <c r="C129" s="151">
        <v>5.3996712269340721</v>
      </c>
      <c r="D129" s="124">
        <v>4.1614691535616988</v>
      </c>
      <c r="E129" s="124">
        <v>4.8508608602503882</v>
      </c>
      <c r="F129" s="124">
        <v>4.9269889398151525</v>
      </c>
      <c r="G129" s="124">
        <v>3.2355537610596627</v>
      </c>
      <c r="H129" s="124">
        <v>3.3166147572839888</v>
      </c>
      <c r="I129" s="124">
        <v>4.8042965711351435</v>
      </c>
      <c r="J129" s="124">
        <v>3.9767824483659902</v>
      </c>
      <c r="K129" s="124">
        <v>4.1529131438206459</v>
      </c>
      <c r="L129" s="131">
        <v>3.8860855594784138</v>
      </c>
      <c r="M129" s="151">
        <v>5.245782472742393</v>
      </c>
      <c r="N129" s="124">
        <v>5.2248257373019653</v>
      </c>
      <c r="O129" s="124">
        <v>5.2315723074819074</v>
      </c>
      <c r="P129" s="124">
        <v>4.7601142832690897</v>
      </c>
      <c r="Q129" s="124">
        <v>4.8192106395882188</v>
      </c>
      <c r="R129" s="124">
        <v>4.8973094808806046</v>
      </c>
      <c r="S129" s="124">
        <v>5.2855259135430304</v>
      </c>
      <c r="T129" s="124">
        <v>4.6255598043332666</v>
      </c>
      <c r="U129" s="124">
        <v>4.8876311730633253</v>
      </c>
      <c r="V129" s="124">
        <v>4.3063713907107628</v>
      </c>
      <c r="W129" s="124">
        <v>4.8012644311990407</v>
      </c>
      <c r="X129" s="124">
        <v>4.639781165569719</v>
      </c>
      <c r="Y129" s="124">
        <v>4.328145730038842</v>
      </c>
      <c r="Z129" s="131">
        <v>3.1600758297259102</v>
      </c>
      <c r="AA129" s="76">
        <v>3.1600758297259102</v>
      </c>
      <c r="AB129" s="86">
        <v>5.3996712269340721</v>
      </c>
      <c r="AC129" s="132">
        <v>4.5576400180842711</v>
      </c>
    </row>
    <row r="130" spans="1:29" s="124" customFormat="1" x14ac:dyDescent="0.2">
      <c r="A130" s="149" t="s">
        <v>40</v>
      </c>
      <c r="B130" s="133">
        <v>1.3573310352790777E-3</v>
      </c>
      <c r="C130" s="124">
        <v>0</v>
      </c>
      <c r="D130" s="124">
        <v>0</v>
      </c>
      <c r="E130" s="124">
        <v>7.2264791967214317E-3</v>
      </c>
      <c r="F130" s="124">
        <v>0</v>
      </c>
      <c r="G130" s="124">
        <v>0</v>
      </c>
      <c r="H130" s="124">
        <v>2.6882454782876744E-3</v>
      </c>
      <c r="I130" s="124">
        <v>0</v>
      </c>
      <c r="J130" s="124">
        <v>1.0427714617788611E-2</v>
      </c>
      <c r="K130" s="124">
        <v>4.129359233286653E-3</v>
      </c>
      <c r="L130" s="131">
        <v>0</v>
      </c>
      <c r="M130" s="124">
        <v>0</v>
      </c>
      <c r="N130" s="124">
        <v>0</v>
      </c>
      <c r="O130" s="124">
        <v>0</v>
      </c>
      <c r="P130" s="124">
        <v>0</v>
      </c>
      <c r="Q130" s="124">
        <v>0</v>
      </c>
      <c r="R130" s="124">
        <v>1.0355593403428716E-3</v>
      </c>
      <c r="S130" s="124">
        <v>1.4520576161617489E-3</v>
      </c>
      <c r="T130" s="124">
        <v>6.7227674158255963E-3</v>
      </c>
      <c r="U130" s="124">
        <v>2.1829689809674982E-3</v>
      </c>
      <c r="V130" s="124">
        <v>0</v>
      </c>
      <c r="W130" s="124">
        <v>0</v>
      </c>
      <c r="X130" s="124">
        <v>0</v>
      </c>
      <c r="Y130" s="124">
        <v>7.4991776077286052E-4</v>
      </c>
      <c r="Z130" s="131">
        <v>0</v>
      </c>
      <c r="AA130" s="76">
        <v>0</v>
      </c>
      <c r="AB130" s="86">
        <v>1.0427714617788611E-2</v>
      </c>
      <c r="AC130" s="132">
        <v>1.5188960270173606E-3</v>
      </c>
    </row>
    <row r="131" spans="1:29" s="124" customFormat="1" x14ac:dyDescent="0.2">
      <c r="A131" s="149" t="s">
        <v>41</v>
      </c>
      <c r="B131" s="133">
        <v>5.9980453891105485</v>
      </c>
      <c r="C131" s="124">
        <v>6.8102298606268219</v>
      </c>
      <c r="D131" s="124">
        <v>5.9057716165979919</v>
      </c>
      <c r="E131" s="124">
        <v>6.0698902956705947</v>
      </c>
      <c r="F131" s="124">
        <v>6.3260866404914795</v>
      </c>
      <c r="G131" s="124">
        <v>4.5007084786651381</v>
      </c>
      <c r="H131" s="124">
        <v>4.4930028553735024</v>
      </c>
      <c r="I131" s="124">
        <v>6.7630076062382054</v>
      </c>
      <c r="J131" s="124">
        <v>5.4259575963248299</v>
      </c>
      <c r="K131" s="124">
        <v>5.3547368195076279</v>
      </c>
      <c r="L131" s="131">
        <v>5.9276412708801081</v>
      </c>
      <c r="M131" s="124">
        <v>6.8260610120117278</v>
      </c>
      <c r="N131" s="124">
        <v>6.8978936343175006</v>
      </c>
      <c r="O131" s="124">
        <v>6.9577063746600034</v>
      </c>
      <c r="P131" s="124">
        <v>7.1487034682891686</v>
      </c>
      <c r="Q131" s="124">
        <v>7.0345143354250856</v>
      </c>
      <c r="R131" s="124">
        <v>6.9080887018456254</v>
      </c>
      <c r="S131" s="124">
        <v>7.4144365914097072</v>
      </c>
      <c r="T131" s="124">
        <v>6.9662805982655884</v>
      </c>
      <c r="U131" s="124">
        <v>7.7906991081824319</v>
      </c>
      <c r="V131" s="124">
        <v>7.7958575092221025</v>
      </c>
      <c r="W131" s="124">
        <v>6.5972434176641395</v>
      </c>
      <c r="X131" s="124">
        <v>8.1062046520025284</v>
      </c>
      <c r="Y131" s="124">
        <v>7.4533439418804033</v>
      </c>
      <c r="Z131" s="131">
        <v>6.2771073740209724</v>
      </c>
      <c r="AA131" s="76">
        <v>4.4930028553735024</v>
      </c>
      <c r="AB131" s="86">
        <v>8.1062046520025284</v>
      </c>
      <c r="AC131" s="132">
        <v>6.5499687659473533</v>
      </c>
    </row>
    <row r="132" spans="1:29" s="124" customFormat="1" x14ac:dyDescent="0.2">
      <c r="A132" s="149" t="s">
        <v>42</v>
      </c>
      <c r="B132" s="133">
        <v>6.5798586551137156E-2</v>
      </c>
      <c r="C132" s="124">
        <v>0.14653896929366222</v>
      </c>
      <c r="D132" s="124">
        <v>7.9310448346699786E-2</v>
      </c>
      <c r="E132" s="124">
        <v>7.9445067455944582E-2</v>
      </c>
      <c r="F132" s="124">
        <v>9.2329551156275627E-2</v>
      </c>
      <c r="G132" s="124">
        <v>6.101138593255849E-2</v>
      </c>
      <c r="H132" s="124">
        <v>5.6073827070696684E-2</v>
      </c>
      <c r="I132" s="124">
        <v>9.7923331930197366E-2</v>
      </c>
      <c r="J132" s="124">
        <v>8.0945698108815967E-2</v>
      </c>
      <c r="K132" s="124">
        <v>3.6127648692378077E-2</v>
      </c>
      <c r="L132" s="131">
        <v>7.6028019807752742E-2</v>
      </c>
      <c r="M132" s="124">
        <v>0.11683889686642721</v>
      </c>
      <c r="N132" s="124">
        <v>0.13636953649238676</v>
      </c>
      <c r="O132" s="124">
        <v>0.11969641647121126</v>
      </c>
      <c r="P132" s="124">
        <v>0.12247331561873094</v>
      </c>
      <c r="Q132" s="124">
        <v>0.11274851690764651</v>
      </c>
      <c r="R132" s="124">
        <v>0.13109380726835967</v>
      </c>
      <c r="S132" s="124">
        <v>2.2945000471800734E-2</v>
      </c>
      <c r="T132" s="124">
        <v>3.7762461359714027E-2</v>
      </c>
      <c r="U132" s="124">
        <v>3.4494653477060204E-2</v>
      </c>
      <c r="V132" s="124">
        <v>7.9275200867536491E-2</v>
      </c>
      <c r="W132" s="124">
        <v>5.3970886326136482E-2</v>
      </c>
      <c r="X132" s="124">
        <v>5.500223631359058E-2</v>
      </c>
      <c r="Y132" s="124">
        <v>4.0370293521775104E-2</v>
      </c>
      <c r="Z132" s="131">
        <v>5.022189625449771E-2</v>
      </c>
      <c r="AA132" s="76">
        <v>2.2945000471800734E-2</v>
      </c>
      <c r="AB132" s="86">
        <v>0.14653896929366222</v>
      </c>
      <c r="AC132" s="132">
        <v>7.9391826102519727E-2</v>
      </c>
    </row>
    <row r="133" spans="1:29" s="124" customFormat="1" x14ac:dyDescent="0.2">
      <c r="A133" s="149" t="s">
        <v>43</v>
      </c>
      <c r="B133" s="133">
        <v>3.4579457722229678</v>
      </c>
      <c r="C133" s="124">
        <v>2.0184267582260493</v>
      </c>
      <c r="D133" s="124">
        <v>3.4052760008698906</v>
      </c>
      <c r="E133" s="124">
        <v>3.4002985993244987</v>
      </c>
      <c r="F133" s="124">
        <v>3.0869380728314555</v>
      </c>
      <c r="G133" s="124">
        <v>1.9635749714276189</v>
      </c>
      <c r="H133" s="124">
        <v>2.0844725190335804</v>
      </c>
      <c r="I133" s="124">
        <v>2.5473433905911009</v>
      </c>
      <c r="J133" s="124">
        <v>3.1117411688159233</v>
      </c>
      <c r="K133" s="124">
        <v>4.0328712736120274</v>
      </c>
      <c r="L133" s="131">
        <v>3.007855414242075</v>
      </c>
      <c r="M133" s="124">
        <v>2.3306109246267313</v>
      </c>
      <c r="N133" s="124">
        <v>2.2154670379037391</v>
      </c>
      <c r="O133" s="124">
        <v>2.2353152346431036</v>
      </c>
      <c r="P133" s="124">
        <v>2.3811975202176727</v>
      </c>
      <c r="Q133" s="124">
        <v>2.3767897171107379</v>
      </c>
      <c r="R133" s="124">
        <v>2.4400911235280014</v>
      </c>
      <c r="S133" s="124">
        <v>1.8214011291404353</v>
      </c>
      <c r="T133" s="124">
        <v>2.1131367189324841</v>
      </c>
      <c r="U133" s="124">
        <v>1.828228171494499</v>
      </c>
      <c r="V133" s="124">
        <v>1.682627309025527</v>
      </c>
      <c r="W133" s="124">
        <v>2.4127811678308713</v>
      </c>
      <c r="X133" s="124">
        <v>1.3776048540275896</v>
      </c>
      <c r="Y133" s="124">
        <v>1.9778375054986983</v>
      </c>
      <c r="Z133" s="131">
        <v>1.7318974315337585</v>
      </c>
      <c r="AA133" s="76">
        <v>1.3776048540275896</v>
      </c>
      <c r="AB133" s="86">
        <v>4.0328712736120274</v>
      </c>
      <c r="AC133" s="132">
        <v>2.4416691914684416</v>
      </c>
    </row>
    <row r="134" spans="1:29" s="124" customFormat="1" x14ac:dyDescent="0.2">
      <c r="A134" s="149" t="s">
        <v>44</v>
      </c>
      <c r="B134" s="133">
        <v>9.4271386956046466E-3</v>
      </c>
      <c r="C134" s="124">
        <v>1.0675801654608765E-2</v>
      </c>
      <c r="D134" s="124">
        <v>9.0128403918292715E-3</v>
      </c>
      <c r="E134" s="124">
        <v>1.9586507357913056E-2</v>
      </c>
      <c r="F134" s="124">
        <v>3.2107326142811317E-2</v>
      </c>
      <c r="G134" s="124">
        <v>3.6045119880427526E-3</v>
      </c>
      <c r="H134" s="124">
        <v>3.2144857825081663E-3</v>
      </c>
      <c r="I134" s="124">
        <v>3.120091960073907E-2</v>
      </c>
      <c r="J134" s="124">
        <v>4.3089603102076941E-2</v>
      </c>
      <c r="K134" s="124">
        <v>1.9119895935170078E-2</v>
      </c>
      <c r="L134" s="131">
        <v>3.7766239635549537E-2</v>
      </c>
      <c r="M134" s="124">
        <v>1.5718451058646998E-2</v>
      </c>
      <c r="N134" s="124">
        <v>5.2309916070017191E-2</v>
      </c>
      <c r="O134" s="124">
        <v>0</v>
      </c>
      <c r="P134" s="124">
        <v>7.4551752050240616E-3</v>
      </c>
      <c r="Q134" s="124">
        <v>1.3937399960369267E-3</v>
      </c>
      <c r="R134" s="124">
        <v>3.5084496348483582E-3</v>
      </c>
      <c r="S134" s="124">
        <v>1.2298838933543624E-2</v>
      </c>
      <c r="T134" s="124">
        <v>2.7824351653310812E-2</v>
      </c>
      <c r="U134" s="124">
        <v>5.1770917397523739E-3</v>
      </c>
      <c r="V134" s="124">
        <v>3.8722967382663009E-2</v>
      </c>
      <c r="W134" s="124">
        <v>1.6529199710603616E-2</v>
      </c>
      <c r="X134" s="124">
        <v>1.2156651635117434E-2</v>
      </c>
      <c r="Y134" s="124">
        <v>1.4227936644597067E-2</v>
      </c>
      <c r="Z134" s="131">
        <v>6.7878419884777552E-2</v>
      </c>
      <c r="AA134" s="76">
        <v>0</v>
      </c>
      <c r="AB134" s="86">
        <v>6.7878419884777552E-2</v>
      </c>
      <c r="AC134" s="132">
        <v>1.9760258393431707E-2</v>
      </c>
    </row>
    <row r="135" spans="1:29" s="124" customFormat="1" x14ac:dyDescent="0.2">
      <c r="A135" s="149" t="s">
        <v>45</v>
      </c>
      <c r="B135" s="133">
        <v>7.9053270805217769E-3</v>
      </c>
      <c r="C135" s="124">
        <v>4.2588246275786286E-2</v>
      </c>
      <c r="D135" s="124">
        <v>8.583774141710309E-3</v>
      </c>
      <c r="E135" s="124">
        <v>1.2658118914813201E-3</v>
      </c>
      <c r="F135" s="124">
        <v>1.726152304801875E-2</v>
      </c>
      <c r="G135" s="124">
        <v>2.4171761747515667E-2</v>
      </c>
      <c r="H135" s="124">
        <v>2.0164794311486024E-2</v>
      </c>
      <c r="I135" s="124">
        <v>1.2640203134166854E-3</v>
      </c>
      <c r="J135" s="124">
        <v>3.1440613771302986E-2</v>
      </c>
      <c r="K135" s="124">
        <v>2.109657134766206E-3</v>
      </c>
      <c r="L135" s="131">
        <v>1.6129899730939326E-2</v>
      </c>
      <c r="M135" s="124">
        <v>5.5188488446639089E-3</v>
      </c>
      <c r="N135" s="124">
        <v>2.4400554808791445E-2</v>
      </c>
      <c r="O135" s="124">
        <v>0</v>
      </c>
      <c r="P135" s="124">
        <v>1.9814172359478931E-2</v>
      </c>
      <c r="Q135" s="124">
        <v>0</v>
      </c>
      <c r="R135" s="124">
        <v>2.1162364690555549E-3</v>
      </c>
      <c r="S135" s="124">
        <v>2.4480878683552761E-2</v>
      </c>
      <c r="T135" s="124">
        <v>3.2972246068227379E-2</v>
      </c>
      <c r="U135" s="124">
        <v>8.4759887124775495E-3</v>
      </c>
      <c r="V135" s="124">
        <v>3.0543805625312375E-2</v>
      </c>
      <c r="W135" s="124">
        <v>1.7772838541634264E-2</v>
      </c>
      <c r="X135" s="124">
        <v>3.6507401231586314E-2</v>
      </c>
      <c r="Y135" s="124">
        <v>2.3447377432086761E-2</v>
      </c>
      <c r="Z135" s="131">
        <v>2.1418629905819307E-2</v>
      </c>
      <c r="AA135" s="76">
        <v>0</v>
      </c>
      <c r="AB135" s="86">
        <v>4.2588246275786286E-2</v>
      </c>
      <c r="AC135" s="132">
        <v>1.6814176325185278E-2</v>
      </c>
    </row>
    <row r="136" spans="1:29" s="124" customFormat="1" x14ac:dyDescent="0.2">
      <c r="A136" s="149" t="s">
        <v>46</v>
      </c>
      <c r="B136" s="133">
        <v>0</v>
      </c>
      <c r="C136" s="124">
        <v>0</v>
      </c>
      <c r="D136" s="124">
        <v>0</v>
      </c>
      <c r="E136" s="124">
        <v>0</v>
      </c>
      <c r="F136" s="124">
        <v>0</v>
      </c>
      <c r="G136" s="124">
        <v>2.379618270252815</v>
      </c>
      <c r="H136" s="124">
        <v>2.1693201846603398</v>
      </c>
      <c r="I136" s="124">
        <v>0</v>
      </c>
      <c r="J136" s="124">
        <v>0.5808984569425345</v>
      </c>
      <c r="K136" s="124">
        <v>3.6090868279412516E-3</v>
      </c>
      <c r="L136" s="131">
        <v>0.44240023819076002</v>
      </c>
      <c r="M136" s="124">
        <v>0</v>
      </c>
      <c r="N136" s="124">
        <v>0</v>
      </c>
      <c r="O136" s="124">
        <v>0</v>
      </c>
      <c r="P136" s="124">
        <v>0</v>
      </c>
      <c r="Q136" s="124">
        <v>0</v>
      </c>
      <c r="R136" s="124">
        <v>0</v>
      </c>
      <c r="S136" s="124">
        <v>0</v>
      </c>
      <c r="T136" s="124">
        <v>0</v>
      </c>
      <c r="U136" s="124">
        <v>0</v>
      </c>
      <c r="V136" s="124">
        <v>0.27840513494045327</v>
      </c>
      <c r="W136" s="124">
        <v>3.4226799335022773E-3</v>
      </c>
      <c r="X136" s="124">
        <v>1.4166294034328647E-2</v>
      </c>
      <c r="Y136" s="124">
        <v>9.1962291763449597E-2</v>
      </c>
      <c r="Z136" s="131">
        <v>0.96666550872151435</v>
      </c>
      <c r="AA136" s="76">
        <v>0</v>
      </c>
      <c r="AB136" s="86">
        <v>2.379618270252815</v>
      </c>
      <c r="AC136" s="132">
        <v>0.27721872585070551</v>
      </c>
    </row>
    <row r="137" spans="1:29" s="124" customFormat="1" x14ac:dyDescent="0.2">
      <c r="A137" s="149" t="s">
        <v>47</v>
      </c>
      <c r="B137" s="133">
        <v>6.5597079662573351E-3</v>
      </c>
      <c r="C137" s="124">
        <v>4.7361564135932439E-3</v>
      </c>
      <c r="D137" s="124">
        <v>4.0955363833185352E-3</v>
      </c>
      <c r="E137" s="124">
        <v>0</v>
      </c>
      <c r="F137" s="124">
        <v>0</v>
      </c>
      <c r="G137" s="124">
        <v>0</v>
      </c>
      <c r="H137" s="124">
        <v>0</v>
      </c>
      <c r="I137" s="124">
        <v>1.171230214645713E-2</v>
      </c>
      <c r="J137" s="124">
        <v>0</v>
      </c>
      <c r="K137" s="124">
        <v>0</v>
      </c>
      <c r="L137" s="131">
        <v>0</v>
      </c>
      <c r="M137" s="124">
        <v>3.6987851726461409E-3</v>
      </c>
      <c r="N137" s="124">
        <v>0</v>
      </c>
      <c r="O137" s="124">
        <v>0</v>
      </c>
      <c r="P137" s="124">
        <v>3.1483662623582606E-3</v>
      </c>
      <c r="Q137" s="124">
        <v>0</v>
      </c>
      <c r="R137" s="124">
        <v>0</v>
      </c>
      <c r="S137" s="124">
        <v>1.6620400620906729E-3</v>
      </c>
      <c r="T137" s="124">
        <v>5.1761816652157993E-3</v>
      </c>
      <c r="U137" s="124">
        <v>0</v>
      </c>
      <c r="V137" s="124">
        <v>8.5724849725225087E-3</v>
      </c>
      <c r="W137" s="124">
        <v>1.7984882508857396E-4</v>
      </c>
      <c r="X137" s="124">
        <v>0</v>
      </c>
      <c r="Y137" s="124">
        <v>4.1964441281597273E-3</v>
      </c>
      <c r="Z137" s="131">
        <v>0</v>
      </c>
      <c r="AA137" s="76">
        <v>0</v>
      </c>
      <c r="AB137" s="86">
        <v>1.171230214645713E-2</v>
      </c>
      <c r="AC137" s="132">
        <v>2.1495141599083174E-3</v>
      </c>
    </row>
    <row r="138" spans="1:29" s="124" customFormat="1" x14ac:dyDescent="0.2">
      <c r="A138" s="149" t="s">
        <v>48</v>
      </c>
      <c r="B138" s="133">
        <v>0</v>
      </c>
      <c r="C138" s="124">
        <v>0</v>
      </c>
      <c r="D138" s="124">
        <v>0</v>
      </c>
      <c r="E138" s="124">
        <v>0</v>
      </c>
      <c r="F138" s="124">
        <v>0</v>
      </c>
      <c r="G138" s="124">
        <v>6.5913460755714281E-3</v>
      </c>
      <c r="H138" s="124">
        <v>8.2293812990280636E-3</v>
      </c>
      <c r="I138" s="124">
        <v>0</v>
      </c>
      <c r="J138" s="124">
        <v>1.9487001639786302E-3</v>
      </c>
      <c r="K138" s="124">
        <v>4.0079949514881036E-3</v>
      </c>
      <c r="L138" s="131">
        <v>0</v>
      </c>
      <c r="M138" s="124">
        <v>0</v>
      </c>
      <c r="N138" s="124">
        <v>0</v>
      </c>
      <c r="O138" s="124">
        <v>0</v>
      </c>
      <c r="P138" s="124">
        <v>0</v>
      </c>
      <c r="Q138" s="124">
        <v>6.0317939529132732E-3</v>
      </c>
      <c r="R138" s="124">
        <v>7.8699042918115615E-3</v>
      </c>
      <c r="S138" s="124">
        <v>2.6988142863483685E-3</v>
      </c>
      <c r="T138" s="124">
        <v>9.0054256719858102E-4</v>
      </c>
      <c r="U138" s="124">
        <v>0</v>
      </c>
      <c r="V138" s="124">
        <v>0</v>
      </c>
      <c r="W138" s="124">
        <v>7.8850214981456771E-4</v>
      </c>
      <c r="X138" s="124">
        <v>0</v>
      </c>
      <c r="Y138" s="124">
        <v>0</v>
      </c>
      <c r="Z138" s="131">
        <v>0</v>
      </c>
      <c r="AA138" s="76">
        <v>0</v>
      </c>
      <c r="AB138" s="86">
        <v>8.2293812990280636E-3</v>
      </c>
      <c r="AC138" s="132">
        <v>1.5626791895261033E-3</v>
      </c>
    </row>
    <row r="139" spans="1:29" s="124" customFormat="1" x14ac:dyDescent="0.2">
      <c r="A139" s="149" t="s">
        <v>35</v>
      </c>
      <c r="B139" s="133">
        <v>20.029305043080853</v>
      </c>
      <c r="C139" s="124">
        <v>19.877162764547723</v>
      </c>
      <c r="D139" s="124">
        <v>19.748538340291567</v>
      </c>
      <c r="E139" s="124">
        <v>20.000081428684869</v>
      </c>
      <c r="F139" s="124">
        <v>20.01342417255081</v>
      </c>
      <c r="G139" s="124">
        <v>19.879476311309631</v>
      </c>
      <c r="H139" s="124">
        <v>19.794436019199097</v>
      </c>
      <c r="I139" s="124">
        <v>19.9276159332722</v>
      </c>
      <c r="J139" s="124">
        <v>19.78789822703914</v>
      </c>
      <c r="K139" s="124">
        <v>19.76698150008486</v>
      </c>
      <c r="L139" s="131">
        <v>19.84006446559362</v>
      </c>
      <c r="M139" s="124">
        <v>19.962048789687181</v>
      </c>
      <c r="N139" s="124">
        <v>19.975526912823906</v>
      </c>
      <c r="O139" s="124">
        <v>19.964252089757633</v>
      </c>
      <c r="P139" s="124">
        <v>20.036378122883352</v>
      </c>
      <c r="Q139" s="124">
        <v>19.970541711593267</v>
      </c>
      <c r="R139" s="124">
        <v>19.97149943069136</v>
      </c>
      <c r="S139" s="124">
        <v>19.977826358954424</v>
      </c>
      <c r="T139" s="124">
        <v>19.758340254710202</v>
      </c>
      <c r="U139" s="124">
        <v>20.058110039492302</v>
      </c>
      <c r="V139" s="124">
        <v>20.110832288837191</v>
      </c>
      <c r="W139" s="124">
        <v>19.75695925790944</v>
      </c>
      <c r="X139" s="124">
        <v>19.973434759831274</v>
      </c>
      <c r="Y139" s="124">
        <v>19.913769224683378</v>
      </c>
      <c r="Z139" s="131">
        <v>19.594634622248986</v>
      </c>
      <c r="AA139" s="76">
        <v>19.594634622248986</v>
      </c>
      <c r="AB139" s="86">
        <v>20.110832288837191</v>
      </c>
      <c r="AC139" s="132">
        <v>19.907565522790332</v>
      </c>
    </row>
    <row r="140" spans="1:29" s="124" customFormat="1" x14ac:dyDescent="0.2">
      <c r="A140" s="149" t="s">
        <v>51</v>
      </c>
      <c r="B140" s="133">
        <v>0.3656883464911484</v>
      </c>
      <c r="C140" s="124">
        <v>0.22862218402694071</v>
      </c>
      <c r="D140" s="124">
        <v>0.36572426012315334</v>
      </c>
      <c r="E140" s="124">
        <v>0.35905288025685789</v>
      </c>
      <c r="F140" s="124">
        <v>0.32794326657427009</v>
      </c>
      <c r="G140" s="124">
        <v>0.30375756053819752</v>
      </c>
      <c r="H140" s="124">
        <v>0.31691072947901111</v>
      </c>
      <c r="I140" s="124">
        <v>0.2736033680640626</v>
      </c>
      <c r="J140" s="124">
        <v>0.36447071446478035</v>
      </c>
      <c r="K140" s="124">
        <v>0.42959518906288707</v>
      </c>
      <c r="L140" s="131">
        <v>0.33661871524727066</v>
      </c>
      <c r="M140" s="124">
        <v>0.25452598288481776</v>
      </c>
      <c r="N140" s="124">
        <v>0.24310099397873972</v>
      </c>
      <c r="O140" s="124">
        <v>0.24315348420164928</v>
      </c>
      <c r="P140" s="124">
        <v>0.2498659244297943</v>
      </c>
      <c r="Q140" s="124">
        <v>0.25254626817314707</v>
      </c>
      <c r="R140" s="124">
        <v>0.26102312633149161</v>
      </c>
      <c r="S140" s="124">
        <v>0.19721017023585616</v>
      </c>
      <c r="T140" s="124">
        <v>0.23273924362192472</v>
      </c>
      <c r="U140" s="124">
        <v>0.19006570258174393</v>
      </c>
      <c r="V140" s="124">
        <v>0.17752070518551605</v>
      </c>
      <c r="W140" s="124">
        <v>0.26778852209961124</v>
      </c>
      <c r="X140" s="124">
        <v>0.14525859604747049</v>
      </c>
      <c r="Y140" s="124">
        <v>0.2097125918458852</v>
      </c>
      <c r="Z140" s="131">
        <v>0.21624377479865944</v>
      </c>
      <c r="AA140" s="76">
        <v>0.14525859604747049</v>
      </c>
      <c r="AB140" s="86">
        <v>0.42959518906288707</v>
      </c>
      <c r="AC140" s="132">
        <v>0.27250969202979541</v>
      </c>
    </row>
    <row r="141" spans="1:29" s="124" customFormat="1" ht="15.75" thickBot="1" x14ac:dyDescent="0.25">
      <c r="A141" s="152" t="s">
        <v>52</v>
      </c>
      <c r="B141" s="153">
        <v>0.63431165350885155</v>
      </c>
      <c r="C141" s="154">
        <v>0.77137781597305921</v>
      </c>
      <c r="D141" s="154">
        <v>0.63427573987684671</v>
      </c>
      <c r="E141" s="154">
        <v>0.64094711974314211</v>
      </c>
      <c r="F141" s="154">
        <v>0.67205673342572991</v>
      </c>
      <c r="G141" s="154">
        <v>0.69624243946180253</v>
      </c>
      <c r="H141" s="154">
        <v>0.68308927052098889</v>
      </c>
      <c r="I141" s="154">
        <v>0.7263966319359374</v>
      </c>
      <c r="J141" s="154">
        <v>0.63552928553521959</v>
      </c>
      <c r="K141" s="154">
        <v>0.57040481093711282</v>
      </c>
      <c r="L141" s="155">
        <v>0.66338128475272928</v>
      </c>
      <c r="M141" s="154">
        <v>0.74547401711518235</v>
      </c>
      <c r="N141" s="154">
        <v>0.75689900602126015</v>
      </c>
      <c r="O141" s="154">
        <v>0.75684651579835072</v>
      </c>
      <c r="P141" s="154">
        <v>0.75013407557020562</v>
      </c>
      <c r="Q141" s="154">
        <v>0.74745373182685293</v>
      </c>
      <c r="R141" s="154">
        <v>0.73897687366850839</v>
      </c>
      <c r="S141" s="154">
        <v>0.80278982976414381</v>
      </c>
      <c r="T141" s="154">
        <v>0.76726075637807534</v>
      </c>
      <c r="U141" s="154">
        <v>0.80993429741825596</v>
      </c>
      <c r="V141" s="154">
        <v>0.82247929481448401</v>
      </c>
      <c r="W141" s="154">
        <v>0.73221147790038876</v>
      </c>
      <c r="X141" s="154">
        <v>0.85474140395252951</v>
      </c>
      <c r="Y141" s="154">
        <v>0.7902874081541148</v>
      </c>
      <c r="Z141" s="155">
        <v>0.78375622520134047</v>
      </c>
      <c r="AA141" s="156">
        <v>0.57040481093711282</v>
      </c>
      <c r="AB141" s="157">
        <v>0.85474140395252951</v>
      </c>
      <c r="AC141" s="158">
        <v>0.72749030797020453</v>
      </c>
    </row>
    <row r="143" spans="1:29" s="161" customFormat="1" ht="16.5" thickBot="1" x14ac:dyDescent="0.3">
      <c r="A143" s="159" t="s">
        <v>233</v>
      </c>
      <c r="B143" s="160"/>
      <c r="C143" s="160"/>
      <c r="D143" s="160"/>
      <c r="E143" s="160"/>
      <c r="F143" s="160"/>
      <c r="G143" s="160"/>
      <c r="H143" s="160"/>
      <c r="I143" s="160"/>
      <c r="J143" s="160"/>
      <c r="K143" s="160"/>
      <c r="L143" s="160"/>
    </row>
    <row r="144" spans="1:29" s="124" customFormat="1" ht="15.75" thickBot="1" x14ac:dyDescent="0.25">
      <c r="A144" s="162" t="s">
        <v>0</v>
      </c>
      <c r="B144" s="265" t="s">
        <v>91</v>
      </c>
      <c r="C144" s="266"/>
      <c r="D144" s="266"/>
      <c r="E144" s="266"/>
      <c r="F144" s="267"/>
      <c r="G144" s="266" t="s">
        <v>71</v>
      </c>
      <c r="H144" s="267"/>
      <c r="I144" s="266" t="s">
        <v>70</v>
      </c>
      <c r="J144" s="266"/>
      <c r="K144" s="266"/>
      <c r="L144" s="268"/>
      <c r="M144" s="76" t="s">
        <v>76</v>
      </c>
      <c r="N144" s="77" t="s">
        <v>77</v>
      </c>
      <c r="O144" s="77" t="s">
        <v>53</v>
      </c>
    </row>
    <row r="145" spans="1:15" s="124" customFormat="1" ht="13.5" thickBot="1" x14ac:dyDescent="0.25">
      <c r="A145" s="162" t="s">
        <v>57</v>
      </c>
      <c r="B145" s="125" t="s">
        <v>16</v>
      </c>
      <c r="C145" s="125" t="s">
        <v>16</v>
      </c>
      <c r="D145" s="125" t="s">
        <v>16</v>
      </c>
      <c r="E145" s="125" t="s">
        <v>16</v>
      </c>
      <c r="F145" s="120" t="s">
        <v>16</v>
      </c>
      <c r="G145" s="125" t="s">
        <v>17</v>
      </c>
      <c r="H145" s="120" t="s">
        <v>6</v>
      </c>
      <c r="I145" s="125" t="s">
        <v>21</v>
      </c>
      <c r="J145" s="125" t="s">
        <v>21</v>
      </c>
      <c r="K145" s="125" t="s">
        <v>21</v>
      </c>
      <c r="L145" s="163" t="s">
        <v>5</v>
      </c>
    </row>
    <row r="146" spans="1:15" s="124" customFormat="1" ht="13.5" thickBot="1" x14ac:dyDescent="0.25">
      <c r="A146" s="164" t="s">
        <v>72</v>
      </c>
      <c r="B146" s="236">
        <v>157</v>
      </c>
      <c r="C146" s="236">
        <v>158</v>
      </c>
      <c r="D146" s="236">
        <v>160</v>
      </c>
      <c r="E146" s="236">
        <v>163</v>
      </c>
      <c r="F146" s="237">
        <v>164</v>
      </c>
      <c r="G146" s="236">
        <v>198</v>
      </c>
      <c r="H146" s="237">
        <v>237</v>
      </c>
      <c r="I146" s="236">
        <v>123</v>
      </c>
      <c r="J146" s="236">
        <v>124</v>
      </c>
      <c r="K146" s="236">
        <v>127</v>
      </c>
      <c r="L146" s="238">
        <v>158</v>
      </c>
    </row>
    <row r="147" spans="1:15" s="124" customFormat="1" x14ac:dyDescent="0.2">
      <c r="A147" s="166" t="s">
        <v>85</v>
      </c>
      <c r="B147" s="124">
        <v>45.811</v>
      </c>
      <c r="C147" s="124">
        <v>44.534999999999997</v>
      </c>
      <c r="D147" s="124">
        <v>45.834000000000003</v>
      </c>
      <c r="E147" s="124">
        <v>45.505000000000003</v>
      </c>
      <c r="F147" s="131">
        <v>45.386000000000003</v>
      </c>
      <c r="G147" s="124">
        <v>43.478000000000002</v>
      </c>
      <c r="H147" s="131">
        <v>46.192999999999998</v>
      </c>
      <c r="I147" s="124">
        <v>43.545000000000002</v>
      </c>
      <c r="J147" s="124">
        <v>44.343000000000004</v>
      </c>
      <c r="K147" s="124">
        <v>44.006999999999998</v>
      </c>
      <c r="L147" s="167">
        <v>46.472000000000001</v>
      </c>
      <c r="M147" s="76">
        <f>MIN(B147:L147)</f>
        <v>43.478000000000002</v>
      </c>
      <c r="N147" s="86">
        <f>MAX(B147:L147)</f>
        <v>46.472000000000001</v>
      </c>
      <c r="O147" s="86">
        <f>AVERAGE(B147:L147)</f>
        <v>45.00990909090909</v>
      </c>
    </row>
    <row r="148" spans="1:15" s="124" customFormat="1" x14ac:dyDescent="0.2">
      <c r="A148" s="166" t="s">
        <v>86</v>
      </c>
      <c r="B148" s="124">
        <v>1.548</v>
      </c>
      <c r="C148" s="124">
        <v>1.216</v>
      </c>
      <c r="D148" s="124">
        <v>1.4159999999999999</v>
      </c>
      <c r="E148" s="124">
        <v>1.5620000000000001</v>
      </c>
      <c r="F148" s="131">
        <v>1.4570000000000001</v>
      </c>
      <c r="G148" s="124">
        <v>1.143</v>
      </c>
      <c r="H148" s="131">
        <v>1.248</v>
      </c>
      <c r="I148" s="124">
        <v>1.3480000000000001</v>
      </c>
      <c r="J148" s="124">
        <v>1.093</v>
      </c>
      <c r="K148" s="124">
        <v>1.2190000000000001</v>
      </c>
      <c r="L148" s="167">
        <v>0.26</v>
      </c>
      <c r="M148" s="76">
        <f t="shared" ref="M148:M177" si="3">MIN(B148:L148)</f>
        <v>0.26</v>
      </c>
      <c r="N148" s="86">
        <f t="shared" ref="N148:N177" si="4">MAX(B148:L148)</f>
        <v>1.5620000000000001</v>
      </c>
      <c r="O148" s="86">
        <f t="shared" ref="O148:O177" si="5">AVERAGE(B148:L148)</f>
        <v>1.2281818181818183</v>
      </c>
    </row>
    <row r="149" spans="1:15" s="124" customFormat="1" x14ac:dyDescent="0.2">
      <c r="A149" s="166" t="s">
        <v>87</v>
      </c>
      <c r="B149" s="124">
        <v>6.5780000000000003</v>
      </c>
      <c r="C149" s="124">
        <v>7.0810000000000004</v>
      </c>
      <c r="D149" s="124">
        <v>6.7069999999999999</v>
      </c>
      <c r="E149" s="124">
        <v>6.68</v>
      </c>
      <c r="F149" s="131">
        <v>6.569</v>
      </c>
      <c r="G149" s="124">
        <v>7.1859999999999999</v>
      </c>
      <c r="H149" s="131">
        <v>5.8879999999999999</v>
      </c>
      <c r="I149" s="124">
        <v>5.2859999999999996</v>
      </c>
      <c r="J149" s="124">
        <v>4.9870000000000001</v>
      </c>
      <c r="K149" s="124">
        <v>5.4370000000000003</v>
      </c>
      <c r="L149" s="167">
        <v>3.4860000000000002</v>
      </c>
      <c r="M149" s="76">
        <f t="shared" si="3"/>
        <v>3.4860000000000002</v>
      </c>
      <c r="N149" s="86">
        <f t="shared" si="4"/>
        <v>7.1859999999999999</v>
      </c>
      <c r="O149" s="86">
        <f t="shared" si="5"/>
        <v>5.9895454545454552</v>
      </c>
    </row>
    <row r="150" spans="1:15" s="124" customFormat="1" x14ac:dyDescent="0.2">
      <c r="A150" s="166" t="s">
        <v>88</v>
      </c>
      <c r="B150" s="124">
        <v>4.0000000000000001E-3</v>
      </c>
      <c r="C150" s="124">
        <v>0</v>
      </c>
      <c r="D150" s="124">
        <v>2.5999999999999999E-2</v>
      </c>
      <c r="E150" s="124">
        <v>0</v>
      </c>
      <c r="F150" s="131">
        <v>5.3999999999999999E-2</v>
      </c>
      <c r="G150" s="124">
        <v>0</v>
      </c>
      <c r="H150" s="131">
        <v>0</v>
      </c>
      <c r="I150" s="124">
        <v>0</v>
      </c>
      <c r="J150" s="124">
        <v>2.5000000000000001E-2</v>
      </c>
      <c r="K150" s="124">
        <v>1.4999999999999999E-2</v>
      </c>
      <c r="L150" s="167">
        <v>0</v>
      </c>
      <c r="M150" s="76">
        <f t="shared" si="3"/>
        <v>0</v>
      </c>
      <c r="N150" s="86">
        <f t="shared" si="4"/>
        <v>5.3999999999999999E-2</v>
      </c>
      <c r="O150" s="86">
        <f t="shared" si="5"/>
        <v>1.1272727272727271E-2</v>
      </c>
    </row>
    <row r="151" spans="1:15" s="124" customFormat="1" ht="15.75" x14ac:dyDescent="0.2">
      <c r="A151" s="118" t="s">
        <v>94</v>
      </c>
      <c r="B151" s="124">
        <v>20.145</v>
      </c>
      <c r="C151" s="124">
        <v>23.573</v>
      </c>
      <c r="D151" s="124">
        <v>20.558</v>
      </c>
      <c r="E151" s="124">
        <v>20.152999999999999</v>
      </c>
      <c r="F151" s="131">
        <v>21.495000000000001</v>
      </c>
      <c r="G151" s="124">
        <v>25.628</v>
      </c>
      <c r="H151" s="131">
        <v>25.082000000000001</v>
      </c>
      <c r="I151" s="124">
        <v>25.456</v>
      </c>
      <c r="J151" s="124">
        <v>25.567</v>
      </c>
      <c r="K151" s="124">
        <v>26.454000000000001</v>
      </c>
      <c r="L151" s="167">
        <v>27.378</v>
      </c>
      <c r="M151" s="76">
        <f t="shared" si="3"/>
        <v>20.145</v>
      </c>
      <c r="N151" s="86">
        <f t="shared" si="4"/>
        <v>27.378</v>
      </c>
      <c r="O151" s="86">
        <f t="shared" si="5"/>
        <v>23.771727272727276</v>
      </c>
    </row>
    <row r="152" spans="1:15" s="124" customFormat="1" x14ac:dyDescent="0.2">
      <c r="A152" s="166" t="s">
        <v>64</v>
      </c>
      <c r="B152" s="124">
        <v>0.55600000000000005</v>
      </c>
      <c r="C152" s="124">
        <v>0.48699999999999999</v>
      </c>
      <c r="D152" s="124">
        <v>0.41699999999999998</v>
      </c>
      <c r="E152" s="124">
        <v>0.48299999999999998</v>
      </c>
      <c r="F152" s="131">
        <v>0.55600000000000005</v>
      </c>
      <c r="G152" s="124">
        <v>0.88600000000000001</v>
      </c>
      <c r="H152" s="131">
        <v>0.98899999999999999</v>
      </c>
      <c r="I152" s="124">
        <v>0.56499999999999995</v>
      </c>
      <c r="J152" s="124">
        <v>0.59399999999999997</v>
      </c>
      <c r="K152" s="124">
        <v>0.63200000000000001</v>
      </c>
      <c r="L152" s="167">
        <v>0.94</v>
      </c>
      <c r="M152" s="76">
        <f t="shared" si="3"/>
        <v>0.41699999999999998</v>
      </c>
      <c r="N152" s="86">
        <f t="shared" si="4"/>
        <v>0.98899999999999999</v>
      </c>
      <c r="O152" s="86">
        <f t="shared" si="5"/>
        <v>0.64590909090909099</v>
      </c>
    </row>
    <row r="153" spans="1:15" s="124" customFormat="1" x14ac:dyDescent="0.2">
      <c r="A153" s="166" t="s">
        <v>65</v>
      </c>
      <c r="B153" s="124">
        <v>10.061</v>
      </c>
      <c r="C153" s="124">
        <v>8.0709999999999997</v>
      </c>
      <c r="D153" s="124">
        <v>9.9510000000000005</v>
      </c>
      <c r="E153" s="124">
        <v>9.89</v>
      </c>
      <c r="F153" s="131">
        <v>9.2959999999999994</v>
      </c>
      <c r="G153" s="124">
        <v>6.1050000000000004</v>
      </c>
      <c r="H153" s="131">
        <v>7.0380000000000003</v>
      </c>
      <c r="I153" s="124">
        <v>7.68</v>
      </c>
      <c r="J153" s="124">
        <v>7.976</v>
      </c>
      <c r="K153" s="124">
        <v>7.0519999999999996</v>
      </c>
      <c r="L153" s="167">
        <v>5.8730000000000002</v>
      </c>
      <c r="M153" s="76">
        <f t="shared" si="3"/>
        <v>5.8730000000000002</v>
      </c>
      <c r="N153" s="86">
        <f t="shared" si="4"/>
        <v>10.061</v>
      </c>
      <c r="O153" s="86">
        <f t="shared" si="5"/>
        <v>8.0902727272727262</v>
      </c>
    </row>
    <row r="154" spans="1:15" s="124" customFormat="1" x14ac:dyDescent="0.2">
      <c r="A154" s="166" t="s">
        <v>66</v>
      </c>
      <c r="B154" s="124">
        <v>10.701000000000001</v>
      </c>
      <c r="C154" s="124">
        <v>11.177</v>
      </c>
      <c r="D154" s="124">
        <v>11.106999999999999</v>
      </c>
      <c r="E154" s="124">
        <v>11.209</v>
      </c>
      <c r="F154" s="131">
        <v>10.832000000000001</v>
      </c>
      <c r="G154" s="124">
        <v>10.782</v>
      </c>
      <c r="H154" s="131">
        <v>10.323</v>
      </c>
      <c r="I154" s="124">
        <v>9.7899999999999991</v>
      </c>
      <c r="J154" s="124">
        <v>9.61</v>
      </c>
      <c r="K154" s="124">
        <v>9.8949999999999996</v>
      </c>
      <c r="L154" s="167">
        <v>10.64</v>
      </c>
      <c r="M154" s="76">
        <f t="shared" si="3"/>
        <v>9.61</v>
      </c>
      <c r="N154" s="86">
        <f t="shared" si="4"/>
        <v>11.209</v>
      </c>
      <c r="O154" s="86">
        <f t="shared" si="5"/>
        <v>10.551454545454545</v>
      </c>
    </row>
    <row r="155" spans="1:15" s="124" customFormat="1" x14ac:dyDescent="0.2">
      <c r="A155" s="166" t="s">
        <v>89</v>
      </c>
      <c r="B155" s="124">
        <v>1.722</v>
      </c>
      <c r="C155" s="124">
        <v>1.5429999999999999</v>
      </c>
      <c r="D155" s="124">
        <v>1.5209999999999999</v>
      </c>
      <c r="E155" s="124">
        <v>1.526</v>
      </c>
      <c r="F155" s="131">
        <v>1.7669999999999999</v>
      </c>
      <c r="G155" s="124">
        <v>1.7509999999999999</v>
      </c>
      <c r="H155" s="131">
        <v>2.218</v>
      </c>
      <c r="I155" s="124">
        <v>2.1970000000000001</v>
      </c>
      <c r="J155" s="124">
        <v>2.157</v>
      </c>
      <c r="K155" s="124">
        <v>2.1230000000000002</v>
      </c>
      <c r="L155" s="167">
        <v>1.1779999999999999</v>
      </c>
      <c r="M155" s="76">
        <f t="shared" si="3"/>
        <v>1.1779999999999999</v>
      </c>
      <c r="N155" s="86">
        <f t="shared" si="4"/>
        <v>2.218</v>
      </c>
      <c r="O155" s="86">
        <f t="shared" si="5"/>
        <v>1.7911818181818182</v>
      </c>
    </row>
    <row r="156" spans="1:15" s="124" customFormat="1" x14ac:dyDescent="0.2">
      <c r="A156" s="166" t="s">
        <v>90</v>
      </c>
      <c r="B156" s="124">
        <v>0.66400000000000003</v>
      </c>
      <c r="C156" s="124">
        <v>0.86499999999999999</v>
      </c>
      <c r="D156" s="124">
        <v>0.76500000000000001</v>
      </c>
      <c r="E156" s="124">
        <v>0.745</v>
      </c>
      <c r="F156" s="131">
        <v>0.68300000000000005</v>
      </c>
      <c r="G156" s="124">
        <v>0.95199999999999996</v>
      </c>
      <c r="H156" s="131">
        <v>0.53700000000000003</v>
      </c>
      <c r="I156" s="124">
        <v>0.55700000000000005</v>
      </c>
      <c r="J156" s="124">
        <v>0.45</v>
      </c>
      <c r="K156" s="124">
        <v>0.53400000000000003</v>
      </c>
      <c r="L156" s="167">
        <v>0.55300000000000005</v>
      </c>
      <c r="M156" s="76">
        <f t="shared" si="3"/>
        <v>0.45</v>
      </c>
      <c r="N156" s="86">
        <f t="shared" si="4"/>
        <v>0.95199999999999996</v>
      </c>
      <c r="O156" s="86">
        <f t="shared" si="5"/>
        <v>0.66409090909090918</v>
      </c>
    </row>
    <row r="157" spans="1:15" s="124" customFormat="1" x14ac:dyDescent="0.2">
      <c r="A157" s="166" t="s">
        <v>69</v>
      </c>
      <c r="B157" s="124">
        <v>1E-3</v>
      </c>
      <c r="C157" s="124">
        <v>0</v>
      </c>
      <c r="D157" s="124">
        <v>0</v>
      </c>
      <c r="E157" s="124">
        <v>7.0999999999999994E-2</v>
      </c>
      <c r="F157" s="131">
        <v>0</v>
      </c>
      <c r="G157" s="124">
        <v>3.3000000000000002E-2</v>
      </c>
      <c r="H157" s="131">
        <v>4.0000000000000001E-3</v>
      </c>
      <c r="I157" s="124">
        <v>0.01</v>
      </c>
      <c r="J157" s="124">
        <v>3.1E-2</v>
      </c>
      <c r="K157" s="124">
        <v>1.0999999999999999E-2</v>
      </c>
      <c r="L157" s="167">
        <v>7.0000000000000001E-3</v>
      </c>
      <c r="M157" s="76">
        <f t="shared" si="3"/>
        <v>0</v>
      </c>
      <c r="N157" s="86">
        <f t="shared" si="4"/>
        <v>7.0999999999999994E-2</v>
      </c>
      <c r="O157" s="86">
        <f t="shared" si="5"/>
        <v>1.5272727272727273E-2</v>
      </c>
    </row>
    <row r="158" spans="1:15" s="124" customFormat="1" x14ac:dyDescent="0.2">
      <c r="A158" s="168" t="s">
        <v>34</v>
      </c>
      <c r="B158" s="136">
        <v>0.09</v>
      </c>
      <c r="C158" s="136">
        <v>0</v>
      </c>
      <c r="D158" s="136">
        <v>1.4999999999999999E-2</v>
      </c>
      <c r="E158" s="136">
        <v>0</v>
      </c>
      <c r="F158" s="137">
        <v>4.3999999999999997E-2</v>
      </c>
      <c r="G158" s="136">
        <v>1.6E-2</v>
      </c>
      <c r="H158" s="137">
        <v>6.0000000000000001E-3</v>
      </c>
      <c r="I158" s="136">
        <v>1.2999999999999999E-2</v>
      </c>
      <c r="J158" s="136">
        <v>0</v>
      </c>
      <c r="K158" s="136">
        <v>1.2E-2</v>
      </c>
      <c r="L158" s="169">
        <v>0</v>
      </c>
      <c r="M158" s="76">
        <f t="shared" si="3"/>
        <v>0</v>
      </c>
      <c r="N158" s="86">
        <f t="shared" si="4"/>
        <v>0.09</v>
      </c>
      <c r="O158" s="86">
        <f t="shared" si="5"/>
        <v>1.781818181818182E-2</v>
      </c>
    </row>
    <row r="159" spans="1:15" s="124" customFormat="1" x14ac:dyDescent="0.2">
      <c r="A159" s="170" t="s">
        <v>35</v>
      </c>
      <c r="B159" s="143">
        <v>97.881</v>
      </c>
      <c r="C159" s="143">
        <v>98.547999999999988</v>
      </c>
      <c r="D159" s="143">
        <v>98.316999999999993</v>
      </c>
      <c r="E159" s="143">
        <v>97.824000000000012</v>
      </c>
      <c r="F159" s="144">
        <v>98.13900000000001</v>
      </c>
      <c r="G159" s="143">
        <v>97.960000000000008</v>
      </c>
      <c r="H159" s="144">
        <v>99.52600000000001</v>
      </c>
      <c r="I159" s="143">
        <v>96.447000000000003</v>
      </c>
      <c r="J159" s="143">
        <v>96.833000000000013</v>
      </c>
      <c r="K159" s="143">
        <v>97.391000000000005</v>
      </c>
      <c r="L159" s="171">
        <v>96.787000000000006</v>
      </c>
      <c r="M159" s="76">
        <f t="shared" si="3"/>
        <v>96.447000000000003</v>
      </c>
      <c r="N159" s="86">
        <f t="shared" si="4"/>
        <v>99.52600000000001</v>
      </c>
      <c r="O159" s="86">
        <f t="shared" si="5"/>
        <v>97.786636363636347</v>
      </c>
    </row>
    <row r="160" spans="1:15" s="124" customFormat="1" x14ac:dyDescent="0.2">
      <c r="A160" s="118" t="s">
        <v>37</v>
      </c>
      <c r="B160" s="124">
        <v>6.9549653524741357</v>
      </c>
      <c r="C160" s="124">
        <v>6.8469635561735931</v>
      </c>
      <c r="D160" s="124">
        <v>6.9383241839876977</v>
      </c>
      <c r="E160" s="124">
        <v>6.9221442011275736</v>
      </c>
      <c r="F160" s="172">
        <v>6.9259956538809151</v>
      </c>
      <c r="G160" s="124">
        <v>6.8233766878101854</v>
      </c>
      <c r="H160" s="131">
        <v>7.0576177739013035</v>
      </c>
      <c r="I160" s="124">
        <v>6.9230021666846193</v>
      </c>
      <c r="J160" s="124">
        <v>7.00224665695929</v>
      </c>
      <c r="K160" s="124">
        <v>6.9485980336754336</v>
      </c>
      <c r="L160" s="167">
        <v>7.3792274785666887</v>
      </c>
      <c r="M160" s="76">
        <f t="shared" si="3"/>
        <v>6.8233766878101854</v>
      </c>
      <c r="N160" s="86">
        <f t="shared" si="4"/>
        <v>7.3792274785666887</v>
      </c>
      <c r="O160" s="86">
        <f t="shared" si="5"/>
        <v>6.9747692495674043</v>
      </c>
    </row>
    <row r="161" spans="1:15" s="124" customFormat="1" x14ac:dyDescent="0.2">
      <c r="A161" s="118" t="s">
        <v>38</v>
      </c>
      <c r="B161" s="124">
        <v>0.17680439592588751</v>
      </c>
      <c r="C161" s="124">
        <v>0.14064588760551019</v>
      </c>
      <c r="D161" s="124">
        <v>0.16126012213258811</v>
      </c>
      <c r="E161" s="124">
        <v>0.17875551790596841</v>
      </c>
      <c r="F161" s="131">
        <v>0.16726950099066887</v>
      </c>
      <c r="G161" s="124">
        <v>0.13495001065828358</v>
      </c>
      <c r="H161" s="131">
        <v>0.14344765556696534</v>
      </c>
      <c r="I161" s="124">
        <v>0.16122892876880929</v>
      </c>
      <c r="J161" s="124">
        <v>0.12984624616456134</v>
      </c>
      <c r="K161" s="124">
        <v>0.14480249168967924</v>
      </c>
      <c r="L161" s="167">
        <v>3.105916576693387E-2</v>
      </c>
      <c r="M161" s="76">
        <f t="shared" si="3"/>
        <v>3.105916576693387E-2</v>
      </c>
      <c r="N161" s="86">
        <f t="shared" si="4"/>
        <v>0.17875551790596841</v>
      </c>
      <c r="O161" s="86">
        <f t="shared" si="5"/>
        <v>0.14273362937962328</v>
      </c>
    </row>
    <row r="162" spans="1:15" s="124" customFormat="1" x14ac:dyDescent="0.2">
      <c r="A162" s="118" t="s">
        <v>39</v>
      </c>
      <c r="B162" s="124">
        <v>1.1769928234915554</v>
      </c>
      <c r="C162" s="124">
        <v>1.2830568537449589</v>
      </c>
      <c r="D162" s="124">
        <v>1.1966024304603711</v>
      </c>
      <c r="E162" s="124">
        <v>1.1976026073608386</v>
      </c>
      <c r="F162" s="131">
        <v>1.1814471925708074</v>
      </c>
      <c r="G162" s="124">
        <v>1.3291431240404699</v>
      </c>
      <c r="H162" s="131">
        <v>1.0602408032583954</v>
      </c>
      <c r="I162" s="124">
        <v>0.99046259349719967</v>
      </c>
      <c r="J162" s="124">
        <v>0.92812495144137375</v>
      </c>
      <c r="K162" s="124">
        <v>1.0117879566540571</v>
      </c>
      <c r="L162" s="167">
        <v>0.65238154161001249</v>
      </c>
      <c r="M162" s="76">
        <f t="shared" si="3"/>
        <v>0.65238154161001249</v>
      </c>
      <c r="N162" s="86">
        <f t="shared" si="4"/>
        <v>1.3291431240404699</v>
      </c>
      <c r="O162" s="86">
        <f t="shared" si="5"/>
        <v>1.0916220798300036</v>
      </c>
    </row>
    <row r="163" spans="1:15" s="124" customFormat="1" x14ac:dyDescent="0.2">
      <c r="A163" s="118" t="s">
        <v>40</v>
      </c>
      <c r="B163" s="124">
        <v>4.8013018281384045E-4</v>
      </c>
      <c r="C163" s="124">
        <v>0</v>
      </c>
      <c r="D163" s="124">
        <v>3.1118166019162103E-3</v>
      </c>
      <c r="E163" s="124">
        <v>0</v>
      </c>
      <c r="F163" s="131">
        <v>6.5152019779009668E-3</v>
      </c>
      <c r="G163" s="124">
        <v>0</v>
      </c>
      <c r="H163" s="131">
        <v>0</v>
      </c>
      <c r="I163" s="124">
        <v>0</v>
      </c>
      <c r="J163" s="124">
        <v>3.1212327844854647E-3</v>
      </c>
      <c r="K163" s="124">
        <v>1.8725805275855364E-3</v>
      </c>
      <c r="L163" s="167">
        <v>0</v>
      </c>
      <c r="M163" s="76">
        <f t="shared" si="3"/>
        <v>0</v>
      </c>
      <c r="N163" s="86">
        <f t="shared" si="4"/>
        <v>6.5152019779009668E-3</v>
      </c>
      <c r="O163" s="86">
        <f t="shared" si="5"/>
        <v>1.3728147340638199E-3</v>
      </c>
    </row>
    <row r="164" spans="1:15" s="124" customFormat="1" ht="15.75" x14ac:dyDescent="0.2">
      <c r="A164" s="118" t="s">
        <v>97</v>
      </c>
      <c r="B164" s="124">
        <v>0.7381333784096763</v>
      </c>
      <c r="C164" s="124">
        <v>0.73582780250096802</v>
      </c>
      <c r="D164" s="124">
        <v>0.68999885884948375</v>
      </c>
      <c r="E164" s="124">
        <v>0.57722485392046452</v>
      </c>
      <c r="F164" s="131">
        <v>0.72341073293744473</v>
      </c>
      <c r="G164" s="124">
        <v>0.67719262432606608</v>
      </c>
      <c r="H164" s="131">
        <v>0.6771164655378491</v>
      </c>
      <c r="I164" s="124">
        <v>1.1923923783540342</v>
      </c>
      <c r="J164" s="124">
        <v>1.3223085375391059</v>
      </c>
      <c r="K164" s="124">
        <v>1.1579610305142363</v>
      </c>
      <c r="L164" s="167">
        <v>0.73637407736697447</v>
      </c>
      <c r="M164" s="76">
        <f t="shared" si="3"/>
        <v>0.57722485392046452</v>
      </c>
      <c r="N164" s="86">
        <f t="shared" si="4"/>
        <v>1.3223085375391059</v>
      </c>
      <c r="O164" s="86">
        <f t="shared" si="5"/>
        <v>0.83890370365966394</v>
      </c>
    </row>
    <row r="165" spans="1:15" s="124" customFormat="1" ht="15.75" x14ac:dyDescent="0.2">
      <c r="A165" s="118" t="s">
        <v>98</v>
      </c>
      <c r="B165" s="124">
        <v>1.7779090922216119</v>
      </c>
      <c r="C165" s="124">
        <v>2.2458436399758379</v>
      </c>
      <c r="D165" s="124">
        <v>1.8730091020833806</v>
      </c>
      <c r="E165" s="124">
        <v>1.9540210643263596</v>
      </c>
      <c r="F165" s="131">
        <v>1.976001724776224</v>
      </c>
      <c r="G165" s="124">
        <v>2.6362034128895115</v>
      </c>
      <c r="H165" s="131">
        <v>2.4798773108129444</v>
      </c>
      <c r="I165" s="124">
        <v>2.1021286266178629</v>
      </c>
      <c r="J165" s="124">
        <v>1.9541204599973245</v>
      </c>
      <c r="K165" s="124">
        <v>2.2450631781177721</v>
      </c>
      <c r="L165" s="167">
        <v>2.840175134075599</v>
      </c>
      <c r="M165" s="76">
        <f t="shared" si="3"/>
        <v>1.7779090922216119</v>
      </c>
      <c r="N165" s="86">
        <f t="shared" si="4"/>
        <v>2.840175134075599</v>
      </c>
      <c r="O165" s="86">
        <f t="shared" si="5"/>
        <v>2.1894866132631297</v>
      </c>
    </row>
    <row r="166" spans="1:15" s="124" customFormat="1" x14ac:dyDescent="0.2">
      <c r="A166" s="118" t="s">
        <v>96</v>
      </c>
      <c r="B166" s="124">
        <v>2.5577659629857128</v>
      </c>
      <c r="C166" s="124">
        <v>3.0309568184446354</v>
      </c>
      <c r="D166" s="124">
        <v>2.6026515193914768</v>
      </c>
      <c r="E166" s="124">
        <v>2.5638319873303383</v>
      </c>
      <c r="F166" s="131">
        <v>2.7432544262068861</v>
      </c>
      <c r="G166" s="124">
        <v>3.3636657859677443</v>
      </c>
      <c r="H166" s="131">
        <v>3.2048850891838532</v>
      </c>
      <c r="I166" s="124">
        <v>3.3846570327787533</v>
      </c>
      <c r="J166" s="124">
        <v>3.3764508940918807</v>
      </c>
      <c r="K166" s="124">
        <v>3.4932937613036099</v>
      </c>
      <c r="L166" s="167">
        <v>3.6357129527844543</v>
      </c>
      <c r="M166" s="76">
        <f t="shared" si="3"/>
        <v>2.5577659629857128</v>
      </c>
      <c r="N166" s="86">
        <f t="shared" si="4"/>
        <v>3.6357129527844543</v>
      </c>
      <c r="O166" s="86">
        <f t="shared" si="5"/>
        <v>3.0870114754972136</v>
      </c>
    </row>
    <row r="167" spans="1:15" s="124" customFormat="1" x14ac:dyDescent="0.2">
      <c r="A167" s="118" t="s">
        <v>42</v>
      </c>
      <c r="B167" s="124">
        <v>7.1496702154987615E-2</v>
      </c>
      <c r="C167" s="124">
        <v>6.3417853812107974E-2</v>
      </c>
      <c r="D167" s="124">
        <v>5.3467379836666315E-2</v>
      </c>
      <c r="E167" s="124">
        <v>6.2232131182105063E-2</v>
      </c>
      <c r="F167" s="131">
        <v>7.1865610151909648E-2</v>
      </c>
      <c r="G167" s="124">
        <v>0.11777402856846861</v>
      </c>
      <c r="H167" s="131">
        <v>0.12798653369539881</v>
      </c>
      <c r="I167" s="124">
        <v>7.6083527559321476E-2</v>
      </c>
      <c r="J167" s="124">
        <v>7.9448334585021582E-2</v>
      </c>
      <c r="K167" s="124">
        <v>8.452370464545661E-2</v>
      </c>
      <c r="L167" s="167">
        <v>0.12642512983641085</v>
      </c>
      <c r="M167" s="76">
        <f t="shared" si="3"/>
        <v>5.3467379836666315E-2</v>
      </c>
      <c r="N167" s="86">
        <f t="shared" si="4"/>
        <v>0.12798653369539881</v>
      </c>
      <c r="O167" s="86">
        <f t="shared" si="5"/>
        <v>8.4974630547986763E-2</v>
      </c>
    </row>
    <row r="168" spans="1:15" s="124" customFormat="1" x14ac:dyDescent="0.2">
      <c r="A168" s="118" t="s">
        <v>43</v>
      </c>
      <c r="B168" s="124">
        <v>2.2770734264415275</v>
      </c>
      <c r="C168" s="124">
        <v>1.8498418232909741</v>
      </c>
      <c r="D168" s="124">
        <v>2.2456612285054316</v>
      </c>
      <c r="E168" s="124">
        <v>2.2427894390205205</v>
      </c>
      <c r="F168" s="131">
        <v>2.1147893187658924</v>
      </c>
      <c r="G168" s="124">
        <v>1.4283220631313669</v>
      </c>
      <c r="H168" s="131">
        <v>1.6030309800571785</v>
      </c>
      <c r="I168" s="124">
        <v>1.8202375948794693</v>
      </c>
      <c r="J168" s="124">
        <v>1.8776220023866772</v>
      </c>
      <c r="K168" s="124">
        <v>1.6599630338281075</v>
      </c>
      <c r="L168" s="167">
        <v>1.3902414190176404</v>
      </c>
      <c r="M168" s="76">
        <f t="shared" si="3"/>
        <v>1.3902414190176404</v>
      </c>
      <c r="N168" s="86">
        <f t="shared" si="4"/>
        <v>2.2770734264415275</v>
      </c>
      <c r="O168" s="86">
        <f t="shared" si="5"/>
        <v>1.8645065753931624</v>
      </c>
    </row>
    <row r="169" spans="1:15" s="124" customFormat="1" x14ac:dyDescent="0.2">
      <c r="A169" s="118" t="s">
        <v>44</v>
      </c>
      <c r="B169" s="124">
        <v>1.7406987944820405</v>
      </c>
      <c r="C169" s="124">
        <v>1.8411784211395983</v>
      </c>
      <c r="D169" s="124">
        <v>1.8015140974249331</v>
      </c>
      <c r="E169" s="124">
        <v>1.8269323177545558</v>
      </c>
      <c r="F169" s="131">
        <v>1.7710997548120828</v>
      </c>
      <c r="G169" s="124">
        <v>1.8130224521680471</v>
      </c>
      <c r="H169" s="131">
        <v>1.6899037077443235</v>
      </c>
      <c r="I169" s="124">
        <v>1.6676808053249159</v>
      </c>
      <c r="J169" s="124">
        <v>1.6259597348228396</v>
      </c>
      <c r="K169" s="124">
        <v>1.674037915049275</v>
      </c>
      <c r="L169" s="167">
        <v>1.8102361303091661</v>
      </c>
      <c r="M169" s="76">
        <f t="shared" si="3"/>
        <v>1.6259597348228396</v>
      </c>
      <c r="N169" s="86">
        <f t="shared" si="4"/>
        <v>1.8411784211395983</v>
      </c>
      <c r="O169" s="86">
        <f t="shared" si="5"/>
        <v>1.7511149210028889</v>
      </c>
    </row>
    <row r="170" spans="1:15" s="124" customFormat="1" x14ac:dyDescent="0.2">
      <c r="A170" s="118" t="s">
        <v>45</v>
      </c>
      <c r="B170" s="124">
        <v>0.50687703386904359</v>
      </c>
      <c r="C170" s="124">
        <v>0.45994590222545367</v>
      </c>
      <c r="D170" s="124">
        <v>0.44641657354147091</v>
      </c>
      <c r="E170" s="124">
        <v>0.45007026940493267</v>
      </c>
      <c r="F170" s="131">
        <v>0.52280667478578591</v>
      </c>
      <c r="G170" s="124">
        <v>0.53279507725372466</v>
      </c>
      <c r="H170" s="131">
        <v>0.65703389710979332</v>
      </c>
      <c r="I170" s="124">
        <v>0.6772211264970488</v>
      </c>
      <c r="J170" s="124">
        <v>0.66039951639192707</v>
      </c>
      <c r="K170" s="124">
        <v>0.64993464565432557</v>
      </c>
      <c r="L170" s="167">
        <v>0.36266788011835338</v>
      </c>
      <c r="M170" s="76">
        <f t="shared" si="3"/>
        <v>0.36266788011835338</v>
      </c>
      <c r="N170" s="86">
        <f t="shared" si="4"/>
        <v>0.6772211264970488</v>
      </c>
      <c r="O170" s="86">
        <f t="shared" si="5"/>
        <v>0.53874259971380545</v>
      </c>
    </row>
    <row r="171" spans="1:15" s="124" customFormat="1" x14ac:dyDescent="0.2">
      <c r="A171" s="118" t="s">
        <v>46</v>
      </c>
      <c r="B171" s="124">
        <v>0.12860257077429352</v>
      </c>
      <c r="C171" s="124">
        <v>0.16965592804862911</v>
      </c>
      <c r="D171" s="124">
        <v>0.14773542118145322</v>
      </c>
      <c r="E171" s="124">
        <v>0.14457532203459009</v>
      </c>
      <c r="F171" s="131">
        <v>0.13296501339764721</v>
      </c>
      <c r="G171" s="124">
        <v>0.19060009362981647</v>
      </c>
      <c r="H171" s="131">
        <v>0.10466768617137275</v>
      </c>
      <c r="I171" s="124">
        <v>0.11297119947309647</v>
      </c>
      <c r="J171" s="124">
        <v>9.0652799231931563E-2</v>
      </c>
      <c r="K171" s="124">
        <v>0.1075655135271459</v>
      </c>
      <c r="L171" s="167">
        <v>0.11202141093917863</v>
      </c>
      <c r="M171" s="76">
        <f t="shared" si="3"/>
        <v>9.0652799231931563E-2</v>
      </c>
      <c r="N171" s="86">
        <f t="shared" si="4"/>
        <v>0.19060009362981647</v>
      </c>
      <c r="O171" s="86">
        <f t="shared" si="5"/>
        <v>0.13109208712810497</v>
      </c>
    </row>
    <row r="172" spans="1:15" s="124" customFormat="1" x14ac:dyDescent="0.2">
      <c r="A172" s="118" t="s">
        <v>47</v>
      </c>
      <c r="B172" s="124">
        <v>1.2212487529935138E-4</v>
      </c>
      <c r="C172" s="124">
        <v>0</v>
      </c>
      <c r="D172" s="124">
        <v>0</v>
      </c>
      <c r="E172" s="124">
        <v>8.6879798843740204E-3</v>
      </c>
      <c r="F172" s="131">
        <v>0</v>
      </c>
      <c r="G172" s="124">
        <v>4.1660325948592175E-3</v>
      </c>
      <c r="H172" s="131">
        <v>4.9161020733378259E-4</v>
      </c>
      <c r="I172" s="124">
        <v>1.2788956410187324E-3</v>
      </c>
      <c r="J172" s="124">
        <v>3.9377937151626845E-3</v>
      </c>
      <c r="K172" s="124">
        <v>1.3971629015949655E-3</v>
      </c>
      <c r="L172" s="167">
        <v>8.9412144130453903E-4</v>
      </c>
      <c r="M172" s="76">
        <f t="shared" si="3"/>
        <v>0</v>
      </c>
      <c r="N172" s="86">
        <f t="shared" si="4"/>
        <v>8.6879798843740204E-3</v>
      </c>
      <c r="O172" s="86">
        <f t="shared" si="5"/>
        <v>1.9068837509952086E-3</v>
      </c>
    </row>
    <row r="173" spans="1:15" s="124" customFormat="1" x14ac:dyDescent="0.2">
      <c r="A173" s="118" t="s">
        <v>48</v>
      </c>
      <c r="B173" s="124">
        <v>5.3542594271577685E-3</v>
      </c>
      <c r="C173" s="124">
        <v>0</v>
      </c>
      <c r="D173" s="124">
        <v>8.8979464602223859E-4</v>
      </c>
      <c r="E173" s="124">
        <v>0</v>
      </c>
      <c r="F173" s="131">
        <v>2.631144405272783E-3</v>
      </c>
      <c r="G173" s="124">
        <v>9.8396913010462901E-4</v>
      </c>
      <c r="H173" s="131">
        <v>3.5922364719606945E-4</v>
      </c>
      <c r="I173" s="124">
        <v>8.0989967879081587E-4</v>
      </c>
      <c r="J173" s="124">
        <v>0</v>
      </c>
      <c r="K173" s="124">
        <v>7.4248617853707856E-4</v>
      </c>
      <c r="L173" s="167">
        <v>0</v>
      </c>
      <c r="M173" s="76">
        <f t="shared" si="3"/>
        <v>0</v>
      </c>
      <c r="N173" s="86">
        <f t="shared" si="4"/>
        <v>5.3542594271577685E-3</v>
      </c>
      <c r="O173" s="86">
        <f t="shared" si="5"/>
        <v>1.0700706466437622E-3</v>
      </c>
    </row>
    <row r="174" spans="1:15" s="124" customFormat="1" x14ac:dyDescent="0.2">
      <c r="A174" s="118" t="s">
        <v>35</v>
      </c>
      <c r="B174" s="124">
        <v>15.597233577084456</v>
      </c>
      <c r="C174" s="124">
        <v>15.685663044485462</v>
      </c>
      <c r="D174" s="124">
        <v>15.597634567710028</v>
      </c>
      <c r="E174" s="124">
        <v>15.5976217730058</v>
      </c>
      <c r="F174" s="131">
        <v>15.64063949194577</v>
      </c>
      <c r="G174" s="124">
        <v>15.738799324953071</v>
      </c>
      <c r="H174" s="131">
        <v>15.649664960543115</v>
      </c>
      <c r="I174" s="124">
        <v>15.815633770783041</v>
      </c>
      <c r="J174" s="124">
        <v>15.777810162575152</v>
      </c>
      <c r="K174" s="124">
        <v>15.778519285634808</v>
      </c>
      <c r="L174" s="167">
        <v>15.50086723039014</v>
      </c>
      <c r="M174" s="76">
        <f t="shared" si="3"/>
        <v>15.50086723039014</v>
      </c>
      <c r="N174" s="86">
        <f t="shared" si="4"/>
        <v>15.815633770783041</v>
      </c>
      <c r="O174" s="86">
        <f t="shared" si="5"/>
        <v>15.670917017191895</v>
      </c>
    </row>
    <row r="175" spans="1:15" s="124" customFormat="1" x14ac:dyDescent="0.2">
      <c r="A175" s="118" t="s">
        <v>177</v>
      </c>
      <c r="B175" s="124">
        <v>2.156999755491567</v>
      </c>
      <c r="C175" s="124">
        <v>2.7025224177615725</v>
      </c>
      <c r="D175" s="124">
        <v>2.257858500667842</v>
      </c>
      <c r="E175" s="124">
        <v>2.2630027438592464</v>
      </c>
      <c r="F175" s="131">
        <v>2.1799100604558528</v>
      </c>
      <c r="G175" s="124">
        <v>2.9395594679814834</v>
      </c>
      <c r="H175" s="131">
        <v>1.5565051980923474</v>
      </c>
      <c r="I175" s="124">
        <v>1.197612605887264</v>
      </c>
      <c r="J175" s="124">
        <v>0.87698933358013242</v>
      </c>
      <c r="K175" s="124">
        <v>1.3072960570573668</v>
      </c>
      <c r="L175" s="167"/>
      <c r="M175" s="76">
        <f t="shared" si="3"/>
        <v>0.87698933358013242</v>
      </c>
      <c r="N175" s="86">
        <f t="shared" si="4"/>
        <v>2.9395594679814834</v>
      </c>
      <c r="O175" s="86">
        <f t="shared" si="5"/>
        <v>1.9438256140834678</v>
      </c>
    </row>
    <row r="176" spans="1:15" s="124" customFormat="1" x14ac:dyDescent="0.2">
      <c r="A176" s="118" t="s">
        <v>51</v>
      </c>
      <c r="B176" s="124">
        <v>0.47097188614393276</v>
      </c>
      <c r="C176" s="124">
        <v>0.37900392109459602</v>
      </c>
      <c r="D176" s="124">
        <v>0.46318406944344709</v>
      </c>
      <c r="E176" s="124">
        <v>0.46660413627025021</v>
      </c>
      <c r="F176" s="131">
        <v>0.43531705966096484</v>
      </c>
      <c r="G176" s="124">
        <v>0.29806462539338235</v>
      </c>
      <c r="H176" s="131">
        <v>0.33341492592033328</v>
      </c>
      <c r="I176" s="124">
        <v>0.34971651207056759</v>
      </c>
      <c r="J176" s="124">
        <v>0.35736504600937635</v>
      </c>
      <c r="K176" s="124">
        <v>0.32211921505566632</v>
      </c>
      <c r="L176" s="167">
        <v>0.27661242346678105</v>
      </c>
      <c r="M176" s="76">
        <f t="shared" si="3"/>
        <v>0.27661242346678105</v>
      </c>
      <c r="N176" s="86">
        <f t="shared" si="4"/>
        <v>0.47097188614393276</v>
      </c>
      <c r="O176" s="86">
        <f t="shared" si="5"/>
        <v>0.37748852913902714</v>
      </c>
    </row>
    <row r="177" spans="1:86" s="124" customFormat="1" ht="16.149999999999999" customHeight="1" thickBot="1" x14ac:dyDescent="0.25">
      <c r="A177" s="173" t="s">
        <v>52</v>
      </c>
      <c r="B177" s="154">
        <v>0.52902811385606729</v>
      </c>
      <c r="C177" s="154">
        <v>0.62099607890540409</v>
      </c>
      <c r="D177" s="154">
        <v>0.53681593055655286</v>
      </c>
      <c r="E177" s="154">
        <v>0.5333958637297499</v>
      </c>
      <c r="F177" s="155">
        <v>0.56468294033903499</v>
      </c>
      <c r="G177" s="154">
        <v>0.70193537460661748</v>
      </c>
      <c r="H177" s="155">
        <v>0.66658507407966683</v>
      </c>
      <c r="I177" s="154">
        <v>0.65028348792943236</v>
      </c>
      <c r="J177" s="154">
        <v>0.64263495399062365</v>
      </c>
      <c r="K177" s="154">
        <v>0.67788078494433368</v>
      </c>
      <c r="L177" s="165">
        <v>0.72338757653321906</v>
      </c>
      <c r="M177" s="76">
        <f t="shared" si="3"/>
        <v>0.52902811385606729</v>
      </c>
      <c r="N177" s="86">
        <f t="shared" si="4"/>
        <v>0.72338757653321906</v>
      </c>
      <c r="O177" s="86">
        <f t="shared" si="5"/>
        <v>0.6225114708609728</v>
      </c>
    </row>
    <row r="178" spans="1:86" s="124" customFormat="1" ht="16.149999999999999" customHeight="1" x14ac:dyDescent="0.2">
      <c r="A178" s="88" t="s">
        <v>178</v>
      </c>
      <c r="M178" s="76"/>
      <c r="N178" s="86"/>
      <c r="O178" s="86"/>
    </row>
    <row r="179" spans="1:86" x14ac:dyDescent="0.2">
      <c r="A179" s="174"/>
      <c r="B179" s="174"/>
      <c r="C179" s="174"/>
      <c r="D179" s="174"/>
      <c r="E179" s="174"/>
      <c r="F179" s="174"/>
      <c r="G179" s="174"/>
      <c r="H179" s="174"/>
      <c r="I179" s="174"/>
      <c r="J179" s="174"/>
      <c r="K179" s="175"/>
      <c r="L179" s="3"/>
      <c r="M179" s="4"/>
      <c r="X179" s="5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2"/>
      <c r="AL179" s="2"/>
      <c r="AM179" s="2"/>
      <c r="AN179" s="2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</row>
    <row r="181" spans="1:86" s="76" customFormat="1" ht="16.5" thickBot="1" x14ac:dyDescent="0.3">
      <c r="A181" s="159" t="s">
        <v>234</v>
      </c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79"/>
      <c r="AB181" s="79"/>
      <c r="AC181" s="79"/>
      <c r="AD181" s="79"/>
      <c r="AE181" s="79"/>
      <c r="AF181" s="79"/>
      <c r="AG181" s="79"/>
      <c r="AH181" s="79"/>
      <c r="AI181" s="79"/>
      <c r="AJ181" s="79"/>
      <c r="AK181" s="79"/>
      <c r="AL181" s="79"/>
      <c r="AM181" s="79"/>
      <c r="AN181" s="79"/>
      <c r="AO181" s="79"/>
      <c r="AQ181" s="79"/>
      <c r="AR181" s="79"/>
      <c r="AS181" s="79"/>
      <c r="AT181" s="79"/>
      <c r="AU181" s="79"/>
      <c r="AV181" s="79"/>
      <c r="AW181" s="79"/>
      <c r="AX181" s="79"/>
      <c r="AY181" s="79"/>
      <c r="AZ181" s="79"/>
      <c r="BA181" s="79"/>
      <c r="BB181" s="79"/>
      <c r="BC181" s="79"/>
      <c r="BD181" s="79"/>
      <c r="BE181" s="79"/>
      <c r="BF181" s="79"/>
      <c r="BG181" s="79"/>
      <c r="BH181" s="79"/>
      <c r="BI181" s="79"/>
      <c r="BJ181" s="79"/>
      <c r="BK181" s="79"/>
      <c r="BL181" s="79"/>
      <c r="BM181" s="79"/>
      <c r="BP181" s="79"/>
    </row>
    <row r="182" spans="1:86" s="76" customFormat="1" ht="15.75" customHeight="1" thickBot="1" x14ac:dyDescent="0.3">
      <c r="A182" s="162" t="s">
        <v>59</v>
      </c>
      <c r="B182" s="269" t="s">
        <v>93</v>
      </c>
      <c r="C182" s="260"/>
      <c r="D182" s="260"/>
      <c r="E182" s="260"/>
      <c r="F182" s="260"/>
      <c r="G182" s="260"/>
      <c r="H182" s="260"/>
      <c r="I182" s="260"/>
      <c r="J182" s="260"/>
      <c r="K182" s="260"/>
      <c r="L182" s="26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  <c r="AA182" s="260"/>
      <c r="AB182" s="260"/>
      <c r="AC182" s="260"/>
      <c r="AD182" s="260"/>
      <c r="AE182" s="260"/>
      <c r="AF182" s="260"/>
      <c r="AG182" s="260"/>
      <c r="AH182" s="260"/>
      <c r="AI182" s="260"/>
      <c r="AJ182" s="260"/>
      <c r="AK182" s="260"/>
      <c r="AL182" s="260"/>
      <c r="AM182" s="260"/>
      <c r="AN182" s="260"/>
      <c r="AO182" s="262"/>
      <c r="AP182" s="87"/>
      <c r="AQ182" s="97" t="s">
        <v>59</v>
      </c>
      <c r="AR182" s="269" t="s">
        <v>92</v>
      </c>
      <c r="AS182" s="260"/>
      <c r="AT182" s="260"/>
      <c r="AU182" s="260"/>
      <c r="AV182" s="260"/>
      <c r="AW182" s="260"/>
      <c r="AX182" s="260"/>
      <c r="AY182" s="260"/>
      <c r="AZ182" s="260"/>
      <c r="BA182" s="260"/>
      <c r="BB182" s="260"/>
      <c r="BC182" s="260"/>
      <c r="BD182" s="260"/>
      <c r="BE182" s="260"/>
      <c r="BF182" s="260"/>
      <c r="BG182" s="260"/>
      <c r="BH182" s="260"/>
      <c r="BI182" s="260"/>
      <c r="BJ182" s="260"/>
      <c r="BK182" s="260"/>
      <c r="BL182" s="260"/>
      <c r="BM182" s="262"/>
      <c r="BO182" s="87"/>
      <c r="BP182" s="177" t="s">
        <v>59</v>
      </c>
      <c r="BQ182" s="269" t="s">
        <v>54</v>
      </c>
      <c r="BR182" s="260"/>
      <c r="BS182" s="260"/>
      <c r="BT182" s="260"/>
      <c r="BU182" s="260"/>
      <c r="BV182" s="260"/>
      <c r="BW182" s="262"/>
      <c r="BX182" s="178"/>
      <c r="BY182" s="75" t="s">
        <v>59</v>
      </c>
      <c r="BZ182" s="269" t="s">
        <v>56</v>
      </c>
      <c r="CA182" s="260"/>
      <c r="CB182" s="260"/>
      <c r="CC182" s="260"/>
      <c r="CD182" s="262"/>
      <c r="CE182" s="178"/>
      <c r="CF182" s="75" t="s">
        <v>59</v>
      </c>
      <c r="CG182" s="269" t="s">
        <v>95</v>
      </c>
      <c r="CH182" s="262"/>
    </row>
    <row r="183" spans="1:86" s="76" customFormat="1" ht="15.75" customHeight="1" thickBot="1" x14ac:dyDescent="0.3">
      <c r="A183" s="162" t="s">
        <v>0</v>
      </c>
      <c r="B183" s="179" t="s">
        <v>91</v>
      </c>
      <c r="C183" s="260" t="s">
        <v>71</v>
      </c>
      <c r="D183" s="260"/>
      <c r="E183" s="260"/>
      <c r="F183" s="260"/>
      <c r="G183" s="260"/>
      <c r="H183" s="260"/>
      <c r="I183" s="260"/>
      <c r="J183" s="260"/>
      <c r="K183" s="260"/>
      <c r="L183" s="260"/>
      <c r="M183" s="260"/>
      <c r="N183" s="260"/>
      <c r="O183" s="260"/>
      <c r="P183" s="260"/>
      <c r="Q183" s="260"/>
      <c r="R183" s="260"/>
      <c r="S183" s="260"/>
      <c r="T183" s="260"/>
      <c r="U183" s="260"/>
      <c r="V183" s="260"/>
      <c r="W183" s="260"/>
      <c r="X183" s="260"/>
      <c r="Y183" s="260"/>
      <c r="Z183" s="262"/>
      <c r="AA183" s="260" t="s">
        <v>70</v>
      </c>
      <c r="AB183" s="260"/>
      <c r="AC183" s="260"/>
      <c r="AD183" s="260"/>
      <c r="AE183" s="260"/>
      <c r="AF183" s="260"/>
      <c r="AG183" s="260"/>
      <c r="AH183" s="260"/>
      <c r="AI183" s="260"/>
      <c r="AJ183" s="260"/>
      <c r="AK183" s="260"/>
      <c r="AL183" s="260"/>
      <c r="AM183" s="260"/>
      <c r="AN183" s="260"/>
      <c r="AO183" s="262"/>
      <c r="AP183" s="87"/>
      <c r="AQ183" s="177" t="s">
        <v>0</v>
      </c>
      <c r="AR183" s="260" t="s">
        <v>91</v>
      </c>
      <c r="AS183" s="262"/>
      <c r="AT183" s="260" t="s">
        <v>71</v>
      </c>
      <c r="AU183" s="260"/>
      <c r="AV183" s="260"/>
      <c r="AW183" s="260"/>
      <c r="AX183" s="260"/>
      <c r="AY183" s="260"/>
      <c r="AZ183" s="260"/>
      <c r="BA183" s="260"/>
      <c r="BB183" s="260"/>
      <c r="BC183" s="262"/>
      <c r="BD183" s="260" t="s">
        <v>70</v>
      </c>
      <c r="BE183" s="260"/>
      <c r="BF183" s="260"/>
      <c r="BG183" s="260"/>
      <c r="BH183" s="260"/>
      <c r="BI183" s="260"/>
      <c r="BJ183" s="260"/>
      <c r="BK183" s="260"/>
      <c r="BL183" s="260"/>
      <c r="BM183" s="262"/>
      <c r="BO183" s="87"/>
      <c r="BP183" s="97" t="s">
        <v>0</v>
      </c>
      <c r="BQ183" s="260" t="s">
        <v>71</v>
      </c>
      <c r="BR183" s="260"/>
      <c r="BS183" s="260"/>
      <c r="BT183" s="260"/>
      <c r="BU183" s="262"/>
      <c r="BV183" s="269" t="s">
        <v>70</v>
      </c>
      <c r="BW183" s="262"/>
      <c r="BX183" s="178"/>
      <c r="BY183" s="75" t="s">
        <v>0</v>
      </c>
      <c r="BZ183" s="269" t="s">
        <v>70</v>
      </c>
      <c r="CA183" s="260"/>
      <c r="CB183" s="260"/>
      <c r="CC183" s="260"/>
      <c r="CD183" s="262"/>
      <c r="CE183" s="178"/>
      <c r="CF183" s="75" t="s">
        <v>0</v>
      </c>
      <c r="CG183" s="269" t="s">
        <v>70</v>
      </c>
      <c r="CH183" s="262"/>
    </row>
    <row r="184" spans="1:86" s="76" customFormat="1" ht="13.5" thickBot="1" x14ac:dyDescent="0.3">
      <c r="A184" s="162" t="s">
        <v>57</v>
      </c>
      <c r="B184" s="180" t="s">
        <v>16</v>
      </c>
      <c r="C184" s="80" t="s">
        <v>2</v>
      </c>
      <c r="D184" s="80" t="s">
        <v>2</v>
      </c>
      <c r="E184" s="80" t="s">
        <v>2</v>
      </c>
      <c r="F184" s="80" t="s">
        <v>2</v>
      </c>
      <c r="G184" s="80" t="s">
        <v>22</v>
      </c>
      <c r="H184" s="80" t="s">
        <v>22</v>
      </c>
      <c r="I184" s="80" t="s">
        <v>3</v>
      </c>
      <c r="J184" s="80" t="s">
        <v>9</v>
      </c>
      <c r="K184" s="80" t="s">
        <v>9</v>
      </c>
      <c r="L184" s="80" t="s">
        <v>10</v>
      </c>
      <c r="M184" s="80" t="s">
        <v>10</v>
      </c>
      <c r="N184" s="80" t="s">
        <v>11</v>
      </c>
      <c r="O184" s="80" t="s">
        <v>11</v>
      </c>
      <c r="P184" s="80" t="s">
        <v>12</v>
      </c>
      <c r="Q184" s="80" t="s">
        <v>12</v>
      </c>
      <c r="R184" s="80" t="s">
        <v>12</v>
      </c>
      <c r="S184" s="80" t="s">
        <v>17</v>
      </c>
      <c r="T184" s="80" t="s">
        <v>17</v>
      </c>
      <c r="U184" s="80" t="s">
        <v>6</v>
      </c>
      <c r="V184" s="80" t="s">
        <v>6</v>
      </c>
      <c r="W184" s="80" t="s">
        <v>6</v>
      </c>
      <c r="X184" s="80" t="s">
        <v>19</v>
      </c>
      <c r="Y184" s="80" t="s">
        <v>19</v>
      </c>
      <c r="Z184" s="81" t="s">
        <v>19</v>
      </c>
      <c r="AA184" s="80" t="s">
        <v>1</v>
      </c>
      <c r="AB184" s="80" t="s">
        <v>1</v>
      </c>
      <c r="AC184" s="80" t="s">
        <v>21</v>
      </c>
      <c r="AD184" s="80" t="s">
        <v>21</v>
      </c>
      <c r="AE184" s="80" t="s">
        <v>13</v>
      </c>
      <c r="AF184" s="80" t="s">
        <v>13</v>
      </c>
      <c r="AG184" s="80" t="s">
        <v>20</v>
      </c>
      <c r="AH184" s="80" t="s">
        <v>20</v>
      </c>
      <c r="AI184" s="80" t="s">
        <v>5</v>
      </c>
      <c r="AJ184" s="80" t="s">
        <v>5</v>
      </c>
      <c r="AK184" s="80" t="s">
        <v>15</v>
      </c>
      <c r="AL184" s="80" t="s">
        <v>15</v>
      </c>
      <c r="AM184" s="80" t="s">
        <v>18</v>
      </c>
      <c r="AN184" s="80" t="s">
        <v>18</v>
      </c>
      <c r="AO184" s="81" t="s">
        <v>18</v>
      </c>
      <c r="AP184" s="87"/>
      <c r="AQ184" s="177" t="s">
        <v>57</v>
      </c>
      <c r="AR184" s="76" t="s">
        <v>16</v>
      </c>
      <c r="AS184" s="85" t="s">
        <v>16</v>
      </c>
      <c r="AT184" s="80" t="s">
        <v>21</v>
      </c>
      <c r="AU184" s="80" t="s">
        <v>2</v>
      </c>
      <c r="AV184" s="76" t="s">
        <v>22</v>
      </c>
      <c r="AW184" s="76" t="s">
        <v>3</v>
      </c>
      <c r="AX184" s="76" t="s">
        <v>3</v>
      </c>
      <c r="AY184" s="76" t="s">
        <v>10</v>
      </c>
      <c r="AZ184" s="76" t="s">
        <v>11</v>
      </c>
      <c r="BA184" s="76" t="s">
        <v>12</v>
      </c>
      <c r="BB184" s="76" t="s">
        <v>19</v>
      </c>
      <c r="BC184" s="85" t="s">
        <v>19</v>
      </c>
      <c r="BD184" s="76" t="s">
        <v>13</v>
      </c>
      <c r="BE184" s="76" t="s">
        <v>20</v>
      </c>
      <c r="BF184" s="76" t="s">
        <v>14</v>
      </c>
      <c r="BG184" s="76" t="s">
        <v>5</v>
      </c>
      <c r="BH184" s="76" t="s">
        <v>15</v>
      </c>
      <c r="BI184" s="76" t="s">
        <v>17</v>
      </c>
      <c r="BJ184" s="76" t="s">
        <v>7</v>
      </c>
      <c r="BK184" s="76" t="s">
        <v>7</v>
      </c>
      <c r="BL184" s="76" t="s">
        <v>18</v>
      </c>
      <c r="BM184" s="85" t="s">
        <v>18</v>
      </c>
      <c r="BO184" s="87"/>
      <c r="BP184" s="97" t="s">
        <v>57</v>
      </c>
      <c r="BQ184" s="80" t="s">
        <v>2</v>
      </c>
      <c r="BR184" s="80" t="s">
        <v>9</v>
      </c>
      <c r="BS184" s="80" t="s">
        <v>11</v>
      </c>
      <c r="BT184" s="80" t="s">
        <v>11</v>
      </c>
      <c r="BU184" s="81" t="s">
        <v>3</v>
      </c>
      <c r="BV184" s="121" t="s">
        <v>8</v>
      </c>
      <c r="BW184" s="81" t="s">
        <v>15</v>
      </c>
      <c r="BX184" s="178"/>
      <c r="BY184" s="75" t="s">
        <v>57</v>
      </c>
      <c r="BZ184" s="121" t="s">
        <v>8</v>
      </c>
      <c r="CA184" s="80" t="s">
        <v>1</v>
      </c>
      <c r="CB184" s="80" t="s">
        <v>20</v>
      </c>
      <c r="CC184" s="80" t="s">
        <v>4</v>
      </c>
      <c r="CD184" s="81" t="s">
        <v>4</v>
      </c>
      <c r="CE184" s="178"/>
      <c r="CF184" s="75" t="s">
        <v>57</v>
      </c>
      <c r="CG184" s="80" t="s">
        <v>8</v>
      </c>
      <c r="CH184" s="81" t="s">
        <v>13</v>
      </c>
    </row>
    <row r="185" spans="1:86" s="76" customFormat="1" ht="13.5" thickBot="1" x14ac:dyDescent="0.3">
      <c r="A185" s="176" t="s">
        <v>58</v>
      </c>
      <c r="B185" s="239">
        <v>168</v>
      </c>
      <c r="C185" s="240">
        <v>80</v>
      </c>
      <c r="D185" s="240">
        <v>84</v>
      </c>
      <c r="E185" s="240">
        <v>88</v>
      </c>
      <c r="F185" s="240">
        <v>96</v>
      </c>
      <c r="G185" s="240">
        <v>106</v>
      </c>
      <c r="H185" s="82">
        <v>111</v>
      </c>
      <c r="I185" s="82">
        <v>178</v>
      </c>
      <c r="J185" s="82">
        <v>162</v>
      </c>
      <c r="K185" s="82">
        <v>167</v>
      </c>
      <c r="L185" s="82">
        <v>145</v>
      </c>
      <c r="M185" s="82">
        <v>149</v>
      </c>
      <c r="N185" s="82">
        <v>205</v>
      </c>
      <c r="O185" s="82">
        <v>211</v>
      </c>
      <c r="P185" s="82">
        <v>174</v>
      </c>
      <c r="Q185" s="82">
        <v>179</v>
      </c>
      <c r="R185" s="82">
        <v>184</v>
      </c>
      <c r="S185" s="82">
        <v>196</v>
      </c>
      <c r="T185" s="82">
        <v>201</v>
      </c>
      <c r="U185" s="82">
        <v>231</v>
      </c>
      <c r="V185" s="82">
        <v>232</v>
      </c>
      <c r="W185" s="82">
        <v>236</v>
      </c>
      <c r="X185" s="82">
        <v>215</v>
      </c>
      <c r="Y185" s="82">
        <v>218</v>
      </c>
      <c r="Z185" s="83">
        <v>221</v>
      </c>
      <c r="AA185" s="240">
        <v>145</v>
      </c>
      <c r="AB185" s="240">
        <v>156</v>
      </c>
      <c r="AC185" s="240">
        <v>125</v>
      </c>
      <c r="AD185" s="240">
        <v>128</v>
      </c>
      <c r="AE185" s="240">
        <v>18</v>
      </c>
      <c r="AF185" s="240">
        <v>19</v>
      </c>
      <c r="AG185" s="240">
        <v>9</v>
      </c>
      <c r="AH185" s="240">
        <v>15</v>
      </c>
      <c r="AI185" s="240">
        <v>153</v>
      </c>
      <c r="AJ185" s="240">
        <v>157</v>
      </c>
      <c r="AK185" s="240">
        <v>184</v>
      </c>
      <c r="AL185" s="240">
        <v>188</v>
      </c>
      <c r="AM185" s="240">
        <v>204</v>
      </c>
      <c r="AN185" s="240">
        <v>209</v>
      </c>
      <c r="AO185" s="241">
        <v>212</v>
      </c>
      <c r="AP185" s="87"/>
      <c r="AQ185" s="97" t="s">
        <v>58</v>
      </c>
      <c r="AR185" s="82">
        <v>162</v>
      </c>
      <c r="AS185" s="83">
        <v>167</v>
      </c>
      <c r="AT185" s="240">
        <v>122</v>
      </c>
      <c r="AU185" s="240">
        <v>85</v>
      </c>
      <c r="AV185" s="82">
        <v>109</v>
      </c>
      <c r="AW185" s="82">
        <v>171</v>
      </c>
      <c r="AX185" s="82">
        <v>177</v>
      </c>
      <c r="AY185" s="82">
        <v>151</v>
      </c>
      <c r="AZ185" s="82">
        <v>204</v>
      </c>
      <c r="BA185" s="82">
        <v>183</v>
      </c>
      <c r="BB185" s="82">
        <v>217</v>
      </c>
      <c r="BC185" s="83">
        <v>220</v>
      </c>
      <c r="BD185" s="82">
        <v>16</v>
      </c>
      <c r="BE185" s="82">
        <v>17</v>
      </c>
      <c r="BF185" s="82">
        <v>139</v>
      </c>
      <c r="BG185" s="82">
        <v>160</v>
      </c>
      <c r="BH185" s="82">
        <v>185</v>
      </c>
      <c r="BI185" s="82">
        <v>202</v>
      </c>
      <c r="BJ185" s="82">
        <v>201</v>
      </c>
      <c r="BK185" s="82">
        <v>203</v>
      </c>
      <c r="BL185" s="82">
        <v>205</v>
      </c>
      <c r="BM185" s="83">
        <v>213</v>
      </c>
      <c r="BN185" s="84"/>
      <c r="BO185" s="242"/>
      <c r="BP185" s="243" t="s">
        <v>72</v>
      </c>
      <c r="BQ185" s="82">
        <v>89</v>
      </c>
      <c r="BR185" s="82">
        <v>163</v>
      </c>
      <c r="BS185" s="82">
        <v>208</v>
      </c>
      <c r="BT185" s="82">
        <v>210</v>
      </c>
      <c r="BU185" s="83">
        <v>181</v>
      </c>
      <c r="BV185" s="82">
        <v>192</v>
      </c>
      <c r="BW185" s="83">
        <v>189</v>
      </c>
      <c r="BX185" s="244"/>
      <c r="BY185" s="245" t="s">
        <v>58</v>
      </c>
      <c r="BZ185" s="246">
        <v>193</v>
      </c>
      <c r="CA185" s="82">
        <v>146</v>
      </c>
      <c r="CB185" s="82">
        <v>10</v>
      </c>
      <c r="CC185" s="82">
        <v>5</v>
      </c>
      <c r="CD185" s="83">
        <v>6</v>
      </c>
      <c r="CE185" s="244"/>
      <c r="CF185" s="245" t="s">
        <v>58</v>
      </c>
      <c r="CG185" s="82">
        <v>186</v>
      </c>
      <c r="CH185" s="83">
        <v>13</v>
      </c>
    </row>
    <row r="186" spans="1:86" s="76" customFormat="1" ht="14.25" x14ac:dyDescent="0.2">
      <c r="A186" s="181" t="s">
        <v>60</v>
      </c>
      <c r="B186" s="182">
        <v>3.35</v>
      </c>
      <c r="C186" s="76">
        <v>9.5000000000000001E-2</v>
      </c>
      <c r="D186" s="76">
        <v>0.14199999999999999</v>
      </c>
      <c r="E186" s="76">
        <v>0.24</v>
      </c>
      <c r="F186" s="76">
        <v>0.16700000000000001</v>
      </c>
      <c r="G186" s="76">
        <v>0.05</v>
      </c>
      <c r="H186" s="76">
        <v>4.5999999999999999E-2</v>
      </c>
      <c r="I186" s="76">
        <v>0.09</v>
      </c>
      <c r="J186" s="76">
        <v>0.107</v>
      </c>
      <c r="K186" s="76">
        <v>1.0999999999999999E-2</v>
      </c>
      <c r="L186" s="76">
        <v>0.39100000000000001</v>
      </c>
      <c r="M186" s="76">
        <v>0.85099999999999998</v>
      </c>
      <c r="N186" s="76">
        <v>0.114</v>
      </c>
      <c r="O186" s="76">
        <v>0.14899999999999999</v>
      </c>
      <c r="P186" s="76">
        <v>0.123</v>
      </c>
      <c r="Q186" s="76">
        <v>2.7E-2</v>
      </c>
      <c r="R186" s="76">
        <v>0.01</v>
      </c>
      <c r="S186" s="76">
        <v>2.5000000000000001E-2</v>
      </c>
      <c r="T186" s="76">
        <v>4.8000000000000001E-2</v>
      </c>
      <c r="U186" s="76">
        <v>4.5999999999999999E-2</v>
      </c>
      <c r="V186" s="76">
        <v>5.2999999999999999E-2</v>
      </c>
      <c r="W186" s="76">
        <v>8.8999999999999996E-2</v>
      </c>
      <c r="X186" s="76">
        <v>6.8000000000000005E-2</v>
      </c>
      <c r="Y186" s="76">
        <v>4.1000000000000002E-2</v>
      </c>
      <c r="Z186" s="87">
        <v>2.5999999999999999E-2</v>
      </c>
      <c r="AA186" s="76">
        <v>0.24</v>
      </c>
      <c r="AB186" s="76">
        <v>0.158</v>
      </c>
      <c r="AC186" s="76">
        <v>0.25800000000000001</v>
      </c>
      <c r="AD186" s="76">
        <v>0.10299999999999999</v>
      </c>
      <c r="AE186" s="76">
        <v>3.577</v>
      </c>
      <c r="AF186" s="76">
        <v>0.88</v>
      </c>
      <c r="AG186" s="76">
        <v>0.219</v>
      </c>
      <c r="AH186" s="76">
        <v>0.156</v>
      </c>
      <c r="AI186" s="76">
        <v>0.129</v>
      </c>
      <c r="AJ186" s="76">
        <v>0.78100000000000003</v>
      </c>
      <c r="AK186" s="76">
        <v>0.09</v>
      </c>
      <c r="AL186" s="76">
        <v>5.3999999999999999E-2</v>
      </c>
      <c r="AM186" s="76">
        <v>1.88</v>
      </c>
      <c r="AN186" s="76">
        <v>6.55</v>
      </c>
      <c r="AO186" s="87">
        <v>5.5549999999999997</v>
      </c>
      <c r="AP186" s="87"/>
      <c r="AQ186" s="21" t="s">
        <v>85</v>
      </c>
      <c r="AR186" s="76">
        <v>0.03</v>
      </c>
      <c r="AS186" s="87">
        <v>6.0999999999999999E-2</v>
      </c>
      <c r="AT186" s="76">
        <v>3.2000000000000001E-2</v>
      </c>
      <c r="AU186" s="76">
        <v>6.0999999999999999E-2</v>
      </c>
      <c r="AV186" s="76">
        <v>2.9000000000000001E-2</v>
      </c>
      <c r="AW186" s="76">
        <v>7.3999999999999996E-2</v>
      </c>
      <c r="AX186" s="76">
        <v>0.114</v>
      </c>
      <c r="AY186" s="76">
        <v>1.4999999999999999E-2</v>
      </c>
      <c r="AZ186" s="76">
        <v>3.9E-2</v>
      </c>
      <c r="BA186" s="76">
        <v>0.111</v>
      </c>
      <c r="BB186" s="76">
        <v>0.45400000000000001</v>
      </c>
      <c r="BC186" s="87">
        <v>0.63200000000000001</v>
      </c>
      <c r="BD186" s="76">
        <v>7.0000000000000007E-2</v>
      </c>
      <c r="BE186" s="76">
        <v>5.6000000000000001E-2</v>
      </c>
      <c r="BF186" s="76">
        <v>8.1000000000000003E-2</v>
      </c>
      <c r="BG186" s="76">
        <v>6.4000000000000001E-2</v>
      </c>
      <c r="BH186" s="76">
        <v>0</v>
      </c>
      <c r="BI186" s="76">
        <v>2.1999999999999999E-2</v>
      </c>
      <c r="BJ186" s="76">
        <v>8.5999999999999993E-2</v>
      </c>
      <c r="BK186" s="76">
        <v>8.7999999999999995E-2</v>
      </c>
      <c r="BL186" s="76">
        <v>5.1999999999999998E-2</v>
      </c>
      <c r="BM186" s="87">
        <v>4.2999999999999997E-2</v>
      </c>
      <c r="BO186" s="87"/>
      <c r="BP186" s="181" t="s">
        <v>60</v>
      </c>
      <c r="BQ186" s="76">
        <v>31.664000000000001</v>
      </c>
      <c r="BR186" s="76">
        <v>30.655000000000001</v>
      </c>
      <c r="BS186" s="76">
        <v>30.853999999999999</v>
      </c>
      <c r="BT186" s="76">
        <v>31.050699999999999</v>
      </c>
      <c r="BU186" s="87">
        <v>32.226999999999997</v>
      </c>
      <c r="BV186" s="76">
        <v>30.282</v>
      </c>
      <c r="BW186" s="87">
        <v>32.555999999999997</v>
      </c>
      <c r="BX186" s="178"/>
      <c r="BY186" s="183" t="s">
        <v>23</v>
      </c>
      <c r="BZ186" s="76">
        <v>0.129</v>
      </c>
      <c r="CA186" s="76">
        <v>7.6999999999999999E-2</v>
      </c>
      <c r="CB186" s="76">
        <v>0.35199999999999998</v>
      </c>
      <c r="CC186" s="76">
        <v>0.65</v>
      </c>
      <c r="CD186" s="87">
        <v>0.76200000000000001</v>
      </c>
      <c r="CE186" s="178"/>
      <c r="CF186" s="184" t="s">
        <v>60</v>
      </c>
      <c r="CG186" s="88">
        <v>0.11799999999999999</v>
      </c>
      <c r="CH186" s="185">
        <v>0.51100000000000001</v>
      </c>
    </row>
    <row r="187" spans="1:86" s="76" customFormat="1" ht="14.25" x14ac:dyDescent="0.2">
      <c r="A187" s="186" t="s">
        <v>61</v>
      </c>
      <c r="B187" s="187">
        <v>7.0000000000000001E-3</v>
      </c>
      <c r="C187" s="76">
        <v>5.0000000000000001E-3</v>
      </c>
      <c r="D187" s="76">
        <v>4.38</v>
      </c>
      <c r="E187" s="76">
        <v>0.379</v>
      </c>
      <c r="F187" s="76">
        <v>6.0449999999999999</v>
      </c>
      <c r="G187" s="76">
        <v>0.45600000000000002</v>
      </c>
      <c r="H187" s="76">
        <v>0.27800000000000002</v>
      </c>
      <c r="I187" s="76">
        <v>0.43099999999999999</v>
      </c>
      <c r="J187" s="76">
        <v>0.505</v>
      </c>
      <c r="K187" s="76">
        <v>0.61899999999999999</v>
      </c>
      <c r="L187" s="76">
        <v>2.145</v>
      </c>
      <c r="M187" s="76">
        <v>0.35199999999999998</v>
      </c>
      <c r="N187" s="76">
        <v>0.315</v>
      </c>
      <c r="O187" s="76">
        <v>8.2000000000000003E-2</v>
      </c>
      <c r="P187" s="76">
        <v>0.48199999999999998</v>
      </c>
      <c r="Q187" s="76">
        <v>0.34399999999999997</v>
      </c>
      <c r="R187" s="76">
        <v>0.20100000000000001</v>
      </c>
      <c r="S187" s="76">
        <v>0.151</v>
      </c>
      <c r="T187" s="76">
        <v>0.77500000000000002</v>
      </c>
      <c r="U187" s="76">
        <v>0.11</v>
      </c>
      <c r="V187" s="76">
        <v>0.16500000000000001</v>
      </c>
      <c r="W187" s="76">
        <v>0.36399999999999999</v>
      </c>
      <c r="X187" s="76">
        <v>4.5999999999999999E-2</v>
      </c>
      <c r="Y187" s="76">
        <v>0.50600000000000001</v>
      </c>
      <c r="Z187" s="87">
        <v>0.19500000000000001</v>
      </c>
      <c r="AA187" s="76">
        <v>0.39300000000000002</v>
      </c>
      <c r="AB187" s="76">
        <v>0.91100000000000003</v>
      </c>
      <c r="AC187" s="76">
        <v>12.635</v>
      </c>
      <c r="AD187" s="76">
        <v>12.263</v>
      </c>
      <c r="AE187" s="76">
        <v>1.5269999999999999</v>
      </c>
      <c r="AF187" s="76">
        <v>0.47599999999999998</v>
      </c>
      <c r="AG187" s="76">
        <v>0.47899999999999998</v>
      </c>
      <c r="AH187" s="76">
        <v>0.80900000000000005</v>
      </c>
      <c r="AI187" s="76">
        <v>0.35399999999999998</v>
      </c>
      <c r="AJ187" s="76">
        <v>0.375</v>
      </c>
      <c r="AK187" s="76">
        <v>0.33800000000000002</v>
      </c>
      <c r="AL187" s="76">
        <v>0.22900000000000001</v>
      </c>
      <c r="AM187" s="76">
        <v>0.187</v>
      </c>
      <c r="AN187" s="76">
        <v>7.5999999999999998E-2</v>
      </c>
      <c r="AO187" s="87">
        <v>0.98199999999999998</v>
      </c>
      <c r="AP187" s="87"/>
      <c r="AQ187" s="21" t="s">
        <v>86</v>
      </c>
      <c r="AR187" s="76">
        <v>49.222000000000001</v>
      </c>
      <c r="AS187" s="87">
        <v>49.759</v>
      </c>
      <c r="AT187" s="76">
        <v>50.902999999999999</v>
      </c>
      <c r="AU187" s="76">
        <v>50.2</v>
      </c>
      <c r="AV187" s="76">
        <v>50.493000000000002</v>
      </c>
      <c r="AW187" s="76">
        <v>51.619</v>
      </c>
      <c r="AX187" s="76">
        <v>51.692999999999998</v>
      </c>
      <c r="AY187" s="76">
        <v>51.997999999999998</v>
      </c>
      <c r="AZ187" s="76">
        <v>50.441000000000003</v>
      </c>
      <c r="BA187" s="76">
        <v>52.783999999999999</v>
      </c>
      <c r="BB187" s="76">
        <v>63.643999999999998</v>
      </c>
      <c r="BC187" s="87">
        <v>64.412999999999997</v>
      </c>
      <c r="BD187" s="76">
        <v>52.033999999999999</v>
      </c>
      <c r="BE187" s="76">
        <v>52.468000000000004</v>
      </c>
      <c r="BF187" s="76">
        <v>95.697000000000003</v>
      </c>
      <c r="BG187" s="76">
        <v>51.424999999999997</v>
      </c>
      <c r="BH187" s="76">
        <v>50.256</v>
      </c>
      <c r="BI187" s="76">
        <v>50.076000000000001</v>
      </c>
      <c r="BJ187" s="76">
        <v>52.732999999999997</v>
      </c>
      <c r="BK187" s="76">
        <v>52.499000000000002</v>
      </c>
      <c r="BL187" s="76">
        <v>51.006999999999998</v>
      </c>
      <c r="BM187" s="87">
        <v>51.999000000000002</v>
      </c>
      <c r="BO187" s="87"/>
      <c r="BP187" s="186" t="s">
        <v>61</v>
      </c>
      <c r="BQ187" s="76">
        <v>29.88</v>
      </c>
      <c r="BR187" s="76">
        <v>33.856000000000002</v>
      </c>
      <c r="BS187" s="76">
        <v>32.72</v>
      </c>
      <c r="BT187" s="76">
        <v>33.052</v>
      </c>
      <c r="BU187" s="87">
        <v>32.887999999999998</v>
      </c>
      <c r="BV187" s="76">
        <v>34.356999999999999</v>
      </c>
      <c r="BW187" s="87">
        <v>33.698999999999998</v>
      </c>
      <c r="BX187" s="178"/>
      <c r="BY187" s="188" t="s">
        <v>24</v>
      </c>
      <c r="BZ187" s="76">
        <v>96.950999999999993</v>
      </c>
      <c r="CA187" s="76">
        <v>95.513999999999996</v>
      </c>
      <c r="CB187" s="76">
        <v>97.24</v>
      </c>
      <c r="CC187" s="76">
        <v>97.638000000000005</v>
      </c>
      <c r="CD187" s="87">
        <v>96.82</v>
      </c>
      <c r="CE187" s="178"/>
      <c r="CF187" s="117" t="s">
        <v>61</v>
      </c>
      <c r="CG187" s="88">
        <v>0.161</v>
      </c>
      <c r="CH187" s="185">
        <v>5.8000000000000003E-2</v>
      </c>
    </row>
    <row r="188" spans="1:86" s="76" customFormat="1" ht="14.25" x14ac:dyDescent="0.2">
      <c r="A188" s="186" t="s">
        <v>62</v>
      </c>
      <c r="B188" s="187">
        <v>0</v>
      </c>
      <c r="C188" s="76">
        <v>2.7E-2</v>
      </c>
      <c r="D188" s="76">
        <v>0.89800000000000002</v>
      </c>
      <c r="E188" s="76">
        <v>6.5000000000000002E-2</v>
      </c>
      <c r="F188" s="76">
        <v>6.4000000000000001E-2</v>
      </c>
      <c r="G188" s="76">
        <v>2.8000000000000001E-2</v>
      </c>
      <c r="H188" s="76">
        <v>0.13400000000000001</v>
      </c>
      <c r="I188" s="76">
        <v>0.126</v>
      </c>
      <c r="J188" s="76">
        <v>0.01</v>
      </c>
      <c r="K188" s="76">
        <v>3.3000000000000002E-2</v>
      </c>
      <c r="L188" s="76">
        <v>0.17499999999999999</v>
      </c>
      <c r="M188" s="76">
        <v>0.40200000000000002</v>
      </c>
      <c r="N188" s="76">
        <v>0.108</v>
      </c>
      <c r="O188" s="76">
        <v>6.9000000000000006E-2</v>
      </c>
      <c r="P188" s="76">
        <v>3.5999999999999997E-2</v>
      </c>
      <c r="Q188" s="76">
        <v>7.5999999999999998E-2</v>
      </c>
      <c r="R188" s="76">
        <v>2.1999999999999999E-2</v>
      </c>
      <c r="S188" s="76">
        <v>0.24099999999999999</v>
      </c>
      <c r="T188" s="76">
        <v>9.5000000000000001E-2</v>
      </c>
      <c r="U188" s="76">
        <v>7.0000000000000007E-2</v>
      </c>
      <c r="V188" s="76">
        <v>0.13900000000000001</v>
      </c>
      <c r="W188" s="76">
        <v>0.34599999999999997</v>
      </c>
      <c r="X188" s="76">
        <v>3.5000000000000003E-2</v>
      </c>
      <c r="Y188" s="76">
        <v>6.9000000000000006E-2</v>
      </c>
      <c r="Z188" s="87">
        <v>1.9E-2</v>
      </c>
      <c r="AA188" s="76">
        <v>3.6999999999999998E-2</v>
      </c>
      <c r="AB188" s="76">
        <v>8.9999999999999993E-3</v>
      </c>
      <c r="AC188" s="76">
        <v>3.4000000000000002E-2</v>
      </c>
      <c r="AD188" s="76">
        <v>2.9000000000000001E-2</v>
      </c>
      <c r="AE188" s="76">
        <v>0.40500000000000003</v>
      </c>
      <c r="AF188" s="76">
        <v>7.6999999999999999E-2</v>
      </c>
      <c r="AG188" s="76">
        <v>0.20499999999999999</v>
      </c>
      <c r="AH188" s="76">
        <v>0.27300000000000002</v>
      </c>
      <c r="AI188" s="76">
        <v>0.11600000000000001</v>
      </c>
      <c r="AJ188" s="76">
        <v>0.10199999999999999</v>
      </c>
      <c r="AK188" s="76">
        <v>6.9000000000000006E-2</v>
      </c>
      <c r="AL188" s="76">
        <v>2.7E-2</v>
      </c>
      <c r="AM188" s="76">
        <v>1.54</v>
      </c>
      <c r="AN188" s="76">
        <v>2.0139999999999998</v>
      </c>
      <c r="AO188" s="87">
        <v>2.96</v>
      </c>
      <c r="AP188" s="87"/>
      <c r="AQ188" s="21" t="s">
        <v>87</v>
      </c>
      <c r="AR188" s="76">
        <v>0</v>
      </c>
      <c r="AS188" s="87">
        <v>3.0000000000000001E-3</v>
      </c>
      <c r="AT188" s="76">
        <v>0</v>
      </c>
      <c r="AU188" s="76">
        <v>6.0000000000000001E-3</v>
      </c>
      <c r="AV188" s="76">
        <v>0</v>
      </c>
      <c r="AW188" s="76">
        <v>0</v>
      </c>
      <c r="AX188" s="76">
        <v>2E-3</v>
      </c>
      <c r="AY188" s="76">
        <v>2.4E-2</v>
      </c>
      <c r="AZ188" s="76">
        <v>0</v>
      </c>
      <c r="BA188" s="76">
        <v>0</v>
      </c>
      <c r="BB188" s="76">
        <v>0.04</v>
      </c>
      <c r="BC188" s="87">
        <v>7.2999999999999995E-2</v>
      </c>
      <c r="BD188" s="76">
        <v>1E-3</v>
      </c>
      <c r="BE188" s="76">
        <v>7.0000000000000001E-3</v>
      </c>
      <c r="BF188" s="76">
        <v>0.06</v>
      </c>
      <c r="BG188" s="76">
        <v>1.0999999999999999E-2</v>
      </c>
      <c r="BH188" s="76">
        <v>8.9999999999999993E-3</v>
      </c>
      <c r="BI188" s="76">
        <v>2.5000000000000001E-2</v>
      </c>
      <c r="BJ188" s="76">
        <v>7.0000000000000001E-3</v>
      </c>
      <c r="BK188" s="76">
        <v>0</v>
      </c>
      <c r="BL188" s="76">
        <v>0</v>
      </c>
      <c r="BM188" s="87">
        <v>0</v>
      </c>
      <c r="BO188" s="87"/>
      <c r="BP188" s="186" t="s">
        <v>62</v>
      </c>
      <c r="BQ188" s="76">
        <v>7.2309999999999999</v>
      </c>
      <c r="BR188" s="76">
        <v>2.6379999999999999</v>
      </c>
      <c r="BS188" s="76">
        <v>3.262</v>
      </c>
      <c r="BT188" s="76">
        <v>3.2050000000000001</v>
      </c>
      <c r="BU188" s="87">
        <v>3.319</v>
      </c>
      <c r="BV188" s="76">
        <v>3.2330000000000001</v>
      </c>
      <c r="BW188" s="87">
        <v>1.095</v>
      </c>
      <c r="BX188" s="178"/>
      <c r="BY188" s="188" t="s">
        <v>25</v>
      </c>
      <c r="BZ188" s="76">
        <v>2.4E-2</v>
      </c>
      <c r="CA188" s="76">
        <v>0</v>
      </c>
      <c r="CB188" s="76">
        <v>6.3E-2</v>
      </c>
      <c r="CC188" s="76">
        <v>0.111</v>
      </c>
      <c r="CD188" s="87">
        <v>0.217</v>
      </c>
      <c r="CE188" s="178"/>
      <c r="CF188" s="117" t="s">
        <v>62</v>
      </c>
      <c r="CG188" s="88">
        <v>1E-3</v>
      </c>
      <c r="CH188" s="185">
        <v>0</v>
      </c>
    </row>
    <row r="189" spans="1:86" s="76" customFormat="1" ht="14.25" x14ac:dyDescent="0.2">
      <c r="A189" s="186" t="s">
        <v>63</v>
      </c>
      <c r="B189" s="187">
        <v>0</v>
      </c>
      <c r="C189" s="76">
        <v>1.7999999999999999E-2</v>
      </c>
      <c r="D189" s="76">
        <v>3.2000000000000001E-2</v>
      </c>
      <c r="E189" s="76">
        <v>0</v>
      </c>
      <c r="F189" s="76">
        <v>8.9999999999999993E-3</v>
      </c>
      <c r="G189" s="76">
        <v>0</v>
      </c>
      <c r="H189" s="76">
        <v>6.0000000000000001E-3</v>
      </c>
      <c r="I189" s="76">
        <v>4.7E-2</v>
      </c>
      <c r="J189" s="76">
        <v>0</v>
      </c>
      <c r="K189" s="76">
        <v>6.3E-2</v>
      </c>
      <c r="L189" s="76">
        <v>1.7999999999999999E-2</v>
      </c>
      <c r="M189" s="76">
        <v>3.3000000000000002E-2</v>
      </c>
      <c r="N189" s="76">
        <v>1.6E-2</v>
      </c>
      <c r="O189" s="76">
        <v>2.5999999999999999E-2</v>
      </c>
      <c r="P189" s="76">
        <v>0</v>
      </c>
      <c r="Q189" s="76">
        <v>0.09</v>
      </c>
      <c r="R189" s="76">
        <v>0.11899999999999999</v>
      </c>
      <c r="S189" s="76">
        <v>3.1E-2</v>
      </c>
      <c r="T189" s="76">
        <v>1.0999999999999999E-2</v>
      </c>
      <c r="U189" s="76">
        <v>0</v>
      </c>
      <c r="V189" s="76">
        <v>8.0000000000000002E-3</v>
      </c>
      <c r="W189" s="76">
        <v>0.02</v>
      </c>
      <c r="X189" s="76">
        <v>0</v>
      </c>
      <c r="Y189" s="76">
        <v>3.0000000000000001E-3</v>
      </c>
      <c r="Z189" s="87">
        <v>3.5999999999999997E-2</v>
      </c>
      <c r="AA189" s="76">
        <v>4.5999999999999999E-2</v>
      </c>
      <c r="AB189" s="76">
        <v>0</v>
      </c>
      <c r="AC189" s="76">
        <v>7.0000000000000001E-3</v>
      </c>
      <c r="AD189" s="76">
        <v>0</v>
      </c>
      <c r="AE189" s="76">
        <v>4.4999999999999998E-2</v>
      </c>
      <c r="AF189" s="76">
        <v>0</v>
      </c>
      <c r="AG189" s="76">
        <v>0</v>
      </c>
      <c r="AH189" s="76">
        <v>0</v>
      </c>
      <c r="AI189" s="76">
        <v>0</v>
      </c>
      <c r="AJ189" s="76">
        <v>0</v>
      </c>
      <c r="AK189" s="76">
        <v>2.1000000000000001E-2</v>
      </c>
      <c r="AL189" s="76">
        <v>0</v>
      </c>
      <c r="AM189" s="76">
        <v>0</v>
      </c>
      <c r="AN189" s="76">
        <v>0</v>
      </c>
      <c r="AO189" s="87">
        <v>1.2E-2</v>
      </c>
      <c r="AP189" s="87"/>
      <c r="AQ189" s="21" t="s">
        <v>88</v>
      </c>
      <c r="AR189" s="76">
        <v>2E-3</v>
      </c>
      <c r="AS189" s="87">
        <v>2.5000000000000001E-2</v>
      </c>
      <c r="AT189" s="76">
        <v>0</v>
      </c>
      <c r="AU189" s="76">
        <v>3.6999999999999998E-2</v>
      </c>
      <c r="AV189" s="76">
        <v>0</v>
      </c>
      <c r="AW189" s="76">
        <v>0</v>
      </c>
      <c r="AX189" s="76">
        <v>0</v>
      </c>
      <c r="AY189" s="76">
        <v>2.3E-2</v>
      </c>
      <c r="AZ189" s="76">
        <v>3.5000000000000003E-2</v>
      </c>
      <c r="BA189" s="76">
        <v>3.7999999999999999E-2</v>
      </c>
      <c r="BB189" s="76">
        <v>0</v>
      </c>
      <c r="BC189" s="87">
        <v>5.0999999999999997E-2</v>
      </c>
      <c r="BD189" s="76">
        <v>6.2E-2</v>
      </c>
      <c r="BE189" s="76">
        <v>0.01</v>
      </c>
      <c r="BF189" s="76">
        <v>4.4999999999999998E-2</v>
      </c>
      <c r="BG189" s="76">
        <v>0.01</v>
      </c>
      <c r="BH189" s="76">
        <v>0</v>
      </c>
      <c r="BI189" s="76">
        <v>0</v>
      </c>
      <c r="BJ189" s="76">
        <v>0</v>
      </c>
      <c r="BK189" s="76">
        <v>1.7000000000000001E-2</v>
      </c>
      <c r="BL189" s="76">
        <v>5.8000000000000003E-2</v>
      </c>
      <c r="BM189" s="87">
        <v>5.3999999999999999E-2</v>
      </c>
      <c r="BO189" s="87"/>
      <c r="BP189" s="186" t="s">
        <v>63</v>
      </c>
      <c r="BQ189" s="76">
        <v>5.0000000000000001E-3</v>
      </c>
      <c r="BR189" s="76">
        <v>0</v>
      </c>
      <c r="BS189" s="76">
        <v>6.6000000000000003E-2</v>
      </c>
      <c r="BT189" s="76">
        <v>5.0000000000000001E-3</v>
      </c>
      <c r="BU189" s="87">
        <v>0</v>
      </c>
      <c r="BV189" s="76">
        <v>2.8000000000000001E-2</v>
      </c>
      <c r="BW189" s="87">
        <v>0</v>
      </c>
      <c r="BX189" s="178"/>
      <c r="BY189" s="188" t="s">
        <v>26</v>
      </c>
      <c r="BZ189" s="76">
        <v>0</v>
      </c>
      <c r="CA189" s="76">
        <v>0</v>
      </c>
      <c r="CB189" s="76">
        <v>7.0000000000000001E-3</v>
      </c>
      <c r="CC189" s="76">
        <v>0</v>
      </c>
      <c r="CD189" s="87">
        <v>6.8000000000000005E-2</v>
      </c>
      <c r="CE189" s="178"/>
      <c r="CF189" s="117" t="s">
        <v>63</v>
      </c>
      <c r="CG189" s="88">
        <v>3.5000000000000003E-2</v>
      </c>
      <c r="CH189" s="185">
        <v>0</v>
      </c>
    </row>
    <row r="190" spans="1:86" s="76" customFormat="1" ht="15.75" x14ac:dyDescent="0.2">
      <c r="A190" s="88" t="s">
        <v>94</v>
      </c>
      <c r="B190" s="187">
        <v>72.510999999999996</v>
      </c>
      <c r="C190" s="76">
        <v>92.721000000000004</v>
      </c>
      <c r="D190" s="76">
        <v>84.369</v>
      </c>
      <c r="E190" s="76">
        <v>84.634</v>
      </c>
      <c r="F190" s="76">
        <v>86.465999999999994</v>
      </c>
      <c r="G190" s="76">
        <v>94.225999999999999</v>
      </c>
      <c r="H190" s="76">
        <v>94.721000000000004</v>
      </c>
      <c r="I190" s="76">
        <v>92.572000000000003</v>
      </c>
      <c r="J190" s="76">
        <v>90.947000000000003</v>
      </c>
      <c r="K190" s="76">
        <v>93.790999999999997</v>
      </c>
      <c r="L190" s="76">
        <v>91.927999999999997</v>
      </c>
      <c r="M190" s="76">
        <v>89.975999999999999</v>
      </c>
      <c r="N190" s="76">
        <v>93.171999999999997</v>
      </c>
      <c r="O190" s="76">
        <v>94.027000000000001</v>
      </c>
      <c r="P190" s="76">
        <v>95.385000000000005</v>
      </c>
      <c r="Q190" s="76">
        <v>93.51</v>
      </c>
      <c r="R190" s="76">
        <v>94.590999999999994</v>
      </c>
      <c r="S190" s="76">
        <v>93.564999999999998</v>
      </c>
      <c r="T190" s="76">
        <v>93.497</v>
      </c>
      <c r="U190" s="76">
        <v>90.009</v>
      </c>
      <c r="V190" s="76">
        <v>89.997</v>
      </c>
      <c r="W190" s="76">
        <v>89.436000000000007</v>
      </c>
      <c r="X190" s="76">
        <v>93.584000000000003</v>
      </c>
      <c r="Y190" s="76">
        <v>92.620999999999995</v>
      </c>
      <c r="Z190" s="87">
        <v>92.97</v>
      </c>
      <c r="AA190" s="76">
        <v>87.936999999999998</v>
      </c>
      <c r="AB190" s="76">
        <v>89.128</v>
      </c>
      <c r="AC190" s="76">
        <v>79.375</v>
      </c>
      <c r="AD190" s="76">
        <v>82.956999999999994</v>
      </c>
      <c r="AE190" s="76">
        <v>90.22</v>
      </c>
      <c r="AF190" s="76">
        <v>93.915999999999997</v>
      </c>
      <c r="AG190" s="76">
        <v>90.965999999999994</v>
      </c>
      <c r="AH190" s="76">
        <v>90.23</v>
      </c>
      <c r="AI190" s="76">
        <v>92.378</v>
      </c>
      <c r="AJ190" s="76">
        <v>89.933000000000007</v>
      </c>
      <c r="AK190" s="76">
        <v>91.063000000000002</v>
      </c>
      <c r="AL190" s="76">
        <v>91.314999999999998</v>
      </c>
      <c r="AM190" s="76">
        <v>70.543000000000006</v>
      </c>
      <c r="AN190" s="76">
        <v>75.548000000000002</v>
      </c>
      <c r="AO190" s="87">
        <v>74.524000000000001</v>
      </c>
      <c r="AP190" s="87"/>
      <c r="AQ190" s="189" t="s">
        <v>94</v>
      </c>
      <c r="AR190" s="76">
        <v>46.386000000000003</v>
      </c>
      <c r="AS190" s="87">
        <v>47.71</v>
      </c>
      <c r="AT190" s="76">
        <v>45.457000000000001</v>
      </c>
      <c r="AU190" s="76">
        <v>39.017000000000003</v>
      </c>
      <c r="AV190" s="76">
        <v>43.393999999999998</v>
      </c>
      <c r="AW190" s="76">
        <v>38.012999999999998</v>
      </c>
      <c r="AX190" s="76">
        <v>38.500999999999998</v>
      </c>
      <c r="AY190" s="76">
        <v>41.73</v>
      </c>
      <c r="AZ190" s="76">
        <v>42.180999999999997</v>
      </c>
      <c r="BA190" s="76">
        <v>38.11</v>
      </c>
      <c r="BB190" s="76">
        <v>32.792999999999999</v>
      </c>
      <c r="BC190" s="87">
        <v>30.797999999999998</v>
      </c>
      <c r="BD190" s="76">
        <v>38.389000000000003</v>
      </c>
      <c r="BE190" s="76">
        <v>42.436</v>
      </c>
      <c r="BF190" s="76">
        <v>3.2869999999999999</v>
      </c>
      <c r="BG190" s="76">
        <v>44.850999999999999</v>
      </c>
      <c r="BH190" s="76">
        <v>39.719000000000001</v>
      </c>
      <c r="BI190" s="76">
        <v>44.722999999999999</v>
      </c>
      <c r="BJ190" s="76">
        <v>43.064999999999998</v>
      </c>
      <c r="BK190" s="76">
        <v>45.003</v>
      </c>
      <c r="BL190" s="76">
        <v>42.03</v>
      </c>
      <c r="BM190" s="87">
        <v>42.847000000000001</v>
      </c>
      <c r="BO190" s="87"/>
      <c r="BP190" s="189" t="s">
        <v>94</v>
      </c>
      <c r="BQ190" s="76">
        <v>8.1240000000000006</v>
      </c>
      <c r="BR190" s="76">
        <v>3.714</v>
      </c>
      <c r="BS190" s="76">
        <v>2.7650000000000001</v>
      </c>
      <c r="BT190" s="76">
        <v>3.0579999999999998</v>
      </c>
      <c r="BU190" s="87">
        <v>3.359</v>
      </c>
      <c r="BV190" s="76">
        <v>0.60699999999999998</v>
      </c>
      <c r="BW190" s="87">
        <v>3.6339999999999999</v>
      </c>
      <c r="BX190" s="178"/>
      <c r="BY190" s="188" t="s">
        <v>27</v>
      </c>
      <c r="BZ190" s="76">
        <v>0.98399999999999999</v>
      </c>
      <c r="CA190" s="76">
        <v>0.98899999999999999</v>
      </c>
      <c r="CB190" s="76">
        <v>1.323</v>
      </c>
      <c r="CC190" s="76">
        <v>0.88400000000000001</v>
      </c>
      <c r="CD190" s="87">
        <v>0.86699999999999999</v>
      </c>
      <c r="CE190" s="178"/>
      <c r="CF190" s="118" t="s">
        <v>94</v>
      </c>
      <c r="CG190" s="88">
        <v>1.7529999999999999</v>
      </c>
      <c r="CH190" s="185">
        <v>0.79700000000000004</v>
      </c>
    </row>
    <row r="191" spans="1:86" s="76" customFormat="1" ht="12.75" x14ac:dyDescent="0.2">
      <c r="A191" s="186" t="s">
        <v>64</v>
      </c>
      <c r="B191" s="187">
        <v>1.2999999999999999E-2</v>
      </c>
      <c r="C191" s="76">
        <v>7.8E-2</v>
      </c>
      <c r="D191" s="76">
        <v>0.48299999999999998</v>
      </c>
      <c r="E191" s="76">
        <v>0.21099999999999999</v>
      </c>
      <c r="F191" s="76">
        <v>0.14799999999999999</v>
      </c>
      <c r="G191" s="76">
        <v>1.0999999999999999E-2</v>
      </c>
      <c r="H191" s="76">
        <v>1.7000000000000001E-2</v>
      </c>
      <c r="I191" s="76">
        <v>0.122</v>
      </c>
      <c r="J191" s="76">
        <v>0</v>
      </c>
      <c r="K191" s="76">
        <v>5.0999999999999997E-2</v>
      </c>
      <c r="L191" s="76">
        <v>0.224</v>
      </c>
      <c r="M191" s="76">
        <v>0</v>
      </c>
      <c r="N191" s="76">
        <v>4.7E-2</v>
      </c>
      <c r="O191" s="76">
        <v>0.11899999999999999</v>
      </c>
      <c r="P191" s="76">
        <v>0</v>
      </c>
      <c r="Q191" s="76">
        <v>0.03</v>
      </c>
      <c r="R191" s="76">
        <v>5.6000000000000001E-2</v>
      </c>
      <c r="S191" s="76">
        <v>0.02</v>
      </c>
      <c r="T191" s="76">
        <v>3.4000000000000002E-2</v>
      </c>
      <c r="U191" s="76">
        <v>6.0000000000000001E-3</v>
      </c>
      <c r="V191" s="76">
        <v>1.4E-2</v>
      </c>
      <c r="W191" s="76">
        <v>8.2000000000000003E-2</v>
      </c>
      <c r="X191" s="76">
        <v>1.7000000000000001E-2</v>
      </c>
      <c r="Y191" s="76">
        <v>3.1E-2</v>
      </c>
      <c r="Z191" s="87">
        <v>0.01</v>
      </c>
      <c r="AA191" s="76">
        <v>0</v>
      </c>
      <c r="AB191" s="76">
        <v>0</v>
      </c>
      <c r="AC191" s="76">
        <v>0.80700000000000005</v>
      </c>
      <c r="AD191" s="76">
        <v>1.008</v>
      </c>
      <c r="AE191" s="76">
        <v>0.18099999999999999</v>
      </c>
      <c r="AF191" s="76">
        <v>4.2000000000000003E-2</v>
      </c>
      <c r="AG191" s="76">
        <v>3.2000000000000001E-2</v>
      </c>
      <c r="AH191" s="76">
        <v>0.16800000000000001</v>
      </c>
      <c r="AI191" s="76">
        <v>7.0999999999999994E-2</v>
      </c>
      <c r="AJ191" s="76">
        <v>9.0999999999999998E-2</v>
      </c>
      <c r="AK191" s="76">
        <v>4.3999999999999997E-2</v>
      </c>
      <c r="AL191" s="76">
        <v>2.5000000000000001E-2</v>
      </c>
      <c r="AM191" s="76">
        <v>1.6E-2</v>
      </c>
      <c r="AN191" s="76">
        <v>0.16200000000000001</v>
      </c>
      <c r="AO191" s="87">
        <v>8.3000000000000004E-2</v>
      </c>
      <c r="AP191" s="87"/>
      <c r="AQ191" s="21" t="s">
        <v>64</v>
      </c>
      <c r="AR191" s="76">
        <v>3.827</v>
      </c>
      <c r="AS191" s="87">
        <v>1.651</v>
      </c>
      <c r="AT191" s="76">
        <v>3.7309999999999999</v>
      </c>
      <c r="AU191" s="76">
        <v>6.8620000000000001</v>
      </c>
      <c r="AV191" s="76">
        <v>6.0469999999999997</v>
      </c>
      <c r="AW191" s="76">
        <v>9.3770000000000007</v>
      </c>
      <c r="AX191" s="76">
        <v>8.8130000000000006</v>
      </c>
      <c r="AY191" s="76">
        <v>5.4729999999999999</v>
      </c>
      <c r="AZ191" s="76">
        <v>6.4729999999999999</v>
      </c>
      <c r="BA191" s="76">
        <v>4.3019999999999996</v>
      </c>
      <c r="BB191" s="76">
        <v>1.909</v>
      </c>
      <c r="BC191" s="87">
        <v>2.972</v>
      </c>
      <c r="BD191" s="76">
        <v>7.8529999999999998</v>
      </c>
      <c r="BE191" s="76">
        <v>4.3339999999999996</v>
      </c>
      <c r="BF191" s="76">
        <v>0</v>
      </c>
      <c r="BG191" s="76">
        <v>3.4430000000000001</v>
      </c>
      <c r="BH191" s="76">
        <v>8.9429999999999996</v>
      </c>
      <c r="BI191" s="76">
        <v>3.96</v>
      </c>
      <c r="BJ191" s="76">
        <v>3.5169999999999999</v>
      </c>
      <c r="BK191" s="76">
        <v>2.5750000000000002</v>
      </c>
      <c r="BL191" s="76">
        <v>2.6070000000000002</v>
      </c>
      <c r="BM191" s="87">
        <v>3.8719999999999999</v>
      </c>
      <c r="BO191" s="87"/>
      <c r="BP191" s="188" t="s">
        <v>28</v>
      </c>
      <c r="BQ191" s="76">
        <v>0.14199999999999999</v>
      </c>
      <c r="BR191" s="76">
        <v>0.124</v>
      </c>
      <c r="BS191" s="76">
        <v>0.153</v>
      </c>
      <c r="BT191" s="76">
        <v>0.13</v>
      </c>
      <c r="BU191" s="87">
        <v>7.0000000000000007E-2</v>
      </c>
      <c r="BV191" s="76">
        <v>0</v>
      </c>
      <c r="BW191" s="87">
        <v>8.5999999999999993E-2</v>
      </c>
      <c r="BX191" s="178"/>
      <c r="BY191" s="188" t="s">
        <v>28</v>
      </c>
      <c r="BZ191" s="76">
        <v>8.0000000000000002E-3</v>
      </c>
      <c r="CA191" s="76">
        <v>0</v>
      </c>
      <c r="CB191" s="76">
        <v>8.9999999999999993E-3</v>
      </c>
      <c r="CC191" s="76">
        <v>1.7000000000000001E-2</v>
      </c>
      <c r="CD191" s="87">
        <v>4.2999999999999997E-2</v>
      </c>
      <c r="CE191" s="178"/>
      <c r="CF191" s="118" t="s">
        <v>28</v>
      </c>
      <c r="CG191" s="88">
        <v>0.95399999999999996</v>
      </c>
      <c r="CH191" s="185">
        <v>7.3999999999999996E-2</v>
      </c>
    </row>
    <row r="192" spans="1:86" s="76" customFormat="1" ht="12.75" x14ac:dyDescent="0.2">
      <c r="A192" s="186" t="s">
        <v>65</v>
      </c>
      <c r="B192" s="187">
        <v>0.56000000000000005</v>
      </c>
      <c r="C192" s="76">
        <v>0</v>
      </c>
      <c r="D192" s="76">
        <v>1.0999999999999999E-2</v>
      </c>
      <c r="E192" s="76">
        <v>2.3E-2</v>
      </c>
      <c r="F192" s="76">
        <v>1.2E-2</v>
      </c>
      <c r="G192" s="76">
        <v>0</v>
      </c>
      <c r="H192" s="76">
        <v>0</v>
      </c>
      <c r="I192" s="76">
        <v>1.7999999999999999E-2</v>
      </c>
      <c r="J192" s="76">
        <v>0</v>
      </c>
      <c r="K192" s="76">
        <v>3.0000000000000001E-3</v>
      </c>
      <c r="L192" s="76">
        <v>0.05</v>
      </c>
      <c r="M192" s="76">
        <v>5.8999999999999997E-2</v>
      </c>
      <c r="N192" s="76">
        <v>0</v>
      </c>
      <c r="O192" s="76">
        <v>0</v>
      </c>
      <c r="P192" s="76">
        <v>1E-3</v>
      </c>
      <c r="Q192" s="76">
        <v>4.0000000000000001E-3</v>
      </c>
      <c r="R192" s="76">
        <v>1.2999999999999999E-2</v>
      </c>
      <c r="S192" s="76">
        <v>1.7999999999999999E-2</v>
      </c>
      <c r="T192" s="76">
        <v>0.01</v>
      </c>
      <c r="U192" s="76">
        <v>0</v>
      </c>
      <c r="V192" s="76">
        <v>0</v>
      </c>
      <c r="W192" s="76">
        <v>0</v>
      </c>
      <c r="X192" s="76">
        <v>1.7999999999999999E-2</v>
      </c>
      <c r="Y192" s="76">
        <v>0</v>
      </c>
      <c r="Z192" s="87">
        <v>0</v>
      </c>
      <c r="AA192" s="76">
        <v>1.0999999999999999E-2</v>
      </c>
      <c r="AB192" s="76">
        <v>3.0000000000000001E-3</v>
      </c>
      <c r="AC192" s="76">
        <v>2.4E-2</v>
      </c>
      <c r="AD192" s="76">
        <v>0</v>
      </c>
      <c r="AE192" s="76">
        <v>0.38900000000000001</v>
      </c>
      <c r="AF192" s="76">
        <v>4.0000000000000001E-3</v>
      </c>
      <c r="AG192" s="76">
        <v>4.0000000000000001E-3</v>
      </c>
      <c r="AH192" s="76">
        <v>6.0000000000000001E-3</v>
      </c>
      <c r="AI192" s="76">
        <v>8.0000000000000002E-3</v>
      </c>
      <c r="AJ192" s="76">
        <v>1.7999999999999999E-2</v>
      </c>
      <c r="AK192" s="76">
        <v>2.7E-2</v>
      </c>
      <c r="AL192" s="76">
        <v>1.0999999999999999E-2</v>
      </c>
      <c r="AM192" s="76">
        <v>0.112</v>
      </c>
      <c r="AN192" s="76">
        <v>0.78600000000000003</v>
      </c>
      <c r="AO192" s="87">
        <v>1.137</v>
      </c>
      <c r="AP192" s="87"/>
      <c r="AQ192" s="21" t="s">
        <v>65</v>
      </c>
      <c r="AR192" s="76">
        <v>5.2999999999999999E-2</v>
      </c>
      <c r="AS192" s="87">
        <v>0</v>
      </c>
      <c r="AT192" s="76">
        <v>6.0000000000000001E-3</v>
      </c>
      <c r="AU192" s="76">
        <v>8.0000000000000002E-3</v>
      </c>
      <c r="AV192" s="76">
        <v>1.9E-2</v>
      </c>
      <c r="AW192" s="76">
        <v>0</v>
      </c>
      <c r="AX192" s="76">
        <v>1.4999999999999999E-2</v>
      </c>
      <c r="AY192" s="76">
        <v>0</v>
      </c>
      <c r="AZ192" s="76">
        <v>2.4E-2</v>
      </c>
      <c r="BA192" s="76">
        <v>0</v>
      </c>
      <c r="BB192" s="76">
        <v>7.0999999999999994E-2</v>
      </c>
      <c r="BC192" s="87">
        <v>6.0999999999999999E-2</v>
      </c>
      <c r="BD192" s="76">
        <v>2.1999999999999999E-2</v>
      </c>
      <c r="BE192" s="76">
        <v>0</v>
      </c>
      <c r="BF192" s="76">
        <v>0</v>
      </c>
      <c r="BG192" s="76">
        <v>4.0000000000000001E-3</v>
      </c>
      <c r="BH192" s="76">
        <v>0</v>
      </c>
      <c r="BI192" s="76">
        <v>2E-3</v>
      </c>
      <c r="BJ192" s="76">
        <v>1.9E-2</v>
      </c>
      <c r="BK192" s="76">
        <v>2.3E-2</v>
      </c>
      <c r="BL192" s="76">
        <v>8.0000000000000002E-3</v>
      </c>
      <c r="BM192" s="87">
        <v>3.5999999999999997E-2</v>
      </c>
      <c r="BO192" s="87"/>
      <c r="BP192" s="188" t="s">
        <v>29</v>
      </c>
      <c r="BQ192" s="76">
        <v>2.9660000000000002</v>
      </c>
      <c r="BR192" s="76">
        <v>0.19600000000000001</v>
      </c>
      <c r="BS192" s="76">
        <v>7.4999999999999997E-2</v>
      </c>
      <c r="BT192" s="76">
        <v>0.19700000000000001</v>
      </c>
      <c r="BU192" s="87">
        <v>0.23699999999999999</v>
      </c>
      <c r="BV192" s="76">
        <v>7.0000000000000001E-3</v>
      </c>
      <c r="BW192" s="87">
        <v>0.10100000000000001</v>
      </c>
      <c r="BX192" s="178"/>
      <c r="BY192" s="188" t="s">
        <v>29</v>
      </c>
      <c r="BZ192" s="76">
        <v>2E-3</v>
      </c>
      <c r="CA192" s="76">
        <v>0</v>
      </c>
      <c r="CB192" s="76">
        <v>0</v>
      </c>
      <c r="CC192" s="76">
        <v>1E-3</v>
      </c>
      <c r="CD192" s="87">
        <v>8.9999999999999993E-3</v>
      </c>
      <c r="CE192" s="178"/>
      <c r="CF192" s="118" t="s">
        <v>29</v>
      </c>
      <c r="CG192" s="88">
        <v>0.90500000000000003</v>
      </c>
      <c r="CH192" s="185">
        <v>0</v>
      </c>
    </row>
    <row r="193" spans="1:86" s="76" customFormat="1" ht="12.75" x14ac:dyDescent="0.2">
      <c r="A193" s="186" t="s">
        <v>66</v>
      </c>
      <c r="B193" s="187">
        <v>0.35099999999999998</v>
      </c>
      <c r="C193" s="76">
        <v>0</v>
      </c>
      <c r="D193" s="76">
        <v>0</v>
      </c>
      <c r="E193" s="76">
        <v>0</v>
      </c>
      <c r="F193" s="76">
        <v>8.0000000000000002E-3</v>
      </c>
      <c r="G193" s="76">
        <v>6.0000000000000001E-3</v>
      </c>
      <c r="H193" s="76">
        <v>1.4999999999999999E-2</v>
      </c>
      <c r="I193" s="76">
        <v>0</v>
      </c>
      <c r="J193" s="76">
        <v>0.36499999999999999</v>
      </c>
      <c r="K193" s="76">
        <v>0.28899999999999998</v>
      </c>
      <c r="L193" s="76">
        <v>7.0999999999999994E-2</v>
      </c>
      <c r="M193" s="76">
        <v>0.20399999999999999</v>
      </c>
      <c r="N193" s="76">
        <v>8.9999999999999993E-3</v>
      </c>
      <c r="O193" s="76">
        <v>3.6999999999999998E-2</v>
      </c>
      <c r="P193" s="76">
        <v>0</v>
      </c>
      <c r="Q193" s="76">
        <v>0</v>
      </c>
      <c r="R193" s="76">
        <v>0</v>
      </c>
      <c r="S193" s="76">
        <v>6.2E-2</v>
      </c>
      <c r="T193" s="76">
        <v>0.375</v>
      </c>
      <c r="U193" s="76">
        <v>2.9000000000000001E-2</v>
      </c>
      <c r="V193" s="76">
        <v>3.5999999999999997E-2</v>
      </c>
      <c r="W193" s="76">
        <v>1.7999999999999999E-2</v>
      </c>
      <c r="X193" s="76">
        <v>3.0000000000000001E-3</v>
      </c>
      <c r="Y193" s="76">
        <v>2.5999999999999999E-2</v>
      </c>
      <c r="Z193" s="87">
        <v>0.04</v>
      </c>
      <c r="AA193" s="76">
        <v>1.7999999999999999E-2</v>
      </c>
      <c r="AB193" s="76">
        <v>0</v>
      </c>
      <c r="AC193" s="76">
        <v>0.161</v>
      </c>
      <c r="AD193" s="76">
        <v>7.1999999999999995E-2</v>
      </c>
      <c r="AE193" s="76">
        <v>0.49099999999999999</v>
      </c>
      <c r="AF193" s="76">
        <v>4.0000000000000001E-3</v>
      </c>
      <c r="AG193" s="76">
        <v>4.2999999999999997E-2</v>
      </c>
      <c r="AH193" s="76">
        <v>4.1000000000000002E-2</v>
      </c>
      <c r="AI193" s="76">
        <v>8.9999999999999993E-3</v>
      </c>
      <c r="AJ193" s="76">
        <v>3.5000000000000003E-2</v>
      </c>
      <c r="AK193" s="76">
        <v>0</v>
      </c>
      <c r="AL193" s="76">
        <v>6.2E-2</v>
      </c>
      <c r="AM193" s="76">
        <v>2.5609999999999999</v>
      </c>
      <c r="AN193" s="76">
        <v>0.34300000000000003</v>
      </c>
      <c r="AO193" s="87">
        <v>0.374</v>
      </c>
      <c r="AP193" s="87"/>
      <c r="AQ193" s="21" t="s">
        <v>66</v>
      </c>
      <c r="AR193" s="76">
        <v>4.8000000000000001E-2</v>
      </c>
      <c r="AS193" s="87">
        <v>3.3000000000000002E-2</v>
      </c>
      <c r="AT193" s="76">
        <v>0.13700000000000001</v>
      </c>
      <c r="AU193" s="76">
        <v>7.0000000000000001E-3</v>
      </c>
      <c r="AV193" s="76">
        <v>0.14899999999999999</v>
      </c>
      <c r="AW193" s="76">
        <v>1.2E-2</v>
      </c>
      <c r="AX193" s="76">
        <v>2.8000000000000001E-2</v>
      </c>
      <c r="AY193" s="76">
        <v>0.122</v>
      </c>
      <c r="AZ193" s="76">
        <v>2.1000000000000001E-2</v>
      </c>
      <c r="BA193" s="76">
        <v>3.3000000000000002E-2</v>
      </c>
      <c r="BB193" s="76">
        <v>0.12</v>
      </c>
      <c r="BC193" s="87">
        <v>0.155</v>
      </c>
      <c r="BD193" s="76">
        <v>9.2999999999999999E-2</v>
      </c>
      <c r="BE193" s="76">
        <v>1.4E-2</v>
      </c>
      <c r="BF193" s="76">
        <v>8.8999999999999996E-2</v>
      </c>
      <c r="BG193" s="76">
        <v>3.5000000000000003E-2</v>
      </c>
      <c r="BH193" s="76">
        <v>2.5000000000000001E-2</v>
      </c>
      <c r="BI193" s="76">
        <v>4.3999999999999997E-2</v>
      </c>
      <c r="BJ193" s="76">
        <v>1.7999999999999999E-2</v>
      </c>
      <c r="BK193" s="76">
        <v>1.7000000000000001E-2</v>
      </c>
      <c r="BL193" s="76">
        <v>0.76900000000000002</v>
      </c>
      <c r="BM193" s="87">
        <v>1.0999999999999999E-2</v>
      </c>
      <c r="BO193" s="87"/>
      <c r="BP193" s="188" t="s">
        <v>30</v>
      </c>
      <c r="BQ193" s="76">
        <v>18.555</v>
      </c>
      <c r="BR193" s="76">
        <v>27.689</v>
      </c>
      <c r="BS193" s="76">
        <v>29.72</v>
      </c>
      <c r="BT193" s="76">
        <v>28.888000000000002</v>
      </c>
      <c r="BU193" s="87">
        <v>27.408000000000001</v>
      </c>
      <c r="BV193" s="76">
        <v>28.803999999999998</v>
      </c>
      <c r="BW193" s="87">
        <v>27.640999999999998</v>
      </c>
      <c r="BX193" s="178"/>
      <c r="BY193" s="188" t="s">
        <v>30</v>
      </c>
      <c r="BZ193" s="76">
        <v>0.46700000000000003</v>
      </c>
      <c r="CA193" s="76">
        <v>9.0999999999999998E-2</v>
      </c>
      <c r="CB193" s="76">
        <v>0.11799999999999999</v>
      </c>
      <c r="CC193" s="76">
        <v>8.8999999999999996E-2</v>
      </c>
      <c r="CD193" s="87">
        <v>0.112</v>
      </c>
      <c r="CE193" s="178"/>
      <c r="CF193" s="118" t="s">
        <v>30</v>
      </c>
      <c r="CG193" s="88">
        <v>61.048000000000002</v>
      </c>
      <c r="CH193" s="185">
        <v>54.289000000000001</v>
      </c>
    </row>
    <row r="194" spans="1:86" s="76" customFormat="1" ht="14.25" x14ac:dyDescent="0.2">
      <c r="A194" s="186" t="s">
        <v>67</v>
      </c>
      <c r="B194" s="187">
        <v>2.3E-2</v>
      </c>
      <c r="C194" s="76">
        <v>0</v>
      </c>
      <c r="D194" s="76">
        <v>1.4999999999999999E-2</v>
      </c>
      <c r="E194" s="76">
        <v>0</v>
      </c>
      <c r="F194" s="76">
        <v>2.5999999999999999E-2</v>
      </c>
      <c r="G194" s="76">
        <v>0</v>
      </c>
      <c r="H194" s="76">
        <v>0</v>
      </c>
      <c r="I194" s="76">
        <v>3.3000000000000002E-2</v>
      </c>
      <c r="J194" s="76">
        <v>0</v>
      </c>
      <c r="K194" s="76">
        <v>0</v>
      </c>
      <c r="L194" s="76">
        <v>0</v>
      </c>
      <c r="M194" s="76">
        <v>0</v>
      </c>
      <c r="N194" s="76">
        <v>0.01</v>
      </c>
      <c r="O194" s="76">
        <v>0</v>
      </c>
      <c r="P194" s="76">
        <v>0</v>
      </c>
      <c r="Q194" s="76">
        <v>0</v>
      </c>
      <c r="R194" s="76">
        <v>0</v>
      </c>
      <c r="S194" s="76">
        <v>0</v>
      </c>
      <c r="T194" s="76">
        <v>0.01</v>
      </c>
      <c r="U194" s="76">
        <v>0</v>
      </c>
      <c r="V194" s="76">
        <v>0</v>
      </c>
      <c r="W194" s="76">
        <v>0</v>
      </c>
      <c r="X194" s="76">
        <v>1.9E-2</v>
      </c>
      <c r="Y194" s="76">
        <v>5.0000000000000001E-3</v>
      </c>
      <c r="Z194" s="87">
        <v>0</v>
      </c>
      <c r="AA194" s="76">
        <v>8.9999999999999993E-3</v>
      </c>
      <c r="AB194" s="76">
        <v>1E-3</v>
      </c>
      <c r="AC194" s="76">
        <v>3.6999999999999998E-2</v>
      </c>
      <c r="AD194" s="76">
        <v>0</v>
      </c>
      <c r="AE194" s="76">
        <v>6.6000000000000003E-2</v>
      </c>
      <c r="AF194" s="76">
        <v>1.7000000000000001E-2</v>
      </c>
      <c r="AG194" s="76">
        <v>3.0000000000000001E-3</v>
      </c>
      <c r="AH194" s="76">
        <v>0</v>
      </c>
      <c r="AI194" s="76">
        <v>2.1000000000000001E-2</v>
      </c>
      <c r="AJ194" s="76">
        <v>1.4E-2</v>
      </c>
      <c r="AK194" s="76">
        <v>0</v>
      </c>
      <c r="AL194" s="76">
        <v>1.6E-2</v>
      </c>
      <c r="AM194" s="76">
        <v>6.9000000000000006E-2</v>
      </c>
      <c r="AN194" s="76">
        <v>0.127</v>
      </c>
      <c r="AO194" s="87">
        <v>5.3999999999999999E-2</v>
      </c>
      <c r="AP194" s="87"/>
      <c r="AQ194" s="21" t="s">
        <v>89</v>
      </c>
      <c r="AR194" s="76">
        <v>0</v>
      </c>
      <c r="AS194" s="87">
        <v>0</v>
      </c>
      <c r="AT194" s="76">
        <v>0</v>
      </c>
      <c r="AU194" s="76">
        <v>3.1E-2</v>
      </c>
      <c r="AV194" s="76">
        <v>0</v>
      </c>
      <c r="AW194" s="76">
        <v>0</v>
      </c>
      <c r="AX194" s="76">
        <v>0.01</v>
      </c>
      <c r="AY194" s="76">
        <v>0</v>
      </c>
      <c r="AZ194" s="76">
        <v>0</v>
      </c>
      <c r="BA194" s="76">
        <v>0</v>
      </c>
      <c r="BB194" s="76">
        <v>1.6E-2</v>
      </c>
      <c r="BC194" s="87">
        <v>6.0000000000000001E-3</v>
      </c>
      <c r="BD194" s="76">
        <v>0.02</v>
      </c>
      <c r="BE194" s="76">
        <v>1.0999999999999999E-2</v>
      </c>
      <c r="BF194" s="76">
        <v>2.4E-2</v>
      </c>
      <c r="BG194" s="76">
        <v>0</v>
      </c>
      <c r="BH194" s="76">
        <v>0</v>
      </c>
      <c r="BI194" s="76">
        <v>0</v>
      </c>
      <c r="BJ194" s="76">
        <v>1.0999999999999999E-2</v>
      </c>
      <c r="BK194" s="76">
        <v>1.2E-2</v>
      </c>
      <c r="BL194" s="76">
        <v>1.2E-2</v>
      </c>
      <c r="BM194" s="87">
        <v>1.7999999999999999E-2</v>
      </c>
      <c r="BO194" s="87"/>
      <c r="BP194" s="188" t="s">
        <v>31</v>
      </c>
      <c r="BQ194" s="76">
        <v>0.11700000000000001</v>
      </c>
      <c r="BR194" s="76">
        <v>3.5999999999999997E-2</v>
      </c>
      <c r="BS194" s="76">
        <v>3.4000000000000002E-2</v>
      </c>
      <c r="BT194" s="76">
        <v>3.2000000000000001E-2</v>
      </c>
      <c r="BU194" s="87">
        <v>5.0999999999999997E-2</v>
      </c>
      <c r="BV194" s="76">
        <v>4.0000000000000001E-3</v>
      </c>
      <c r="BW194" s="87">
        <v>5.3999999999999999E-2</v>
      </c>
      <c r="BX194" s="178"/>
      <c r="BY194" s="188" t="s">
        <v>31</v>
      </c>
      <c r="BZ194" s="76">
        <v>0</v>
      </c>
      <c r="CA194" s="76">
        <v>0</v>
      </c>
      <c r="CB194" s="76">
        <v>0</v>
      </c>
      <c r="CC194" s="76">
        <v>8.0000000000000002E-3</v>
      </c>
      <c r="CD194" s="87">
        <v>8.0000000000000002E-3</v>
      </c>
      <c r="CE194" s="178"/>
      <c r="CF194" s="118" t="s">
        <v>31</v>
      </c>
      <c r="CG194" s="88">
        <v>2.1999999999999999E-2</v>
      </c>
      <c r="CH194" s="185">
        <v>0.13400000000000001</v>
      </c>
    </row>
    <row r="195" spans="1:86" s="76" customFormat="1" ht="14.25" x14ac:dyDescent="0.2">
      <c r="A195" s="186" t="s">
        <v>68</v>
      </c>
      <c r="B195" s="187">
        <v>0</v>
      </c>
      <c r="C195" s="76">
        <v>0</v>
      </c>
      <c r="D195" s="76">
        <v>0</v>
      </c>
      <c r="E195" s="76">
        <v>0</v>
      </c>
      <c r="F195" s="76">
        <v>0</v>
      </c>
      <c r="G195" s="76">
        <v>0</v>
      </c>
      <c r="H195" s="76">
        <v>0</v>
      </c>
      <c r="I195" s="76">
        <v>0</v>
      </c>
      <c r="J195" s="76">
        <v>0</v>
      </c>
      <c r="K195" s="76">
        <v>0</v>
      </c>
      <c r="L195" s="76">
        <v>0</v>
      </c>
      <c r="M195" s="76">
        <v>0</v>
      </c>
      <c r="N195" s="76">
        <v>0</v>
      </c>
      <c r="O195" s="76">
        <v>0</v>
      </c>
      <c r="P195" s="76">
        <v>0</v>
      </c>
      <c r="Q195" s="76">
        <v>0</v>
      </c>
      <c r="R195" s="76">
        <v>0</v>
      </c>
      <c r="S195" s="76">
        <v>0</v>
      </c>
      <c r="T195" s="76">
        <v>0</v>
      </c>
      <c r="U195" s="76">
        <v>0</v>
      </c>
      <c r="V195" s="76">
        <v>0</v>
      </c>
      <c r="W195" s="76">
        <v>0</v>
      </c>
      <c r="X195" s="76">
        <v>0</v>
      </c>
      <c r="Y195" s="76">
        <v>0</v>
      </c>
      <c r="Z195" s="87">
        <v>0</v>
      </c>
      <c r="AA195" s="76">
        <v>0</v>
      </c>
      <c r="AB195" s="76">
        <v>0</v>
      </c>
      <c r="AC195" s="76">
        <v>0</v>
      </c>
      <c r="AD195" s="76">
        <v>0</v>
      </c>
      <c r="AE195" s="76">
        <v>0</v>
      </c>
      <c r="AF195" s="76">
        <v>0</v>
      </c>
      <c r="AG195" s="76">
        <v>0</v>
      </c>
      <c r="AH195" s="76">
        <v>0</v>
      </c>
      <c r="AI195" s="76">
        <v>0</v>
      </c>
      <c r="AJ195" s="76">
        <v>0</v>
      </c>
      <c r="AK195" s="76">
        <v>0</v>
      </c>
      <c r="AL195" s="76">
        <v>0</v>
      </c>
      <c r="AM195" s="76">
        <v>0</v>
      </c>
      <c r="AN195" s="76">
        <v>0</v>
      </c>
      <c r="AO195" s="87">
        <v>0</v>
      </c>
      <c r="AP195" s="87"/>
      <c r="AQ195" s="21" t="s">
        <v>90</v>
      </c>
      <c r="AR195" s="76">
        <v>0</v>
      </c>
      <c r="AS195" s="87">
        <v>0</v>
      </c>
      <c r="AT195" s="76">
        <v>0</v>
      </c>
      <c r="AU195" s="76">
        <v>0</v>
      </c>
      <c r="AV195" s="76">
        <v>0</v>
      </c>
      <c r="AW195" s="76">
        <v>0</v>
      </c>
      <c r="AX195" s="76">
        <v>0</v>
      </c>
      <c r="AY195" s="76">
        <v>0</v>
      </c>
      <c r="AZ195" s="76">
        <v>0</v>
      </c>
      <c r="BA195" s="76">
        <v>0</v>
      </c>
      <c r="BB195" s="76">
        <v>0</v>
      </c>
      <c r="BC195" s="87">
        <v>0</v>
      </c>
      <c r="BD195" s="76">
        <v>0</v>
      </c>
      <c r="BE195" s="76">
        <v>0</v>
      </c>
      <c r="BF195" s="76">
        <v>2.5999999999999999E-2</v>
      </c>
      <c r="BG195" s="76">
        <v>0</v>
      </c>
      <c r="BH195" s="76">
        <v>0</v>
      </c>
      <c r="BI195" s="76">
        <v>0</v>
      </c>
      <c r="BJ195" s="76">
        <v>0</v>
      </c>
      <c r="BK195" s="76">
        <v>0</v>
      </c>
      <c r="BL195" s="76">
        <v>0</v>
      </c>
      <c r="BM195" s="87">
        <v>0</v>
      </c>
      <c r="BO195" s="87"/>
      <c r="BP195" s="188" t="s">
        <v>32</v>
      </c>
      <c r="BQ195" s="76">
        <v>0.14000000000000001</v>
      </c>
      <c r="BR195" s="76">
        <v>0</v>
      </c>
      <c r="BS195" s="76">
        <v>0</v>
      </c>
      <c r="BT195" s="76">
        <v>0</v>
      </c>
      <c r="BU195" s="87">
        <v>0</v>
      </c>
      <c r="BV195" s="76">
        <v>0</v>
      </c>
      <c r="BW195" s="87">
        <v>0.03</v>
      </c>
      <c r="BX195" s="178"/>
      <c r="BY195" s="188" t="s">
        <v>32</v>
      </c>
      <c r="BZ195" s="76">
        <v>4.5999999999999999E-2</v>
      </c>
      <c r="CA195" s="76">
        <v>1.2999999999999999E-2</v>
      </c>
      <c r="CB195" s="76">
        <v>0</v>
      </c>
      <c r="CC195" s="76">
        <v>2.4E-2</v>
      </c>
      <c r="CD195" s="87">
        <v>0.15</v>
      </c>
      <c r="CE195" s="178"/>
      <c r="CF195" s="118" t="s">
        <v>32</v>
      </c>
      <c r="CG195" s="88">
        <v>6.0000000000000001E-3</v>
      </c>
      <c r="CH195" s="185">
        <v>2E-3</v>
      </c>
    </row>
    <row r="196" spans="1:86" s="76" customFormat="1" ht="12.75" x14ac:dyDescent="0.2">
      <c r="A196" s="186" t="s">
        <v>69</v>
      </c>
      <c r="B196" s="187">
        <v>0.14099999999999999</v>
      </c>
      <c r="C196" s="76">
        <v>0</v>
      </c>
      <c r="D196" s="76">
        <v>6.3E-2</v>
      </c>
      <c r="E196" s="76">
        <v>0</v>
      </c>
      <c r="F196" s="76">
        <v>0.05</v>
      </c>
      <c r="G196" s="76">
        <v>4.8000000000000001E-2</v>
      </c>
      <c r="H196" s="76">
        <v>4.7E-2</v>
      </c>
      <c r="I196" s="76">
        <v>1.7999999999999999E-2</v>
      </c>
      <c r="J196" s="76">
        <v>0</v>
      </c>
      <c r="K196" s="76">
        <v>2.1999999999999999E-2</v>
      </c>
      <c r="L196" s="76">
        <v>0</v>
      </c>
      <c r="M196" s="76">
        <v>0</v>
      </c>
      <c r="N196" s="76">
        <v>4.7E-2</v>
      </c>
      <c r="O196" s="76">
        <v>2.4E-2</v>
      </c>
      <c r="P196" s="76">
        <v>4.0000000000000001E-3</v>
      </c>
      <c r="Q196" s="76">
        <v>7.0000000000000001E-3</v>
      </c>
      <c r="R196" s="76">
        <v>0</v>
      </c>
      <c r="S196" s="76">
        <v>0</v>
      </c>
      <c r="T196" s="76">
        <v>0</v>
      </c>
      <c r="U196" s="76">
        <v>4.2999999999999997E-2</v>
      </c>
      <c r="V196" s="76">
        <v>2.3E-2</v>
      </c>
      <c r="W196" s="76">
        <v>0</v>
      </c>
      <c r="X196" s="76">
        <v>0</v>
      </c>
      <c r="Y196" s="76">
        <v>3.5000000000000003E-2</v>
      </c>
      <c r="Z196" s="87">
        <v>8.0000000000000002E-3</v>
      </c>
      <c r="AA196" s="76">
        <v>1.6E-2</v>
      </c>
      <c r="AB196" s="76">
        <v>0</v>
      </c>
      <c r="AC196" s="76">
        <v>0</v>
      </c>
      <c r="AD196" s="76">
        <v>4.1000000000000002E-2</v>
      </c>
      <c r="AE196" s="76">
        <v>0</v>
      </c>
      <c r="AF196" s="76">
        <v>0</v>
      </c>
      <c r="AG196" s="76">
        <v>0</v>
      </c>
      <c r="AH196" s="76">
        <v>7.0000000000000001E-3</v>
      </c>
      <c r="AI196" s="76">
        <v>0</v>
      </c>
      <c r="AJ196" s="76">
        <v>0</v>
      </c>
      <c r="AK196" s="76">
        <v>2.9000000000000001E-2</v>
      </c>
      <c r="AL196" s="76">
        <v>2.7E-2</v>
      </c>
      <c r="AM196" s="76">
        <v>1.2E-2</v>
      </c>
      <c r="AN196" s="76">
        <v>0</v>
      </c>
      <c r="AO196" s="87">
        <v>0</v>
      </c>
      <c r="AP196" s="87"/>
      <c r="AQ196" s="21" t="s">
        <v>69</v>
      </c>
      <c r="AR196" s="76">
        <v>2.5000000000000001E-2</v>
      </c>
      <c r="AS196" s="87">
        <v>0</v>
      </c>
      <c r="AT196" s="76">
        <v>0</v>
      </c>
      <c r="AU196" s="76">
        <v>0</v>
      </c>
      <c r="AV196" s="76">
        <v>0</v>
      </c>
      <c r="AW196" s="76">
        <v>0.02</v>
      </c>
      <c r="AX196" s="76">
        <v>0</v>
      </c>
      <c r="AY196" s="76">
        <v>0</v>
      </c>
      <c r="AZ196" s="76">
        <v>2.3E-2</v>
      </c>
      <c r="BA196" s="76">
        <v>1.2999999999999999E-2</v>
      </c>
      <c r="BB196" s="76">
        <v>5.8000000000000003E-2</v>
      </c>
      <c r="BC196" s="87">
        <v>0</v>
      </c>
      <c r="BD196" s="76">
        <v>0</v>
      </c>
      <c r="BE196" s="76">
        <v>1.6E-2</v>
      </c>
      <c r="BF196" s="76">
        <v>8.0000000000000002E-3</v>
      </c>
      <c r="BG196" s="76">
        <v>1.2E-2</v>
      </c>
      <c r="BH196" s="76">
        <v>0</v>
      </c>
      <c r="BI196" s="76">
        <v>2.9000000000000001E-2</v>
      </c>
      <c r="BJ196" s="76">
        <v>4.9000000000000002E-2</v>
      </c>
      <c r="BK196" s="76">
        <v>0</v>
      </c>
      <c r="BL196" s="76">
        <v>0</v>
      </c>
      <c r="BM196" s="87">
        <v>0</v>
      </c>
      <c r="BO196" s="87"/>
      <c r="BP196" s="188" t="s">
        <v>33</v>
      </c>
      <c r="BQ196" s="76">
        <v>0</v>
      </c>
      <c r="BR196" s="76">
        <v>3.3000000000000002E-2</v>
      </c>
      <c r="BS196" s="76">
        <v>1.9E-2</v>
      </c>
      <c r="BT196" s="76">
        <v>0</v>
      </c>
      <c r="BU196" s="87">
        <v>4.5999999999999999E-2</v>
      </c>
      <c r="BV196" s="76">
        <v>0</v>
      </c>
      <c r="BW196" s="87">
        <v>0</v>
      </c>
      <c r="BX196" s="178"/>
      <c r="BY196" s="188" t="s">
        <v>33</v>
      </c>
      <c r="BZ196" s="76">
        <v>0</v>
      </c>
      <c r="CA196" s="76">
        <v>4.5999999999999999E-2</v>
      </c>
      <c r="CB196" s="76">
        <v>0</v>
      </c>
      <c r="CC196" s="76">
        <v>0</v>
      </c>
      <c r="CD196" s="87">
        <v>0</v>
      </c>
      <c r="CE196" s="178"/>
      <c r="CF196" s="118" t="s">
        <v>33</v>
      </c>
      <c r="CG196" s="88">
        <v>4.3999999999999997E-2</v>
      </c>
      <c r="CH196" s="185">
        <v>3.7999999999999999E-2</v>
      </c>
    </row>
    <row r="197" spans="1:86" s="76" customFormat="1" ht="12.75" x14ac:dyDescent="0.2">
      <c r="A197" s="190" t="s">
        <v>34</v>
      </c>
      <c r="B197" s="191">
        <v>0.06</v>
      </c>
      <c r="C197" s="90">
        <v>1.2999999999999999E-2</v>
      </c>
      <c r="D197" s="90">
        <v>1.4999999999999999E-2</v>
      </c>
      <c r="E197" s="90">
        <v>0</v>
      </c>
      <c r="F197" s="90">
        <v>2.3E-2</v>
      </c>
      <c r="G197" s="90">
        <v>7.8E-2</v>
      </c>
      <c r="H197" s="90">
        <v>0</v>
      </c>
      <c r="I197" s="90">
        <v>1.7999999999999999E-2</v>
      </c>
      <c r="J197" s="90">
        <v>1.2E-2</v>
      </c>
      <c r="K197" s="90">
        <v>0</v>
      </c>
      <c r="L197" s="90">
        <v>1.6E-2</v>
      </c>
      <c r="M197" s="90">
        <v>4.1000000000000002E-2</v>
      </c>
      <c r="N197" s="90">
        <v>0</v>
      </c>
      <c r="O197" s="90">
        <v>0</v>
      </c>
      <c r="P197" s="90">
        <v>5.7000000000000002E-2</v>
      </c>
      <c r="Q197" s="90">
        <v>2E-3</v>
      </c>
      <c r="R197" s="90">
        <v>0</v>
      </c>
      <c r="S197" s="90">
        <v>0</v>
      </c>
      <c r="T197" s="90">
        <v>0</v>
      </c>
      <c r="U197" s="90">
        <v>0</v>
      </c>
      <c r="V197" s="90">
        <v>0</v>
      </c>
      <c r="W197" s="90">
        <v>0</v>
      </c>
      <c r="X197" s="90">
        <v>0.04</v>
      </c>
      <c r="Y197" s="90">
        <v>1E-3</v>
      </c>
      <c r="Z197" s="91">
        <v>0</v>
      </c>
      <c r="AA197" s="90">
        <v>0</v>
      </c>
      <c r="AB197" s="90">
        <v>0</v>
      </c>
      <c r="AC197" s="90">
        <v>0</v>
      </c>
      <c r="AD197" s="90">
        <v>0.152</v>
      </c>
      <c r="AE197" s="90">
        <v>9.2999999999999999E-2</v>
      </c>
      <c r="AF197" s="90">
        <v>0</v>
      </c>
      <c r="AG197" s="90">
        <v>8.5999999999999993E-2</v>
      </c>
      <c r="AH197" s="90">
        <v>0</v>
      </c>
      <c r="AI197" s="90">
        <v>0.121</v>
      </c>
      <c r="AJ197" s="90">
        <v>0</v>
      </c>
      <c r="AK197" s="90">
        <v>0.11899999999999999</v>
      </c>
      <c r="AL197" s="90">
        <v>0</v>
      </c>
      <c r="AM197" s="90">
        <v>0</v>
      </c>
      <c r="AN197" s="90">
        <v>0</v>
      </c>
      <c r="AO197" s="91">
        <v>1.7999999999999999E-2</v>
      </c>
      <c r="AP197" s="87"/>
      <c r="AQ197" s="21" t="s">
        <v>34</v>
      </c>
      <c r="AR197" s="90">
        <v>0.39100000000000001</v>
      </c>
      <c r="AS197" s="91">
        <v>0.46899999999999997</v>
      </c>
      <c r="AT197" s="76">
        <v>0.41799999999999998</v>
      </c>
      <c r="AU197" s="76">
        <v>0.51600000000000001</v>
      </c>
      <c r="AV197" s="76">
        <v>0.46700000000000003</v>
      </c>
      <c r="AW197" s="76">
        <v>0.45800000000000002</v>
      </c>
      <c r="AX197" s="76">
        <v>0.433</v>
      </c>
      <c r="AY197" s="76">
        <v>0.46700000000000003</v>
      </c>
      <c r="AZ197" s="76">
        <v>0.41599999999999998</v>
      </c>
      <c r="BA197" s="76">
        <v>0.44700000000000001</v>
      </c>
      <c r="BB197" s="76">
        <v>0.53300000000000003</v>
      </c>
      <c r="BC197" s="87">
        <v>0.498</v>
      </c>
      <c r="BD197" s="76">
        <v>0.51200000000000001</v>
      </c>
      <c r="BE197" s="76">
        <v>0.52400000000000002</v>
      </c>
      <c r="BF197" s="76">
        <v>0.85899999999999999</v>
      </c>
      <c r="BG197" s="76">
        <v>0.48299999999999998</v>
      </c>
      <c r="BH197" s="76">
        <v>0.47699999999999998</v>
      </c>
      <c r="BI197" s="76">
        <v>0.42</v>
      </c>
      <c r="BJ197" s="76">
        <v>0.44800000000000001</v>
      </c>
      <c r="BK197" s="76">
        <v>0.48899999999999999</v>
      </c>
      <c r="BL197" s="76">
        <v>0.42499999999999999</v>
      </c>
      <c r="BM197" s="91">
        <v>0.41799999999999998</v>
      </c>
      <c r="BO197" s="87"/>
      <c r="BP197" s="192" t="s">
        <v>34</v>
      </c>
      <c r="BQ197" s="90">
        <v>0.32800000000000001</v>
      </c>
      <c r="BR197" s="90">
        <v>0.21299999999999999</v>
      </c>
      <c r="BS197" s="90">
        <v>0.30299999999999999</v>
      </c>
      <c r="BT197" s="90">
        <v>0.19</v>
      </c>
      <c r="BU197" s="91">
        <v>0.251</v>
      </c>
      <c r="BV197" s="90">
        <v>0.309</v>
      </c>
      <c r="BW197" s="91">
        <v>0.13800000000000001</v>
      </c>
      <c r="BX197" s="178"/>
      <c r="BY197" s="192" t="s">
        <v>34</v>
      </c>
      <c r="BZ197" s="90">
        <v>0.96299999999999997</v>
      </c>
      <c r="CA197" s="90">
        <v>0.91200000000000003</v>
      </c>
      <c r="CB197" s="90">
        <v>0.86899999999999999</v>
      </c>
      <c r="CC197" s="90">
        <v>0.92100000000000004</v>
      </c>
      <c r="CD197" s="91">
        <v>0.86</v>
      </c>
      <c r="CE197" s="87"/>
      <c r="CF197" s="193" t="s">
        <v>34</v>
      </c>
      <c r="CG197" s="194">
        <v>0</v>
      </c>
      <c r="CH197" s="195">
        <v>0</v>
      </c>
    </row>
    <row r="198" spans="1:86" s="76" customFormat="1" ht="12.75" x14ac:dyDescent="0.2">
      <c r="A198" s="196" t="s">
        <v>35</v>
      </c>
      <c r="B198" s="197">
        <v>77.016000000000005</v>
      </c>
      <c r="C198" s="93">
        <v>92.957000000000008</v>
      </c>
      <c r="D198" s="93">
        <v>90.408000000000001</v>
      </c>
      <c r="E198" s="93">
        <v>85.551999999999992</v>
      </c>
      <c r="F198" s="93">
        <v>93.017999999999972</v>
      </c>
      <c r="G198" s="93">
        <v>94.903000000000006</v>
      </c>
      <c r="H198" s="93">
        <v>95.263999999999996</v>
      </c>
      <c r="I198" s="93">
        <v>93.475000000000009</v>
      </c>
      <c r="J198" s="93">
        <v>91.945999999999998</v>
      </c>
      <c r="K198" s="93">
        <v>94.882000000000005</v>
      </c>
      <c r="L198" s="93">
        <v>95.018000000000001</v>
      </c>
      <c r="M198" s="93">
        <v>91.917999999999992</v>
      </c>
      <c r="N198" s="93">
        <v>93.838000000000008</v>
      </c>
      <c r="O198" s="93">
        <v>94.533000000000001</v>
      </c>
      <c r="P198" s="93">
        <v>96.088000000000022</v>
      </c>
      <c r="Q198" s="93">
        <v>94.090000000000018</v>
      </c>
      <c r="R198" s="93">
        <v>95.012</v>
      </c>
      <c r="S198" s="93">
        <v>94.113</v>
      </c>
      <c r="T198" s="93">
        <v>94.855000000000018</v>
      </c>
      <c r="U198" s="93">
        <v>90.313000000000002</v>
      </c>
      <c r="V198" s="93">
        <v>90.434999999999988</v>
      </c>
      <c r="W198" s="93">
        <v>90.355000000000004</v>
      </c>
      <c r="X198" s="93">
        <v>93.830000000000013</v>
      </c>
      <c r="Y198" s="93">
        <v>93.337999999999994</v>
      </c>
      <c r="Z198" s="94">
        <v>93.304000000000002</v>
      </c>
      <c r="AA198" s="93">
        <v>88.707000000000008</v>
      </c>
      <c r="AB198" s="93">
        <v>90.210000000000008</v>
      </c>
      <c r="AC198" s="93">
        <v>93.338000000000022</v>
      </c>
      <c r="AD198" s="93">
        <v>96.624999999999986</v>
      </c>
      <c r="AE198" s="93">
        <v>96.994</v>
      </c>
      <c r="AF198" s="93">
        <v>95.415999999999997</v>
      </c>
      <c r="AG198" s="93">
        <v>92.037000000000006</v>
      </c>
      <c r="AH198" s="93">
        <v>91.690000000000012</v>
      </c>
      <c r="AI198" s="93">
        <v>93.206999999999994</v>
      </c>
      <c r="AJ198" s="93">
        <v>91.34899999999999</v>
      </c>
      <c r="AK198" s="93">
        <v>91.8</v>
      </c>
      <c r="AL198" s="93">
        <v>91.766000000000005</v>
      </c>
      <c r="AM198" s="93">
        <v>76.92</v>
      </c>
      <c r="AN198" s="93">
        <v>85.606000000000009</v>
      </c>
      <c r="AO198" s="94">
        <v>85.698999999999998</v>
      </c>
      <c r="AP198" s="87"/>
      <c r="AQ198" s="92" t="s">
        <v>35</v>
      </c>
      <c r="AR198" s="93">
        <v>99.984000000000023</v>
      </c>
      <c r="AS198" s="94">
        <v>99.710999999999984</v>
      </c>
      <c r="AT198" s="93">
        <v>100.684</v>
      </c>
      <c r="AU198" s="93">
        <v>96.745000000000005</v>
      </c>
      <c r="AV198" s="93">
        <v>100.598</v>
      </c>
      <c r="AW198" s="93">
        <v>99.572000000000003</v>
      </c>
      <c r="AX198" s="93">
        <v>99.609000000000023</v>
      </c>
      <c r="AY198" s="93">
        <v>99.85199999999999</v>
      </c>
      <c r="AZ198" s="93">
        <v>99.652999999999992</v>
      </c>
      <c r="BA198" s="93">
        <v>95.838000000000008</v>
      </c>
      <c r="BB198" s="93">
        <v>99.638000000000034</v>
      </c>
      <c r="BC198" s="94">
        <v>99.659000000000006</v>
      </c>
      <c r="BD198" s="93">
        <v>99.055999999999997</v>
      </c>
      <c r="BE198" s="93">
        <v>99.876000000000005</v>
      </c>
      <c r="BF198" s="93">
        <v>100.176</v>
      </c>
      <c r="BG198" s="93">
        <v>100.33799999999999</v>
      </c>
      <c r="BH198" s="93">
        <v>99.429000000000016</v>
      </c>
      <c r="BI198" s="93">
        <v>99.300999999999988</v>
      </c>
      <c r="BJ198" s="93">
        <v>99.952999999999989</v>
      </c>
      <c r="BK198" s="93">
        <v>100.721</v>
      </c>
      <c r="BL198" s="93">
        <v>96.967999999999989</v>
      </c>
      <c r="BM198" s="94">
        <v>99.298000000000016</v>
      </c>
      <c r="BO198" s="87"/>
      <c r="BP198" s="198" t="s">
        <v>35</v>
      </c>
      <c r="BQ198" s="93">
        <v>99.151999999999987</v>
      </c>
      <c r="BR198" s="93">
        <v>99.153999999999982</v>
      </c>
      <c r="BS198" s="93">
        <v>99.971000000000018</v>
      </c>
      <c r="BT198" s="93">
        <v>99.807699999999997</v>
      </c>
      <c r="BU198" s="94">
        <v>99.855999999999995</v>
      </c>
      <c r="BV198" s="93">
        <v>97.631000000000014</v>
      </c>
      <c r="BW198" s="94">
        <v>99.033999999999992</v>
      </c>
      <c r="BX198" s="178"/>
      <c r="BY198" s="198" t="s">
        <v>35</v>
      </c>
      <c r="BZ198" s="93">
        <v>99.573999999999984</v>
      </c>
      <c r="CA198" s="93">
        <v>97.641000000000005</v>
      </c>
      <c r="CB198" s="93">
        <v>99.980999999999995</v>
      </c>
      <c r="CC198" s="93">
        <v>100.34300000000002</v>
      </c>
      <c r="CD198" s="94">
        <v>99.915999999999997</v>
      </c>
      <c r="CE198" s="87"/>
      <c r="CF198" s="170" t="s">
        <v>35</v>
      </c>
      <c r="CG198" s="199">
        <v>65.047000000000011</v>
      </c>
      <c r="CH198" s="200">
        <v>55.902999999999999</v>
      </c>
    </row>
    <row r="199" spans="1:86" s="76" customFormat="1" ht="12.75" x14ac:dyDescent="0.2">
      <c r="A199" s="201" t="s">
        <v>37</v>
      </c>
      <c r="B199" s="202">
        <v>0.15381461644644254</v>
      </c>
      <c r="C199" s="76">
        <v>3.6652015729382223E-3</v>
      </c>
      <c r="D199" s="76">
        <v>5.6380236260749669E-3</v>
      </c>
      <c r="E199" s="76">
        <v>1.0056549922525746E-2</v>
      </c>
      <c r="F199" s="76">
        <v>6.4797789415920546E-3</v>
      </c>
      <c r="G199" s="76">
        <v>1.8916470751872295E-3</v>
      </c>
      <c r="H199" s="76">
        <v>1.7316472084025591E-3</v>
      </c>
      <c r="I199" s="76">
        <v>3.4531601133770593E-3</v>
      </c>
      <c r="J199" s="76">
        <v>4.1713590676758991E-3</v>
      </c>
      <c r="K199" s="76">
        <v>4.1575079134522041E-4</v>
      </c>
      <c r="L199" s="76">
        <v>1.4763874764089767E-2</v>
      </c>
      <c r="M199" s="76">
        <v>3.3077558099334561E-2</v>
      </c>
      <c r="N199" s="76">
        <v>4.3568648491114099E-3</v>
      </c>
      <c r="O199" s="76">
        <v>5.6508353655664251E-3</v>
      </c>
      <c r="P199" s="76">
        <v>4.594107692731309E-3</v>
      </c>
      <c r="Q199" s="76">
        <v>1.0294054076686093E-3</v>
      </c>
      <c r="R199" s="76">
        <v>3.775694293699399E-4</v>
      </c>
      <c r="S199" s="76">
        <v>9.5169407710880621E-4</v>
      </c>
      <c r="T199" s="76">
        <v>1.8136683418046981E-3</v>
      </c>
      <c r="U199" s="76">
        <v>1.8266311117232819E-3</v>
      </c>
      <c r="V199" s="76">
        <v>2.1010315016840994E-3</v>
      </c>
      <c r="W199" s="76">
        <v>3.5284071356400178E-3</v>
      </c>
      <c r="X199" s="76">
        <v>2.5994131437465178E-3</v>
      </c>
      <c r="Y199" s="76">
        <v>1.5760232212791801E-3</v>
      </c>
      <c r="Z199" s="87">
        <v>9.9959510361771493E-4</v>
      </c>
      <c r="AA199" s="76">
        <v>9.7021645078077361E-3</v>
      </c>
      <c r="AB199" s="76">
        <v>6.2866438976005475E-3</v>
      </c>
      <c r="AC199" s="76">
        <v>1.0037600903472738E-2</v>
      </c>
      <c r="AD199" s="76">
        <v>3.8750427338249856E-3</v>
      </c>
      <c r="AE199" s="76">
        <v>0.13082544170278734</v>
      </c>
      <c r="AF199" s="76">
        <v>3.3028871742746935E-2</v>
      </c>
      <c r="AG199" s="76">
        <v>8.5320822104666544E-3</v>
      </c>
      <c r="AH199" s="76">
        <v>6.0980252410629742E-3</v>
      </c>
      <c r="AI199" s="76">
        <v>4.9665458994902654E-3</v>
      </c>
      <c r="AJ199" s="76">
        <v>3.0608674323329463E-2</v>
      </c>
      <c r="AK199" s="76">
        <v>3.5188674162176222E-3</v>
      </c>
      <c r="AL199" s="76">
        <v>2.1105342766618617E-3</v>
      </c>
      <c r="AM199" s="76">
        <v>8.5696673567022125E-2</v>
      </c>
      <c r="AN199" s="76">
        <v>0.26578735574162388</v>
      </c>
      <c r="AO199" s="87">
        <v>0.22420985783606956</v>
      </c>
      <c r="AP199" s="87"/>
      <c r="AQ199" s="16" t="s">
        <v>37</v>
      </c>
      <c r="AR199" s="76">
        <v>7.7278946368188549E-4</v>
      </c>
      <c r="AS199" s="87">
        <v>1.5702312606677034E-3</v>
      </c>
      <c r="AT199" s="76">
        <v>8.1252901605516456E-4</v>
      </c>
      <c r="AU199" s="76">
        <v>1.5996134863856632E-3</v>
      </c>
      <c r="AV199" s="76">
        <v>7.3844885673512431E-4</v>
      </c>
      <c r="AW199" s="76">
        <v>1.8852461670859474E-3</v>
      </c>
      <c r="AX199" s="76">
        <v>2.90063772676256E-3</v>
      </c>
      <c r="AY199" s="76">
        <v>3.8075696953394548E-4</v>
      </c>
      <c r="AZ199" s="76">
        <v>9.9988896113572786E-4</v>
      </c>
      <c r="BA199" s="76">
        <v>2.8850256374335268E-3</v>
      </c>
      <c r="BB199" s="76">
        <v>1.0785015732017404E-2</v>
      </c>
      <c r="BC199" s="87">
        <v>1.4917076624715291E-2</v>
      </c>
      <c r="BD199" s="76">
        <v>1.7854731527181271E-3</v>
      </c>
      <c r="BE199" s="76">
        <v>1.4178989027084324E-3</v>
      </c>
      <c r="BF199" s="76">
        <v>1.647052362085575E-3</v>
      </c>
      <c r="BG199" s="76">
        <v>1.6243317345629013E-3</v>
      </c>
      <c r="BH199" s="76">
        <v>0</v>
      </c>
      <c r="BI199" s="76">
        <v>5.6687338025939523E-4</v>
      </c>
      <c r="BJ199" s="76">
        <v>2.1718003157517761E-3</v>
      </c>
      <c r="BK199" s="76">
        <v>2.2136404170754564E-3</v>
      </c>
      <c r="BL199" s="76">
        <v>1.3530938859356539E-3</v>
      </c>
      <c r="BM199" s="87">
        <v>1.0955548509133822E-3</v>
      </c>
      <c r="BO199" s="87"/>
      <c r="BP199" s="188" t="s">
        <v>36</v>
      </c>
      <c r="BQ199" s="76">
        <v>5</v>
      </c>
      <c r="BR199" s="76">
        <v>5</v>
      </c>
      <c r="BS199" s="76">
        <v>5</v>
      </c>
      <c r="BT199" s="76">
        <v>5</v>
      </c>
      <c r="BU199" s="87">
        <v>5</v>
      </c>
      <c r="BV199" s="76">
        <v>5</v>
      </c>
      <c r="BW199" s="87">
        <v>5</v>
      </c>
      <c r="BX199" s="178"/>
      <c r="BY199" s="188" t="s">
        <v>37</v>
      </c>
      <c r="BZ199" s="76">
        <v>1.7442494047031827E-3</v>
      </c>
      <c r="CA199" s="76">
        <v>1.0606529233042582E-3</v>
      </c>
      <c r="CB199" s="76">
        <v>4.7339197246949348E-3</v>
      </c>
      <c r="CC199" s="76">
        <v>8.6875829217385563E-3</v>
      </c>
      <c r="CD199" s="87">
        <v>1.0228122134156151E-2</v>
      </c>
      <c r="CE199" s="87"/>
      <c r="CF199" s="118" t="s">
        <v>37</v>
      </c>
      <c r="CG199" s="88">
        <v>4.2375609594102776E-2</v>
      </c>
      <c r="CH199" s="185">
        <v>0.21232050154530127</v>
      </c>
    </row>
    <row r="200" spans="1:86" s="76" customFormat="1" ht="12.75" x14ac:dyDescent="0.2">
      <c r="A200" s="201" t="s">
        <v>38</v>
      </c>
      <c r="B200" s="187">
        <v>2.4179705079401635E-4</v>
      </c>
      <c r="C200" s="76">
        <v>1.4512573188160774E-4</v>
      </c>
      <c r="D200" s="76">
        <v>0.13083164957702917</v>
      </c>
      <c r="E200" s="76">
        <v>1.194750282094543E-2</v>
      </c>
      <c r="F200" s="76">
        <v>0.17645752511406076</v>
      </c>
      <c r="G200" s="76">
        <v>1.2978817066631891E-2</v>
      </c>
      <c r="H200" s="76">
        <v>7.8731140186419479E-3</v>
      </c>
      <c r="I200" s="76">
        <v>1.2440895328897297E-2</v>
      </c>
      <c r="J200" s="76">
        <v>1.4811032512077483E-2</v>
      </c>
      <c r="K200" s="76">
        <v>1.7600751366815819E-2</v>
      </c>
      <c r="L200" s="76">
        <v>6.0932788206396457E-2</v>
      </c>
      <c r="M200" s="76">
        <v>1.0293112131646113E-2</v>
      </c>
      <c r="N200" s="76">
        <v>9.0569078769813308E-3</v>
      </c>
      <c r="O200" s="76">
        <v>2.3395934568775055E-3</v>
      </c>
      <c r="P200" s="76">
        <v>1.3543885010807371E-2</v>
      </c>
      <c r="Q200" s="76">
        <v>9.8669126476229451E-3</v>
      </c>
      <c r="R200" s="76">
        <v>5.7094337850288222E-3</v>
      </c>
      <c r="S200" s="76">
        <v>4.324485693762049E-3</v>
      </c>
      <c r="T200" s="76">
        <v>2.2030202899963498E-2</v>
      </c>
      <c r="U200" s="76">
        <v>3.2861384994177381E-3</v>
      </c>
      <c r="V200" s="76">
        <v>4.9208576075860794E-3</v>
      </c>
      <c r="W200" s="76">
        <v>1.0856509789697009E-2</v>
      </c>
      <c r="X200" s="76">
        <v>1.3228919971025675E-3</v>
      </c>
      <c r="Y200" s="76">
        <v>1.4632867222985506E-2</v>
      </c>
      <c r="Z200" s="87">
        <v>5.6400836231808122E-3</v>
      </c>
      <c r="AA200" s="76">
        <v>1.1952261942013648E-2</v>
      </c>
      <c r="AB200" s="76">
        <v>2.7269696872218585E-2</v>
      </c>
      <c r="AC200" s="76">
        <v>0.36981593793121875</v>
      </c>
      <c r="AD200" s="76">
        <v>0.34708525117732481</v>
      </c>
      <c r="AE200" s="76">
        <v>4.2015783467613137E-2</v>
      </c>
      <c r="AF200" s="76">
        <v>1.3440585216693893E-2</v>
      </c>
      <c r="AG200" s="76">
        <v>1.4039336697861213E-2</v>
      </c>
      <c r="AH200" s="76">
        <v>2.3791033063348743E-2</v>
      </c>
      <c r="AI200" s="76">
        <v>1.0253406248013503E-2</v>
      </c>
      <c r="AJ200" s="76">
        <v>1.1056684415763641E-2</v>
      </c>
      <c r="AK200" s="76">
        <v>9.9420800194730315E-3</v>
      </c>
      <c r="AL200" s="76">
        <v>6.7333980976200204E-3</v>
      </c>
      <c r="AM200" s="76">
        <v>6.4128027449142106E-3</v>
      </c>
      <c r="AN200" s="76">
        <v>2.320100343541119E-3</v>
      </c>
      <c r="AO200" s="87">
        <v>2.9818259325965574E-2</v>
      </c>
      <c r="AP200" s="87"/>
      <c r="AQ200" s="16" t="s">
        <v>38</v>
      </c>
      <c r="AR200" s="76">
        <v>0.95388517069901246</v>
      </c>
      <c r="AS200" s="87">
        <v>0.96361229270237059</v>
      </c>
      <c r="AT200" s="76">
        <v>0.97236469683349303</v>
      </c>
      <c r="AU200" s="76">
        <v>0.99034347104001863</v>
      </c>
      <c r="AV200" s="76">
        <v>0.96727620196153585</v>
      </c>
      <c r="AW200" s="76">
        <v>0.98933377829622582</v>
      </c>
      <c r="AX200" s="76">
        <v>0.98950337698507096</v>
      </c>
      <c r="AY200" s="76">
        <v>0.99297918729314882</v>
      </c>
      <c r="AZ200" s="76">
        <v>0.97289900289468245</v>
      </c>
      <c r="BA200" s="76">
        <v>1.0321097955077192</v>
      </c>
      <c r="BB200" s="76">
        <v>1.1374159151704604</v>
      </c>
      <c r="BC200" s="87">
        <v>1.1437657107463524</v>
      </c>
      <c r="BD200" s="76">
        <v>0.99848006978734005</v>
      </c>
      <c r="BE200" s="76">
        <v>0.99942141937903495</v>
      </c>
      <c r="BF200" s="76">
        <v>1.4639209106026261</v>
      </c>
      <c r="BG200" s="76">
        <v>0.98189705897762025</v>
      </c>
      <c r="BH200" s="76">
        <v>0.97244672400951848</v>
      </c>
      <c r="BI200" s="76">
        <v>0.97071092404147274</v>
      </c>
      <c r="BJ200" s="76">
        <v>1.0018456654577448</v>
      </c>
      <c r="BK200" s="76">
        <v>0.99351021820301433</v>
      </c>
      <c r="BL200" s="76">
        <v>0.99850736527475525</v>
      </c>
      <c r="BM200" s="87">
        <v>0.99668418237783185</v>
      </c>
      <c r="BO200" s="87"/>
      <c r="BP200" s="188" t="s">
        <v>37</v>
      </c>
      <c r="BQ200" s="76">
        <v>1.0373236808633191</v>
      </c>
      <c r="BR200" s="76">
        <v>1.0202707038838277</v>
      </c>
      <c r="BS200" s="76">
        <v>1.0193023657008666</v>
      </c>
      <c r="BT200" s="76">
        <v>1.0246205941150552</v>
      </c>
      <c r="BU200" s="87">
        <v>1.0560794983939472</v>
      </c>
      <c r="BV200" s="76">
        <v>1.012693621364686</v>
      </c>
      <c r="BW200" s="87">
        <v>1.0797564297293238</v>
      </c>
      <c r="BX200" s="178"/>
      <c r="BY200" s="188" t="s">
        <v>38</v>
      </c>
      <c r="BZ200" s="76">
        <v>0.98620697487493769</v>
      </c>
      <c r="CA200" s="76">
        <v>0.98979784711917773</v>
      </c>
      <c r="CB200" s="76">
        <v>0.98383004086883141</v>
      </c>
      <c r="CC200" s="76">
        <v>0.98175107322751787</v>
      </c>
      <c r="CD200" s="87">
        <v>0.97769392327427873</v>
      </c>
      <c r="CE200" s="87"/>
      <c r="CF200" s="118" t="s">
        <v>38</v>
      </c>
      <c r="CG200" s="88">
        <v>4.3496742257601778E-2</v>
      </c>
      <c r="CH200" s="185">
        <v>1.8129921700579813E-2</v>
      </c>
    </row>
    <row r="201" spans="1:86" s="76" customFormat="1" ht="12.75" x14ac:dyDescent="0.2">
      <c r="A201" s="201" t="s">
        <v>39</v>
      </c>
      <c r="B201" s="187">
        <v>0</v>
      </c>
      <c r="C201" s="76">
        <v>1.2277042601443037E-3</v>
      </c>
      <c r="D201" s="76">
        <v>4.2021410257952925E-2</v>
      </c>
      <c r="E201" s="76">
        <v>3.2100135711613117E-3</v>
      </c>
      <c r="F201" s="76">
        <v>2.9267082559088962E-3</v>
      </c>
      <c r="G201" s="76">
        <v>1.2484865842874772E-3</v>
      </c>
      <c r="H201" s="76">
        <v>5.9451405115255778E-3</v>
      </c>
      <c r="I201" s="76">
        <v>5.697711972146244E-3</v>
      </c>
      <c r="J201" s="76">
        <v>4.5946193498479091E-4</v>
      </c>
      <c r="K201" s="76">
        <v>1.4699754408187458E-3</v>
      </c>
      <c r="L201" s="76">
        <v>7.7878465124372768E-3</v>
      </c>
      <c r="M201" s="76">
        <v>1.8415591537865275E-2</v>
      </c>
      <c r="N201" s="76">
        <v>4.8646178840663773E-3</v>
      </c>
      <c r="O201" s="76">
        <v>3.0841196369855483E-3</v>
      </c>
      <c r="P201" s="76">
        <v>1.5847264277883298E-3</v>
      </c>
      <c r="Q201" s="76">
        <v>3.41501026297017E-3</v>
      </c>
      <c r="R201" s="76">
        <v>9.7898321129686553E-4</v>
      </c>
      <c r="S201" s="76">
        <v>1.081260007563821E-2</v>
      </c>
      <c r="T201" s="76">
        <v>4.2305416973540209E-3</v>
      </c>
      <c r="U201" s="76">
        <v>3.2760219159844758E-3</v>
      </c>
      <c r="V201" s="76">
        <v>6.4942235524095551E-3</v>
      </c>
      <c r="W201" s="76">
        <v>1.6166668143441837E-2</v>
      </c>
      <c r="X201" s="76">
        <v>1.5768492720096387E-3</v>
      </c>
      <c r="Y201" s="76">
        <v>3.1259612193559618E-3</v>
      </c>
      <c r="Z201" s="87">
        <v>8.6091467902115761E-4</v>
      </c>
      <c r="AA201" s="76">
        <v>1.7628479551924428E-3</v>
      </c>
      <c r="AB201" s="76">
        <v>4.2204622779365674E-4</v>
      </c>
      <c r="AC201" s="76">
        <v>1.5589955475692556E-3</v>
      </c>
      <c r="AD201" s="76">
        <v>1.2858579939886271E-3</v>
      </c>
      <c r="AE201" s="76">
        <v>1.7457579662266125E-2</v>
      </c>
      <c r="AF201" s="76">
        <v>3.406101074384629E-3</v>
      </c>
      <c r="AG201" s="76">
        <v>9.412836548589364E-3</v>
      </c>
      <c r="AH201" s="76">
        <v>1.257717217044832E-2</v>
      </c>
      <c r="AI201" s="76">
        <v>5.2635465981616236E-3</v>
      </c>
      <c r="AJ201" s="76">
        <v>4.7113937132328325E-3</v>
      </c>
      <c r="AK201" s="76">
        <v>3.1795468222096551E-3</v>
      </c>
      <c r="AL201" s="76">
        <v>1.2437072152690037E-3</v>
      </c>
      <c r="AM201" s="76">
        <v>8.2733724499909733E-2</v>
      </c>
      <c r="AN201" s="76">
        <v>9.6318169958081651E-2</v>
      </c>
      <c r="AO201" s="87">
        <v>0.14080500449862685</v>
      </c>
      <c r="AP201" s="87"/>
      <c r="AQ201" s="16" t="s">
        <v>39</v>
      </c>
      <c r="AR201" s="76">
        <v>0</v>
      </c>
      <c r="AS201" s="87">
        <v>9.1014331965846447E-5</v>
      </c>
      <c r="AT201" s="76">
        <v>0</v>
      </c>
      <c r="AU201" s="76">
        <v>1.8543479105751854E-4</v>
      </c>
      <c r="AV201" s="76">
        <v>0</v>
      </c>
      <c r="AW201" s="76">
        <v>0</v>
      </c>
      <c r="AX201" s="76">
        <v>5.9975431670830341E-5</v>
      </c>
      <c r="AY201" s="76">
        <v>7.1799693631808506E-4</v>
      </c>
      <c r="AZ201" s="76">
        <v>0</v>
      </c>
      <c r="BA201" s="76">
        <v>0</v>
      </c>
      <c r="BB201" s="76">
        <v>1.1199010924277711E-3</v>
      </c>
      <c r="BC201" s="87">
        <v>2.0306928949290403E-3</v>
      </c>
      <c r="BD201" s="76">
        <v>3.0061457366168287E-5</v>
      </c>
      <c r="BE201" s="76">
        <v>2.0888633318213206E-4</v>
      </c>
      <c r="BF201" s="76">
        <v>1.4378990096583727E-3</v>
      </c>
      <c r="BG201" s="76">
        <v>3.2903506835157899E-4</v>
      </c>
      <c r="BH201" s="76">
        <v>2.7282128568985759E-4</v>
      </c>
      <c r="BI201" s="76">
        <v>7.5920338925278719E-4</v>
      </c>
      <c r="BJ201" s="76">
        <v>2.0834075208450839E-4</v>
      </c>
      <c r="BK201" s="76">
        <v>0</v>
      </c>
      <c r="BL201" s="76">
        <v>0</v>
      </c>
      <c r="BM201" s="87">
        <v>0</v>
      </c>
      <c r="BO201" s="87"/>
      <c r="BP201" s="188" t="s">
        <v>38</v>
      </c>
      <c r="BQ201" s="76">
        <v>0.73642074202530727</v>
      </c>
      <c r="BR201" s="76">
        <v>0.84770871040068219</v>
      </c>
      <c r="BS201" s="76">
        <v>0.81320821198919369</v>
      </c>
      <c r="BT201" s="76">
        <v>0.82051463761206522</v>
      </c>
      <c r="BU201" s="87">
        <v>0.81079507144446916</v>
      </c>
      <c r="BV201" s="76">
        <v>0.86438188735984745</v>
      </c>
      <c r="BW201" s="87">
        <v>0.84083092502241563</v>
      </c>
      <c r="BX201" s="178"/>
      <c r="BY201" s="188" t="s">
        <v>39</v>
      </c>
      <c r="BZ201" s="76">
        <v>3.8245897934868772E-4</v>
      </c>
      <c r="CA201" s="76">
        <v>0</v>
      </c>
      <c r="CB201" s="76">
        <v>9.9855852095687321E-4</v>
      </c>
      <c r="CC201" s="76">
        <v>1.7484907210205132E-3</v>
      </c>
      <c r="CD201" s="87">
        <v>3.4328546442317209E-3</v>
      </c>
      <c r="CE201" s="87"/>
      <c r="CF201" s="118" t="s">
        <v>39</v>
      </c>
      <c r="CG201" s="88">
        <v>4.2324194193427427E-4</v>
      </c>
      <c r="CH201" s="185">
        <v>0</v>
      </c>
    </row>
    <row r="202" spans="1:86" s="76" customFormat="1" ht="12.75" x14ac:dyDescent="0.2">
      <c r="A202" s="201" t="s">
        <v>49</v>
      </c>
      <c r="B202" s="187">
        <v>1.6882316128402157</v>
      </c>
      <c r="C202" s="76">
        <v>1.9905043064249033</v>
      </c>
      <c r="D202" s="76">
        <v>1.682623262204884</v>
      </c>
      <c r="E202" s="76">
        <v>1.9527818809418966</v>
      </c>
      <c r="F202" s="76">
        <v>1.6294784266416233</v>
      </c>
      <c r="G202" s="76">
        <v>1.967701979409594</v>
      </c>
      <c r="H202" s="76">
        <v>1.9739551333010223</v>
      </c>
      <c r="I202" s="76">
        <v>1.9600615905199021</v>
      </c>
      <c r="J202" s="76">
        <v>1.9614840929506896</v>
      </c>
      <c r="K202" s="76">
        <v>1.9602799922538026</v>
      </c>
      <c r="L202" s="76">
        <v>1.8401630862454967</v>
      </c>
      <c r="M202" s="76">
        <v>1.8935166907144507</v>
      </c>
      <c r="N202" s="76">
        <v>1.9669166544057957</v>
      </c>
      <c r="O202" s="76">
        <v>1.9797893260737502</v>
      </c>
      <c r="P202" s="76">
        <v>1.9616620542928456</v>
      </c>
      <c r="Q202" s="76">
        <v>1.9719571312193986</v>
      </c>
      <c r="R202" s="76">
        <v>1.9832946368034887</v>
      </c>
      <c r="S202" s="76">
        <v>1.977702014062245</v>
      </c>
      <c r="T202" s="76">
        <v>1.9475699546985801</v>
      </c>
      <c r="U202" s="76">
        <v>1.985811665021102</v>
      </c>
      <c r="V202" s="76">
        <v>1.9788445375778887</v>
      </c>
      <c r="W202" s="76">
        <v>1.95443660485598</v>
      </c>
      <c r="X202" s="76">
        <v>1.9899268893370072</v>
      </c>
      <c r="Y202" s="76">
        <v>1.9637232632368682</v>
      </c>
      <c r="Z202" s="87">
        <v>1.9846417420921298</v>
      </c>
      <c r="AA202" s="76">
        <v>1.9530215448646482</v>
      </c>
      <c r="AB202" s="76">
        <v>1.9324459859449297</v>
      </c>
      <c r="AC202" s="76">
        <v>1.2378208590787771</v>
      </c>
      <c r="AD202" s="76">
        <v>1.2950526875472768</v>
      </c>
      <c r="AE202" s="76">
        <v>1.6337222171166286</v>
      </c>
      <c r="AF202" s="76">
        <v>1.9033457085553875</v>
      </c>
      <c r="AG202" s="76">
        <v>1.9447311902084314</v>
      </c>
      <c r="AH202" s="76">
        <v>1.9275346549153174</v>
      </c>
      <c r="AI202" s="76">
        <v>1.9629918770990895</v>
      </c>
      <c r="AJ202" s="76">
        <v>1.9116919336686149</v>
      </c>
      <c r="AK202" s="76">
        <v>1.9678817101205504</v>
      </c>
      <c r="AL202" s="76">
        <v>1.9803408759680017</v>
      </c>
      <c r="AM202" s="76">
        <v>1.7313027628870088</v>
      </c>
      <c r="AN202" s="76">
        <v>1.3649689686645268</v>
      </c>
      <c r="AO202" s="87">
        <v>1.3495570191515567</v>
      </c>
      <c r="AP202" s="87"/>
      <c r="AQ202" s="16" t="s">
        <v>40</v>
      </c>
      <c r="AR202" s="76">
        <v>4.0732751835307067E-5</v>
      </c>
      <c r="AS202" s="87">
        <v>5.0880059551997221E-4</v>
      </c>
      <c r="AT202" s="76">
        <v>0</v>
      </c>
      <c r="AU202" s="76">
        <v>7.6711551094104746E-4</v>
      </c>
      <c r="AV202" s="76">
        <v>0</v>
      </c>
      <c r="AW202" s="76">
        <v>0</v>
      </c>
      <c r="AX202" s="76">
        <v>0</v>
      </c>
      <c r="AY202" s="76">
        <v>4.6159198229882173E-4</v>
      </c>
      <c r="AZ202" s="76">
        <v>7.0946182084542255E-4</v>
      </c>
      <c r="BA202" s="76">
        <v>7.808796637501789E-4</v>
      </c>
      <c r="BB202" s="76">
        <v>0</v>
      </c>
      <c r="BC202" s="87">
        <v>9.5172315691757423E-4</v>
      </c>
      <c r="BD202" s="76">
        <v>1.2503188879514234E-3</v>
      </c>
      <c r="BE202" s="76">
        <v>2.0018478111890221E-4</v>
      </c>
      <c r="BF202" s="76">
        <v>7.2345033023773272E-4</v>
      </c>
      <c r="BG202" s="76">
        <v>2.0066358794056631E-4</v>
      </c>
      <c r="BH202" s="76">
        <v>0</v>
      </c>
      <c r="BI202" s="76">
        <v>0</v>
      </c>
      <c r="BJ202" s="76">
        <v>0</v>
      </c>
      <c r="BK202" s="76">
        <v>3.3810153537800771E-4</v>
      </c>
      <c r="BL202" s="76">
        <v>1.1932361431846109E-3</v>
      </c>
      <c r="BM202" s="87">
        <v>1.0877604107256448E-3</v>
      </c>
      <c r="BO202" s="87"/>
      <c r="BP202" s="188" t="s">
        <v>39</v>
      </c>
      <c r="BQ202" s="76">
        <v>0.27919113482016022</v>
      </c>
      <c r="BR202" s="76">
        <v>0.10347695351731874</v>
      </c>
      <c r="BS202" s="76">
        <v>0.12700776116874607</v>
      </c>
      <c r="BT202" s="76">
        <v>0.12464488639210607</v>
      </c>
      <c r="BU202" s="87">
        <v>0.12818544989594888</v>
      </c>
      <c r="BV202" s="76">
        <v>0.12742480301066447</v>
      </c>
      <c r="BW202" s="87">
        <v>4.2801956875230182E-2</v>
      </c>
      <c r="BX202" s="178"/>
      <c r="BY202" s="188" t="s">
        <v>40</v>
      </c>
      <c r="BZ202" s="76">
        <v>0</v>
      </c>
      <c r="CA202" s="76">
        <v>0</v>
      </c>
      <c r="CB202" s="76">
        <v>7.4430353864862262E-5</v>
      </c>
      <c r="CC202" s="76">
        <v>0</v>
      </c>
      <c r="CD202" s="87">
        <v>7.2164509615975554E-4</v>
      </c>
      <c r="CE202" s="87"/>
      <c r="CF202" s="118" t="s">
        <v>40</v>
      </c>
      <c r="CG202" s="88">
        <v>9.9374696194132438E-3</v>
      </c>
      <c r="CH202" s="185">
        <v>0</v>
      </c>
    </row>
    <row r="203" spans="1:86" s="76" customFormat="1" ht="12.75" x14ac:dyDescent="0.2">
      <c r="A203" s="201" t="s">
        <v>50</v>
      </c>
      <c r="B203" s="187">
        <v>1.0961244890042598</v>
      </c>
      <c r="C203" s="76">
        <v>1.0012122822664085</v>
      </c>
      <c r="D203" s="76">
        <v>1.1188696777909517</v>
      </c>
      <c r="E203" s="76">
        <v>1.0130786392861066</v>
      </c>
      <c r="F203" s="76">
        <v>1.1763245474914519</v>
      </c>
      <c r="G203" s="76">
        <v>1.0136204527995858</v>
      </c>
      <c r="H203" s="76">
        <v>1.0081018877755572</v>
      </c>
      <c r="I203" s="76">
        <v>1.0103862909058174</v>
      </c>
      <c r="J203" s="76">
        <v>1.0036904242933899</v>
      </c>
      <c r="K203" s="76">
        <v>1.0043442078431302</v>
      </c>
      <c r="L203" s="76">
        <v>1.0627864784546059</v>
      </c>
      <c r="M203" s="76">
        <v>1.0312999615153231</v>
      </c>
      <c r="N203" s="76">
        <v>1.0110699413840887</v>
      </c>
      <c r="O203" s="76">
        <v>1.002481291138662</v>
      </c>
      <c r="P203" s="76">
        <v>1.017843695077759</v>
      </c>
      <c r="Q203" s="76">
        <v>1.0096390389338017</v>
      </c>
      <c r="R203" s="76">
        <v>1.0035643811352009</v>
      </c>
      <c r="S203" s="76">
        <v>1.0010809639231224</v>
      </c>
      <c r="T203" s="76">
        <v>1.0069191631901115</v>
      </c>
      <c r="U203" s="76">
        <v>1.0033337236412201</v>
      </c>
      <c r="V203" s="76">
        <v>1.0048393624385945</v>
      </c>
      <c r="W203" s="76">
        <v>1.0108667985073676</v>
      </c>
      <c r="X203" s="76">
        <v>1.0018974130680898</v>
      </c>
      <c r="Y203" s="76">
        <v>1.0138078258570726</v>
      </c>
      <c r="Z203" s="87">
        <v>1.0046044647088361</v>
      </c>
      <c r="AA203" s="76">
        <v>1.0199936002118746</v>
      </c>
      <c r="AB203" s="76">
        <v>1.0333687502558335</v>
      </c>
      <c r="AC203" s="76">
        <v>1.3448082406125246</v>
      </c>
      <c r="AD203" s="76">
        <v>1.3150668253256963</v>
      </c>
      <c r="AE203" s="76">
        <v>1.1258653270980821</v>
      </c>
      <c r="AF203" s="76">
        <v>1.0445949517296205</v>
      </c>
      <c r="AG203" s="76">
        <v>1.0191316271403006</v>
      </c>
      <c r="AH203" s="76">
        <v>1.0222048214321848</v>
      </c>
      <c r="AI203" s="76">
        <v>1.0114218883403918</v>
      </c>
      <c r="AJ203" s="76">
        <v>1.0359902144451192</v>
      </c>
      <c r="AK203" s="76">
        <v>1.0097462357279332</v>
      </c>
      <c r="AL203" s="76">
        <v>1.0044152838413765</v>
      </c>
      <c r="AM203" s="76">
        <v>0.95792833069330519</v>
      </c>
      <c r="AN203" s="76">
        <v>1.1988306100555945</v>
      </c>
      <c r="AO203" s="87">
        <v>1.1660041423119909</v>
      </c>
      <c r="AP203" s="87"/>
      <c r="AQ203" s="16" t="s">
        <v>41</v>
      </c>
      <c r="AR203" s="76">
        <v>0.99929840541270643</v>
      </c>
      <c r="AS203" s="87">
        <v>1.0270971732918752</v>
      </c>
      <c r="AT203" s="76">
        <v>0.96529043831675843</v>
      </c>
      <c r="AU203" s="76">
        <v>0.85567221281994965</v>
      </c>
      <c r="AV203" s="76">
        <v>0.92410313261286847</v>
      </c>
      <c r="AW203" s="76">
        <v>0.80991012009136176</v>
      </c>
      <c r="AX203" s="76">
        <v>0.81927364225156452</v>
      </c>
      <c r="AY203" s="76">
        <v>0.88587678427290573</v>
      </c>
      <c r="AZ203" s="76">
        <v>0.90442461042608713</v>
      </c>
      <c r="BA203" s="76">
        <v>0.82838834517168081</v>
      </c>
      <c r="BB203" s="76">
        <v>0.65149998846492441</v>
      </c>
      <c r="BC203" s="87">
        <v>0.60793548001712661</v>
      </c>
      <c r="BD203" s="76">
        <v>0.81889914338328018</v>
      </c>
      <c r="BE203" s="76">
        <v>0.89858675607125738</v>
      </c>
      <c r="BF203" s="76">
        <v>5.5897247737743828E-2</v>
      </c>
      <c r="BG203" s="76">
        <v>0.95199620911138627</v>
      </c>
      <c r="BH203" s="76">
        <v>0.85437323349276073</v>
      </c>
      <c r="BI203" s="76">
        <v>0.96374612322154118</v>
      </c>
      <c r="BJ203" s="76">
        <v>0.90952412990439779</v>
      </c>
      <c r="BK203" s="76">
        <v>0.94674757745201998</v>
      </c>
      <c r="BL203" s="76">
        <v>0.91464446647723552</v>
      </c>
      <c r="BM203" s="87">
        <v>0.91296561991410896</v>
      </c>
      <c r="BO203" s="87"/>
      <c r="BP203" s="188" t="s">
        <v>40</v>
      </c>
      <c r="BQ203" s="76">
        <v>1.2950673008632813E-4</v>
      </c>
      <c r="BR203" s="76">
        <v>0</v>
      </c>
      <c r="BS203" s="76">
        <v>1.7238890482741956E-3</v>
      </c>
      <c r="BT203" s="76">
        <v>1.3044742414621791E-4</v>
      </c>
      <c r="BU203" s="87">
        <v>0</v>
      </c>
      <c r="BV203" s="76">
        <v>7.4033003480471801E-4</v>
      </c>
      <c r="BW203" s="87">
        <v>0</v>
      </c>
      <c r="BX203" s="178"/>
      <c r="BY203" s="188" t="s">
        <v>41</v>
      </c>
      <c r="BZ203" s="76">
        <v>1.1127108037750081E-2</v>
      </c>
      <c r="CA203" s="76">
        <v>1.1393238609904996E-2</v>
      </c>
      <c r="CB203" s="76">
        <v>1.4880118955382209E-2</v>
      </c>
      <c r="CC203" s="76">
        <v>9.8811207043990532E-3</v>
      </c>
      <c r="CD203" s="87">
        <v>9.7325885711252568E-3</v>
      </c>
      <c r="CE203" s="87"/>
      <c r="CF203" s="118" t="s">
        <v>41</v>
      </c>
      <c r="CG203" s="88">
        <v>0.52648281615483283</v>
      </c>
      <c r="CH203" s="185">
        <v>0.2769476510051449</v>
      </c>
    </row>
    <row r="204" spans="1:86" s="76" customFormat="1" ht="12.75" x14ac:dyDescent="0.2">
      <c r="A204" s="201" t="s">
        <v>42</v>
      </c>
      <c r="B204" s="187">
        <v>5.0557034447743171E-4</v>
      </c>
      <c r="C204" s="76">
        <v>2.5489088248160387E-3</v>
      </c>
      <c r="D204" s="76">
        <v>1.6243182245922579E-2</v>
      </c>
      <c r="E204" s="76">
        <v>7.4886867871447379E-3</v>
      </c>
      <c r="F204" s="76">
        <v>4.8639698428768231E-3</v>
      </c>
      <c r="G204" s="76">
        <v>3.5249116273025058E-4</v>
      </c>
      <c r="H204" s="76">
        <v>5.4204575302028231E-4</v>
      </c>
      <c r="I204" s="76">
        <v>3.9647834907533359E-3</v>
      </c>
      <c r="J204" s="76">
        <v>0</v>
      </c>
      <c r="K204" s="76">
        <v>1.6326609849469508E-3</v>
      </c>
      <c r="L204" s="76">
        <v>7.1640243410523961E-3</v>
      </c>
      <c r="M204" s="76">
        <v>0</v>
      </c>
      <c r="N204" s="76">
        <v>1.5214319566356888E-3</v>
      </c>
      <c r="O204" s="76">
        <v>3.8225993950354573E-3</v>
      </c>
      <c r="P204" s="76">
        <v>0</v>
      </c>
      <c r="Q204" s="76">
        <v>9.6878939290715479E-4</v>
      </c>
      <c r="R204" s="76">
        <v>1.7908956839499087E-3</v>
      </c>
      <c r="S204" s="76">
        <v>6.4487091930501912E-4</v>
      </c>
      <c r="T204" s="76">
        <v>1.0881305190092146E-3</v>
      </c>
      <c r="U204" s="76">
        <v>2.0180397124498992E-4</v>
      </c>
      <c r="V204" s="76">
        <v>4.7007826299778264E-4</v>
      </c>
      <c r="W204" s="76">
        <v>2.7535183602806794E-3</v>
      </c>
      <c r="X204" s="76">
        <v>5.5042830463500618E-4</v>
      </c>
      <c r="Y204" s="76">
        <v>1.0093130498891691E-3</v>
      </c>
      <c r="Z204" s="87">
        <v>3.2563884927961663E-4</v>
      </c>
      <c r="AA204" s="76">
        <v>0</v>
      </c>
      <c r="AB204" s="76">
        <v>0</v>
      </c>
      <c r="AC204" s="76">
        <v>2.6593113801267068E-2</v>
      </c>
      <c r="AD204" s="76">
        <v>3.2120717875628556E-2</v>
      </c>
      <c r="AE204" s="76">
        <v>5.6070868576194735E-3</v>
      </c>
      <c r="AF204" s="76">
        <v>1.3351983778729331E-3</v>
      </c>
      <c r="AG204" s="76">
        <v>1.0559572446999955E-3</v>
      </c>
      <c r="AH204" s="76">
        <v>5.5623631633796577E-3</v>
      </c>
      <c r="AI204" s="76">
        <v>2.3153067138097722E-3</v>
      </c>
      <c r="AJ204" s="76">
        <v>3.0207884923269834E-3</v>
      </c>
      <c r="AK204" s="76">
        <v>1.457130705834901E-3</v>
      </c>
      <c r="AL204" s="76">
        <v>8.2760689057535884E-4</v>
      </c>
      <c r="AM204" s="76">
        <v>6.1774826902129525E-4</v>
      </c>
      <c r="AN204" s="76">
        <v>5.5679261996876657E-3</v>
      </c>
      <c r="AO204" s="87">
        <v>2.8374889023491017E-3</v>
      </c>
      <c r="AP204" s="87"/>
      <c r="AQ204" s="16" t="s">
        <v>42</v>
      </c>
      <c r="AR204" s="76">
        <v>8.3499604688641788E-2</v>
      </c>
      <c r="AS204" s="87">
        <v>3.5997047168359539E-2</v>
      </c>
      <c r="AT204" s="76">
        <v>8.0241708918590129E-2</v>
      </c>
      <c r="AU204" s="76">
        <v>0.15241298030673858</v>
      </c>
      <c r="AV204" s="76">
        <v>0.13042126637891838</v>
      </c>
      <c r="AW204" s="76">
        <v>0.20234211373011837</v>
      </c>
      <c r="AX204" s="76">
        <v>0.1899321260923057</v>
      </c>
      <c r="AY204" s="76">
        <v>0.11767062775765803</v>
      </c>
      <c r="AZ204" s="76">
        <v>0.14056551672990814</v>
      </c>
      <c r="BA204" s="76">
        <v>9.4707227651548945E-2</v>
      </c>
      <c r="BB204" s="76">
        <v>3.8411111824421383E-2</v>
      </c>
      <c r="BC204" s="87">
        <v>5.9415734064270385E-2</v>
      </c>
      <c r="BD204" s="76">
        <v>0.16965899944092525</v>
      </c>
      <c r="BE204" s="76">
        <v>9.2946312840776521E-2</v>
      </c>
      <c r="BF204" s="76">
        <v>0</v>
      </c>
      <c r="BG204" s="76">
        <v>7.4014668375552553E-2</v>
      </c>
      <c r="BH204" s="76">
        <v>0.19482749444243122</v>
      </c>
      <c r="BI204" s="76">
        <v>8.6426034824012732E-2</v>
      </c>
      <c r="BJ204" s="76">
        <v>7.5228054184604307E-2</v>
      </c>
      <c r="BK204" s="76">
        <v>5.4864023849006141E-2</v>
      </c>
      <c r="BL204" s="76">
        <v>5.7458150016631307E-2</v>
      </c>
      <c r="BM204" s="87">
        <v>8.3557808087276558E-2</v>
      </c>
      <c r="BO204" s="87"/>
      <c r="BP204" s="188" t="s">
        <v>41</v>
      </c>
      <c r="BQ204" s="76">
        <v>0.22258032056523852</v>
      </c>
      <c r="BR204" s="76">
        <v>0.10337709613629648</v>
      </c>
      <c r="BS204" s="76">
        <v>7.6393256904742912E-2</v>
      </c>
      <c r="BT204" s="76">
        <v>8.4391265547182834E-2</v>
      </c>
      <c r="BU204" s="87">
        <v>9.2056629481231445E-2</v>
      </c>
      <c r="BV204" s="76">
        <v>1.69765932655454E-2</v>
      </c>
      <c r="BW204" s="87">
        <v>0.10079709487811951</v>
      </c>
      <c r="BX204" s="178"/>
      <c r="BY204" s="188" t="s">
        <v>42</v>
      </c>
      <c r="BZ204" s="76">
        <v>9.162096882532283E-5</v>
      </c>
      <c r="CA204" s="76">
        <v>0</v>
      </c>
      <c r="CB204" s="76">
        <v>1.0251956500162493E-4</v>
      </c>
      <c r="CC204" s="76">
        <v>1.924511662804931E-4</v>
      </c>
      <c r="CD204" s="87">
        <v>4.8887227617762049E-4</v>
      </c>
      <c r="CE204" s="87"/>
      <c r="CF204" s="118" t="s">
        <v>42</v>
      </c>
      <c r="CG204" s="88">
        <v>0.29018058098065008</v>
      </c>
      <c r="CH204" s="185">
        <v>2.6042865661723525E-2</v>
      </c>
    </row>
    <row r="205" spans="1:86" s="76" customFormat="1" ht="12.75" x14ac:dyDescent="0.2">
      <c r="A205" s="201" t="s">
        <v>43</v>
      </c>
      <c r="B205" s="187">
        <v>3.8330931410575024E-2</v>
      </c>
      <c r="C205" s="76">
        <v>0</v>
      </c>
      <c r="D205" s="76">
        <v>6.5108812998537779E-4</v>
      </c>
      <c r="E205" s="76">
        <v>1.4367266702198678E-3</v>
      </c>
      <c r="F205" s="76">
        <v>6.9411832575709531E-4</v>
      </c>
      <c r="G205" s="76">
        <v>0</v>
      </c>
      <c r="H205" s="76">
        <v>0</v>
      </c>
      <c r="I205" s="76">
        <v>1.0295685245292386E-3</v>
      </c>
      <c r="J205" s="76">
        <v>0</v>
      </c>
      <c r="K205" s="76">
        <v>1.6903249412261528E-4</v>
      </c>
      <c r="L205" s="76">
        <v>2.8145057813618885E-3</v>
      </c>
      <c r="M205" s="76">
        <v>3.4187271270555574E-3</v>
      </c>
      <c r="N205" s="76">
        <v>0</v>
      </c>
      <c r="O205" s="76">
        <v>0</v>
      </c>
      <c r="P205" s="76">
        <v>5.5680689635285194E-5</v>
      </c>
      <c r="Q205" s="76">
        <v>2.2734804190474575E-4</v>
      </c>
      <c r="R205" s="76">
        <v>7.3172639524766438E-4</v>
      </c>
      <c r="S205" s="76">
        <v>1.0215000881989217E-3</v>
      </c>
      <c r="T205" s="76">
        <v>5.6328110138872359E-4</v>
      </c>
      <c r="U205" s="76">
        <v>0</v>
      </c>
      <c r="V205" s="76">
        <v>0</v>
      </c>
      <c r="W205" s="76">
        <v>0</v>
      </c>
      <c r="X205" s="76">
        <v>1.0257639892588574E-3</v>
      </c>
      <c r="Y205" s="76">
        <v>0</v>
      </c>
      <c r="Z205" s="87">
        <v>0</v>
      </c>
      <c r="AA205" s="76">
        <v>6.6291618618781857E-4</v>
      </c>
      <c r="AB205" s="76">
        <v>1.7794737016648269E-4</v>
      </c>
      <c r="AC205" s="76">
        <v>1.3919704166745184E-3</v>
      </c>
      <c r="AD205" s="76">
        <v>0</v>
      </c>
      <c r="AE205" s="76">
        <v>2.1209548153794128E-2</v>
      </c>
      <c r="AF205" s="76">
        <v>2.238100598144405E-4</v>
      </c>
      <c r="AG205" s="76">
        <v>2.3231617761363044E-4</v>
      </c>
      <c r="AH205" s="76">
        <v>3.4964265973594794E-4</v>
      </c>
      <c r="AI205" s="76">
        <v>4.5915918432625847E-4</v>
      </c>
      <c r="AJ205" s="76">
        <v>1.051658017938483E-3</v>
      </c>
      <c r="AK205" s="76">
        <v>1.5737389875267547E-3</v>
      </c>
      <c r="AL205" s="76">
        <v>6.4091418060025114E-4</v>
      </c>
      <c r="AM205" s="76">
        <v>7.610841602895835E-3</v>
      </c>
      <c r="AN205" s="76">
        <v>4.7547108162641655E-2</v>
      </c>
      <c r="AO205" s="87">
        <v>6.8413159897560222E-2</v>
      </c>
      <c r="AP205" s="87"/>
      <c r="AQ205" s="16" t="s">
        <v>43</v>
      </c>
      <c r="AR205" s="76">
        <v>2.0352909167003341E-3</v>
      </c>
      <c r="AS205" s="87">
        <v>0</v>
      </c>
      <c r="AT205" s="76">
        <v>2.2711762511471492E-4</v>
      </c>
      <c r="AU205" s="76">
        <v>3.127417746959052E-4</v>
      </c>
      <c r="AV205" s="76">
        <v>7.2125147247589945E-4</v>
      </c>
      <c r="AW205" s="76">
        <v>0</v>
      </c>
      <c r="AX205" s="76">
        <v>5.6897159605028642E-4</v>
      </c>
      <c r="AY205" s="76">
        <v>0</v>
      </c>
      <c r="AZ205" s="76">
        <v>9.1729514674442037E-4</v>
      </c>
      <c r="BA205" s="76">
        <v>0</v>
      </c>
      <c r="BB205" s="76">
        <v>2.5143976730712162E-3</v>
      </c>
      <c r="BC205" s="87">
        <v>2.1463827265269316E-3</v>
      </c>
      <c r="BD205" s="76">
        <v>8.3654373758512127E-4</v>
      </c>
      <c r="BE205" s="76">
        <v>0</v>
      </c>
      <c r="BF205" s="76">
        <v>0</v>
      </c>
      <c r="BG205" s="76">
        <v>1.5134407865763534E-4</v>
      </c>
      <c r="BH205" s="76">
        <v>0</v>
      </c>
      <c r="BI205" s="76">
        <v>7.6825264759431742E-5</v>
      </c>
      <c r="BJ205" s="76">
        <v>7.1529588882082349E-4</v>
      </c>
      <c r="BK205" s="76">
        <v>8.6250759253816436E-4</v>
      </c>
      <c r="BL205" s="76">
        <v>3.1033107247441688E-4</v>
      </c>
      <c r="BM205" s="87">
        <v>1.3673473668965096E-3</v>
      </c>
      <c r="BO205" s="87"/>
      <c r="BP205" s="188" t="s">
        <v>42</v>
      </c>
      <c r="BQ205" s="76">
        <v>3.9402418521033936E-3</v>
      </c>
      <c r="BR205" s="76">
        <v>3.4956005649297208E-3</v>
      </c>
      <c r="BS205" s="76">
        <v>4.2812344112019198E-3</v>
      </c>
      <c r="BT205" s="76">
        <v>3.6334656377882855E-3</v>
      </c>
      <c r="BU205" s="87">
        <v>1.9429462769929428E-3</v>
      </c>
      <c r="BV205" s="76">
        <v>0</v>
      </c>
      <c r="BW205" s="87">
        <v>2.4159015363118177E-3</v>
      </c>
      <c r="BX205" s="178"/>
      <c r="BY205" s="188" t="s">
        <v>43</v>
      </c>
      <c r="BZ205" s="76">
        <v>4.0314340174436316E-5</v>
      </c>
      <c r="CA205" s="76">
        <v>0</v>
      </c>
      <c r="CB205" s="76">
        <v>0</v>
      </c>
      <c r="CC205" s="76">
        <v>1.992490656662211E-5</v>
      </c>
      <c r="CD205" s="87">
        <v>1.8009187956236484E-4</v>
      </c>
      <c r="CE205" s="87"/>
      <c r="CF205" s="118" t="s">
        <v>43</v>
      </c>
      <c r="CG205" s="88">
        <v>0.48449937147196664</v>
      </c>
      <c r="CH205" s="185">
        <v>0</v>
      </c>
    </row>
    <row r="206" spans="1:86" s="76" customFormat="1" ht="12.75" x14ac:dyDescent="0.2">
      <c r="A206" s="201" t="s">
        <v>44</v>
      </c>
      <c r="B206" s="187">
        <v>1.7267642655268728E-2</v>
      </c>
      <c r="C206" s="76">
        <v>0</v>
      </c>
      <c r="D206" s="76">
        <v>0</v>
      </c>
      <c r="E206" s="76">
        <v>0</v>
      </c>
      <c r="F206" s="76">
        <v>3.3258820426344387E-4</v>
      </c>
      <c r="G206" s="76">
        <v>2.4321731826298376E-4</v>
      </c>
      <c r="H206" s="76">
        <v>6.0501477517538576E-4</v>
      </c>
      <c r="I206" s="76">
        <v>0</v>
      </c>
      <c r="J206" s="76">
        <v>1.5246136308953863E-2</v>
      </c>
      <c r="K206" s="76">
        <v>1.1703381938876085E-2</v>
      </c>
      <c r="L206" s="76">
        <v>2.8724672127512572E-3</v>
      </c>
      <c r="M206" s="76">
        <v>8.4958568180003944E-3</v>
      </c>
      <c r="N206" s="76">
        <v>3.6854021310414093E-4</v>
      </c>
      <c r="O206" s="76">
        <v>1.5034924323251641E-3</v>
      </c>
      <c r="P206" s="76">
        <v>0</v>
      </c>
      <c r="Q206" s="76">
        <v>0</v>
      </c>
      <c r="R206" s="76">
        <v>0</v>
      </c>
      <c r="S206" s="76">
        <v>2.5288448402445013E-3</v>
      </c>
      <c r="T206" s="76">
        <v>1.5181722152871524E-2</v>
      </c>
      <c r="U206" s="76">
        <v>1.2338550783603827E-3</v>
      </c>
      <c r="V206" s="76">
        <v>1.5290874768838583E-3</v>
      </c>
      <c r="W206" s="76">
        <v>7.6460005768889299E-4</v>
      </c>
      <c r="X206" s="76">
        <v>1.2287422422308184E-4</v>
      </c>
      <c r="Y206" s="76">
        <v>1.0708416132910723E-3</v>
      </c>
      <c r="Z206" s="87">
        <v>1.6477218461049543E-3</v>
      </c>
      <c r="AA206" s="76">
        <v>7.7965601508335654E-4</v>
      </c>
      <c r="AB206" s="76">
        <v>0</v>
      </c>
      <c r="AC206" s="76">
        <v>6.7113398374036379E-3</v>
      </c>
      <c r="AD206" s="76">
        <v>2.9023173916074528E-3</v>
      </c>
      <c r="AE206" s="76">
        <v>1.9241011447582231E-2</v>
      </c>
      <c r="AF206" s="76">
        <v>1.6085856645966352E-4</v>
      </c>
      <c r="AG206" s="76">
        <v>1.7949506325519041E-3</v>
      </c>
      <c r="AH206" s="76">
        <v>1.7172028964060481E-3</v>
      </c>
      <c r="AI206" s="76">
        <v>3.7126190510533926E-4</v>
      </c>
      <c r="AJ206" s="76">
        <v>1.469720213725427E-3</v>
      </c>
      <c r="AK206" s="76">
        <v>0</v>
      </c>
      <c r="AL206" s="76">
        <v>2.5963514276473314E-3</v>
      </c>
      <c r="AM206" s="76">
        <v>0.12508027575210973</v>
      </c>
      <c r="AN206" s="76">
        <v>1.4912837063710369E-2</v>
      </c>
      <c r="AO206" s="87">
        <v>1.6173923272318477E-2</v>
      </c>
      <c r="AP206" s="87"/>
      <c r="AQ206" s="16" t="s">
        <v>44</v>
      </c>
      <c r="AR206" s="76">
        <v>1.3248150118119705E-3</v>
      </c>
      <c r="AS206" s="87">
        <v>9.1016847653464306E-4</v>
      </c>
      <c r="AT206" s="76">
        <v>3.7272071748946857E-3</v>
      </c>
      <c r="AU206" s="76">
        <v>1.9667869940306711E-4</v>
      </c>
      <c r="AV206" s="76">
        <v>4.0652078792540233E-3</v>
      </c>
      <c r="AW206" s="76">
        <v>3.2756060041918834E-4</v>
      </c>
      <c r="AX206" s="76">
        <v>7.6334477450874219E-4</v>
      </c>
      <c r="AY206" s="76">
        <v>3.3181078569493915E-3</v>
      </c>
      <c r="AZ206" s="76">
        <v>5.7687341771294354E-4</v>
      </c>
      <c r="BA206" s="76">
        <v>9.1899829066843721E-4</v>
      </c>
      <c r="BB206" s="76">
        <v>3.0543601285293784E-3</v>
      </c>
      <c r="BC206" s="87">
        <v>3.9198766972172415E-3</v>
      </c>
      <c r="BD206" s="76">
        <v>2.5416298274658529E-3</v>
      </c>
      <c r="BE206" s="76">
        <v>3.7980383076097809E-4</v>
      </c>
      <c r="BF206" s="76">
        <v>1.9390386228186514E-3</v>
      </c>
      <c r="BG206" s="76">
        <v>9.5178063697062419E-4</v>
      </c>
      <c r="BH206" s="76">
        <v>6.8896168339524153E-4</v>
      </c>
      <c r="BI206" s="76">
        <v>1.2147589985022562E-3</v>
      </c>
      <c r="BJ206" s="76">
        <v>4.8704379134199914E-4</v>
      </c>
      <c r="BK206" s="76">
        <v>4.5819188225211229E-4</v>
      </c>
      <c r="BL206" s="76">
        <v>2.1440010490289787E-2</v>
      </c>
      <c r="BM206" s="87">
        <v>3.0028415840390409E-4</v>
      </c>
      <c r="BO206" s="87"/>
      <c r="BP206" s="188" t="s">
        <v>43</v>
      </c>
      <c r="BQ206" s="76">
        <v>0.14485395238354787</v>
      </c>
      <c r="BR206" s="76">
        <v>9.7248039468159405E-3</v>
      </c>
      <c r="BS206" s="76">
        <v>3.693716059752627E-3</v>
      </c>
      <c r="BT206" s="76">
        <v>9.6910001171317504E-3</v>
      </c>
      <c r="BU206" s="87">
        <v>1.1578059204367682E-2</v>
      </c>
      <c r="BV206" s="76">
        <v>3.4898137278548374E-4</v>
      </c>
      <c r="BW206" s="87">
        <v>4.9937502698723692E-3</v>
      </c>
      <c r="BX206" s="178"/>
      <c r="BY206" s="188" t="s">
        <v>44</v>
      </c>
      <c r="BZ206" s="76">
        <v>6.7656545527074808E-3</v>
      </c>
      <c r="CA206" s="76">
        <v>1.3430680755026282E-3</v>
      </c>
      <c r="CB206" s="76">
        <v>1.7003342331623217E-3</v>
      </c>
      <c r="CC206" s="76">
        <v>1.2745288736780004E-3</v>
      </c>
      <c r="CD206" s="87">
        <v>1.6107681080473359E-3</v>
      </c>
      <c r="CE206" s="87"/>
      <c r="CF206" s="118" t="s">
        <v>44</v>
      </c>
      <c r="CG206" s="88">
        <v>23.489807500169302</v>
      </c>
      <c r="CH206" s="185">
        <v>24.168903018032786</v>
      </c>
    </row>
    <row r="207" spans="1:86" s="76" customFormat="1" ht="12.75" x14ac:dyDescent="0.2">
      <c r="A207" s="201" t="s">
        <v>45</v>
      </c>
      <c r="B207" s="187">
        <v>2.0475168901105032E-3</v>
      </c>
      <c r="C207" s="76">
        <v>0</v>
      </c>
      <c r="D207" s="76">
        <v>1.1547199343188623E-3</v>
      </c>
      <c r="E207" s="76">
        <v>0</v>
      </c>
      <c r="F207" s="76">
        <v>1.9559778124223887E-3</v>
      </c>
      <c r="G207" s="76">
        <v>0</v>
      </c>
      <c r="H207" s="76">
        <v>0</v>
      </c>
      <c r="I207" s="76">
        <v>2.4549067690863955E-3</v>
      </c>
      <c r="J207" s="76">
        <v>0</v>
      </c>
      <c r="K207" s="76">
        <v>0</v>
      </c>
      <c r="L207" s="76">
        <v>0</v>
      </c>
      <c r="M207" s="76">
        <v>0</v>
      </c>
      <c r="N207" s="76">
        <v>7.4099639315928774E-4</v>
      </c>
      <c r="O207" s="76">
        <v>0</v>
      </c>
      <c r="P207" s="76">
        <v>0</v>
      </c>
      <c r="Q207" s="76">
        <v>0</v>
      </c>
      <c r="R207" s="76">
        <v>0</v>
      </c>
      <c r="S207" s="76">
        <v>0</v>
      </c>
      <c r="T207" s="76">
        <v>7.325942270975164E-4</v>
      </c>
      <c r="U207" s="76">
        <v>0</v>
      </c>
      <c r="V207" s="76">
        <v>0</v>
      </c>
      <c r="W207" s="76">
        <v>0</v>
      </c>
      <c r="X207" s="76">
        <v>1.4082081580990956E-3</v>
      </c>
      <c r="Y207" s="76">
        <v>3.7264527326148566E-4</v>
      </c>
      <c r="Z207" s="87">
        <v>0</v>
      </c>
      <c r="AA207" s="76">
        <v>7.0541836017581818E-4</v>
      </c>
      <c r="AB207" s="76">
        <v>7.7145150553160861E-5</v>
      </c>
      <c r="AC207" s="76">
        <v>2.7909933345735519E-3</v>
      </c>
      <c r="AD207" s="76">
        <v>0</v>
      </c>
      <c r="AE207" s="76">
        <v>4.6801962278487531E-3</v>
      </c>
      <c r="AF207" s="76">
        <v>1.2371058053860496E-3</v>
      </c>
      <c r="AG207" s="76">
        <v>2.2660997789759248E-4</v>
      </c>
      <c r="AH207" s="76">
        <v>0</v>
      </c>
      <c r="AI207" s="76">
        <v>1.5675842633156695E-3</v>
      </c>
      <c r="AJ207" s="76">
        <v>1.063820559863286E-3</v>
      </c>
      <c r="AK207" s="76">
        <v>0</v>
      </c>
      <c r="AL207" s="76">
        <v>1.2124546118095077E-3</v>
      </c>
      <c r="AM207" s="76">
        <v>6.0982056095768419E-3</v>
      </c>
      <c r="AN207" s="76">
        <v>9.9917968282463368E-3</v>
      </c>
      <c r="AO207" s="87">
        <v>4.2258225568492236E-3</v>
      </c>
      <c r="AP207" s="87"/>
      <c r="AQ207" s="16" t="s">
        <v>45</v>
      </c>
      <c r="AR207" s="76">
        <v>0</v>
      </c>
      <c r="AS207" s="87">
        <v>0</v>
      </c>
      <c r="AT207" s="76">
        <v>0</v>
      </c>
      <c r="AU207" s="76">
        <v>1.576126910355349E-3</v>
      </c>
      <c r="AV207" s="76">
        <v>0</v>
      </c>
      <c r="AW207" s="76">
        <v>0</v>
      </c>
      <c r="AX207" s="76">
        <v>4.9332475423849475E-4</v>
      </c>
      <c r="AY207" s="76">
        <v>0</v>
      </c>
      <c r="AZ207" s="76">
        <v>0</v>
      </c>
      <c r="BA207" s="76">
        <v>0</v>
      </c>
      <c r="BB207" s="76">
        <v>7.369349959504217E-4</v>
      </c>
      <c r="BC207" s="87">
        <v>2.7457573887911202E-4</v>
      </c>
      <c r="BD207" s="76">
        <v>9.8907573678564818E-4</v>
      </c>
      <c r="BE207" s="76">
        <v>5.4000053841604645E-4</v>
      </c>
      <c r="BF207" s="76">
        <v>9.4618900546170374E-4</v>
      </c>
      <c r="BG207" s="76">
        <v>0</v>
      </c>
      <c r="BH207" s="76">
        <v>0</v>
      </c>
      <c r="BI207" s="76">
        <v>0</v>
      </c>
      <c r="BJ207" s="76">
        <v>5.3859013457593734E-4</v>
      </c>
      <c r="BK207" s="76">
        <v>5.8526144846522091E-4</v>
      </c>
      <c r="BL207" s="76">
        <v>6.0541071387125792E-4</v>
      </c>
      <c r="BM207" s="87">
        <v>8.8916517329090379E-4</v>
      </c>
      <c r="BO207" s="87"/>
      <c r="BP207" s="188" t="s">
        <v>44</v>
      </c>
      <c r="BQ207" s="76">
        <v>0.65130369187458126</v>
      </c>
      <c r="BR207" s="76">
        <v>0.98740525224121611</v>
      </c>
      <c r="BS207" s="76">
        <v>1.0519968217957121</v>
      </c>
      <c r="BT207" s="76">
        <v>1.021370303397072</v>
      </c>
      <c r="BU207" s="87">
        <v>0.96233912748520101</v>
      </c>
      <c r="BV207" s="76">
        <v>1.0320966949650447</v>
      </c>
      <c r="BW207" s="87">
        <v>0.98225121729711229</v>
      </c>
      <c r="BX207" s="178"/>
      <c r="BY207" s="188" t="s">
        <v>45</v>
      </c>
      <c r="BZ207" s="76">
        <v>0</v>
      </c>
      <c r="CA207" s="76">
        <v>0</v>
      </c>
      <c r="CB207" s="76">
        <v>0</v>
      </c>
      <c r="CC207" s="76">
        <v>2.0730981377850888E-4</v>
      </c>
      <c r="CD207" s="87">
        <v>2.0819734609411585E-4</v>
      </c>
      <c r="CE207" s="87"/>
      <c r="CF207" s="118" t="s">
        <v>45</v>
      </c>
      <c r="CG207" s="88">
        <v>1.5317958923414894E-2</v>
      </c>
      <c r="CH207" s="185">
        <v>0.10794936647405044</v>
      </c>
    </row>
    <row r="208" spans="1:86" s="76" customFormat="1" ht="12.75" x14ac:dyDescent="0.2">
      <c r="A208" s="201" t="s">
        <v>46</v>
      </c>
      <c r="B208" s="187">
        <v>0</v>
      </c>
      <c r="C208" s="76">
        <v>0</v>
      </c>
      <c r="D208" s="76">
        <v>0</v>
      </c>
      <c r="E208" s="76">
        <v>0</v>
      </c>
      <c r="F208" s="76">
        <v>0</v>
      </c>
      <c r="G208" s="76">
        <v>0</v>
      </c>
      <c r="H208" s="76">
        <v>0</v>
      </c>
      <c r="I208" s="76">
        <v>0</v>
      </c>
      <c r="J208" s="76">
        <v>0</v>
      </c>
      <c r="K208" s="76">
        <v>0</v>
      </c>
      <c r="L208" s="76">
        <v>0</v>
      </c>
      <c r="M208" s="76">
        <v>0</v>
      </c>
      <c r="N208" s="76">
        <v>0</v>
      </c>
      <c r="O208" s="76">
        <v>0</v>
      </c>
      <c r="P208" s="76">
        <v>0</v>
      </c>
      <c r="Q208" s="76">
        <v>0</v>
      </c>
      <c r="R208" s="76">
        <v>0</v>
      </c>
      <c r="S208" s="76">
        <v>0</v>
      </c>
      <c r="T208" s="76">
        <v>0</v>
      </c>
      <c r="U208" s="76">
        <v>0</v>
      </c>
      <c r="V208" s="76">
        <v>0</v>
      </c>
      <c r="W208" s="76">
        <v>0</v>
      </c>
      <c r="X208" s="76">
        <v>0</v>
      </c>
      <c r="Y208" s="76">
        <v>0</v>
      </c>
      <c r="Z208" s="87">
        <v>0</v>
      </c>
      <c r="AA208" s="76">
        <v>0</v>
      </c>
      <c r="AB208" s="76">
        <v>0</v>
      </c>
      <c r="AC208" s="76">
        <v>0</v>
      </c>
      <c r="AD208" s="76">
        <v>0</v>
      </c>
      <c r="AE208" s="76">
        <v>0</v>
      </c>
      <c r="AF208" s="76">
        <v>0</v>
      </c>
      <c r="AG208" s="76">
        <v>0</v>
      </c>
      <c r="AH208" s="76">
        <v>0</v>
      </c>
      <c r="AI208" s="76">
        <v>0</v>
      </c>
      <c r="AJ208" s="76">
        <v>0</v>
      </c>
      <c r="AK208" s="76">
        <v>0</v>
      </c>
      <c r="AL208" s="76">
        <v>0</v>
      </c>
      <c r="AM208" s="76">
        <v>0</v>
      </c>
      <c r="AN208" s="76">
        <v>0</v>
      </c>
      <c r="AO208" s="87">
        <v>0</v>
      </c>
      <c r="AP208" s="87"/>
      <c r="AQ208" s="16" t="s">
        <v>46</v>
      </c>
      <c r="AR208" s="76">
        <v>0</v>
      </c>
      <c r="AS208" s="87">
        <v>0</v>
      </c>
      <c r="AT208" s="76">
        <v>0</v>
      </c>
      <c r="AU208" s="76">
        <v>0</v>
      </c>
      <c r="AV208" s="76">
        <v>0</v>
      </c>
      <c r="AW208" s="76">
        <v>0</v>
      </c>
      <c r="AX208" s="76">
        <v>0</v>
      </c>
      <c r="AY208" s="76">
        <v>0</v>
      </c>
      <c r="AZ208" s="76">
        <v>0</v>
      </c>
      <c r="BA208" s="76">
        <v>0</v>
      </c>
      <c r="BB208" s="76">
        <v>0</v>
      </c>
      <c r="BC208" s="87">
        <v>0</v>
      </c>
      <c r="BD208" s="76">
        <v>0</v>
      </c>
      <c r="BE208" s="76">
        <v>0</v>
      </c>
      <c r="BF208" s="76">
        <v>6.7445364700875667E-4</v>
      </c>
      <c r="BG208" s="76">
        <v>0</v>
      </c>
      <c r="BH208" s="76">
        <v>0</v>
      </c>
      <c r="BI208" s="76">
        <v>0</v>
      </c>
      <c r="BJ208" s="76">
        <v>0</v>
      </c>
      <c r="BK208" s="76">
        <v>0</v>
      </c>
      <c r="BL208" s="76">
        <v>0</v>
      </c>
      <c r="BM208" s="87">
        <v>0</v>
      </c>
      <c r="BO208" s="87"/>
      <c r="BP208" s="188" t="s">
        <v>45</v>
      </c>
      <c r="BQ208" s="76">
        <v>7.431537020542632E-3</v>
      </c>
      <c r="BR208" s="76">
        <v>2.3230623436655976E-3</v>
      </c>
      <c r="BS208" s="76">
        <v>2.1777836968251297E-3</v>
      </c>
      <c r="BT208" s="76">
        <v>2.0473209566836421E-3</v>
      </c>
      <c r="BU208" s="87">
        <v>3.2403444404457108E-3</v>
      </c>
      <c r="BV208" s="76">
        <v>2.5935688352960357E-4</v>
      </c>
      <c r="BW208" s="87">
        <v>3.4724243032028391E-3</v>
      </c>
      <c r="BX208" s="178"/>
      <c r="BY208" s="188" t="s">
        <v>46</v>
      </c>
      <c r="BZ208" s="76">
        <v>7.9347468739609053E-4</v>
      </c>
      <c r="CA208" s="76">
        <v>2.284453342573263E-4</v>
      </c>
      <c r="CB208" s="76">
        <v>0</v>
      </c>
      <c r="CC208" s="76">
        <v>4.0921657867143619E-4</v>
      </c>
      <c r="CD208" s="87">
        <v>2.5685531989615815E-3</v>
      </c>
      <c r="CE208" s="87"/>
      <c r="CF208" s="118" t="s">
        <v>46</v>
      </c>
      <c r="CG208" s="88">
        <v>2.7487900744125361E-3</v>
      </c>
      <c r="CH208" s="185">
        <v>1.0601257880036691E-3</v>
      </c>
    </row>
    <row r="209" spans="1:86" s="76" customFormat="1" ht="12.75" x14ac:dyDescent="0.2">
      <c r="A209" s="201" t="s">
        <v>40</v>
      </c>
      <c r="B209" s="187">
        <v>0</v>
      </c>
      <c r="C209" s="76">
        <v>5.4906227812172846E-4</v>
      </c>
      <c r="D209" s="76">
        <v>1.0045310584661869E-3</v>
      </c>
      <c r="E209" s="76">
        <v>0</v>
      </c>
      <c r="F209" s="76">
        <v>2.7609660855531934E-4</v>
      </c>
      <c r="G209" s="76">
        <v>0</v>
      </c>
      <c r="H209" s="76">
        <v>1.7857788677927124E-4</v>
      </c>
      <c r="I209" s="76">
        <v>1.4257615810543177E-3</v>
      </c>
      <c r="J209" s="76">
        <v>0</v>
      </c>
      <c r="K209" s="76">
        <v>1.8825901948863381E-3</v>
      </c>
      <c r="L209" s="76">
        <v>5.3736693966403078E-4</v>
      </c>
      <c r="M209" s="76">
        <v>1.0141277445199113E-3</v>
      </c>
      <c r="N209" s="76">
        <v>4.8346391342438377E-4</v>
      </c>
      <c r="O209" s="76">
        <v>7.7960493153346033E-4</v>
      </c>
      <c r="P209" s="76">
        <v>0</v>
      </c>
      <c r="Q209" s="76">
        <v>2.7129390336926118E-3</v>
      </c>
      <c r="R209" s="76">
        <v>3.5523735564166963E-3</v>
      </c>
      <c r="S209" s="76">
        <v>9.3302632037501731E-4</v>
      </c>
      <c r="T209" s="76">
        <v>3.286125637552482E-4</v>
      </c>
      <c r="U209" s="76">
        <v>0</v>
      </c>
      <c r="V209" s="76">
        <v>2.5073878957327977E-4</v>
      </c>
      <c r="W209" s="76">
        <v>6.2689314990425047E-4</v>
      </c>
      <c r="X209" s="76">
        <v>0</v>
      </c>
      <c r="Y209" s="76">
        <v>9.1174807222392572E-5</v>
      </c>
      <c r="Z209" s="87">
        <v>1.0942791300962347E-3</v>
      </c>
      <c r="AA209" s="76">
        <v>1.4702462071660299E-3</v>
      </c>
      <c r="AB209" s="76">
        <v>0</v>
      </c>
      <c r="AC209" s="76">
        <v>2.1531937062730896E-4</v>
      </c>
      <c r="AD209" s="76">
        <v>0</v>
      </c>
      <c r="AE209" s="76">
        <v>1.301249653659634E-3</v>
      </c>
      <c r="AF209" s="76">
        <v>0</v>
      </c>
      <c r="AG209" s="76">
        <v>0</v>
      </c>
      <c r="AH209" s="76">
        <v>0</v>
      </c>
      <c r="AI209" s="76">
        <v>0</v>
      </c>
      <c r="AJ209" s="76">
        <v>0</v>
      </c>
      <c r="AK209" s="76">
        <v>6.4916415706681098E-4</v>
      </c>
      <c r="AL209" s="76">
        <v>0</v>
      </c>
      <c r="AM209" s="76">
        <v>0</v>
      </c>
      <c r="AN209" s="76">
        <v>0</v>
      </c>
      <c r="AO209" s="87">
        <v>3.82936470112739E-4</v>
      </c>
      <c r="AP209" s="87"/>
      <c r="AQ209" s="16" t="s">
        <v>47</v>
      </c>
      <c r="AR209" s="76">
        <v>5.1803473480181565E-4</v>
      </c>
      <c r="AS209" s="87">
        <v>0</v>
      </c>
      <c r="AT209" s="76">
        <v>0</v>
      </c>
      <c r="AU209" s="76">
        <v>0</v>
      </c>
      <c r="AV209" s="76">
        <v>0</v>
      </c>
      <c r="AW209" s="76">
        <v>4.0986919322441692E-4</v>
      </c>
      <c r="AX209" s="76">
        <v>0</v>
      </c>
      <c r="AY209" s="76">
        <v>0</v>
      </c>
      <c r="AZ209" s="76">
        <v>4.7434457416296476E-4</v>
      </c>
      <c r="BA209" s="76">
        <v>2.7179970736602288E-4</v>
      </c>
      <c r="BB209" s="76">
        <v>1.1083370674848415E-3</v>
      </c>
      <c r="BC209" s="87">
        <v>0</v>
      </c>
      <c r="BD209" s="76">
        <v>0</v>
      </c>
      <c r="BE209" s="76">
        <v>3.2587883611328455E-4</v>
      </c>
      <c r="BF209" s="76">
        <v>1.3085529739402386E-4</v>
      </c>
      <c r="BG209" s="76">
        <v>2.4499371077145123E-4</v>
      </c>
      <c r="BH209" s="76">
        <v>0</v>
      </c>
      <c r="BI209" s="76">
        <v>6.0109112403478222E-4</v>
      </c>
      <c r="BJ209" s="76">
        <v>9.9539729267146809E-4</v>
      </c>
      <c r="BK209" s="76">
        <v>0</v>
      </c>
      <c r="BL209" s="76">
        <v>0</v>
      </c>
      <c r="BM209" s="87">
        <v>0</v>
      </c>
      <c r="BO209" s="87"/>
      <c r="BP209" s="188" t="s">
        <v>46</v>
      </c>
      <c r="BQ209" s="76">
        <v>5.8510380627944765E-3</v>
      </c>
      <c r="BR209" s="76">
        <v>0</v>
      </c>
      <c r="BS209" s="76">
        <v>0</v>
      </c>
      <c r="BT209" s="76">
        <v>0</v>
      </c>
      <c r="BU209" s="87">
        <v>0</v>
      </c>
      <c r="BV209" s="76">
        <v>0</v>
      </c>
      <c r="BW209" s="87">
        <v>1.2693236908397194E-3</v>
      </c>
      <c r="BX209" s="178"/>
      <c r="BY209" s="188" t="s">
        <v>47</v>
      </c>
      <c r="BZ209" s="76">
        <v>0</v>
      </c>
      <c r="CA209" s="76">
        <v>5.0970551687077204E-4</v>
      </c>
      <c r="CB209" s="76">
        <v>0</v>
      </c>
      <c r="CC209" s="76">
        <v>0</v>
      </c>
      <c r="CD209" s="87">
        <v>0</v>
      </c>
      <c r="CE209" s="87"/>
      <c r="CF209" s="118" t="s">
        <v>47</v>
      </c>
      <c r="CG209" s="88">
        <v>1.2710585678903402E-2</v>
      </c>
      <c r="CH209" s="185">
        <v>1.2700872677553977E-2</v>
      </c>
    </row>
    <row r="210" spans="1:86" s="76" customFormat="1" ht="13.5" thickBot="1" x14ac:dyDescent="0.25">
      <c r="A210" s="176" t="s">
        <v>48</v>
      </c>
      <c r="B210" s="203">
        <v>1.0795633125134025E-3</v>
      </c>
      <c r="C210" s="79">
        <v>1.9654485438258692E-4</v>
      </c>
      <c r="D210" s="79">
        <v>2.3338550153774139E-4</v>
      </c>
      <c r="E210" s="79">
        <v>0</v>
      </c>
      <c r="F210" s="79">
        <v>3.4971609635762779E-4</v>
      </c>
      <c r="G210" s="79">
        <v>1.1564018522647657E-3</v>
      </c>
      <c r="H210" s="79">
        <v>0</v>
      </c>
      <c r="I210" s="79">
        <v>2.706392482966811E-4</v>
      </c>
      <c r="J210" s="79">
        <v>1.8332390963778574E-4</v>
      </c>
      <c r="K210" s="79">
        <v>0</v>
      </c>
      <c r="L210" s="79">
        <v>2.3674872285909713E-4</v>
      </c>
      <c r="M210" s="79">
        <v>6.2449908240592414E-4</v>
      </c>
      <c r="N210" s="79">
        <v>0</v>
      </c>
      <c r="O210" s="79">
        <v>0</v>
      </c>
      <c r="P210" s="79">
        <v>8.3428605170521287E-4</v>
      </c>
      <c r="Q210" s="79">
        <v>2.9881111211590549E-5</v>
      </c>
      <c r="R210" s="79">
        <v>0</v>
      </c>
      <c r="S210" s="79">
        <v>0</v>
      </c>
      <c r="T210" s="79">
        <v>0</v>
      </c>
      <c r="U210" s="79">
        <v>0</v>
      </c>
      <c r="V210" s="79">
        <v>0</v>
      </c>
      <c r="W210" s="79">
        <v>0</v>
      </c>
      <c r="X210" s="79">
        <v>5.9919813951999994E-4</v>
      </c>
      <c r="Y210" s="79">
        <v>1.5063393540027827E-5</v>
      </c>
      <c r="Z210" s="98">
        <v>0</v>
      </c>
      <c r="AA210" s="79">
        <v>0</v>
      </c>
      <c r="AB210" s="79">
        <v>0</v>
      </c>
      <c r="AC210" s="79">
        <v>0</v>
      </c>
      <c r="AD210" s="79">
        <v>2.2409229610284034E-3</v>
      </c>
      <c r="AE210" s="79">
        <v>1.3329083393656203E-3</v>
      </c>
      <c r="AF210" s="79">
        <v>0</v>
      </c>
      <c r="AG210" s="79">
        <v>1.312965863698178E-3</v>
      </c>
      <c r="AH210" s="79">
        <v>0</v>
      </c>
      <c r="AI210" s="79">
        <v>1.8255518838242054E-3</v>
      </c>
      <c r="AJ210" s="79">
        <v>0</v>
      </c>
      <c r="AK210" s="79">
        <v>1.8232718330200646E-3</v>
      </c>
      <c r="AL210" s="79">
        <v>0</v>
      </c>
      <c r="AM210" s="79">
        <v>0</v>
      </c>
      <c r="AN210" s="79">
        <v>0</v>
      </c>
      <c r="AO210" s="98">
        <v>2.8469983284201174E-4</v>
      </c>
      <c r="AP210" s="87"/>
      <c r="AQ210" s="97" t="s">
        <v>48</v>
      </c>
      <c r="AR210" s="79">
        <v>3.9468297821957446E-3</v>
      </c>
      <c r="AS210" s="98">
        <v>4.7308407459251004E-3</v>
      </c>
      <c r="AT210" s="79">
        <v>4.1590762655455667E-3</v>
      </c>
      <c r="AU210" s="79">
        <v>5.3023284382291312E-3</v>
      </c>
      <c r="AV210" s="79">
        <v>4.6598400199412554E-3</v>
      </c>
      <c r="AW210" s="79">
        <v>4.5722874582522039E-3</v>
      </c>
      <c r="AX210" s="79">
        <v>4.3172603372778765E-3</v>
      </c>
      <c r="AY210" s="79">
        <v>4.6452082091967351E-3</v>
      </c>
      <c r="AZ210" s="79">
        <v>4.1793832624799016E-3</v>
      </c>
      <c r="BA210" s="79">
        <v>4.5526673928047512E-3</v>
      </c>
      <c r="BB210" s="79">
        <v>4.9616238999967309E-3</v>
      </c>
      <c r="BC210" s="98">
        <v>4.606039805514394E-3</v>
      </c>
      <c r="BD210" s="79">
        <v>5.1174893442577597E-3</v>
      </c>
      <c r="BE210" s="79">
        <v>5.1990049169455621E-3</v>
      </c>
      <c r="BF210" s="79">
        <v>6.8445870765410513E-3</v>
      </c>
      <c r="BG210" s="79">
        <v>4.8036746778565391E-3</v>
      </c>
      <c r="BH210" s="79">
        <v>4.807630433841548E-3</v>
      </c>
      <c r="BI210" s="79">
        <v>4.2407666398060961E-3</v>
      </c>
      <c r="BJ210" s="79">
        <v>4.43334119575578E-3</v>
      </c>
      <c r="BK210" s="79">
        <v>4.8201989567040254E-3</v>
      </c>
      <c r="BL210" s="79">
        <v>4.333564050274556E-3</v>
      </c>
      <c r="BM210" s="98">
        <v>4.1732428130893994E-3</v>
      </c>
      <c r="BO210" s="87"/>
      <c r="BP210" s="188" t="s">
        <v>47</v>
      </c>
      <c r="BQ210" s="76">
        <v>0</v>
      </c>
      <c r="BR210" s="76">
        <v>8.8350084734544008E-4</v>
      </c>
      <c r="BS210" s="76">
        <v>5.0492176587241602E-4</v>
      </c>
      <c r="BT210" s="76">
        <v>0</v>
      </c>
      <c r="BU210" s="87">
        <v>1.2125886499878978E-3</v>
      </c>
      <c r="BV210" s="76">
        <v>0</v>
      </c>
      <c r="BW210" s="87">
        <v>0</v>
      </c>
      <c r="BX210" s="178"/>
      <c r="BY210" s="188" t="s">
        <v>48</v>
      </c>
      <c r="BZ210" s="76">
        <v>5.1024277285398592E-3</v>
      </c>
      <c r="CA210" s="76">
        <v>4.9227650456283916E-3</v>
      </c>
      <c r="CB210" s="76">
        <v>4.5796227471684974E-3</v>
      </c>
      <c r="CC210" s="76">
        <v>4.8236627728070677E-3</v>
      </c>
      <c r="CD210" s="87">
        <v>4.5234634651029624E-3</v>
      </c>
      <c r="CE210" s="87"/>
      <c r="CF210" s="118" t="s">
        <v>48</v>
      </c>
      <c r="CG210" s="88">
        <v>0</v>
      </c>
      <c r="CH210" s="185">
        <v>0</v>
      </c>
    </row>
    <row r="212" spans="1:86" s="76" customFormat="1" ht="16.5" thickBot="1" x14ac:dyDescent="0.3">
      <c r="A212" s="159" t="s">
        <v>235</v>
      </c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79"/>
      <c r="AA212" s="79"/>
      <c r="AB212" s="79"/>
      <c r="AC212" s="79"/>
      <c r="AD212" s="79"/>
      <c r="AE212" s="79"/>
      <c r="AF212" s="79"/>
      <c r="AG212" s="79"/>
      <c r="AH212" s="79"/>
      <c r="AI212" s="79"/>
      <c r="AJ212" s="79"/>
      <c r="AK212" s="79"/>
      <c r="AL212" s="79"/>
      <c r="AM212" s="79"/>
      <c r="AN212" s="79"/>
      <c r="AO212" s="79"/>
      <c r="AQ212" s="79"/>
      <c r="AR212" s="79"/>
      <c r="AS212" s="79"/>
      <c r="AT212" s="79"/>
      <c r="AU212" s="79"/>
      <c r="AV212" s="79"/>
      <c r="AW212" s="79"/>
      <c r="AX212" s="79"/>
      <c r="AY212" s="79"/>
      <c r="AZ212" s="79"/>
      <c r="BA212" s="79"/>
      <c r="BB212" s="79"/>
      <c r="BC212" s="79"/>
      <c r="BD212" s="79"/>
      <c r="BE212" s="79"/>
      <c r="BF212" s="79"/>
      <c r="BG212" s="79"/>
      <c r="BH212" s="79"/>
      <c r="BI212" s="79"/>
      <c r="BJ212" s="79"/>
      <c r="BK212" s="79"/>
      <c r="BL212" s="79"/>
      <c r="BM212" s="79"/>
      <c r="BP212" s="79"/>
    </row>
    <row r="213" spans="1:86" ht="13.5" thickBot="1" x14ac:dyDescent="0.25">
      <c r="A213" s="204" t="s">
        <v>0</v>
      </c>
      <c r="B213" s="257" t="s">
        <v>216</v>
      </c>
      <c r="C213" s="257"/>
      <c r="D213" s="257"/>
      <c r="E213" s="257"/>
      <c r="F213" s="257"/>
      <c r="G213" s="257"/>
      <c r="H213" s="257"/>
      <c r="I213" s="257"/>
      <c r="J213" s="257"/>
      <c r="K213" s="257"/>
      <c r="L213" s="257"/>
      <c r="M213" s="257"/>
      <c r="N213" s="258"/>
      <c r="O213" s="257" t="s">
        <v>70</v>
      </c>
      <c r="P213" s="257"/>
      <c r="Q213" s="257"/>
      <c r="R213" s="257"/>
      <c r="S213" s="257"/>
      <c r="T213" s="257"/>
      <c r="U213" s="257"/>
      <c r="V213" s="257"/>
      <c r="W213" s="257"/>
      <c r="X213" s="258"/>
    </row>
    <row r="214" spans="1:86" ht="13.5" thickBot="1" x14ac:dyDescent="0.25">
      <c r="A214" s="204" t="s">
        <v>59</v>
      </c>
      <c r="B214" s="257" t="s">
        <v>195</v>
      </c>
      <c r="C214" s="257"/>
      <c r="D214" s="257"/>
      <c r="E214" s="257"/>
      <c r="F214" s="257"/>
      <c r="G214" s="257"/>
      <c r="H214" s="257"/>
      <c r="I214" s="257"/>
      <c r="J214" s="257" t="s">
        <v>197</v>
      </c>
      <c r="K214" s="257"/>
      <c r="L214" s="257"/>
      <c r="M214" s="257"/>
      <c r="N214" s="205" t="s">
        <v>228</v>
      </c>
      <c r="O214" s="257" t="s">
        <v>197</v>
      </c>
      <c r="P214" s="257"/>
      <c r="Q214" s="257"/>
      <c r="R214" s="259"/>
      <c r="S214" s="206" t="s">
        <v>56</v>
      </c>
      <c r="T214" s="257" t="s">
        <v>200</v>
      </c>
      <c r="U214" s="259"/>
      <c r="V214" s="257" t="s">
        <v>199</v>
      </c>
      <c r="W214" s="257"/>
      <c r="X214" s="258"/>
    </row>
    <row r="215" spans="1:86" ht="13.5" thickBot="1" x14ac:dyDescent="0.25">
      <c r="A215" s="204" t="s">
        <v>57</v>
      </c>
      <c r="B215" s="68" t="s">
        <v>196</v>
      </c>
      <c r="C215" s="68" t="s">
        <v>196</v>
      </c>
      <c r="D215" s="68" t="s">
        <v>196</v>
      </c>
      <c r="E215" s="68" t="s">
        <v>196</v>
      </c>
      <c r="F215" s="68" t="s">
        <v>196</v>
      </c>
      <c r="G215" s="68" t="s">
        <v>196</v>
      </c>
      <c r="H215" s="68" t="s">
        <v>196</v>
      </c>
      <c r="I215" s="68" t="s">
        <v>196</v>
      </c>
      <c r="J215" s="68" t="s">
        <v>196</v>
      </c>
      <c r="K215" s="68" t="s">
        <v>196</v>
      </c>
      <c r="L215" s="68" t="s">
        <v>196</v>
      </c>
      <c r="M215" s="68" t="s">
        <v>196</v>
      </c>
      <c r="N215" s="205" t="s">
        <v>196</v>
      </c>
      <c r="O215" s="68" t="s">
        <v>198</v>
      </c>
      <c r="P215" s="68" t="s">
        <v>198</v>
      </c>
      <c r="Q215" s="68" t="s">
        <v>150</v>
      </c>
      <c r="R215" s="69" t="s">
        <v>150</v>
      </c>
      <c r="S215" s="206" t="s">
        <v>150</v>
      </c>
      <c r="T215" s="68" t="s">
        <v>150</v>
      </c>
      <c r="U215" s="69" t="s">
        <v>150</v>
      </c>
      <c r="V215" s="68" t="s">
        <v>198</v>
      </c>
      <c r="W215" s="68" t="s">
        <v>198</v>
      </c>
      <c r="X215" s="205" t="s">
        <v>198</v>
      </c>
    </row>
    <row r="216" spans="1:86" ht="13.5" thickBot="1" x14ac:dyDescent="0.25">
      <c r="A216" s="207" t="s">
        <v>72</v>
      </c>
      <c r="B216" s="247">
        <v>201</v>
      </c>
      <c r="C216" s="247">
        <v>202</v>
      </c>
      <c r="D216" s="247">
        <v>206</v>
      </c>
      <c r="E216" s="247">
        <v>207</v>
      </c>
      <c r="F216" s="247">
        <v>209</v>
      </c>
      <c r="G216" s="247">
        <v>210</v>
      </c>
      <c r="H216" s="247">
        <v>212</v>
      </c>
      <c r="I216" s="247">
        <v>213</v>
      </c>
      <c r="J216" s="247">
        <v>204</v>
      </c>
      <c r="K216" s="247">
        <v>205</v>
      </c>
      <c r="L216" s="247">
        <v>208</v>
      </c>
      <c r="M216" s="247">
        <v>211</v>
      </c>
      <c r="N216" s="248">
        <v>203</v>
      </c>
      <c r="O216" s="249">
        <v>132</v>
      </c>
      <c r="P216" s="249">
        <v>133</v>
      </c>
      <c r="Q216" s="249">
        <v>121</v>
      </c>
      <c r="R216" s="250">
        <v>122</v>
      </c>
      <c r="S216" s="251">
        <v>123</v>
      </c>
      <c r="T216" s="249">
        <v>124</v>
      </c>
      <c r="U216" s="250">
        <v>125</v>
      </c>
      <c r="V216" s="249">
        <v>134</v>
      </c>
      <c r="W216" s="249">
        <v>135</v>
      </c>
      <c r="X216" s="252">
        <v>136</v>
      </c>
    </row>
    <row r="217" spans="1:86" ht="12.75" x14ac:dyDescent="0.2">
      <c r="A217" s="24" t="s">
        <v>201</v>
      </c>
      <c r="B217" s="15">
        <v>0</v>
      </c>
      <c r="C217" s="15">
        <v>0.27</v>
      </c>
      <c r="D217" s="15">
        <v>2.5999999999999999E-2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0.34899999999999998</v>
      </c>
      <c r="K217" s="15">
        <v>0.36</v>
      </c>
      <c r="L217" s="15">
        <v>0.374</v>
      </c>
      <c r="M217" s="15">
        <v>0.31900000000000001</v>
      </c>
      <c r="N217" s="209">
        <v>4.2309999999999999</v>
      </c>
      <c r="O217" s="15">
        <v>0.36</v>
      </c>
      <c r="P217" s="15">
        <v>0.29799999999999999</v>
      </c>
      <c r="Q217" s="15">
        <v>0.27700000000000002</v>
      </c>
      <c r="R217" s="14">
        <v>0.29099999999999998</v>
      </c>
      <c r="S217" s="23">
        <v>0</v>
      </c>
      <c r="T217" s="15">
        <v>0</v>
      </c>
      <c r="U217" s="14">
        <v>0</v>
      </c>
      <c r="V217" s="15">
        <v>0</v>
      </c>
      <c r="W217" s="15">
        <v>0</v>
      </c>
      <c r="X217" s="210">
        <v>0</v>
      </c>
    </row>
    <row r="218" spans="1:86" ht="14.25" x14ac:dyDescent="0.2">
      <c r="A218" s="24" t="s">
        <v>85</v>
      </c>
      <c r="B218" s="15">
        <v>9.4E-2</v>
      </c>
      <c r="C218" s="15">
        <v>1.7</v>
      </c>
      <c r="D218" s="15">
        <v>0.307</v>
      </c>
      <c r="E218" s="15">
        <v>5.2999999999999999E-2</v>
      </c>
      <c r="F218" s="15">
        <v>0.23200000000000001</v>
      </c>
      <c r="G218" s="15">
        <v>0.28999999999999998</v>
      </c>
      <c r="H218" s="15">
        <v>1.5840000000000001</v>
      </c>
      <c r="I218" s="15">
        <v>0.13900000000000001</v>
      </c>
      <c r="J218" s="15">
        <v>35.151000000000003</v>
      </c>
      <c r="K218" s="15">
        <v>34.558999999999997</v>
      </c>
      <c r="L218" s="15">
        <v>33.893999999999998</v>
      </c>
      <c r="M218" s="15">
        <v>34.192</v>
      </c>
      <c r="N218" s="210">
        <v>0.376</v>
      </c>
      <c r="O218" s="15">
        <v>35.055</v>
      </c>
      <c r="P218" s="15">
        <v>35.134999999999998</v>
      </c>
      <c r="Q218" s="15">
        <v>34.558</v>
      </c>
      <c r="R218" s="14">
        <v>34.451999999999998</v>
      </c>
      <c r="S218" s="23">
        <v>0.115</v>
      </c>
      <c r="T218" s="15">
        <v>1.413</v>
      </c>
      <c r="U218" s="14">
        <v>1.2689999999999999</v>
      </c>
      <c r="V218" s="15">
        <v>0.26200000000000001</v>
      </c>
      <c r="W218" s="15">
        <v>4.4999999999999998E-2</v>
      </c>
      <c r="X218" s="210">
        <v>0.42799999999999999</v>
      </c>
    </row>
    <row r="219" spans="1:86" ht="14.25" x14ac:dyDescent="0.2">
      <c r="A219" s="24" t="s">
        <v>87</v>
      </c>
      <c r="B219" s="15">
        <v>0</v>
      </c>
      <c r="C219" s="15">
        <v>0.68400000000000005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210">
        <v>5.0000000000000001E-3</v>
      </c>
      <c r="O219" s="15">
        <v>0</v>
      </c>
      <c r="P219" s="15">
        <v>0</v>
      </c>
      <c r="Q219" s="15">
        <v>0</v>
      </c>
      <c r="R219" s="14">
        <v>0</v>
      </c>
      <c r="S219" s="23">
        <v>8.0000000000000002E-3</v>
      </c>
      <c r="T219" s="15">
        <v>0</v>
      </c>
      <c r="U219" s="14">
        <v>0</v>
      </c>
      <c r="V219" s="15">
        <v>4.2000000000000003E-2</v>
      </c>
      <c r="W219" s="15">
        <v>3.9E-2</v>
      </c>
      <c r="X219" s="210">
        <v>0.16200000000000001</v>
      </c>
    </row>
    <row r="220" spans="1:86" ht="14.25" x14ac:dyDescent="0.2">
      <c r="A220" s="24" t="s">
        <v>209</v>
      </c>
      <c r="B220" s="15">
        <v>0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210">
        <v>40.929000000000002</v>
      </c>
      <c r="O220" s="15">
        <v>0</v>
      </c>
      <c r="P220" s="15">
        <v>0</v>
      </c>
      <c r="Q220" s="15">
        <v>0</v>
      </c>
      <c r="R220" s="14">
        <v>0</v>
      </c>
      <c r="S220" s="23">
        <v>0</v>
      </c>
      <c r="T220" s="15">
        <v>0.04</v>
      </c>
      <c r="U220" s="14">
        <v>3.1E-2</v>
      </c>
      <c r="V220" s="15">
        <v>0</v>
      </c>
      <c r="W220" s="15">
        <v>0</v>
      </c>
      <c r="X220" s="210">
        <v>0</v>
      </c>
    </row>
    <row r="221" spans="1:86" ht="12.75" x14ac:dyDescent="0.2">
      <c r="A221" s="24" t="s">
        <v>29</v>
      </c>
      <c r="B221" s="15">
        <v>0</v>
      </c>
      <c r="C221" s="15">
        <v>0.44800000000000001</v>
      </c>
      <c r="D221" s="15">
        <v>2.3E-2</v>
      </c>
      <c r="E221" s="15">
        <v>1.0999999999999999E-2</v>
      </c>
      <c r="F221" s="15">
        <v>0</v>
      </c>
      <c r="G221" s="15">
        <v>0</v>
      </c>
      <c r="H221" s="15">
        <v>0</v>
      </c>
      <c r="I221" s="15">
        <v>0</v>
      </c>
      <c r="J221" s="15">
        <v>2.5999999999999999E-2</v>
      </c>
      <c r="K221" s="15">
        <v>0</v>
      </c>
      <c r="L221" s="15">
        <v>0</v>
      </c>
      <c r="M221" s="15">
        <v>0</v>
      </c>
      <c r="N221" s="210">
        <v>0</v>
      </c>
      <c r="O221" s="15">
        <v>1.4E-2</v>
      </c>
      <c r="P221" s="15">
        <v>2.1999999999999999E-2</v>
      </c>
      <c r="Q221" s="15">
        <v>3.1E-2</v>
      </c>
      <c r="R221" s="14">
        <v>2E-3</v>
      </c>
      <c r="S221" s="23">
        <v>1.7999999999999999E-2</v>
      </c>
      <c r="T221" s="15">
        <v>0</v>
      </c>
      <c r="U221" s="14">
        <v>0</v>
      </c>
      <c r="V221" s="15">
        <v>7.1999999999999995E-2</v>
      </c>
      <c r="W221" s="15">
        <v>2.7E-2</v>
      </c>
      <c r="X221" s="210">
        <v>5.0000000000000001E-3</v>
      </c>
    </row>
    <row r="222" spans="1:86" ht="12.75" x14ac:dyDescent="0.2">
      <c r="A222" s="24" t="s">
        <v>202</v>
      </c>
      <c r="B222" s="15">
        <v>0</v>
      </c>
      <c r="C222" s="15">
        <v>0.92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0.314</v>
      </c>
      <c r="K222" s="15">
        <v>0.224</v>
      </c>
      <c r="L222" s="15">
        <v>0.105</v>
      </c>
      <c r="M222" s="15">
        <v>0.12</v>
      </c>
      <c r="N222" s="210">
        <v>0.83099999999999996</v>
      </c>
      <c r="O222" s="15">
        <v>0.55700000000000005</v>
      </c>
      <c r="P222" s="15">
        <v>0.46899999999999997</v>
      </c>
      <c r="Q222" s="15">
        <v>8.5000000000000006E-2</v>
      </c>
      <c r="R222" s="14">
        <v>5.6000000000000001E-2</v>
      </c>
      <c r="S222" s="23">
        <v>0.48399999999999999</v>
      </c>
      <c r="T222" s="15">
        <v>4.2190000000000003</v>
      </c>
      <c r="U222" s="14">
        <v>0.97499999999999998</v>
      </c>
      <c r="V222" s="15">
        <v>0</v>
      </c>
      <c r="W222" s="15">
        <v>0.68899999999999995</v>
      </c>
      <c r="X222" s="210">
        <v>2.0830000000000002</v>
      </c>
    </row>
    <row r="223" spans="1:86" ht="14.25" x14ac:dyDescent="0.2">
      <c r="A223" s="24" t="s">
        <v>210</v>
      </c>
      <c r="B223" s="15">
        <v>12.212999999999999</v>
      </c>
      <c r="C223" s="15">
        <v>13.263</v>
      </c>
      <c r="D223" s="15">
        <v>10.757</v>
      </c>
      <c r="E223" s="15">
        <v>12.327</v>
      </c>
      <c r="F223" s="15">
        <v>14.37</v>
      </c>
      <c r="G223" s="15">
        <v>14.648999999999999</v>
      </c>
      <c r="H223" s="15">
        <v>12.125999999999999</v>
      </c>
      <c r="I223" s="15">
        <v>11.808999999999999</v>
      </c>
      <c r="J223" s="15">
        <v>0</v>
      </c>
      <c r="K223" s="15">
        <v>0</v>
      </c>
      <c r="L223" s="15">
        <v>2E-3</v>
      </c>
      <c r="M223" s="15">
        <v>0</v>
      </c>
      <c r="N223" s="210">
        <v>0</v>
      </c>
      <c r="O223" s="15">
        <v>0</v>
      </c>
      <c r="P223" s="15">
        <v>0</v>
      </c>
      <c r="Q223" s="15">
        <v>0</v>
      </c>
      <c r="R223" s="14">
        <v>0</v>
      </c>
      <c r="S223" s="23">
        <v>0</v>
      </c>
      <c r="T223" s="15">
        <v>0</v>
      </c>
      <c r="U223" s="14">
        <v>0</v>
      </c>
      <c r="V223" s="15">
        <v>10.86</v>
      </c>
      <c r="W223" s="15">
        <v>11.579000000000001</v>
      </c>
      <c r="X223" s="210">
        <v>10.356</v>
      </c>
    </row>
    <row r="224" spans="1:86" ht="14.25" x14ac:dyDescent="0.2">
      <c r="A224" s="24" t="s">
        <v>86</v>
      </c>
      <c r="B224" s="15">
        <v>0</v>
      </c>
      <c r="C224" s="15">
        <v>2.665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5.3999999999999999E-2</v>
      </c>
      <c r="L224" s="15">
        <v>8.9999999999999993E-3</v>
      </c>
      <c r="M224" s="15">
        <v>0</v>
      </c>
      <c r="N224" s="210">
        <v>7.2709999999999999</v>
      </c>
      <c r="O224" s="15">
        <v>7.9000000000000001E-2</v>
      </c>
      <c r="P224" s="15">
        <v>0.16600000000000001</v>
      </c>
      <c r="Q224" s="15">
        <v>7.8E-2</v>
      </c>
      <c r="R224" s="14">
        <v>0.107</v>
      </c>
      <c r="S224" s="23">
        <v>96.863</v>
      </c>
      <c r="T224" s="15">
        <v>8.5999999999999993E-2</v>
      </c>
      <c r="U224" s="14">
        <v>0</v>
      </c>
      <c r="V224" s="15">
        <v>0.02</v>
      </c>
      <c r="W224" s="15">
        <v>0</v>
      </c>
      <c r="X224" s="210">
        <v>0.13900000000000001</v>
      </c>
    </row>
    <row r="225" spans="1:24" ht="12.75" x14ac:dyDescent="0.2">
      <c r="A225" s="24" t="s">
        <v>34</v>
      </c>
      <c r="B225" s="15">
        <v>0</v>
      </c>
      <c r="C225" s="15">
        <v>0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2.004</v>
      </c>
      <c r="K225" s="15">
        <v>5.6000000000000001E-2</v>
      </c>
      <c r="L225" s="15">
        <v>0</v>
      </c>
      <c r="M225" s="15">
        <v>7.1999999999999995E-2</v>
      </c>
      <c r="N225" s="210">
        <v>2.9860000000000002</v>
      </c>
      <c r="O225" s="15">
        <v>0</v>
      </c>
      <c r="P225" s="15">
        <v>0</v>
      </c>
      <c r="Q225" s="15">
        <v>3.3000000000000002E-2</v>
      </c>
      <c r="R225" s="14">
        <v>5.2999999999999999E-2</v>
      </c>
      <c r="S225" s="23">
        <v>0.76800000000000002</v>
      </c>
      <c r="T225" s="15">
        <v>0</v>
      </c>
      <c r="U225" s="14">
        <v>6.0999999999999999E-2</v>
      </c>
      <c r="V225" s="15">
        <v>0</v>
      </c>
      <c r="W225" s="15">
        <v>0</v>
      </c>
      <c r="X225" s="210">
        <v>0</v>
      </c>
    </row>
    <row r="226" spans="1:24" ht="12.75" x14ac:dyDescent="0.2">
      <c r="A226" s="24" t="s">
        <v>30</v>
      </c>
      <c r="B226" s="15">
        <v>0.997</v>
      </c>
      <c r="C226" s="15">
        <v>0.19900000000000001</v>
      </c>
      <c r="D226" s="15">
        <v>1.5589999999999999</v>
      </c>
      <c r="E226" s="15">
        <v>0.752</v>
      </c>
      <c r="F226" s="15">
        <v>0.34300000000000003</v>
      </c>
      <c r="G226" s="15">
        <v>0.86099999999999999</v>
      </c>
      <c r="H226" s="15">
        <v>0.67300000000000004</v>
      </c>
      <c r="I226" s="15">
        <v>1.1619999999999999</v>
      </c>
      <c r="J226" s="15">
        <v>0</v>
      </c>
      <c r="K226" s="15">
        <v>0</v>
      </c>
      <c r="L226" s="15">
        <v>4.2000000000000003E-2</v>
      </c>
      <c r="M226" s="15">
        <v>4.0000000000000001E-3</v>
      </c>
      <c r="N226" s="210">
        <v>3.548</v>
      </c>
      <c r="O226" s="15">
        <v>0</v>
      </c>
      <c r="P226" s="15">
        <v>6.9000000000000006E-2</v>
      </c>
      <c r="Q226" s="15">
        <v>0.02</v>
      </c>
      <c r="R226" s="14">
        <v>1.4E-2</v>
      </c>
      <c r="S226" s="23">
        <v>4.3999999999999997E-2</v>
      </c>
      <c r="T226" s="15">
        <v>0.33300000000000002</v>
      </c>
      <c r="U226" s="14">
        <v>0.23599999999999999</v>
      </c>
      <c r="V226" s="15">
        <v>18.498000000000001</v>
      </c>
      <c r="W226" s="15">
        <v>16.266999999999999</v>
      </c>
      <c r="X226" s="210">
        <v>17.338000000000001</v>
      </c>
    </row>
    <row r="227" spans="1:24" ht="14.25" x14ac:dyDescent="0.2">
      <c r="A227" s="24" t="s">
        <v>211</v>
      </c>
      <c r="B227" s="15">
        <v>17.63</v>
      </c>
      <c r="C227" s="15">
        <v>20.731000000000002</v>
      </c>
      <c r="D227" s="15">
        <v>17.524000000000001</v>
      </c>
      <c r="E227" s="15">
        <v>18.63</v>
      </c>
      <c r="F227" s="15">
        <v>20.58</v>
      </c>
      <c r="G227" s="15">
        <v>18.789000000000001</v>
      </c>
      <c r="H227" s="15">
        <v>17.867000000000001</v>
      </c>
      <c r="I227" s="15">
        <v>11.978</v>
      </c>
      <c r="J227" s="15">
        <v>0</v>
      </c>
      <c r="K227" s="15">
        <v>0</v>
      </c>
      <c r="L227" s="15">
        <v>0</v>
      </c>
      <c r="M227" s="15">
        <v>4.1000000000000002E-2</v>
      </c>
      <c r="N227" s="210">
        <v>0</v>
      </c>
      <c r="O227" s="15">
        <v>0.17899999999999999</v>
      </c>
      <c r="P227" s="15">
        <v>0.112</v>
      </c>
      <c r="Q227" s="15">
        <v>0</v>
      </c>
      <c r="R227" s="14">
        <v>0</v>
      </c>
      <c r="S227" s="23">
        <v>0.152</v>
      </c>
      <c r="T227" s="15">
        <v>0.16</v>
      </c>
      <c r="U227" s="14">
        <v>8.8999999999999996E-2</v>
      </c>
      <c r="V227" s="15">
        <v>11.893000000000001</v>
      </c>
      <c r="W227" s="15">
        <v>11.667</v>
      </c>
      <c r="X227" s="210">
        <v>16.533000000000001</v>
      </c>
    </row>
    <row r="228" spans="1:24" ht="14.25" x14ac:dyDescent="0.2">
      <c r="A228" s="24" t="s">
        <v>212</v>
      </c>
      <c r="B228" s="15">
        <v>8.3390000000000004</v>
      </c>
      <c r="C228" s="15">
        <v>7.601</v>
      </c>
      <c r="D228" s="15">
        <v>7.2110000000000003</v>
      </c>
      <c r="E228" s="15">
        <v>7.8929999999999998</v>
      </c>
      <c r="F228" s="15">
        <v>9.1489999999999991</v>
      </c>
      <c r="G228" s="15">
        <v>8.1769999999999996</v>
      </c>
      <c r="H228" s="15">
        <v>7.5609999999999999</v>
      </c>
      <c r="I228" s="15">
        <v>8.109</v>
      </c>
      <c r="J228" s="15">
        <v>0.17799999999999999</v>
      </c>
      <c r="K228" s="15">
        <v>0.02</v>
      </c>
      <c r="L228" s="15">
        <v>0</v>
      </c>
      <c r="M228" s="15">
        <v>0.12</v>
      </c>
      <c r="N228" s="210">
        <v>0</v>
      </c>
      <c r="O228" s="15">
        <v>0</v>
      </c>
      <c r="P228" s="15">
        <v>0</v>
      </c>
      <c r="Q228" s="15">
        <v>0</v>
      </c>
      <c r="R228" s="14">
        <v>0</v>
      </c>
      <c r="S228" s="23">
        <v>0</v>
      </c>
      <c r="T228" s="15">
        <v>0.13900000000000001</v>
      </c>
      <c r="U228" s="14">
        <v>1.2E-2</v>
      </c>
      <c r="V228" s="15">
        <v>7.92</v>
      </c>
      <c r="W228" s="15">
        <v>6.7590000000000003</v>
      </c>
      <c r="X228" s="210">
        <v>7.843</v>
      </c>
    </row>
    <row r="229" spans="1:24" ht="14.25" x14ac:dyDescent="0.2">
      <c r="A229" s="24" t="s">
        <v>213</v>
      </c>
      <c r="B229" s="15">
        <v>23.283000000000001</v>
      </c>
      <c r="C229" s="15">
        <v>27.916</v>
      </c>
      <c r="D229" s="15">
        <v>22.600999999999999</v>
      </c>
      <c r="E229" s="15">
        <v>24.266999999999999</v>
      </c>
      <c r="F229" s="15">
        <v>26.678000000000001</v>
      </c>
      <c r="G229" s="15">
        <v>26.067</v>
      </c>
      <c r="H229" s="15">
        <v>22.346</v>
      </c>
      <c r="I229" s="15">
        <v>24.152000000000001</v>
      </c>
      <c r="J229" s="15">
        <v>0</v>
      </c>
      <c r="K229" s="15">
        <v>0</v>
      </c>
      <c r="L229" s="15">
        <v>0</v>
      </c>
      <c r="M229" s="15">
        <v>0</v>
      </c>
      <c r="N229" s="210">
        <v>0.16300000000000001</v>
      </c>
      <c r="O229" s="15">
        <v>0</v>
      </c>
      <c r="P229" s="15">
        <v>7.0000000000000001E-3</v>
      </c>
      <c r="Q229" s="15">
        <v>0</v>
      </c>
      <c r="R229" s="14">
        <v>0.161</v>
      </c>
      <c r="S229" s="23">
        <v>0</v>
      </c>
      <c r="T229" s="15">
        <v>0</v>
      </c>
      <c r="U229" s="14">
        <v>0</v>
      </c>
      <c r="V229" s="15">
        <v>24.695</v>
      </c>
      <c r="W229" s="15">
        <v>23.300999999999998</v>
      </c>
      <c r="X229" s="210">
        <v>24.155999999999999</v>
      </c>
    </row>
    <row r="230" spans="1:24" ht="14.25" x14ac:dyDescent="0.2">
      <c r="A230" s="24" t="s">
        <v>214</v>
      </c>
      <c r="B230" s="15">
        <v>0</v>
      </c>
      <c r="C230" s="15">
        <v>0</v>
      </c>
      <c r="D230" s="15">
        <v>0</v>
      </c>
      <c r="E230" s="15">
        <v>0.159</v>
      </c>
      <c r="F230" s="15">
        <v>0.08</v>
      </c>
      <c r="G230" s="15">
        <v>0</v>
      </c>
      <c r="H230" s="15">
        <v>0.25800000000000001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210">
        <v>14.728999999999999</v>
      </c>
      <c r="O230" s="15">
        <v>0</v>
      </c>
      <c r="P230" s="15">
        <v>0</v>
      </c>
      <c r="Q230" s="15">
        <v>0</v>
      </c>
      <c r="R230" s="14">
        <v>0</v>
      </c>
      <c r="S230" s="23">
        <v>0.93100000000000005</v>
      </c>
      <c r="T230" s="15">
        <v>0</v>
      </c>
      <c r="U230" s="14">
        <v>0</v>
      </c>
      <c r="V230" s="15">
        <v>0</v>
      </c>
      <c r="W230" s="15">
        <v>0.126</v>
      </c>
      <c r="X230" s="210">
        <v>0</v>
      </c>
    </row>
    <row r="231" spans="1:24" ht="14.25" x14ac:dyDescent="0.2">
      <c r="A231" s="24" t="s">
        <v>215</v>
      </c>
      <c r="B231" s="15">
        <v>0</v>
      </c>
      <c r="C231" s="15">
        <v>0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64.015000000000001</v>
      </c>
      <c r="K231" s="15">
        <v>65.13</v>
      </c>
      <c r="L231" s="15">
        <v>65.594999999999999</v>
      </c>
      <c r="M231" s="15">
        <v>65.543000000000006</v>
      </c>
      <c r="N231" s="210">
        <v>0</v>
      </c>
      <c r="O231" s="15">
        <v>63.573</v>
      </c>
      <c r="P231" s="15">
        <v>65.992999999999995</v>
      </c>
      <c r="Q231" s="15">
        <v>64.992000000000004</v>
      </c>
      <c r="R231" s="14">
        <v>66.016000000000005</v>
      </c>
      <c r="S231" s="23">
        <v>8.7999999999999995E-2</v>
      </c>
      <c r="T231" s="15">
        <v>0</v>
      </c>
      <c r="U231" s="14">
        <v>0</v>
      </c>
      <c r="V231" s="15">
        <v>0</v>
      </c>
      <c r="W231" s="15">
        <v>0</v>
      </c>
      <c r="X231" s="210">
        <v>0</v>
      </c>
    </row>
    <row r="232" spans="1:24" ht="12.75" x14ac:dyDescent="0.2">
      <c r="A232" s="211" t="s">
        <v>35</v>
      </c>
      <c r="B232" s="19">
        <v>62.555999999999997</v>
      </c>
      <c r="C232" s="19">
        <v>76.397999999999996</v>
      </c>
      <c r="D232" s="19">
        <v>60.009</v>
      </c>
      <c r="E232" s="19">
        <v>64.090999999999994</v>
      </c>
      <c r="F232" s="19">
        <v>71.432000000000002</v>
      </c>
      <c r="G232" s="19">
        <v>68.832999999999998</v>
      </c>
      <c r="H232" s="19">
        <v>62.414000000000001</v>
      </c>
      <c r="I232" s="19">
        <v>57.348999999999997</v>
      </c>
      <c r="J232" s="19">
        <v>102.038</v>
      </c>
      <c r="K232" s="19">
        <v>100.404</v>
      </c>
      <c r="L232" s="19">
        <v>100.02</v>
      </c>
      <c r="M232" s="19">
        <v>100.41</v>
      </c>
      <c r="N232" s="212">
        <v>75.067999999999998</v>
      </c>
      <c r="O232" s="19">
        <v>99.816999999999993</v>
      </c>
      <c r="P232" s="19">
        <v>102.271</v>
      </c>
      <c r="Q232" s="19">
        <v>100.075</v>
      </c>
      <c r="R232" s="18">
        <v>101.152</v>
      </c>
      <c r="S232" s="213">
        <v>99.471000000000004</v>
      </c>
      <c r="T232" s="19">
        <v>6.391</v>
      </c>
      <c r="U232" s="18">
        <v>2.6720000000000002</v>
      </c>
      <c r="V232" s="19">
        <v>74.262</v>
      </c>
      <c r="W232" s="19">
        <v>70.498999999999995</v>
      </c>
      <c r="X232" s="212">
        <v>79.043000000000006</v>
      </c>
    </row>
    <row r="233" spans="1:24" ht="12.75" x14ac:dyDescent="0.2">
      <c r="A233" s="24" t="s">
        <v>203</v>
      </c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210"/>
      <c r="O233" s="15"/>
      <c r="P233" s="15"/>
      <c r="Q233" s="15"/>
      <c r="R233" s="14"/>
      <c r="S233" s="23"/>
      <c r="T233" s="15"/>
      <c r="U233" s="14"/>
      <c r="V233" s="15"/>
      <c r="W233" s="15"/>
      <c r="X233" s="210"/>
    </row>
    <row r="234" spans="1:24" ht="12.75" x14ac:dyDescent="0.2">
      <c r="A234" s="24" t="s">
        <v>204</v>
      </c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210"/>
      <c r="O234" s="15"/>
      <c r="P234" s="15"/>
      <c r="Q234" s="15"/>
      <c r="R234" s="14"/>
      <c r="S234" s="23"/>
      <c r="T234" s="15"/>
      <c r="U234" s="14"/>
      <c r="V234" s="15">
        <v>7.5</v>
      </c>
      <c r="W234" s="15">
        <v>8.1999999999999993</v>
      </c>
      <c r="X234" s="210">
        <v>6</v>
      </c>
    </row>
    <row r="235" spans="1:24" ht="12.75" x14ac:dyDescent="0.2">
      <c r="A235" s="24" t="s">
        <v>205</v>
      </c>
      <c r="B235" s="15">
        <v>13.5</v>
      </c>
      <c r="C235" s="15"/>
      <c r="D235" s="15">
        <v>12.8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210"/>
      <c r="O235" s="15"/>
      <c r="P235" s="15"/>
      <c r="Q235" s="15"/>
      <c r="R235" s="14"/>
      <c r="S235" s="23"/>
      <c r="T235" s="15">
        <v>14.9</v>
      </c>
      <c r="U235" s="14">
        <v>14.3</v>
      </c>
      <c r="V235" s="15"/>
      <c r="W235" s="15"/>
      <c r="X235" s="210"/>
    </row>
    <row r="236" spans="1:24" ht="12.75" x14ac:dyDescent="0.2">
      <c r="A236" s="24" t="s">
        <v>118</v>
      </c>
      <c r="B236" s="15">
        <v>2.2999999999999998</v>
      </c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210"/>
      <c r="O236" s="15"/>
      <c r="P236" s="15"/>
      <c r="Q236" s="15"/>
      <c r="R236" s="14"/>
      <c r="S236" s="23"/>
      <c r="T236" s="15">
        <v>33</v>
      </c>
      <c r="U236" s="14">
        <v>34</v>
      </c>
      <c r="V236" s="15">
        <v>5.5</v>
      </c>
      <c r="W236" s="15">
        <v>8</v>
      </c>
      <c r="X236" s="210">
        <v>6.9</v>
      </c>
    </row>
    <row r="237" spans="1:24" ht="12.75" x14ac:dyDescent="0.2">
      <c r="A237" s="24" t="s">
        <v>139</v>
      </c>
      <c r="B237" s="15">
        <v>5.5</v>
      </c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210"/>
      <c r="O237" s="15"/>
      <c r="P237" s="15"/>
      <c r="Q237" s="15"/>
      <c r="R237" s="14"/>
      <c r="S237" s="23"/>
      <c r="T237" s="15"/>
      <c r="U237" s="14"/>
      <c r="V237" s="15">
        <v>1.5</v>
      </c>
      <c r="W237" s="15"/>
      <c r="X237" s="210"/>
    </row>
    <row r="238" spans="1:24" ht="12.75" x14ac:dyDescent="0.2">
      <c r="A238" s="24" t="s">
        <v>140</v>
      </c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210">
        <v>10.9</v>
      </c>
      <c r="O238" s="15"/>
      <c r="P238" s="15"/>
      <c r="Q238" s="15"/>
      <c r="R238" s="14"/>
      <c r="S238" s="23"/>
      <c r="T238" s="15"/>
      <c r="U238" s="14"/>
      <c r="V238" s="15"/>
      <c r="W238" s="15"/>
      <c r="X238" s="210"/>
    </row>
    <row r="239" spans="1:24" ht="12.75" x14ac:dyDescent="0.2">
      <c r="A239" s="24" t="s">
        <v>126</v>
      </c>
      <c r="B239" s="15">
        <v>1.4</v>
      </c>
      <c r="C239" s="15"/>
      <c r="D239" s="15">
        <v>1.7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210"/>
      <c r="O239" s="15"/>
      <c r="P239" s="15"/>
      <c r="Q239" s="15"/>
      <c r="R239" s="14"/>
      <c r="S239" s="23"/>
      <c r="T239" s="15"/>
      <c r="U239" s="14"/>
      <c r="V239" s="15"/>
      <c r="W239" s="15"/>
      <c r="X239" s="210"/>
    </row>
    <row r="240" spans="1:24" ht="12.75" x14ac:dyDescent="0.2">
      <c r="A240" s="24" t="s">
        <v>128</v>
      </c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210"/>
      <c r="O240" s="15"/>
      <c r="P240" s="15"/>
      <c r="Q240" s="15"/>
      <c r="R240" s="14"/>
      <c r="S240" s="23"/>
      <c r="T240" s="15">
        <v>1.2</v>
      </c>
      <c r="U240" s="14"/>
      <c r="V240" s="15"/>
      <c r="W240" s="15"/>
      <c r="X240" s="210"/>
    </row>
    <row r="241" spans="1:24" ht="12.75" x14ac:dyDescent="0.2">
      <c r="A241" s="24" t="s">
        <v>206</v>
      </c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210"/>
      <c r="O241" s="15"/>
      <c r="P241" s="15"/>
      <c r="Q241" s="15"/>
      <c r="R241" s="14"/>
      <c r="S241" s="23"/>
      <c r="T241" s="15"/>
      <c r="U241" s="14"/>
      <c r="V241" s="15"/>
      <c r="W241" s="15"/>
      <c r="X241" s="210"/>
    </row>
    <row r="242" spans="1:24" ht="12.75" x14ac:dyDescent="0.2">
      <c r="A242" s="24" t="s">
        <v>207</v>
      </c>
      <c r="B242" s="15"/>
      <c r="C242" s="15"/>
      <c r="D242" s="15">
        <v>1.3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210"/>
      <c r="O242" s="15"/>
      <c r="P242" s="15"/>
      <c r="Q242" s="15"/>
      <c r="R242" s="14"/>
      <c r="S242" s="23"/>
      <c r="T242" s="15"/>
      <c r="U242" s="14"/>
      <c r="V242" s="15"/>
      <c r="W242" s="15"/>
      <c r="X242" s="210"/>
    </row>
    <row r="243" spans="1:24" ht="12.75" x14ac:dyDescent="0.2">
      <c r="A243" s="24" t="s">
        <v>130</v>
      </c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210"/>
      <c r="O243" s="15"/>
      <c r="P243" s="15"/>
      <c r="Q243" s="15"/>
      <c r="R243" s="14"/>
      <c r="S243" s="23"/>
      <c r="T243" s="15">
        <v>4.9000000000000004</v>
      </c>
      <c r="U243" s="14"/>
      <c r="V243" s="15"/>
      <c r="W243" s="15"/>
      <c r="X243" s="210"/>
    </row>
    <row r="244" spans="1:24" ht="12.75" x14ac:dyDescent="0.2">
      <c r="A244" s="24" t="s">
        <v>132</v>
      </c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210"/>
      <c r="O244" s="15"/>
      <c r="P244" s="15"/>
      <c r="Q244" s="15"/>
      <c r="R244" s="14"/>
      <c r="S244" s="23"/>
      <c r="T244" s="15">
        <v>4.5999999999999996</v>
      </c>
      <c r="U244" s="14"/>
      <c r="V244" s="15"/>
      <c r="W244" s="15"/>
      <c r="X244" s="210"/>
    </row>
    <row r="245" spans="1:24" ht="12.75" x14ac:dyDescent="0.2">
      <c r="A245" s="24" t="s">
        <v>134</v>
      </c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210"/>
      <c r="O245" s="15"/>
      <c r="P245" s="15"/>
      <c r="Q245" s="15"/>
      <c r="R245" s="14"/>
      <c r="S245" s="23"/>
      <c r="T245" s="15">
        <v>5.2</v>
      </c>
      <c r="U245" s="14"/>
      <c r="V245" s="15"/>
      <c r="W245" s="15"/>
      <c r="X245" s="210"/>
    </row>
    <row r="246" spans="1:24" ht="12.75" x14ac:dyDescent="0.2">
      <c r="A246" s="24" t="s">
        <v>131</v>
      </c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210"/>
      <c r="O246" s="15"/>
      <c r="P246" s="15"/>
      <c r="Q246" s="15"/>
      <c r="R246" s="14"/>
      <c r="S246" s="23"/>
      <c r="T246" s="15">
        <v>1.1000000000000001</v>
      </c>
      <c r="U246" s="14"/>
      <c r="V246" s="15"/>
      <c r="W246" s="15"/>
      <c r="X246" s="210"/>
    </row>
    <row r="247" spans="1:24" ht="12.75" x14ac:dyDescent="0.2">
      <c r="A247" s="24" t="s">
        <v>133</v>
      </c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210"/>
      <c r="O247" s="15"/>
      <c r="P247" s="15"/>
      <c r="Q247" s="15"/>
      <c r="R247" s="14"/>
      <c r="S247" s="23"/>
      <c r="T247" s="15">
        <v>0.9</v>
      </c>
      <c r="U247" s="14"/>
      <c r="V247" s="15"/>
      <c r="W247" s="15"/>
      <c r="X247" s="210"/>
    </row>
    <row r="248" spans="1:24" ht="12.75" x14ac:dyDescent="0.2">
      <c r="A248" s="24" t="s">
        <v>138</v>
      </c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210">
        <v>5.4</v>
      </c>
      <c r="O248" s="15"/>
      <c r="P248" s="15"/>
      <c r="Q248" s="15"/>
      <c r="R248" s="14"/>
      <c r="S248" s="23"/>
      <c r="T248" s="15"/>
      <c r="U248" s="14"/>
      <c r="V248" s="15"/>
      <c r="W248" s="15"/>
      <c r="X248" s="210"/>
    </row>
    <row r="249" spans="1:24" ht="13.5" thickBot="1" x14ac:dyDescent="0.25">
      <c r="A249" s="214" t="s">
        <v>208</v>
      </c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208">
        <v>4.4000000000000004</v>
      </c>
      <c r="O249" s="7"/>
      <c r="P249" s="7"/>
      <c r="Q249" s="7"/>
      <c r="R249" s="28"/>
      <c r="S249" s="215"/>
      <c r="T249" s="7"/>
      <c r="U249" s="28"/>
      <c r="V249" s="7"/>
      <c r="W249" s="7"/>
      <c r="X249" s="208"/>
    </row>
  </sheetData>
  <sortState xmlns:xlrd2="http://schemas.microsoft.com/office/spreadsheetml/2017/richdata2" ref="A2:AF60">
    <sortCondition ref="A1:A60"/>
  </sortState>
  <mergeCells count="32">
    <mergeCell ref="BQ183:BU183"/>
    <mergeCell ref="BV183:BW183"/>
    <mergeCell ref="BZ183:CD183"/>
    <mergeCell ref="CG183:CH183"/>
    <mergeCell ref="C183:Z183"/>
    <mergeCell ref="AA183:AO183"/>
    <mergeCell ref="AR183:AS183"/>
    <mergeCell ref="AT183:BC183"/>
    <mergeCell ref="BD183:BM183"/>
    <mergeCell ref="B182:AO182"/>
    <mergeCell ref="AR182:BM182"/>
    <mergeCell ref="BQ182:BW182"/>
    <mergeCell ref="BZ182:CD182"/>
    <mergeCell ref="CG182:CH182"/>
    <mergeCell ref="C109:L109"/>
    <mergeCell ref="M109:Z109"/>
    <mergeCell ref="B144:F144"/>
    <mergeCell ref="G144:H144"/>
    <mergeCell ref="I144:L144"/>
    <mergeCell ref="B5:L5"/>
    <mergeCell ref="B40:R40"/>
    <mergeCell ref="S40:AC40"/>
    <mergeCell ref="B75:O75"/>
    <mergeCell ref="P75:R75"/>
    <mergeCell ref="M5:Y5"/>
    <mergeCell ref="B213:N213"/>
    <mergeCell ref="O213:X213"/>
    <mergeCell ref="B214:I214"/>
    <mergeCell ref="J214:M214"/>
    <mergeCell ref="O214:R214"/>
    <mergeCell ref="T214:U214"/>
    <mergeCell ref="V214:X21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topLeftCell="A17" workbookViewId="0">
      <selection activeCell="K34" sqref="K34"/>
    </sheetView>
  </sheetViews>
  <sheetFormatPr defaultColWidth="9" defaultRowHeight="15" x14ac:dyDescent="0.25"/>
  <cols>
    <col min="1" max="1" width="10.42578125" customWidth="1"/>
    <col min="2" max="6" width="12.7109375" customWidth="1"/>
  </cols>
  <sheetData>
    <row r="1" spans="1:6" ht="16.5" thickBot="1" x14ac:dyDescent="0.3">
      <c r="A1" s="253" t="s">
        <v>236</v>
      </c>
      <c r="B1" s="216"/>
      <c r="C1" s="216"/>
      <c r="D1" s="216"/>
      <c r="E1" s="217"/>
      <c r="F1" s="217"/>
    </row>
    <row r="2" spans="1:6" ht="15.75" thickBot="1" x14ac:dyDescent="0.3">
      <c r="A2" s="218" t="s">
        <v>57</v>
      </c>
      <c r="B2" s="270" t="s">
        <v>101</v>
      </c>
      <c r="C2" s="270"/>
      <c r="D2" s="270"/>
      <c r="E2" s="270"/>
      <c r="F2" s="271"/>
    </row>
    <row r="3" spans="1:6" ht="15.75" thickBot="1" x14ac:dyDescent="0.3">
      <c r="A3" s="219" t="s">
        <v>102</v>
      </c>
      <c r="B3" s="12" t="s">
        <v>103</v>
      </c>
      <c r="C3" s="12" t="s">
        <v>104</v>
      </c>
      <c r="D3" s="12" t="s">
        <v>105</v>
      </c>
      <c r="E3" s="220" t="s">
        <v>106</v>
      </c>
      <c r="F3" s="220" t="s">
        <v>53</v>
      </c>
    </row>
    <row r="4" spans="1:6" ht="15.75" thickBot="1" x14ac:dyDescent="0.3">
      <c r="A4" s="221" t="s">
        <v>59</v>
      </c>
      <c r="B4" s="222" t="s">
        <v>107</v>
      </c>
      <c r="C4" s="222" t="s">
        <v>108</v>
      </c>
      <c r="D4" s="272" t="s">
        <v>109</v>
      </c>
      <c r="E4" s="272"/>
      <c r="F4" s="223"/>
    </row>
    <row r="5" spans="1:6" x14ac:dyDescent="0.25">
      <c r="A5" s="224" t="s">
        <v>110</v>
      </c>
      <c r="B5" s="225">
        <v>3.9037501815341914E-2</v>
      </c>
      <c r="C5" s="225">
        <v>0.14846510313573885</v>
      </c>
      <c r="D5" s="225">
        <v>15.353948182923569</v>
      </c>
      <c r="E5" s="226">
        <v>13.514840512188236</v>
      </c>
      <c r="F5" s="226">
        <v>14.434394347555902</v>
      </c>
    </row>
    <row r="6" spans="1:6" x14ac:dyDescent="0.25">
      <c r="A6" s="224" t="s">
        <v>111</v>
      </c>
      <c r="B6" s="225">
        <v>1.4341781408391048E-2</v>
      </c>
      <c r="C6" s="225">
        <v>2.018691104855613E-2</v>
      </c>
      <c r="D6" s="225">
        <v>2.7832316427168342</v>
      </c>
      <c r="E6" s="226">
        <v>2.8319116818419801</v>
      </c>
      <c r="F6" s="226">
        <v>2.8075716622794071</v>
      </c>
    </row>
    <row r="7" spans="1:6" x14ac:dyDescent="0.25">
      <c r="A7" s="224" t="s">
        <v>112</v>
      </c>
      <c r="B7" s="225">
        <v>1.6292025266093784E-2</v>
      </c>
      <c r="C7" s="225">
        <v>5.8885964336254037E-2</v>
      </c>
      <c r="D7" s="225">
        <v>9.375510600544585</v>
      </c>
      <c r="E7" s="226">
        <v>9.4899554359203719</v>
      </c>
      <c r="F7" s="226">
        <v>9.4327330182324793</v>
      </c>
    </row>
    <row r="8" spans="1:6" x14ac:dyDescent="0.25">
      <c r="A8" s="224" t="s">
        <v>40</v>
      </c>
      <c r="B8" s="225">
        <v>1.9105732200645417E-2</v>
      </c>
      <c r="C8" s="225">
        <v>6.4786848155794514E-3</v>
      </c>
      <c r="D8" s="225">
        <v>0.1511134159894115</v>
      </c>
      <c r="E8" s="226">
        <v>8.8770995767275027E-2</v>
      </c>
      <c r="F8" s="226">
        <v>0.11994220587834326</v>
      </c>
    </row>
    <row r="9" spans="1:6" x14ac:dyDescent="0.25">
      <c r="A9" s="224" t="s">
        <v>113</v>
      </c>
      <c r="B9" s="225">
        <v>4.5896927144079159E-3</v>
      </c>
      <c r="C9" s="225">
        <v>2.0351583637870936E-2</v>
      </c>
      <c r="D9" s="225">
        <v>2.8085050438060297</v>
      </c>
      <c r="E9" s="226">
        <v>2.8593911748203706</v>
      </c>
      <c r="F9" s="226">
        <v>2.8339481093132002</v>
      </c>
    </row>
    <row r="10" spans="1:6" x14ac:dyDescent="0.25">
      <c r="A10" s="224" t="s">
        <v>47</v>
      </c>
      <c r="B10" s="225">
        <v>1.0860450545338475E-2</v>
      </c>
      <c r="C10" s="225">
        <v>1.1104832667379261E-2</v>
      </c>
      <c r="D10" s="225">
        <v>1.4297700467084882</v>
      </c>
      <c r="E10" s="226">
        <v>1.5978219876525817</v>
      </c>
      <c r="F10" s="226">
        <v>1.5137960171805349</v>
      </c>
    </row>
    <row r="11" spans="1:6" x14ac:dyDescent="0.25">
      <c r="A11" s="224" t="s">
        <v>114</v>
      </c>
      <c r="B11" s="225">
        <v>0.2044086206059359</v>
      </c>
      <c r="C11" s="225">
        <v>0.42205628358091979</v>
      </c>
      <c r="D11" s="225">
        <v>59.07021368720752</v>
      </c>
      <c r="E11" s="226">
        <v>60.794069196882333</v>
      </c>
      <c r="F11" s="226">
        <v>59.932141442044923</v>
      </c>
    </row>
    <row r="12" spans="1:6" x14ac:dyDescent="0.25">
      <c r="A12" s="224" t="s">
        <v>115</v>
      </c>
      <c r="B12" s="225">
        <v>0.62725563644643745</v>
      </c>
      <c r="C12" s="225">
        <v>0.19589521129364723</v>
      </c>
      <c r="D12" s="225">
        <v>6.6833882525204613</v>
      </c>
      <c r="E12" s="226">
        <v>6.7934968688419337</v>
      </c>
      <c r="F12" s="226">
        <v>6.7384425606811975</v>
      </c>
    </row>
    <row r="13" spans="1:6" x14ac:dyDescent="0.25">
      <c r="A13" s="224" t="s">
        <v>116</v>
      </c>
      <c r="B13" s="225">
        <v>0.10372886066882472</v>
      </c>
      <c r="C13" s="225">
        <v>2.015084347109336E-2</v>
      </c>
      <c r="D13" s="225">
        <v>0.91688926903154944</v>
      </c>
      <c r="E13" s="226">
        <v>0.19617172298058344</v>
      </c>
      <c r="F13" s="226">
        <v>0.55653049600606641</v>
      </c>
    </row>
    <row r="14" spans="1:6" x14ac:dyDescent="0.25">
      <c r="A14" s="224" t="s">
        <v>117</v>
      </c>
      <c r="B14" s="225">
        <v>0.45271100935194947</v>
      </c>
      <c r="C14" s="225">
        <v>9.7015837125800752E-2</v>
      </c>
      <c r="D14" s="225">
        <v>1.1036173748954006</v>
      </c>
      <c r="E14" s="226">
        <v>0.35700148928782222</v>
      </c>
      <c r="F14" s="226">
        <v>0.73030943209161137</v>
      </c>
    </row>
    <row r="15" spans="1:6" x14ac:dyDescent="0.25">
      <c r="A15" s="224" t="s">
        <v>118</v>
      </c>
      <c r="B15" s="225">
        <v>1.3264619747781405E-2</v>
      </c>
      <c r="C15" s="225">
        <v>2.5773907459319258E-3</v>
      </c>
      <c r="D15" s="225">
        <v>0.52082421712906157</v>
      </c>
      <c r="E15" s="226">
        <v>0.11514431059870685</v>
      </c>
      <c r="F15" s="226">
        <v>0.31798426386388423</v>
      </c>
    </row>
    <row r="16" spans="1:6" x14ac:dyDescent="0.25">
      <c r="A16" s="224" t="s">
        <v>119</v>
      </c>
      <c r="B16" s="225">
        <v>0.20603757843601073</v>
      </c>
      <c r="C16" s="225">
        <v>1.8753571882776401E-2</v>
      </c>
      <c r="D16" s="225">
        <v>0.23546322882750301</v>
      </c>
      <c r="E16" s="226">
        <v>0.1440842552092616</v>
      </c>
      <c r="F16" s="226">
        <v>0.18977374201838232</v>
      </c>
    </row>
    <row r="17" spans="1:6" x14ac:dyDescent="0.25">
      <c r="A17" s="224" t="s">
        <v>120</v>
      </c>
      <c r="B17" s="225">
        <v>4.346390622278571E-3</v>
      </c>
      <c r="C17" s="225">
        <v>4.1463113892820742E-4</v>
      </c>
      <c r="D17" s="225">
        <v>1.2919776086079048E-2</v>
      </c>
      <c r="E17" s="226">
        <v>1.2134012173116342E-2</v>
      </c>
      <c r="F17" s="226">
        <v>1.2526894129597694E-2</v>
      </c>
    </row>
    <row r="18" spans="1:6" x14ac:dyDescent="0.25">
      <c r="A18" s="224" t="s">
        <v>121</v>
      </c>
      <c r="B18" s="225">
        <v>2.3411942423976267E-3</v>
      </c>
      <c r="C18" s="225">
        <v>8.888763199875417E-4</v>
      </c>
      <c r="D18" s="225">
        <v>6.4139991659828699E-2</v>
      </c>
      <c r="E18" s="226">
        <v>4.6224613403529333E-2</v>
      </c>
      <c r="F18" s="226">
        <v>5.5182302531679016E-2</v>
      </c>
    </row>
    <row r="19" spans="1:6" x14ac:dyDescent="0.25">
      <c r="A19" s="224" t="s">
        <v>48</v>
      </c>
      <c r="B19" s="225">
        <v>0.4963467614328313</v>
      </c>
      <c r="C19" s="225">
        <v>9.1501329412551416E-2</v>
      </c>
      <c r="D19" s="225">
        <v>2.441885575255379</v>
      </c>
      <c r="E19" s="226">
        <v>0.55161518806187149</v>
      </c>
      <c r="F19" s="226">
        <v>1.4967503816586252</v>
      </c>
    </row>
    <row r="20" spans="1:6" x14ac:dyDescent="0.25">
      <c r="A20" s="224" t="s">
        <v>122</v>
      </c>
      <c r="B20" s="225">
        <v>2.4056080582602744E-2</v>
      </c>
      <c r="C20" s="225">
        <v>2.390782038261968E-3</v>
      </c>
      <c r="D20" s="225">
        <v>0.29581333806003202</v>
      </c>
      <c r="E20" s="226">
        <v>3.3187668713344269E-2</v>
      </c>
      <c r="F20" s="226">
        <v>0.16450050338668815</v>
      </c>
    </row>
    <row r="21" spans="1:6" x14ac:dyDescent="0.25">
      <c r="A21" s="224" t="s">
        <v>123</v>
      </c>
      <c r="B21" s="225">
        <v>3.2832851055944821E-2</v>
      </c>
      <c r="C21" s="225">
        <v>2.5169692506718205E-3</v>
      </c>
      <c r="D21" s="225">
        <v>0.14840580471070253</v>
      </c>
      <c r="E21" s="226">
        <v>2.5781184869293851E-2</v>
      </c>
      <c r="F21" s="226">
        <v>8.7093494789998185E-2</v>
      </c>
    </row>
    <row r="22" spans="1:6" x14ac:dyDescent="0.25">
      <c r="A22" s="224" t="s">
        <v>124</v>
      </c>
      <c r="B22" s="225">
        <v>4.35263529793147E-3</v>
      </c>
      <c r="C22" s="225">
        <v>4.5693671388007492E-4</v>
      </c>
      <c r="D22" s="225">
        <v>7.1377520865341895E-2</v>
      </c>
      <c r="E22" s="226">
        <v>9.1141112892407974E-3</v>
      </c>
      <c r="F22" s="226">
        <v>4.0245816077291344E-2</v>
      </c>
    </row>
    <row r="23" spans="1:6" x14ac:dyDescent="0.25">
      <c r="A23" s="224" t="s">
        <v>125</v>
      </c>
      <c r="B23" s="225">
        <v>1.3077347657059025E-2</v>
      </c>
      <c r="C23" s="225">
        <v>1.5160684302154383E-3</v>
      </c>
      <c r="D23" s="225">
        <v>0.2731723644443152</v>
      </c>
      <c r="E23" s="226">
        <v>3.9457175820393854E-2</v>
      </c>
      <c r="F23" s="226">
        <v>0.15631477013235454</v>
      </c>
    </row>
    <row r="24" spans="1:6" x14ac:dyDescent="0.25">
      <c r="A24" s="224" t="s">
        <v>126</v>
      </c>
      <c r="B24" s="225">
        <v>3.4570365376214306E-3</v>
      </c>
      <c r="C24" s="225">
        <v>3.2423726368388078E-4</v>
      </c>
      <c r="D24" s="225">
        <v>7.9853195521330259E-2</v>
      </c>
      <c r="E24" s="226">
        <v>1.1263482392952839E-2</v>
      </c>
      <c r="F24" s="226">
        <v>4.555833895714155E-2</v>
      </c>
    </row>
    <row r="25" spans="1:6" x14ac:dyDescent="0.25">
      <c r="A25" s="224" t="s">
        <v>127</v>
      </c>
      <c r="B25" s="225">
        <v>9.2692355041801094E-4</v>
      </c>
      <c r="C25" s="225">
        <v>1.0178797770335475E-4</v>
      </c>
      <c r="D25" s="225">
        <v>9.2212926017129111E-3</v>
      </c>
      <c r="E25" s="226">
        <v>1.0562777580974969E-3</v>
      </c>
      <c r="F25" s="226">
        <v>5.1387851799052043E-3</v>
      </c>
    </row>
    <row r="26" spans="1:6" x14ac:dyDescent="0.25">
      <c r="A26" s="224" t="s">
        <v>128</v>
      </c>
      <c r="B26" s="225">
        <v>1.8711073607873853E-3</v>
      </c>
      <c r="C26" s="225">
        <v>5.7248230294692026E-5</v>
      </c>
      <c r="D26" s="225">
        <v>7.9946038717733356E-2</v>
      </c>
      <c r="E26" s="226">
        <v>1.5251514007690523E-2</v>
      </c>
      <c r="F26" s="226">
        <v>4.7598776362711939E-2</v>
      </c>
    </row>
    <row r="27" spans="1:6" x14ac:dyDescent="0.25">
      <c r="A27" s="224" t="s">
        <v>129</v>
      </c>
      <c r="B27" s="225">
        <v>3.6382307014156746E-4</v>
      </c>
      <c r="C27" s="225">
        <v>1.026859669923687E-4</v>
      </c>
      <c r="D27" s="225">
        <v>1.381563235408184E-2</v>
      </c>
      <c r="E27" s="226">
        <v>2.1873467553201725E-3</v>
      </c>
      <c r="F27" s="226">
        <v>8.0014895547010061E-3</v>
      </c>
    </row>
    <row r="28" spans="1:6" x14ac:dyDescent="0.25">
      <c r="A28" s="224" t="s">
        <v>130</v>
      </c>
      <c r="B28" s="225">
        <v>1.4772612570953542E-3</v>
      </c>
      <c r="C28" s="225">
        <v>4.3572832090556517E-4</v>
      </c>
      <c r="D28" s="225">
        <v>8.5439454729475936E-2</v>
      </c>
      <c r="E28" s="226">
        <v>1.4087424959916769E-2</v>
      </c>
      <c r="F28" s="226">
        <v>4.9763439844696354E-2</v>
      </c>
    </row>
    <row r="29" spans="1:6" x14ac:dyDescent="0.25">
      <c r="A29" s="224" t="s">
        <v>131</v>
      </c>
      <c r="B29" s="225">
        <v>6.482821480013355E-4</v>
      </c>
      <c r="C29" s="225">
        <v>7.107578650191521E-5</v>
      </c>
      <c r="D29" s="225">
        <v>1.6023945478573876E-2</v>
      </c>
      <c r="E29" s="226">
        <v>3.1334032863469244E-3</v>
      </c>
      <c r="F29" s="226">
        <v>9.5786743824604007E-3</v>
      </c>
    </row>
    <row r="30" spans="1:6" x14ac:dyDescent="0.25">
      <c r="A30" s="224" t="s">
        <v>132</v>
      </c>
      <c r="B30" s="225">
        <v>1.7195677835713159E-3</v>
      </c>
      <c r="C30" s="225">
        <v>1.7842454373055358E-4</v>
      </c>
      <c r="D30" s="225">
        <v>4.2131357458105374E-2</v>
      </c>
      <c r="E30" s="226">
        <v>1.003139862883169E-2</v>
      </c>
      <c r="F30" s="226">
        <v>2.6081378043468533E-2</v>
      </c>
    </row>
    <row r="31" spans="1:6" x14ac:dyDescent="0.25">
      <c r="A31" s="224" t="s">
        <v>133</v>
      </c>
      <c r="B31" s="225">
        <v>1.6028201784645615E-4</v>
      </c>
      <c r="C31" s="225">
        <v>6.5943385850693466E-5</v>
      </c>
      <c r="D31" s="225">
        <v>7.2267193353327862E-3</v>
      </c>
      <c r="E31" s="226">
        <v>1.5410978468985783E-3</v>
      </c>
      <c r="F31" s="226">
        <v>4.3839085911156822E-3</v>
      </c>
    </row>
    <row r="32" spans="1:6" x14ac:dyDescent="0.25">
      <c r="A32" s="224" t="s">
        <v>134</v>
      </c>
      <c r="B32" s="225">
        <v>1.9231565559382519E-3</v>
      </c>
      <c r="C32" s="225">
        <v>3.9749966878867949E-4</v>
      </c>
      <c r="D32" s="225">
        <v>5.2344004124269719E-2</v>
      </c>
      <c r="E32" s="226">
        <v>1.0433545662973786E-2</v>
      </c>
      <c r="F32" s="226">
        <v>3.1388774893621754E-2</v>
      </c>
    </row>
    <row r="33" spans="1:6" x14ac:dyDescent="0.25">
      <c r="A33" s="224" t="s">
        <v>135</v>
      </c>
      <c r="B33" s="225">
        <v>3.06587866376929E-4</v>
      </c>
      <c r="C33" s="225">
        <v>5.8444028998917599E-4</v>
      </c>
      <c r="D33" s="225">
        <v>6.3023170951481272E-3</v>
      </c>
      <c r="E33" s="226">
        <v>1.2228990928266922E-3</v>
      </c>
      <c r="F33" s="226">
        <v>3.7626080939874096E-3</v>
      </c>
    </row>
    <row r="34" spans="1:6" x14ac:dyDescent="0.25">
      <c r="A34" s="224" t="s">
        <v>136</v>
      </c>
      <c r="B34" s="225">
        <v>5.5791028059795954E-3</v>
      </c>
      <c r="C34" s="225">
        <v>5.3981355146087609E-4</v>
      </c>
      <c r="D34" s="225">
        <v>8.4729939083525285E-3</v>
      </c>
      <c r="E34" s="226">
        <v>1.823291178262393E-3</v>
      </c>
      <c r="F34" s="226">
        <v>5.1481425433074612E-3</v>
      </c>
    </row>
    <row r="35" spans="1:6" x14ac:dyDescent="0.25">
      <c r="A35" s="224" t="s">
        <v>137</v>
      </c>
      <c r="B35" s="225">
        <v>2.7363266024893392E-4</v>
      </c>
      <c r="C35" s="225">
        <v>5.5096965460588003E-4</v>
      </c>
      <c r="D35" s="225">
        <v>8.5438245485454324E-4</v>
      </c>
      <c r="E35" s="226">
        <v>3.2011800750854645E-4</v>
      </c>
      <c r="F35" s="226">
        <v>5.8725023118154482E-4</v>
      </c>
    </row>
    <row r="36" spans="1:6" x14ac:dyDescent="0.25">
      <c r="A36" s="224" t="s">
        <v>138</v>
      </c>
      <c r="B36" s="225">
        <v>3.6209877027270805E-2</v>
      </c>
      <c r="C36" s="225">
        <v>8.9644905681198293E-3</v>
      </c>
      <c r="D36" s="225">
        <v>0.91585056310954405</v>
      </c>
      <c r="E36" s="226">
        <v>0.28303769130758738</v>
      </c>
      <c r="F36" s="226">
        <v>0.59944412720856577</v>
      </c>
    </row>
    <row r="37" spans="1:6" x14ac:dyDescent="0.25">
      <c r="A37" s="224" t="s">
        <v>139</v>
      </c>
      <c r="B37" s="225">
        <v>5.7082711870875442E-3</v>
      </c>
      <c r="C37" s="225">
        <v>4.2479248445713387E-4</v>
      </c>
      <c r="D37" s="225">
        <v>3.2661575416802119E-2</v>
      </c>
      <c r="E37" s="226">
        <v>4.0777892574580584E-3</v>
      </c>
      <c r="F37" s="226">
        <v>1.8369682337130089E-2</v>
      </c>
    </row>
    <row r="38" spans="1:6" x14ac:dyDescent="0.25">
      <c r="A38" s="227" t="s">
        <v>140</v>
      </c>
      <c r="B38" s="225">
        <v>1.7063906545048894E-3</v>
      </c>
      <c r="C38" s="225">
        <v>2.9574148360772545E-4</v>
      </c>
      <c r="D38" s="225">
        <v>5.3800193764610323E-2</v>
      </c>
      <c r="E38" s="226">
        <v>1.3505046138065541E-2</v>
      </c>
      <c r="F38" s="226">
        <v>3.3652619951337934E-2</v>
      </c>
    </row>
    <row r="39" spans="1:6" ht="15.75" thickBot="1" x14ac:dyDescent="0.3">
      <c r="A39" s="228" t="s">
        <v>179</v>
      </c>
      <c r="B39" s="229">
        <v>8.7172942741336093E-2</v>
      </c>
      <c r="C39" s="229">
        <v>9.1998278674701832E-3</v>
      </c>
      <c r="D39" s="229">
        <v>1.1810729854961559</v>
      </c>
      <c r="E39" s="230">
        <v>0.17774853108412822</v>
      </c>
      <c r="F39" s="231">
        <v>0.67941075829014208</v>
      </c>
    </row>
  </sheetData>
  <mergeCells count="2">
    <mergeCell ref="B2:F2"/>
    <mergeCell ref="D4:E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10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E17" sqref="AE17"/>
    </sheetView>
  </sheetViews>
  <sheetFormatPr defaultColWidth="6.42578125" defaultRowHeight="15" x14ac:dyDescent="0.25"/>
  <cols>
    <col min="1" max="1" width="10.140625" style="24" customWidth="1"/>
    <col min="2" max="4" width="6.42578125" style="15" customWidth="1"/>
    <col min="5" max="7" width="6.42578125" style="10" customWidth="1"/>
    <col min="8" max="11" width="6.42578125" style="15" customWidth="1"/>
    <col min="12" max="14" width="6.42578125" style="34" customWidth="1"/>
    <col min="15" max="18" width="6.42578125" style="15" customWidth="1"/>
    <col min="19" max="22" width="6.42578125" style="10" customWidth="1"/>
    <col min="23" max="23" width="6.42578125" style="15" customWidth="1"/>
    <col min="24" max="24" width="6.42578125" style="9" customWidth="1"/>
    <col min="25" max="26" width="6.42578125" style="10" customWidth="1"/>
    <col min="27" max="16384" width="6.42578125" style="10"/>
  </cols>
  <sheetData>
    <row r="1" spans="1:26" ht="16.5" thickBot="1" x14ac:dyDescent="0.3">
      <c r="A1" s="254" t="s">
        <v>243</v>
      </c>
      <c r="B1" s="7"/>
      <c r="C1" s="7"/>
      <c r="D1" s="7"/>
      <c r="E1" s="8"/>
      <c r="F1" s="8"/>
      <c r="G1" s="8"/>
      <c r="H1" s="7"/>
      <c r="I1" s="7"/>
      <c r="J1" s="7"/>
      <c r="K1" s="7"/>
      <c r="L1" s="32"/>
      <c r="M1" s="32"/>
      <c r="N1" s="32"/>
      <c r="O1" s="7"/>
      <c r="P1" s="7"/>
      <c r="Q1" s="7"/>
      <c r="R1" s="7"/>
      <c r="S1" s="8"/>
      <c r="T1" s="8"/>
      <c r="U1" s="8"/>
      <c r="V1" s="8"/>
      <c r="W1" s="7"/>
    </row>
    <row r="2" spans="1:26" ht="15" customHeight="1" thickBot="1" x14ac:dyDescent="0.3">
      <c r="A2" s="11" t="s">
        <v>0</v>
      </c>
      <c r="B2" s="69" t="s">
        <v>141</v>
      </c>
      <c r="C2" s="273" t="s">
        <v>71</v>
      </c>
      <c r="D2" s="257"/>
      <c r="E2" s="257"/>
      <c r="F2" s="257"/>
      <c r="G2" s="257"/>
      <c r="H2" s="257"/>
      <c r="I2" s="257"/>
      <c r="J2" s="257"/>
      <c r="K2" s="259"/>
      <c r="L2" s="55"/>
      <c r="M2" s="33"/>
      <c r="N2" s="56"/>
      <c r="O2" s="257" t="s">
        <v>70</v>
      </c>
      <c r="P2" s="257"/>
      <c r="Q2" s="257"/>
      <c r="R2" s="257"/>
      <c r="S2" s="257"/>
      <c r="T2" s="257"/>
      <c r="U2" s="257"/>
      <c r="V2" s="257"/>
      <c r="W2" s="257"/>
      <c r="X2" s="51"/>
      <c r="Y2" s="48"/>
      <c r="Z2" s="49"/>
    </row>
    <row r="3" spans="1:26" ht="15.75" thickBot="1" x14ac:dyDescent="0.25">
      <c r="A3" s="11" t="s">
        <v>142</v>
      </c>
      <c r="B3" s="69" t="s">
        <v>143</v>
      </c>
      <c r="C3" s="68" t="s">
        <v>144</v>
      </c>
      <c r="D3" s="68" t="s">
        <v>145</v>
      </c>
      <c r="E3" s="12" t="s">
        <v>146</v>
      </c>
      <c r="F3" s="12" t="s">
        <v>22</v>
      </c>
      <c r="G3" s="12" t="s">
        <v>3</v>
      </c>
      <c r="H3" s="68" t="s">
        <v>9</v>
      </c>
      <c r="I3" s="68" t="s">
        <v>10</v>
      </c>
      <c r="J3" s="68" t="s">
        <v>11</v>
      </c>
      <c r="K3" s="69" t="s">
        <v>12</v>
      </c>
      <c r="L3" s="55" t="s">
        <v>76</v>
      </c>
      <c r="M3" s="33" t="s">
        <v>77</v>
      </c>
      <c r="N3" s="56" t="s">
        <v>53</v>
      </c>
      <c r="O3" s="68" t="s">
        <v>147</v>
      </c>
      <c r="P3" s="68" t="s">
        <v>148</v>
      </c>
      <c r="Q3" s="68" t="s">
        <v>8</v>
      </c>
      <c r="R3" s="68" t="s">
        <v>1</v>
      </c>
      <c r="S3" s="12" t="s">
        <v>149</v>
      </c>
      <c r="T3" s="12" t="s">
        <v>13</v>
      </c>
      <c r="U3" s="12" t="s">
        <v>20</v>
      </c>
      <c r="V3" s="12" t="s">
        <v>150</v>
      </c>
      <c r="W3" s="68" t="s">
        <v>5</v>
      </c>
      <c r="X3" s="55" t="s">
        <v>76</v>
      </c>
      <c r="Y3" s="66" t="s">
        <v>77</v>
      </c>
      <c r="Z3" s="67" t="s">
        <v>53</v>
      </c>
    </row>
    <row r="4" spans="1:26" x14ac:dyDescent="0.2">
      <c r="A4" s="13" t="s">
        <v>151</v>
      </c>
      <c r="B4" s="14">
        <v>65.34</v>
      </c>
      <c r="C4" s="15">
        <v>75.540000000000006</v>
      </c>
      <c r="D4" s="15">
        <v>75.819999999999993</v>
      </c>
      <c r="E4" s="10">
        <v>76.77</v>
      </c>
      <c r="F4" s="10">
        <v>71.459999999999994</v>
      </c>
      <c r="G4" s="10">
        <v>72.89</v>
      </c>
      <c r="H4" s="15">
        <v>74.84</v>
      </c>
      <c r="I4" s="15">
        <v>76.17</v>
      </c>
      <c r="J4" s="15">
        <v>73.67</v>
      </c>
      <c r="K4" s="40">
        <v>75.28</v>
      </c>
      <c r="L4" s="52">
        <v>71.459999999999994</v>
      </c>
      <c r="M4" s="37">
        <v>76.77</v>
      </c>
      <c r="N4" s="57">
        <v>74.71555555555554</v>
      </c>
      <c r="O4" s="15">
        <v>76.66</v>
      </c>
      <c r="P4" s="15">
        <v>77.22</v>
      </c>
      <c r="Q4" s="15">
        <v>73.83</v>
      </c>
      <c r="R4" s="15">
        <v>72.62</v>
      </c>
      <c r="S4" s="10">
        <v>75.680000000000007</v>
      </c>
      <c r="T4" s="10">
        <v>75.52</v>
      </c>
      <c r="U4" s="10">
        <v>73.64</v>
      </c>
      <c r="V4" s="10">
        <v>76.59</v>
      </c>
      <c r="W4" s="15">
        <v>75.349999999999994</v>
      </c>
      <c r="X4" s="52">
        <v>72.62</v>
      </c>
      <c r="Y4" s="37">
        <v>77.22</v>
      </c>
      <c r="Z4" s="45">
        <v>75.234444444444449</v>
      </c>
    </row>
    <row r="5" spans="1:26" x14ac:dyDescent="0.2">
      <c r="A5" s="16" t="s">
        <v>152</v>
      </c>
      <c r="B5" s="14">
        <v>0.37</v>
      </c>
      <c r="C5" s="15">
        <v>0.18</v>
      </c>
      <c r="D5" s="15">
        <v>0.19</v>
      </c>
      <c r="E5" s="10">
        <v>0.14000000000000001</v>
      </c>
      <c r="F5" s="10">
        <v>0.19</v>
      </c>
      <c r="G5" s="10">
        <v>0.33</v>
      </c>
      <c r="H5" s="15">
        <v>0.19</v>
      </c>
      <c r="I5" s="15">
        <v>0.16</v>
      </c>
      <c r="J5" s="15">
        <v>0.21</v>
      </c>
      <c r="K5" s="14">
        <v>0.21</v>
      </c>
      <c r="L5" s="52">
        <v>0.14000000000000001</v>
      </c>
      <c r="M5" s="37">
        <v>0.33</v>
      </c>
      <c r="N5" s="57">
        <v>0.19999999999999998</v>
      </c>
      <c r="O5" s="15">
        <v>0.12</v>
      </c>
      <c r="P5" s="15">
        <v>0.12</v>
      </c>
      <c r="Q5" s="15">
        <v>0.16</v>
      </c>
      <c r="R5" s="15">
        <v>0.22</v>
      </c>
      <c r="S5" s="10">
        <v>0.16</v>
      </c>
      <c r="T5" s="10">
        <v>0.17</v>
      </c>
      <c r="U5" s="10">
        <v>0.23</v>
      </c>
      <c r="V5" s="10">
        <v>0.08</v>
      </c>
      <c r="W5" s="15">
        <v>0.14000000000000001</v>
      </c>
      <c r="X5" s="52">
        <v>0.08</v>
      </c>
      <c r="Y5" s="37">
        <v>0.23</v>
      </c>
      <c r="Z5" s="45">
        <v>0.15555555555555559</v>
      </c>
    </row>
    <row r="6" spans="1:26" x14ac:dyDescent="0.2">
      <c r="A6" s="16" t="s">
        <v>153</v>
      </c>
      <c r="B6" s="14">
        <v>16.41</v>
      </c>
      <c r="C6" s="15">
        <v>12.78</v>
      </c>
      <c r="D6" s="15">
        <v>13.01</v>
      </c>
      <c r="E6" s="10">
        <v>12.44</v>
      </c>
      <c r="F6" s="10">
        <v>14.51</v>
      </c>
      <c r="G6" s="10">
        <v>13.47</v>
      </c>
      <c r="H6" s="15">
        <v>13.18</v>
      </c>
      <c r="I6" s="15">
        <v>12.85</v>
      </c>
      <c r="J6" s="15">
        <v>13.45</v>
      </c>
      <c r="K6" s="14">
        <v>13.36</v>
      </c>
      <c r="L6" s="52">
        <v>12.44</v>
      </c>
      <c r="M6" s="37">
        <v>14.51</v>
      </c>
      <c r="N6" s="57">
        <v>13.227777777777776</v>
      </c>
      <c r="O6" s="15">
        <v>12.32</v>
      </c>
      <c r="P6" s="15">
        <v>12.18</v>
      </c>
      <c r="Q6" s="15">
        <v>12.77</v>
      </c>
      <c r="R6" s="15">
        <v>12.84</v>
      </c>
      <c r="S6" s="10">
        <v>12.86</v>
      </c>
      <c r="T6" s="10">
        <v>13.11</v>
      </c>
      <c r="U6" s="10">
        <v>13.14</v>
      </c>
      <c r="V6" s="10">
        <v>11.95</v>
      </c>
      <c r="W6" s="15">
        <v>12.16</v>
      </c>
      <c r="X6" s="52">
        <v>11.95</v>
      </c>
      <c r="Y6" s="37">
        <v>13.14</v>
      </c>
      <c r="Z6" s="45">
        <v>12.592222222222222</v>
      </c>
    </row>
    <row r="7" spans="1:26" ht="15.75" x14ac:dyDescent="0.2">
      <c r="A7" s="16" t="s">
        <v>194</v>
      </c>
      <c r="B7" s="14">
        <v>4.0199999999999996</v>
      </c>
      <c r="C7" s="15">
        <v>1.72</v>
      </c>
      <c r="D7" s="15">
        <v>1.66</v>
      </c>
      <c r="E7" s="10">
        <v>1.1100000000000001</v>
      </c>
      <c r="F7" s="10">
        <v>1.84</v>
      </c>
      <c r="G7" s="10">
        <v>2.81</v>
      </c>
      <c r="H7" s="15">
        <v>1.84</v>
      </c>
      <c r="I7" s="15">
        <v>1.65</v>
      </c>
      <c r="J7" s="15">
        <v>1.91</v>
      </c>
      <c r="K7" s="14">
        <v>1.92</v>
      </c>
      <c r="L7" s="52">
        <v>1.1100000000000001</v>
      </c>
      <c r="M7" s="37">
        <v>2.81</v>
      </c>
      <c r="N7" s="57">
        <v>1.828888888888889</v>
      </c>
      <c r="O7" s="15">
        <v>1.67</v>
      </c>
      <c r="P7" s="15">
        <v>1.08</v>
      </c>
      <c r="Q7" s="15">
        <v>1.77</v>
      </c>
      <c r="R7" s="15">
        <v>2.23</v>
      </c>
      <c r="S7" s="10">
        <v>1.73</v>
      </c>
      <c r="T7" s="10">
        <v>2.0099999999999998</v>
      </c>
      <c r="U7" s="10">
        <v>2.88</v>
      </c>
      <c r="V7" s="10">
        <v>1.47</v>
      </c>
      <c r="W7" s="15">
        <v>1.73</v>
      </c>
      <c r="X7" s="52">
        <v>1.08</v>
      </c>
      <c r="Y7" s="37">
        <v>2.88</v>
      </c>
      <c r="Z7" s="45">
        <v>1.8411111111111111</v>
      </c>
    </row>
    <row r="8" spans="1:26" x14ac:dyDescent="0.2">
      <c r="A8" s="16" t="s">
        <v>28</v>
      </c>
      <c r="B8" s="14">
        <v>0.08</v>
      </c>
      <c r="C8" s="15">
        <v>0.04</v>
      </c>
      <c r="D8" s="15">
        <v>0.03</v>
      </c>
      <c r="E8" s="10">
        <v>0.01</v>
      </c>
      <c r="F8" s="10">
        <v>0.02</v>
      </c>
      <c r="G8" s="10">
        <v>0.04</v>
      </c>
      <c r="H8" s="15">
        <v>0.03</v>
      </c>
      <c r="I8" s="15">
        <v>0.03</v>
      </c>
      <c r="J8" s="15">
        <v>0.03</v>
      </c>
      <c r="K8" s="14">
        <v>0.03</v>
      </c>
      <c r="L8" s="52">
        <v>0.01</v>
      </c>
      <c r="M8" s="37">
        <v>0.04</v>
      </c>
      <c r="N8" s="57">
        <v>2.8888888888888891E-2</v>
      </c>
      <c r="O8" s="15">
        <v>0.01</v>
      </c>
      <c r="P8" s="15">
        <v>0.02</v>
      </c>
      <c r="Q8" s="15">
        <v>0.03</v>
      </c>
      <c r="R8" s="15">
        <v>0.02</v>
      </c>
      <c r="S8" s="10">
        <v>0.03</v>
      </c>
      <c r="T8" s="10">
        <v>0.03</v>
      </c>
      <c r="U8" s="10">
        <v>0.03</v>
      </c>
      <c r="V8" s="10">
        <v>0.01</v>
      </c>
      <c r="W8" s="15">
        <v>0.03</v>
      </c>
      <c r="X8" s="52">
        <v>0.01</v>
      </c>
      <c r="Y8" s="37">
        <v>0.03</v>
      </c>
      <c r="Z8" s="45">
        <v>2.3333333333333334E-2</v>
      </c>
    </row>
    <row r="9" spans="1:26" x14ac:dyDescent="0.2">
      <c r="A9" s="16" t="s">
        <v>29</v>
      </c>
      <c r="B9" s="14">
        <v>1.39</v>
      </c>
      <c r="C9" s="15">
        <v>0.22</v>
      </c>
      <c r="D9" s="15">
        <v>0.18</v>
      </c>
      <c r="E9" s="10">
        <v>0.1</v>
      </c>
      <c r="F9" s="10">
        <v>0.18</v>
      </c>
      <c r="G9" s="10">
        <v>0.41</v>
      </c>
      <c r="H9" s="15">
        <v>0.25</v>
      </c>
      <c r="I9" s="15">
        <v>0.18</v>
      </c>
      <c r="J9" s="15">
        <v>0.21</v>
      </c>
      <c r="K9" s="14">
        <v>0.31</v>
      </c>
      <c r="L9" s="52">
        <v>0.1</v>
      </c>
      <c r="M9" s="37">
        <v>0.41</v>
      </c>
      <c r="N9" s="57">
        <v>0.22666666666666663</v>
      </c>
      <c r="O9" s="15">
        <v>7.0000000000000007E-2</v>
      </c>
      <c r="P9" s="15">
        <v>0.06</v>
      </c>
      <c r="Q9" s="15">
        <v>0.24</v>
      </c>
      <c r="R9" s="15">
        <v>0.28000000000000003</v>
      </c>
      <c r="S9" s="10">
        <v>0.17</v>
      </c>
      <c r="T9" s="10">
        <v>0.04</v>
      </c>
      <c r="U9" s="10">
        <v>0.09</v>
      </c>
      <c r="V9" s="10">
        <v>0.04</v>
      </c>
      <c r="W9" s="15">
        <v>0.12</v>
      </c>
      <c r="X9" s="52">
        <v>0.04</v>
      </c>
      <c r="Y9" s="37">
        <v>0.28000000000000003</v>
      </c>
      <c r="Z9" s="45">
        <v>0.12333333333333335</v>
      </c>
    </row>
    <row r="10" spans="1:26" x14ac:dyDescent="0.2">
      <c r="A10" s="16" t="s">
        <v>30</v>
      </c>
      <c r="B10" s="14">
        <v>3.86</v>
      </c>
      <c r="C10" s="15">
        <v>1.01</v>
      </c>
      <c r="D10" s="15">
        <v>0.78</v>
      </c>
      <c r="E10" s="10">
        <v>0.75</v>
      </c>
      <c r="F10" s="10">
        <v>1.23</v>
      </c>
      <c r="G10" s="10">
        <v>1.21</v>
      </c>
      <c r="H10" s="15">
        <v>0.66</v>
      </c>
      <c r="I10" s="15">
        <v>0.71</v>
      </c>
      <c r="J10" s="15">
        <v>0.89</v>
      </c>
      <c r="K10" s="14">
        <v>0.64</v>
      </c>
      <c r="L10" s="52">
        <v>0.64</v>
      </c>
      <c r="M10" s="37">
        <v>1.23</v>
      </c>
      <c r="N10" s="57">
        <v>0.87555555555555553</v>
      </c>
      <c r="O10" s="15">
        <v>0.52</v>
      </c>
      <c r="P10" s="15">
        <v>0.48</v>
      </c>
      <c r="Q10" s="15">
        <v>1.07</v>
      </c>
      <c r="R10" s="15">
        <v>1.22</v>
      </c>
      <c r="S10" s="10">
        <v>0.87</v>
      </c>
      <c r="T10" s="10">
        <v>0.34</v>
      </c>
      <c r="U10" s="10">
        <v>0.48</v>
      </c>
      <c r="V10" s="10">
        <v>0.25</v>
      </c>
      <c r="W10" s="15">
        <v>0.51</v>
      </c>
      <c r="X10" s="52">
        <v>0.25</v>
      </c>
      <c r="Y10" s="37">
        <v>1.22</v>
      </c>
      <c r="Z10" s="45">
        <v>0.63777777777777778</v>
      </c>
    </row>
    <row r="11" spans="1:26" x14ac:dyDescent="0.2">
      <c r="A11" s="16" t="s">
        <v>154</v>
      </c>
      <c r="B11" s="14">
        <v>5.93</v>
      </c>
      <c r="C11" s="15">
        <v>4.18</v>
      </c>
      <c r="D11" s="15">
        <v>4.32</v>
      </c>
      <c r="E11" s="10">
        <v>3.92</v>
      </c>
      <c r="F11" s="10">
        <v>5.23</v>
      </c>
      <c r="G11" s="10">
        <v>4.37</v>
      </c>
      <c r="H11" s="15">
        <v>4.53</v>
      </c>
      <c r="I11" s="15">
        <v>4.16</v>
      </c>
      <c r="J11" s="15">
        <v>4.1500000000000004</v>
      </c>
      <c r="K11" s="14">
        <v>4.25</v>
      </c>
      <c r="L11" s="52">
        <v>3.92</v>
      </c>
      <c r="M11" s="37">
        <v>5.23</v>
      </c>
      <c r="N11" s="57">
        <v>4.3455555555555554</v>
      </c>
      <c r="O11" s="15">
        <v>4.83</v>
      </c>
      <c r="P11" s="15">
        <v>4.54</v>
      </c>
      <c r="Q11" s="15">
        <v>4.4800000000000004</v>
      </c>
      <c r="R11" s="15">
        <v>4.67</v>
      </c>
      <c r="S11" s="10">
        <v>4.51</v>
      </c>
      <c r="T11" s="10">
        <v>4.9800000000000004</v>
      </c>
      <c r="U11" s="10">
        <v>1.97</v>
      </c>
      <c r="V11" s="10">
        <v>4.22</v>
      </c>
      <c r="W11" s="15">
        <v>4.63</v>
      </c>
      <c r="X11" s="52">
        <v>1.97</v>
      </c>
      <c r="Y11" s="37">
        <v>4.9800000000000004</v>
      </c>
      <c r="Z11" s="45">
        <v>4.3144444444444447</v>
      </c>
    </row>
    <row r="12" spans="1:26" x14ac:dyDescent="0.2">
      <c r="A12" s="16" t="s">
        <v>155</v>
      </c>
      <c r="B12" s="14">
        <v>1.06</v>
      </c>
      <c r="C12" s="15">
        <v>3.42</v>
      </c>
      <c r="D12" s="15">
        <v>3.33</v>
      </c>
      <c r="E12" s="10">
        <v>3.67</v>
      </c>
      <c r="F12" s="10">
        <v>3.26</v>
      </c>
      <c r="G12" s="10">
        <v>3.51</v>
      </c>
      <c r="H12" s="15">
        <v>3.28</v>
      </c>
      <c r="I12" s="15">
        <v>3.45</v>
      </c>
      <c r="J12" s="15">
        <v>4.1100000000000003</v>
      </c>
      <c r="K12" s="14">
        <v>3.42</v>
      </c>
      <c r="L12" s="52">
        <v>3.26</v>
      </c>
      <c r="M12" s="37">
        <v>4.1100000000000003</v>
      </c>
      <c r="N12" s="57">
        <v>3.494444444444444</v>
      </c>
      <c r="O12" s="15">
        <v>3.27</v>
      </c>
      <c r="P12" s="15">
        <v>3.65</v>
      </c>
      <c r="Q12" s="15">
        <v>3.25</v>
      </c>
      <c r="R12" s="15">
        <v>3.23</v>
      </c>
      <c r="S12" s="10">
        <v>3.47</v>
      </c>
      <c r="T12" s="10">
        <v>3.31</v>
      </c>
      <c r="U12" s="10">
        <v>3.02</v>
      </c>
      <c r="V12" s="10">
        <v>3.7</v>
      </c>
      <c r="W12" s="15">
        <v>3.36</v>
      </c>
      <c r="X12" s="52">
        <v>3.02</v>
      </c>
      <c r="Y12" s="37">
        <v>3.7</v>
      </c>
      <c r="Z12" s="45">
        <v>3.362222222222222</v>
      </c>
    </row>
    <row r="13" spans="1:26" x14ac:dyDescent="0.2">
      <c r="A13" s="16" t="s">
        <v>156</v>
      </c>
      <c r="B13" s="14">
        <v>0.12</v>
      </c>
      <c r="C13" s="15">
        <v>0.02</v>
      </c>
      <c r="D13" s="15">
        <v>0.01</v>
      </c>
      <c r="E13" s="10">
        <v>0.01</v>
      </c>
      <c r="F13" s="10">
        <v>0.02</v>
      </c>
      <c r="G13" s="10">
        <v>0.05</v>
      </c>
      <c r="H13" s="15">
        <v>0.01</v>
      </c>
      <c r="I13" s="15">
        <v>0.01</v>
      </c>
      <c r="J13" s="15">
        <v>0.02</v>
      </c>
      <c r="K13" s="14">
        <v>0.01</v>
      </c>
      <c r="L13" s="52">
        <v>0.01</v>
      </c>
      <c r="M13" s="37">
        <v>0.05</v>
      </c>
      <c r="N13" s="57">
        <v>1.7777777777777778E-2</v>
      </c>
      <c r="O13" s="15">
        <v>0</v>
      </c>
      <c r="P13" s="15">
        <v>0.01</v>
      </c>
      <c r="Q13" s="15">
        <v>0.01</v>
      </c>
      <c r="R13" s="15">
        <v>0.03</v>
      </c>
      <c r="S13" s="10">
        <v>0.02</v>
      </c>
      <c r="T13" s="10">
        <v>0.01</v>
      </c>
      <c r="U13" s="10">
        <v>0.02</v>
      </c>
      <c r="V13" s="10">
        <v>0.01</v>
      </c>
      <c r="W13" s="15">
        <v>0</v>
      </c>
      <c r="X13" s="52">
        <v>0</v>
      </c>
      <c r="Y13" s="37">
        <v>0.03</v>
      </c>
      <c r="Z13" s="45">
        <v>1.2222222222222223E-2</v>
      </c>
    </row>
    <row r="14" spans="1:26" x14ac:dyDescent="0.2">
      <c r="A14" s="16" t="s">
        <v>157</v>
      </c>
      <c r="B14" s="14">
        <v>1.06</v>
      </c>
      <c r="C14" s="15">
        <v>0.43</v>
      </c>
      <c r="D14" s="15">
        <v>0.39</v>
      </c>
      <c r="E14" s="10">
        <v>0.73</v>
      </c>
      <c r="F14" s="10">
        <v>0.61</v>
      </c>
      <c r="G14" s="10">
        <v>0.63</v>
      </c>
      <c r="H14" s="15">
        <v>0.81</v>
      </c>
      <c r="I14" s="15">
        <v>0.57999999999999996</v>
      </c>
      <c r="J14" s="15">
        <v>0.61</v>
      </c>
      <c r="K14" s="14">
        <v>0.78</v>
      </c>
      <c r="L14" s="52">
        <v>0.39</v>
      </c>
      <c r="M14" s="37">
        <v>0.81</v>
      </c>
      <c r="N14" s="57">
        <v>0.61888888888888893</v>
      </c>
      <c r="O14" s="15">
        <v>0.36</v>
      </c>
      <c r="P14" s="15">
        <v>0.51</v>
      </c>
      <c r="Q14" s="15">
        <v>2.27</v>
      </c>
      <c r="R14" s="15">
        <v>1.54</v>
      </c>
      <c r="S14" s="10">
        <v>0.46</v>
      </c>
      <c r="T14" s="10">
        <v>0.64</v>
      </c>
      <c r="U14" s="10">
        <v>0.76</v>
      </c>
      <c r="V14" s="10">
        <v>1.42</v>
      </c>
      <c r="W14" s="15">
        <v>0.75</v>
      </c>
      <c r="X14" s="52">
        <v>0.36</v>
      </c>
      <c r="Y14" s="37">
        <v>2.27</v>
      </c>
      <c r="Z14" s="45">
        <v>0.96777777777777763</v>
      </c>
    </row>
    <row r="15" spans="1:26" x14ac:dyDescent="0.2">
      <c r="A15" s="17" t="s">
        <v>35</v>
      </c>
      <c r="B15" s="18">
        <v>99.64</v>
      </c>
      <c r="C15" s="38">
        <v>99.540000000000035</v>
      </c>
      <c r="D15" s="19">
        <v>99.720000000000013</v>
      </c>
      <c r="E15" s="20">
        <v>99.65</v>
      </c>
      <c r="F15" s="20">
        <v>98.550000000000011</v>
      </c>
      <c r="G15" s="20">
        <v>99.72</v>
      </c>
      <c r="H15" s="19">
        <v>99.62</v>
      </c>
      <c r="I15" s="19">
        <v>99.95</v>
      </c>
      <c r="J15" s="19">
        <v>99.259999999999991</v>
      </c>
      <c r="K15" s="18">
        <v>100.21000000000001</v>
      </c>
      <c r="L15" s="53">
        <v>98.550000000000011</v>
      </c>
      <c r="M15" s="39">
        <v>100.21000000000001</v>
      </c>
      <c r="N15" s="58">
        <v>99.580000000000013</v>
      </c>
      <c r="O15" s="19">
        <v>99.829999999999984</v>
      </c>
      <c r="P15" s="19">
        <v>99.870000000000033</v>
      </c>
      <c r="Q15" s="19">
        <v>99.879999999999981</v>
      </c>
      <c r="R15" s="19">
        <v>98.90000000000002</v>
      </c>
      <c r="S15" s="20">
        <v>99.960000000000008</v>
      </c>
      <c r="T15" s="20">
        <v>100.16000000000003</v>
      </c>
      <c r="U15" s="20">
        <v>96.26</v>
      </c>
      <c r="V15" s="20">
        <v>99.740000000000023</v>
      </c>
      <c r="W15" s="19">
        <v>98.78</v>
      </c>
      <c r="X15" s="53">
        <v>96.26</v>
      </c>
      <c r="Y15" s="39">
        <v>100.16000000000003</v>
      </c>
      <c r="Z15" s="50">
        <v>99.26444444444445</v>
      </c>
    </row>
    <row r="16" spans="1:26" x14ac:dyDescent="0.2">
      <c r="A16" s="21" t="s">
        <v>111</v>
      </c>
      <c r="B16" s="14">
        <v>14.1</v>
      </c>
      <c r="C16" s="15">
        <v>4.5999999999999996</v>
      </c>
      <c r="D16" s="15">
        <v>4.2</v>
      </c>
      <c r="E16" s="10" t="s">
        <v>238</v>
      </c>
      <c r="F16" s="10">
        <v>4.96</v>
      </c>
      <c r="G16" s="10">
        <v>6.02</v>
      </c>
      <c r="H16" s="15">
        <v>5.62</v>
      </c>
      <c r="I16" s="15">
        <v>4.37</v>
      </c>
      <c r="J16" s="10">
        <v>3.51</v>
      </c>
      <c r="K16" s="14">
        <v>3.88</v>
      </c>
      <c r="L16" s="52">
        <v>3.51</v>
      </c>
      <c r="M16" s="37">
        <v>6.02</v>
      </c>
      <c r="N16" s="57">
        <v>4.6450000000000005</v>
      </c>
      <c r="O16" s="15">
        <v>5.5</v>
      </c>
      <c r="P16" s="15">
        <v>2.8</v>
      </c>
      <c r="Q16" s="15">
        <v>5.84</v>
      </c>
      <c r="R16" s="10">
        <v>4.38</v>
      </c>
      <c r="S16" s="10">
        <v>1.84</v>
      </c>
      <c r="T16" s="10" t="s">
        <v>238</v>
      </c>
      <c r="U16" s="10">
        <v>6.42</v>
      </c>
      <c r="V16" s="10" t="s">
        <v>238</v>
      </c>
      <c r="W16" s="15">
        <v>4.92</v>
      </c>
      <c r="X16" s="52">
        <v>1.84</v>
      </c>
      <c r="Y16" s="37">
        <v>6.42</v>
      </c>
      <c r="Z16" s="45">
        <v>4.5285714285714294</v>
      </c>
    </row>
    <row r="17" spans="1:26" x14ac:dyDescent="0.2">
      <c r="A17" s="21" t="s">
        <v>121</v>
      </c>
      <c r="B17" s="14">
        <v>0.38</v>
      </c>
      <c r="C17" s="15">
        <v>1.41</v>
      </c>
      <c r="D17" s="15">
        <v>1.67</v>
      </c>
      <c r="E17" s="10">
        <v>0.88</v>
      </c>
      <c r="F17" s="10" t="s">
        <v>238</v>
      </c>
      <c r="G17" s="10" t="s">
        <v>238</v>
      </c>
      <c r="H17" s="15">
        <v>1.17</v>
      </c>
      <c r="I17" s="15">
        <v>2.34</v>
      </c>
      <c r="J17" s="10" t="s">
        <v>238</v>
      </c>
      <c r="K17" s="14">
        <v>1.31</v>
      </c>
      <c r="L17" s="52">
        <v>0.88</v>
      </c>
      <c r="M17" s="37">
        <v>2.34</v>
      </c>
      <c r="N17" s="57">
        <v>1.4633333333333332</v>
      </c>
      <c r="O17" s="15">
        <v>0.56999999999999995</v>
      </c>
      <c r="P17" s="15">
        <v>0.91</v>
      </c>
      <c r="Q17" s="15" t="s">
        <v>158</v>
      </c>
      <c r="R17" s="10" t="s">
        <v>238</v>
      </c>
      <c r="S17" s="10">
        <v>0.41</v>
      </c>
      <c r="T17" s="10">
        <v>0.39</v>
      </c>
      <c r="U17" s="10" t="s">
        <v>238</v>
      </c>
      <c r="V17" s="10">
        <v>0.52</v>
      </c>
      <c r="W17" s="15">
        <v>0.56000000000000005</v>
      </c>
      <c r="X17" s="52">
        <v>0.39</v>
      </c>
      <c r="Y17" s="37">
        <v>0.91</v>
      </c>
      <c r="Z17" s="45">
        <v>0.55999999999999994</v>
      </c>
    </row>
    <row r="18" spans="1:26" x14ac:dyDescent="0.2">
      <c r="A18" s="21" t="s">
        <v>116</v>
      </c>
      <c r="B18" s="14">
        <v>14.17</v>
      </c>
      <c r="C18" s="15">
        <v>76.17</v>
      </c>
      <c r="D18" s="15">
        <v>78.41</v>
      </c>
      <c r="E18" s="10">
        <v>74.92</v>
      </c>
      <c r="F18" s="10">
        <v>46.19</v>
      </c>
      <c r="G18" s="10">
        <v>80.89</v>
      </c>
      <c r="H18" s="15">
        <v>59.84</v>
      </c>
      <c r="I18" s="15">
        <v>105.16</v>
      </c>
      <c r="J18" s="15">
        <v>71.290000000000006</v>
      </c>
      <c r="K18" s="14">
        <v>75.41</v>
      </c>
      <c r="L18" s="52">
        <v>46.19</v>
      </c>
      <c r="M18" s="37">
        <v>105.16</v>
      </c>
      <c r="N18" s="57">
        <v>74.253333333333316</v>
      </c>
      <c r="O18" s="15">
        <v>47.05</v>
      </c>
      <c r="P18" s="15">
        <v>70.37</v>
      </c>
      <c r="Q18" s="15">
        <v>81.59</v>
      </c>
      <c r="R18" s="15">
        <v>70.62</v>
      </c>
      <c r="S18" s="10">
        <v>64.69</v>
      </c>
      <c r="T18" s="10">
        <v>55.38</v>
      </c>
      <c r="U18" s="10">
        <v>59.41</v>
      </c>
      <c r="V18" s="10">
        <v>91.56</v>
      </c>
      <c r="W18" s="15">
        <v>60.78</v>
      </c>
      <c r="X18" s="52">
        <v>47.05</v>
      </c>
      <c r="Y18" s="37">
        <v>91.56</v>
      </c>
      <c r="Z18" s="45">
        <v>66.827777777777783</v>
      </c>
    </row>
    <row r="19" spans="1:26" x14ac:dyDescent="0.2">
      <c r="A19" s="21" t="s">
        <v>48</v>
      </c>
      <c r="B19" s="14">
        <v>302.2</v>
      </c>
      <c r="C19" s="15">
        <v>478.7</v>
      </c>
      <c r="D19" s="15">
        <v>476.4</v>
      </c>
      <c r="E19" s="10">
        <v>488.78</v>
      </c>
      <c r="F19" s="10">
        <v>541.36</v>
      </c>
      <c r="G19" s="10">
        <v>502.17</v>
      </c>
      <c r="H19" s="15">
        <v>446.3</v>
      </c>
      <c r="I19" s="15">
        <v>448.2</v>
      </c>
      <c r="J19" s="15">
        <v>501.04</v>
      </c>
      <c r="K19" s="14">
        <v>440.4</v>
      </c>
      <c r="L19" s="52">
        <v>440.4</v>
      </c>
      <c r="M19" s="37">
        <v>541.36</v>
      </c>
      <c r="N19" s="57">
        <v>480.37222222222215</v>
      </c>
      <c r="O19" s="15">
        <v>442.6</v>
      </c>
      <c r="P19" s="15">
        <v>433.2</v>
      </c>
      <c r="Q19" s="15">
        <v>442.7</v>
      </c>
      <c r="R19" s="15">
        <v>431.34</v>
      </c>
      <c r="S19" s="10">
        <v>406.88</v>
      </c>
      <c r="T19" s="10">
        <v>553.42999999999995</v>
      </c>
      <c r="U19" s="10">
        <v>451.03</v>
      </c>
      <c r="V19" s="10">
        <v>411.28</v>
      </c>
      <c r="W19" s="15">
        <v>518.20000000000005</v>
      </c>
      <c r="X19" s="52">
        <v>406.88</v>
      </c>
      <c r="Y19" s="37">
        <v>553.42999999999995</v>
      </c>
      <c r="Z19" s="45">
        <v>454.51777777777767</v>
      </c>
    </row>
    <row r="20" spans="1:26" x14ac:dyDescent="0.2">
      <c r="A20" s="21" t="s">
        <v>117</v>
      </c>
      <c r="B20" s="14">
        <v>256.2</v>
      </c>
      <c r="C20" s="15">
        <v>83.3</v>
      </c>
      <c r="D20" s="15">
        <v>80.099999999999994</v>
      </c>
      <c r="E20" s="10">
        <v>52.39</v>
      </c>
      <c r="F20" s="10">
        <v>82.45</v>
      </c>
      <c r="G20" s="10">
        <v>71.52</v>
      </c>
      <c r="H20" s="15">
        <v>84.6</v>
      </c>
      <c r="I20" s="15">
        <v>76.8</v>
      </c>
      <c r="J20" s="15">
        <v>69.400000000000006</v>
      </c>
      <c r="K20" s="14">
        <v>98.8</v>
      </c>
      <c r="L20" s="52">
        <v>52.39</v>
      </c>
      <c r="M20" s="37">
        <v>98.8</v>
      </c>
      <c r="N20" s="57">
        <v>77.706666666666649</v>
      </c>
      <c r="O20" s="15">
        <v>52.2</v>
      </c>
      <c r="P20" s="15">
        <v>61.4</v>
      </c>
      <c r="Q20" s="15">
        <v>56.7</v>
      </c>
      <c r="R20" s="15">
        <v>71.209999999999994</v>
      </c>
      <c r="S20" s="10">
        <v>48.07</v>
      </c>
      <c r="T20" s="10">
        <v>55.59</v>
      </c>
      <c r="U20" s="10">
        <v>62.23</v>
      </c>
      <c r="V20" s="10">
        <v>50.05</v>
      </c>
      <c r="W20" s="15">
        <v>48.4</v>
      </c>
      <c r="X20" s="52">
        <v>48.07</v>
      </c>
      <c r="Y20" s="37">
        <v>71.209999999999994</v>
      </c>
      <c r="Z20" s="45">
        <v>56.205555555555549</v>
      </c>
    </row>
    <row r="21" spans="1:26" x14ac:dyDescent="0.2">
      <c r="A21" s="21" t="s">
        <v>114</v>
      </c>
      <c r="B21" s="14">
        <v>76.5</v>
      </c>
      <c r="C21" s="15">
        <v>31.8</v>
      </c>
      <c r="D21" s="15">
        <v>40.6</v>
      </c>
      <c r="E21" s="10">
        <v>37.69</v>
      </c>
      <c r="F21" s="10">
        <v>32.479999999999997</v>
      </c>
      <c r="G21" s="10">
        <v>61.22</v>
      </c>
      <c r="H21" s="15">
        <v>31.6</v>
      </c>
      <c r="I21" s="15">
        <v>38.4</v>
      </c>
      <c r="J21" s="15">
        <v>51.13</v>
      </c>
      <c r="K21" s="14">
        <v>27.7</v>
      </c>
      <c r="L21" s="52">
        <v>27.7</v>
      </c>
      <c r="M21" s="37">
        <v>61.22</v>
      </c>
      <c r="N21" s="57">
        <v>39.179999999999993</v>
      </c>
      <c r="O21" s="15">
        <v>53.3</v>
      </c>
      <c r="P21" s="15">
        <v>16.600000000000001</v>
      </c>
      <c r="Q21" s="15">
        <v>42.1</v>
      </c>
      <c r="R21" s="15">
        <v>39.54</v>
      </c>
      <c r="S21" s="10">
        <v>85.1</v>
      </c>
      <c r="T21" s="10">
        <v>17.78</v>
      </c>
      <c r="U21" s="10">
        <v>71.73</v>
      </c>
      <c r="V21" s="10">
        <v>14.78</v>
      </c>
      <c r="W21" s="15">
        <v>31.8</v>
      </c>
      <c r="X21" s="52">
        <v>14.78</v>
      </c>
      <c r="Y21" s="37">
        <v>85.1</v>
      </c>
      <c r="Z21" s="45">
        <v>41.414444444444442</v>
      </c>
    </row>
    <row r="22" spans="1:26" x14ac:dyDescent="0.2">
      <c r="A22" s="21" t="s">
        <v>47</v>
      </c>
      <c r="B22" s="14">
        <v>0</v>
      </c>
      <c r="C22" s="15">
        <v>0</v>
      </c>
      <c r="D22" s="15">
        <v>0</v>
      </c>
      <c r="E22" s="10">
        <v>4.83</v>
      </c>
      <c r="F22" s="10">
        <v>40.26</v>
      </c>
      <c r="G22" s="10">
        <v>118.93</v>
      </c>
      <c r="H22" s="15">
        <v>0</v>
      </c>
      <c r="I22" s="15">
        <v>0</v>
      </c>
      <c r="J22" s="15">
        <v>52.06</v>
      </c>
      <c r="K22" s="14">
        <v>8.4</v>
      </c>
      <c r="L22" s="52">
        <v>0</v>
      </c>
      <c r="M22" s="37">
        <v>118.93</v>
      </c>
      <c r="N22" s="57">
        <v>24.942222222222224</v>
      </c>
      <c r="O22" s="15">
        <v>0</v>
      </c>
      <c r="P22" s="15">
        <v>0</v>
      </c>
      <c r="Q22" s="15">
        <v>0</v>
      </c>
      <c r="R22" s="15">
        <v>144.53</v>
      </c>
      <c r="S22" s="10">
        <v>2.62</v>
      </c>
      <c r="T22" s="10">
        <v>1.23</v>
      </c>
      <c r="U22" s="10">
        <v>98.41</v>
      </c>
      <c r="V22" s="10">
        <v>7.24</v>
      </c>
      <c r="W22" s="15">
        <v>0</v>
      </c>
      <c r="X22" s="52">
        <v>0</v>
      </c>
      <c r="Y22" s="37">
        <v>144.53</v>
      </c>
      <c r="Z22" s="45">
        <v>28.225555555555555</v>
      </c>
    </row>
    <row r="23" spans="1:26" x14ac:dyDescent="0.2">
      <c r="A23" s="21" t="s">
        <v>113</v>
      </c>
      <c r="B23" s="14">
        <v>67.3</v>
      </c>
      <c r="C23" s="15">
        <v>63.12</v>
      </c>
      <c r="D23" s="15">
        <v>54.16</v>
      </c>
      <c r="E23" s="10">
        <v>43.92</v>
      </c>
      <c r="F23" s="10" t="s">
        <v>238</v>
      </c>
      <c r="G23" s="10" t="s">
        <v>238</v>
      </c>
      <c r="H23" s="15">
        <v>62.44</v>
      </c>
      <c r="I23" s="15">
        <v>48.64</v>
      </c>
      <c r="J23" s="10" t="s">
        <v>238</v>
      </c>
      <c r="K23" s="14">
        <v>94.15</v>
      </c>
      <c r="L23" s="52">
        <v>43.92</v>
      </c>
      <c r="M23" s="37">
        <v>94.15</v>
      </c>
      <c r="N23" s="57">
        <v>61.071666666666658</v>
      </c>
      <c r="O23" s="15">
        <v>79.34</v>
      </c>
      <c r="P23" s="15">
        <v>94.56</v>
      </c>
      <c r="Q23" s="15">
        <v>61.26</v>
      </c>
      <c r="R23" s="10" t="s">
        <v>238</v>
      </c>
      <c r="S23" s="10">
        <v>48.64</v>
      </c>
      <c r="T23" s="10">
        <v>49.33</v>
      </c>
      <c r="U23" s="10" t="s">
        <v>238</v>
      </c>
      <c r="V23" s="10">
        <v>82.23</v>
      </c>
      <c r="W23" s="15">
        <v>40.42</v>
      </c>
      <c r="X23" s="52">
        <v>40.42</v>
      </c>
      <c r="Y23" s="37">
        <v>94.56</v>
      </c>
      <c r="Z23" s="45">
        <v>65.111428571428576</v>
      </c>
    </row>
    <row r="24" spans="1:26" x14ac:dyDescent="0.2">
      <c r="A24" s="21" t="s">
        <v>40</v>
      </c>
      <c r="B24" s="14">
        <v>2.9</v>
      </c>
      <c r="C24" s="15">
        <v>0</v>
      </c>
      <c r="D24" s="15">
        <v>0</v>
      </c>
      <c r="E24" s="10">
        <v>0.31</v>
      </c>
      <c r="F24" s="10">
        <v>79.53</v>
      </c>
      <c r="G24" s="10">
        <v>212.34</v>
      </c>
      <c r="H24" s="15">
        <v>0</v>
      </c>
      <c r="I24" s="15">
        <v>0</v>
      </c>
      <c r="J24" s="15">
        <v>111.48</v>
      </c>
      <c r="K24" s="14">
        <v>0</v>
      </c>
      <c r="L24" s="52">
        <v>0</v>
      </c>
      <c r="M24" s="37">
        <v>212.34</v>
      </c>
      <c r="N24" s="57">
        <v>44.851111111111116</v>
      </c>
      <c r="O24" s="15">
        <v>0</v>
      </c>
      <c r="P24" s="15">
        <v>0</v>
      </c>
      <c r="Q24" s="15">
        <v>0</v>
      </c>
      <c r="R24" s="15">
        <v>273.35000000000002</v>
      </c>
      <c r="S24" s="10" t="s">
        <v>159</v>
      </c>
      <c r="T24" s="10">
        <v>1.21</v>
      </c>
      <c r="U24" s="10">
        <v>178.46</v>
      </c>
      <c r="V24" s="10" t="s">
        <v>159</v>
      </c>
      <c r="W24" s="15">
        <v>0</v>
      </c>
      <c r="X24" s="52">
        <v>0</v>
      </c>
      <c r="Y24" s="37">
        <v>273.35000000000002</v>
      </c>
      <c r="Z24" s="45">
        <v>64.717142857142861</v>
      </c>
    </row>
    <row r="25" spans="1:26" x14ac:dyDescent="0.2">
      <c r="A25" s="21" t="s">
        <v>112</v>
      </c>
      <c r="B25" s="14">
        <v>58.5</v>
      </c>
      <c r="C25" s="15">
        <v>23.3</v>
      </c>
      <c r="D25" s="15">
        <v>24.2</v>
      </c>
      <c r="E25" s="10">
        <v>18.3</v>
      </c>
      <c r="F25" s="10">
        <v>21.19</v>
      </c>
      <c r="G25" s="10">
        <v>17.649999999999999</v>
      </c>
      <c r="H25" s="15">
        <v>22.8</v>
      </c>
      <c r="I25" s="15">
        <v>23.2</v>
      </c>
      <c r="J25" s="15">
        <v>13.05</v>
      </c>
      <c r="K25" s="14">
        <v>27.7</v>
      </c>
      <c r="L25" s="52">
        <v>13.05</v>
      </c>
      <c r="M25" s="37">
        <v>27.7</v>
      </c>
      <c r="N25" s="57">
        <v>21.265555555555554</v>
      </c>
      <c r="O25" s="15">
        <v>21.4</v>
      </c>
      <c r="P25" s="15">
        <v>22.6</v>
      </c>
      <c r="Q25" s="15">
        <v>27.4</v>
      </c>
      <c r="R25" s="15">
        <v>12.78</v>
      </c>
      <c r="S25" s="10">
        <v>10.48</v>
      </c>
      <c r="T25" s="10">
        <v>0.54</v>
      </c>
      <c r="U25" s="10">
        <v>16.04</v>
      </c>
      <c r="V25" s="10">
        <v>13.51</v>
      </c>
      <c r="W25" s="15">
        <v>16.5</v>
      </c>
      <c r="X25" s="52">
        <v>0.54</v>
      </c>
      <c r="Y25" s="37">
        <v>27.4</v>
      </c>
      <c r="Z25" s="45">
        <v>15.694444444444445</v>
      </c>
    </row>
    <row r="26" spans="1:26" x14ac:dyDescent="0.2">
      <c r="A26" s="21" t="s">
        <v>138</v>
      </c>
      <c r="B26" s="14">
        <v>6.1</v>
      </c>
      <c r="C26" s="15">
        <v>9.4</v>
      </c>
      <c r="D26" s="15">
        <v>14.2</v>
      </c>
      <c r="E26" s="10">
        <v>9.74</v>
      </c>
      <c r="F26" s="10">
        <v>16.34</v>
      </c>
      <c r="G26" s="10">
        <v>15.27</v>
      </c>
      <c r="H26" s="15">
        <v>8.6</v>
      </c>
      <c r="I26" s="15">
        <v>14.3</v>
      </c>
      <c r="J26" s="15">
        <v>18.38</v>
      </c>
      <c r="K26" s="14">
        <v>9.6</v>
      </c>
      <c r="L26" s="52">
        <v>8.6</v>
      </c>
      <c r="M26" s="37">
        <v>18.38</v>
      </c>
      <c r="N26" s="57">
        <v>12.869999999999997</v>
      </c>
      <c r="O26" s="15">
        <v>7.6</v>
      </c>
      <c r="P26" s="15">
        <v>14.1</v>
      </c>
      <c r="Q26" s="15">
        <v>7.8</v>
      </c>
      <c r="R26" s="15">
        <v>13.47</v>
      </c>
      <c r="S26" s="10">
        <v>9.4600000000000009</v>
      </c>
      <c r="T26" s="10">
        <v>12.78</v>
      </c>
      <c r="U26" s="10">
        <v>13.41</v>
      </c>
      <c r="V26" s="10">
        <v>8.6300000000000008</v>
      </c>
      <c r="W26" s="15">
        <v>11.4</v>
      </c>
      <c r="X26" s="52">
        <v>7.6</v>
      </c>
      <c r="Y26" s="37">
        <v>14.1</v>
      </c>
      <c r="Z26" s="45">
        <v>10.96111111111111</v>
      </c>
    </row>
    <row r="27" spans="1:26" x14ac:dyDescent="0.2">
      <c r="A27" s="21" t="s">
        <v>140</v>
      </c>
      <c r="B27" s="14">
        <v>1.44</v>
      </c>
      <c r="C27" s="15">
        <v>1.51</v>
      </c>
      <c r="D27" s="15">
        <v>1.96</v>
      </c>
      <c r="E27" s="10">
        <v>3.33</v>
      </c>
      <c r="F27" s="10" t="s">
        <v>238</v>
      </c>
      <c r="G27" s="10" t="s">
        <v>238</v>
      </c>
      <c r="H27" s="15">
        <v>2.27</v>
      </c>
      <c r="I27" s="15">
        <v>3.12</v>
      </c>
      <c r="J27" s="10" t="s">
        <v>238</v>
      </c>
      <c r="K27" s="14">
        <v>2.19</v>
      </c>
      <c r="L27" s="52">
        <v>1.51</v>
      </c>
      <c r="M27" s="37">
        <v>3.33</v>
      </c>
      <c r="N27" s="57">
        <v>2.3966666666666669</v>
      </c>
      <c r="O27" s="15">
        <v>1.32</v>
      </c>
      <c r="P27" s="15">
        <v>2.42</v>
      </c>
      <c r="Q27" s="15">
        <v>2.66</v>
      </c>
      <c r="R27" s="10" t="s">
        <v>238</v>
      </c>
      <c r="S27" s="10">
        <v>2.85</v>
      </c>
      <c r="T27" s="10">
        <v>2.2400000000000002</v>
      </c>
      <c r="U27" s="10" t="s">
        <v>238</v>
      </c>
      <c r="V27" s="10">
        <v>3.86</v>
      </c>
      <c r="W27" s="15">
        <v>2.56</v>
      </c>
      <c r="X27" s="52">
        <v>1.32</v>
      </c>
      <c r="Y27" s="37">
        <v>3.86</v>
      </c>
      <c r="Z27" s="45">
        <v>2.5585714285714287</v>
      </c>
    </row>
    <row r="28" spans="1:26" x14ac:dyDescent="0.2">
      <c r="A28" s="21" t="s">
        <v>139</v>
      </c>
      <c r="B28" s="14">
        <v>8.1</v>
      </c>
      <c r="C28" s="15">
        <v>7.9</v>
      </c>
      <c r="D28" s="15">
        <v>9.4</v>
      </c>
      <c r="E28" s="10">
        <v>9.08</v>
      </c>
      <c r="F28" s="10">
        <v>12.14</v>
      </c>
      <c r="G28" s="10">
        <v>6.53</v>
      </c>
      <c r="H28" s="15">
        <v>8.1</v>
      </c>
      <c r="I28" s="15">
        <v>13.6</v>
      </c>
      <c r="J28" s="15">
        <v>5.46</v>
      </c>
      <c r="K28" s="14">
        <v>12.6</v>
      </c>
      <c r="L28" s="52">
        <v>5.46</v>
      </c>
      <c r="M28" s="37">
        <v>13.6</v>
      </c>
      <c r="N28" s="57">
        <v>9.423333333333332</v>
      </c>
      <c r="O28" s="15">
        <v>6.6</v>
      </c>
      <c r="P28" s="15">
        <v>7.4</v>
      </c>
      <c r="Q28" s="15">
        <v>11.8</v>
      </c>
      <c r="R28" s="15">
        <v>1.73</v>
      </c>
      <c r="S28" s="10">
        <v>7.59</v>
      </c>
      <c r="T28" s="10">
        <v>2.58</v>
      </c>
      <c r="U28" s="10">
        <v>10.32</v>
      </c>
      <c r="V28" s="10">
        <v>79.739999999999995</v>
      </c>
      <c r="W28" s="15">
        <v>8.5</v>
      </c>
      <c r="X28" s="52">
        <v>1.73</v>
      </c>
      <c r="Y28" s="37">
        <v>79.739999999999995</v>
      </c>
      <c r="Z28" s="45">
        <v>15.139999999999999</v>
      </c>
    </row>
    <row r="29" spans="1:26" x14ac:dyDescent="0.2">
      <c r="A29" s="21" t="s">
        <v>115</v>
      </c>
      <c r="B29" s="14">
        <v>12.2</v>
      </c>
      <c r="C29" s="15">
        <v>15.8</v>
      </c>
      <c r="D29" s="15">
        <v>14.8</v>
      </c>
      <c r="E29" s="10">
        <v>24.84</v>
      </c>
      <c r="F29" s="10">
        <v>12.47</v>
      </c>
      <c r="G29" s="10">
        <v>11.52</v>
      </c>
      <c r="H29" s="15">
        <v>11.8</v>
      </c>
      <c r="I29" s="15">
        <v>14.4</v>
      </c>
      <c r="J29" s="10">
        <v>9.73</v>
      </c>
      <c r="K29" s="14">
        <v>10.7</v>
      </c>
      <c r="L29" s="52">
        <v>9.73</v>
      </c>
      <c r="M29" s="37">
        <v>24.84</v>
      </c>
      <c r="N29" s="57">
        <v>14.006666666666668</v>
      </c>
      <c r="O29" s="15">
        <v>15.4</v>
      </c>
      <c r="P29" s="15">
        <v>17.600000000000001</v>
      </c>
      <c r="Q29" s="15">
        <v>12.6</v>
      </c>
      <c r="R29" s="10">
        <v>10.39</v>
      </c>
      <c r="S29" s="10">
        <v>23.99</v>
      </c>
      <c r="T29" s="10">
        <v>20.67</v>
      </c>
      <c r="U29" s="10">
        <v>12.87</v>
      </c>
      <c r="V29" s="10">
        <v>26.77</v>
      </c>
      <c r="W29" s="15">
        <v>17.7</v>
      </c>
      <c r="X29" s="52">
        <v>10.39</v>
      </c>
      <c r="Y29" s="37">
        <v>26.77</v>
      </c>
      <c r="Z29" s="45">
        <v>17.554444444444446</v>
      </c>
    </row>
    <row r="30" spans="1:26" x14ac:dyDescent="0.2">
      <c r="A30" s="21" t="s">
        <v>160</v>
      </c>
      <c r="B30" s="14">
        <v>7.71</v>
      </c>
      <c r="C30" s="15">
        <v>6.17</v>
      </c>
      <c r="D30" s="15">
        <v>6.32</v>
      </c>
      <c r="E30" s="10">
        <v>2.11</v>
      </c>
      <c r="F30" s="10">
        <v>7.13</v>
      </c>
      <c r="G30" s="10">
        <v>8.4499999999999993</v>
      </c>
      <c r="H30" s="15">
        <v>7.51</v>
      </c>
      <c r="I30" s="15">
        <v>12.16</v>
      </c>
      <c r="J30" s="15">
        <v>19.739999999999998</v>
      </c>
      <c r="K30" s="14">
        <v>3.71</v>
      </c>
      <c r="L30" s="52">
        <v>2.11</v>
      </c>
      <c r="M30" s="37">
        <v>19.739999999999998</v>
      </c>
      <c r="N30" s="57">
        <v>8.1444444444444422</v>
      </c>
      <c r="O30" s="15">
        <v>7.31</v>
      </c>
      <c r="P30" s="15">
        <v>18.14</v>
      </c>
      <c r="Q30" s="15">
        <v>5.41</v>
      </c>
      <c r="R30" s="15">
        <v>21.08</v>
      </c>
      <c r="S30" s="10">
        <v>5.34</v>
      </c>
      <c r="T30" s="10">
        <v>4.96</v>
      </c>
      <c r="U30" s="10">
        <v>17.690000000000001</v>
      </c>
      <c r="V30" s="10">
        <v>8.9700000000000006</v>
      </c>
      <c r="W30" s="15">
        <v>3.75</v>
      </c>
      <c r="X30" s="52">
        <v>3.75</v>
      </c>
      <c r="Y30" s="37">
        <v>21.08</v>
      </c>
      <c r="Z30" s="45">
        <v>10.294444444444444</v>
      </c>
    </row>
    <row r="31" spans="1:26" x14ac:dyDescent="0.2">
      <c r="A31" s="21" t="s">
        <v>118</v>
      </c>
      <c r="B31" s="14">
        <v>74.84</v>
      </c>
      <c r="C31" s="15">
        <v>36.520000000000003</v>
      </c>
      <c r="D31" s="15">
        <v>35.56</v>
      </c>
      <c r="E31" s="10">
        <v>54.45</v>
      </c>
      <c r="F31" s="10">
        <v>41.39</v>
      </c>
      <c r="G31" s="10">
        <v>68.28</v>
      </c>
      <c r="H31" s="15">
        <v>45.87</v>
      </c>
      <c r="I31" s="15">
        <v>44.74</v>
      </c>
      <c r="J31" s="15">
        <v>39.729999999999997</v>
      </c>
      <c r="K31" s="14">
        <v>33.39</v>
      </c>
      <c r="L31" s="52">
        <v>33.39</v>
      </c>
      <c r="M31" s="37">
        <v>68.28</v>
      </c>
      <c r="N31" s="57">
        <v>44.436666666666667</v>
      </c>
      <c r="O31" s="15">
        <v>56.34</v>
      </c>
      <c r="P31" s="15">
        <v>30.93</v>
      </c>
      <c r="Q31" s="15">
        <v>56.65</v>
      </c>
      <c r="R31" s="15">
        <v>57.48</v>
      </c>
      <c r="S31" s="10">
        <v>56.59</v>
      </c>
      <c r="T31" s="10">
        <v>18.18</v>
      </c>
      <c r="U31" s="10">
        <v>60.11</v>
      </c>
      <c r="V31" s="10">
        <v>74.58</v>
      </c>
      <c r="W31" s="15">
        <v>66.52</v>
      </c>
      <c r="X31" s="52">
        <v>18.18</v>
      </c>
      <c r="Y31" s="37">
        <v>74.58</v>
      </c>
      <c r="Z31" s="45">
        <v>53.042222222222222</v>
      </c>
    </row>
    <row r="32" spans="1:26" x14ac:dyDescent="0.2">
      <c r="A32" s="21" t="s">
        <v>119</v>
      </c>
      <c r="B32" s="14">
        <v>316.83</v>
      </c>
      <c r="C32" s="22">
        <v>194.72</v>
      </c>
      <c r="D32" s="15">
        <v>196.54</v>
      </c>
      <c r="E32" s="10">
        <v>265.57</v>
      </c>
      <c r="F32" s="10">
        <v>211.46</v>
      </c>
      <c r="G32" s="10">
        <v>342.23</v>
      </c>
      <c r="H32" s="15">
        <v>241.11</v>
      </c>
      <c r="I32" s="15">
        <v>197.81</v>
      </c>
      <c r="J32" s="15">
        <v>213.54</v>
      </c>
      <c r="K32" s="14">
        <v>184.43</v>
      </c>
      <c r="L32" s="52">
        <v>184.43</v>
      </c>
      <c r="M32" s="37">
        <v>342.23</v>
      </c>
      <c r="N32" s="57">
        <v>227.49</v>
      </c>
      <c r="O32" s="15">
        <v>236.82</v>
      </c>
      <c r="P32" s="15">
        <v>127.23</v>
      </c>
      <c r="Q32" s="15">
        <v>234.56</v>
      </c>
      <c r="R32" s="15">
        <v>271.45</v>
      </c>
      <c r="S32" s="10">
        <v>405.46</v>
      </c>
      <c r="T32" s="10">
        <v>168.65</v>
      </c>
      <c r="U32" s="10">
        <v>481.55</v>
      </c>
      <c r="V32" s="10">
        <v>275.26</v>
      </c>
      <c r="W32" s="15">
        <v>308.64999999999998</v>
      </c>
      <c r="X32" s="52">
        <v>127.23</v>
      </c>
      <c r="Y32" s="37">
        <v>481.55</v>
      </c>
      <c r="Z32" s="45">
        <v>278.84777777777776</v>
      </c>
    </row>
    <row r="33" spans="1:26" x14ac:dyDescent="0.2">
      <c r="A33" s="21" t="s">
        <v>120</v>
      </c>
      <c r="B33" s="23">
        <v>11.1</v>
      </c>
      <c r="C33" s="15">
        <v>6.3</v>
      </c>
      <c r="D33" s="15">
        <v>7.2</v>
      </c>
      <c r="E33" s="10">
        <v>8.3699999999999992</v>
      </c>
      <c r="F33" s="10">
        <v>8.4700000000000006</v>
      </c>
      <c r="G33" s="10">
        <v>14.08</v>
      </c>
      <c r="H33" s="15">
        <v>8.5399999999999991</v>
      </c>
      <c r="I33" s="15">
        <v>8.43</v>
      </c>
      <c r="J33" s="15">
        <v>10.11</v>
      </c>
      <c r="K33" s="14">
        <v>5.37</v>
      </c>
      <c r="L33" s="52">
        <v>5.37</v>
      </c>
      <c r="M33" s="37">
        <v>14.08</v>
      </c>
      <c r="N33" s="57">
        <v>8.5411111111111122</v>
      </c>
      <c r="O33" s="15">
        <v>5.7</v>
      </c>
      <c r="P33" s="15">
        <v>6.1</v>
      </c>
      <c r="Q33" s="15">
        <v>8.23</v>
      </c>
      <c r="R33" s="15">
        <v>9.9499999999999993</v>
      </c>
      <c r="S33" s="10">
        <v>10.25</v>
      </c>
      <c r="T33" s="10">
        <v>3.91</v>
      </c>
      <c r="U33" s="10">
        <v>13.45</v>
      </c>
      <c r="V33" s="10">
        <v>10.050000000000001</v>
      </c>
      <c r="W33" s="15">
        <v>11.27</v>
      </c>
      <c r="X33" s="52">
        <v>3.91</v>
      </c>
      <c r="Y33" s="37">
        <v>13.45</v>
      </c>
      <c r="Z33" s="45">
        <v>8.767777777777777</v>
      </c>
    </row>
    <row r="34" spans="1:26" x14ac:dyDescent="0.2">
      <c r="A34" s="21" t="s">
        <v>161</v>
      </c>
      <c r="B34" s="14">
        <v>0.44</v>
      </c>
      <c r="C34" s="15">
        <v>0.79</v>
      </c>
      <c r="D34" s="15">
        <v>1.38</v>
      </c>
      <c r="E34" s="10">
        <v>2.44</v>
      </c>
      <c r="F34" s="10" t="s">
        <v>238</v>
      </c>
      <c r="G34" s="10" t="s">
        <v>238</v>
      </c>
      <c r="H34" s="15">
        <v>1.1499999999999999</v>
      </c>
      <c r="I34" s="15">
        <v>1.1100000000000001</v>
      </c>
      <c r="J34" s="10" t="s">
        <v>238</v>
      </c>
      <c r="K34" s="14">
        <v>1.27</v>
      </c>
      <c r="L34" s="52">
        <v>0.79</v>
      </c>
      <c r="M34" s="37">
        <v>2.44</v>
      </c>
      <c r="N34" s="57">
        <v>1.3566666666666667</v>
      </c>
      <c r="O34" s="15">
        <v>2.2200000000000002</v>
      </c>
      <c r="P34" s="15">
        <v>0.78</v>
      </c>
      <c r="Q34" s="15">
        <v>0.79</v>
      </c>
      <c r="R34" s="10" t="s">
        <v>238</v>
      </c>
      <c r="S34" s="10">
        <v>4.09</v>
      </c>
      <c r="T34" s="10">
        <v>2.13</v>
      </c>
      <c r="U34" s="10" t="s">
        <v>238</v>
      </c>
      <c r="V34" s="10">
        <v>1.56</v>
      </c>
      <c r="W34" s="15">
        <v>1.2</v>
      </c>
      <c r="X34" s="52">
        <v>0.78</v>
      </c>
      <c r="Y34" s="37">
        <v>4.09</v>
      </c>
      <c r="Z34" s="45">
        <v>1.8242857142857143</v>
      </c>
    </row>
    <row r="35" spans="1:26" x14ac:dyDescent="0.2">
      <c r="A35" s="21" t="s">
        <v>136</v>
      </c>
      <c r="B35" s="14">
        <v>8.0399999999999991</v>
      </c>
      <c r="C35" s="15">
        <v>5.34</v>
      </c>
      <c r="D35" s="15">
        <v>5.76</v>
      </c>
      <c r="E35" s="10">
        <v>7.75</v>
      </c>
      <c r="F35" s="10" t="s">
        <v>238</v>
      </c>
      <c r="G35" s="10" t="s">
        <v>238</v>
      </c>
      <c r="H35" s="15">
        <v>7.27</v>
      </c>
      <c r="I35" s="15">
        <v>6.04</v>
      </c>
      <c r="J35" s="10" t="s">
        <v>238</v>
      </c>
      <c r="K35" s="14">
        <v>5.15</v>
      </c>
      <c r="L35" s="52">
        <v>5.15</v>
      </c>
      <c r="M35" s="37">
        <v>7.75</v>
      </c>
      <c r="N35" s="57">
        <v>6.2183333333333337</v>
      </c>
      <c r="O35" s="15">
        <v>6.42</v>
      </c>
      <c r="P35" s="15">
        <v>4.68</v>
      </c>
      <c r="Q35" s="15">
        <v>7.37</v>
      </c>
      <c r="R35" s="10" t="s">
        <v>238</v>
      </c>
      <c r="S35" s="10">
        <v>10.39</v>
      </c>
      <c r="T35" s="10">
        <v>3.22</v>
      </c>
      <c r="U35" s="10" t="s">
        <v>238</v>
      </c>
      <c r="V35" s="10">
        <v>8.27</v>
      </c>
      <c r="W35" s="15">
        <v>8.74</v>
      </c>
      <c r="X35" s="52">
        <v>3.22</v>
      </c>
      <c r="Y35" s="37">
        <v>10.39</v>
      </c>
      <c r="Z35" s="45">
        <v>7.0128571428571425</v>
      </c>
    </row>
    <row r="36" spans="1:26" x14ac:dyDescent="0.2">
      <c r="A36" s="21" t="s">
        <v>137</v>
      </c>
      <c r="B36" s="14">
        <v>0.79</v>
      </c>
      <c r="C36" s="15">
        <v>0.73</v>
      </c>
      <c r="D36" s="15">
        <v>0.8</v>
      </c>
      <c r="E36" s="10">
        <v>0.34</v>
      </c>
      <c r="F36" s="10" t="s">
        <v>238</v>
      </c>
      <c r="G36" s="10" t="s">
        <v>238</v>
      </c>
      <c r="H36" s="15">
        <v>0.84</v>
      </c>
      <c r="I36" s="15">
        <v>1.1200000000000001</v>
      </c>
      <c r="J36" s="10" t="s">
        <v>238</v>
      </c>
      <c r="K36" s="14">
        <v>0.69</v>
      </c>
      <c r="L36" s="52">
        <v>0.34</v>
      </c>
      <c r="M36" s="37">
        <v>1.1200000000000001</v>
      </c>
      <c r="N36" s="57">
        <v>0.7533333333333333</v>
      </c>
      <c r="O36" s="15">
        <v>0.66</v>
      </c>
      <c r="P36" s="15">
        <v>0.81</v>
      </c>
      <c r="Q36" s="15">
        <v>0.81</v>
      </c>
      <c r="R36" s="10" t="s">
        <v>238</v>
      </c>
      <c r="S36" s="10">
        <v>0.28000000000000003</v>
      </c>
      <c r="T36" s="10">
        <v>0.17</v>
      </c>
      <c r="U36" s="10" t="s">
        <v>238</v>
      </c>
      <c r="V36" s="10">
        <v>0.67</v>
      </c>
      <c r="W36" s="15">
        <v>0.73</v>
      </c>
      <c r="X36" s="52">
        <v>0.17</v>
      </c>
      <c r="Y36" s="37">
        <v>0.81</v>
      </c>
      <c r="Z36" s="45">
        <v>0.59000000000000008</v>
      </c>
    </row>
    <row r="37" spans="1:26" x14ac:dyDescent="0.2">
      <c r="A37" s="24" t="s">
        <v>219</v>
      </c>
      <c r="B37" s="14" t="s">
        <v>238</v>
      </c>
      <c r="C37" s="15" t="s">
        <v>238</v>
      </c>
      <c r="D37" s="15" t="s">
        <v>238</v>
      </c>
      <c r="E37" s="10" t="s">
        <v>238</v>
      </c>
      <c r="F37" s="10">
        <v>12.12</v>
      </c>
      <c r="G37" s="10">
        <v>11.85</v>
      </c>
      <c r="H37" s="15" t="s">
        <v>238</v>
      </c>
      <c r="I37" s="15" t="s">
        <v>238</v>
      </c>
      <c r="J37" s="10">
        <v>13.15</v>
      </c>
      <c r="K37" s="14" t="s">
        <v>238</v>
      </c>
      <c r="L37" s="52"/>
      <c r="M37" s="37"/>
      <c r="N37" s="57"/>
      <c r="O37" s="10" t="s">
        <v>238</v>
      </c>
      <c r="P37" s="10" t="s">
        <v>238</v>
      </c>
      <c r="Q37" s="10" t="s">
        <v>238</v>
      </c>
      <c r="R37" s="10">
        <v>21.74</v>
      </c>
      <c r="S37" s="10" t="s">
        <v>238</v>
      </c>
      <c r="T37" s="10" t="s">
        <v>238</v>
      </c>
      <c r="U37" s="10">
        <v>16.46</v>
      </c>
      <c r="V37" s="10" t="s">
        <v>238</v>
      </c>
      <c r="W37" s="10" t="s">
        <v>238</v>
      </c>
      <c r="X37" s="52"/>
      <c r="Y37" s="37"/>
      <c r="Z37" s="45"/>
    </row>
    <row r="38" spans="1:26" x14ac:dyDescent="0.2">
      <c r="A38" s="24" t="s">
        <v>208</v>
      </c>
      <c r="B38" s="14" t="s">
        <v>238</v>
      </c>
      <c r="C38" s="15" t="s">
        <v>238</v>
      </c>
      <c r="D38" s="15" t="s">
        <v>238</v>
      </c>
      <c r="E38" s="10" t="s">
        <v>238</v>
      </c>
      <c r="F38" s="10">
        <v>0.61</v>
      </c>
      <c r="G38" s="10">
        <v>1.51</v>
      </c>
      <c r="H38" s="15" t="s">
        <v>238</v>
      </c>
      <c r="I38" s="15" t="s">
        <v>238</v>
      </c>
      <c r="J38" s="10">
        <v>4.57</v>
      </c>
      <c r="K38" s="14" t="s">
        <v>238</v>
      </c>
      <c r="L38" s="52"/>
      <c r="M38" s="37"/>
      <c r="N38" s="57"/>
      <c r="O38" s="10" t="s">
        <v>238</v>
      </c>
      <c r="P38" s="10" t="s">
        <v>238</v>
      </c>
      <c r="Q38" s="10" t="s">
        <v>238</v>
      </c>
      <c r="R38" s="10">
        <v>1.51</v>
      </c>
      <c r="S38" s="10" t="s">
        <v>238</v>
      </c>
      <c r="T38" s="10" t="s">
        <v>238</v>
      </c>
      <c r="U38" s="10">
        <v>1.1499999999999999</v>
      </c>
      <c r="V38" s="10" t="s">
        <v>238</v>
      </c>
      <c r="W38" s="10" t="s">
        <v>238</v>
      </c>
      <c r="X38" s="52"/>
      <c r="Y38" s="37"/>
      <c r="Z38" s="45"/>
    </row>
    <row r="39" spans="1:26" x14ac:dyDescent="0.2">
      <c r="A39" s="41" t="s">
        <v>180</v>
      </c>
      <c r="B39" s="42">
        <f t="shared" ref="B39:K39" si="0">B11+B12</f>
        <v>6.99</v>
      </c>
      <c r="C39" s="43">
        <f t="shared" si="0"/>
        <v>7.6</v>
      </c>
      <c r="D39" s="43">
        <f t="shared" si="0"/>
        <v>7.65</v>
      </c>
      <c r="E39" s="43">
        <f t="shared" si="0"/>
        <v>7.59</v>
      </c>
      <c r="F39" s="43">
        <f t="shared" si="0"/>
        <v>8.49</v>
      </c>
      <c r="G39" s="43">
        <f t="shared" si="0"/>
        <v>7.88</v>
      </c>
      <c r="H39" s="43">
        <f t="shared" si="0"/>
        <v>7.8100000000000005</v>
      </c>
      <c r="I39" s="43">
        <f t="shared" si="0"/>
        <v>7.61</v>
      </c>
      <c r="J39" s="43">
        <f t="shared" si="0"/>
        <v>8.2600000000000016</v>
      </c>
      <c r="K39" s="42">
        <f t="shared" si="0"/>
        <v>7.67</v>
      </c>
      <c r="L39" s="54">
        <v>7.59</v>
      </c>
      <c r="M39" s="44">
        <v>8.49</v>
      </c>
      <c r="N39" s="59">
        <v>7.84</v>
      </c>
      <c r="O39" s="43">
        <f t="shared" ref="O39:W39" si="1">O11+O12</f>
        <v>8.1</v>
      </c>
      <c r="P39" s="43">
        <f t="shared" si="1"/>
        <v>8.19</v>
      </c>
      <c r="Q39" s="43">
        <f t="shared" si="1"/>
        <v>7.73</v>
      </c>
      <c r="R39" s="43">
        <f t="shared" si="1"/>
        <v>7.9</v>
      </c>
      <c r="S39" s="43">
        <f t="shared" si="1"/>
        <v>7.98</v>
      </c>
      <c r="T39" s="43">
        <f t="shared" si="1"/>
        <v>8.2900000000000009</v>
      </c>
      <c r="U39" s="43">
        <f t="shared" si="1"/>
        <v>4.99</v>
      </c>
      <c r="V39" s="43">
        <f t="shared" si="1"/>
        <v>7.92</v>
      </c>
      <c r="W39" s="43">
        <f t="shared" si="1"/>
        <v>7.99</v>
      </c>
      <c r="X39" s="54">
        <v>4.99</v>
      </c>
      <c r="Y39" s="44">
        <v>8.2900000000000009</v>
      </c>
      <c r="Z39" s="46">
        <v>7.6766666666666667</v>
      </c>
    </row>
    <row r="40" spans="1:26" x14ac:dyDescent="0.2">
      <c r="A40" s="25" t="s">
        <v>181</v>
      </c>
      <c r="B40" s="14">
        <f t="shared" ref="B40:K40" si="2">B12/B11</f>
        <v>0.17875210792580104</v>
      </c>
      <c r="C40" s="15">
        <f t="shared" si="2"/>
        <v>0.81818181818181823</v>
      </c>
      <c r="D40" s="15">
        <f t="shared" si="2"/>
        <v>0.77083333333333326</v>
      </c>
      <c r="E40" s="15">
        <f t="shared" si="2"/>
        <v>0.93622448979591832</v>
      </c>
      <c r="F40" s="15">
        <f t="shared" si="2"/>
        <v>0.62332695984703623</v>
      </c>
      <c r="G40" s="15">
        <f t="shared" si="2"/>
        <v>0.80320366132723109</v>
      </c>
      <c r="H40" s="15">
        <f t="shared" si="2"/>
        <v>0.72406181015452531</v>
      </c>
      <c r="I40" s="15">
        <f t="shared" si="2"/>
        <v>0.82932692307692313</v>
      </c>
      <c r="J40" s="15">
        <f t="shared" si="2"/>
        <v>0.99036144578313257</v>
      </c>
      <c r="K40" s="14">
        <f t="shared" si="2"/>
        <v>0.80470588235294116</v>
      </c>
      <c r="L40" s="52">
        <v>0.62332695984703623</v>
      </c>
      <c r="M40" s="37">
        <v>0.99036144578313257</v>
      </c>
      <c r="N40" s="57">
        <v>0.81113625820587321</v>
      </c>
      <c r="O40" s="15">
        <f t="shared" ref="O40:W40" si="3">O12/O11</f>
        <v>0.67701863354037262</v>
      </c>
      <c r="P40" s="15">
        <f t="shared" si="3"/>
        <v>0.80396475770925102</v>
      </c>
      <c r="Q40" s="15">
        <f t="shared" si="3"/>
        <v>0.72544642857142849</v>
      </c>
      <c r="R40" s="15">
        <f t="shared" si="3"/>
        <v>0.69164882226980728</v>
      </c>
      <c r="S40" s="15">
        <f t="shared" si="3"/>
        <v>0.76940133037694025</v>
      </c>
      <c r="T40" s="15">
        <f t="shared" si="3"/>
        <v>0.66465863453815255</v>
      </c>
      <c r="U40" s="15">
        <f t="shared" si="3"/>
        <v>1.532994923857868</v>
      </c>
      <c r="V40" s="15">
        <f t="shared" si="3"/>
        <v>0.87677725118483418</v>
      </c>
      <c r="W40" s="15">
        <f t="shared" si="3"/>
        <v>0.72570194384449238</v>
      </c>
      <c r="X40" s="52">
        <v>0.66465863453815255</v>
      </c>
      <c r="Y40" s="37">
        <v>1.532994923857868</v>
      </c>
      <c r="Z40" s="45">
        <v>0.82973474732146069</v>
      </c>
    </row>
    <row r="41" spans="1:26" x14ac:dyDescent="0.2">
      <c r="A41" s="24" t="s">
        <v>173</v>
      </c>
      <c r="B41" s="14">
        <v>0.93059575417091145</v>
      </c>
      <c r="C41" s="15">
        <v>1.0334000564517745</v>
      </c>
      <c r="D41" s="15">
        <v>1.074710924936243</v>
      </c>
      <c r="E41" s="10">
        <v>1.0577308389010995</v>
      </c>
      <c r="F41" s="10">
        <v>1.0131903073416191</v>
      </c>
      <c r="G41" s="10">
        <v>1.030698820895158</v>
      </c>
      <c r="H41" s="15">
        <v>1.0822128546361125</v>
      </c>
      <c r="I41" s="15">
        <v>1.0848471453064583</v>
      </c>
      <c r="J41" s="15">
        <v>1.0469946195707451</v>
      </c>
      <c r="K41" s="14">
        <v>1.1290171583407034</v>
      </c>
      <c r="L41" s="52">
        <v>1.0131903073416191</v>
      </c>
      <c r="M41" s="37">
        <v>1.1290171583407034</v>
      </c>
      <c r="N41" s="57">
        <v>1.0614225251533236</v>
      </c>
      <c r="O41" s="15">
        <v>0.99108406141042715</v>
      </c>
      <c r="P41" s="15">
        <v>0.99279171557617985</v>
      </c>
      <c r="Q41" s="15">
        <v>0.99691886937779695</v>
      </c>
      <c r="R41" s="15">
        <v>0.96358263485759432</v>
      </c>
      <c r="S41" s="10">
        <v>1.011849104857373</v>
      </c>
      <c r="T41" s="10">
        <v>1.0598473511403275</v>
      </c>
      <c r="U41" s="10">
        <v>1.7914893351095731</v>
      </c>
      <c r="V41" s="10">
        <v>1.0502772084489453</v>
      </c>
      <c r="W41" s="15">
        <v>0.99827182868353281</v>
      </c>
      <c r="X41" s="52">
        <v>0.96358263485759432</v>
      </c>
      <c r="Y41" s="37">
        <v>1.7914893351095731</v>
      </c>
      <c r="Z41" s="45">
        <v>1.0951235677179723</v>
      </c>
    </row>
    <row r="42" spans="1:26" x14ac:dyDescent="0.2">
      <c r="A42" s="24" t="s">
        <v>172</v>
      </c>
      <c r="B42" s="14">
        <v>88.265515563748025</v>
      </c>
      <c r="C42" s="15">
        <v>96.203349106755766</v>
      </c>
      <c r="D42" s="15">
        <v>95.94963579498193</v>
      </c>
      <c r="E42" s="10">
        <v>97.26566772075121</v>
      </c>
      <c r="F42" s="10">
        <v>96.336511276100978</v>
      </c>
      <c r="G42" s="10">
        <v>93.936631622444452</v>
      </c>
      <c r="H42" s="15">
        <v>95.373764892077702</v>
      </c>
      <c r="I42" s="15">
        <v>95.872831339073457</v>
      </c>
      <c r="J42" s="15">
        <v>95.733035824964617</v>
      </c>
      <c r="K42" s="14">
        <v>94.594199182634398</v>
      </c>
      <c r="L42" s="52">
        <v>93.936631622444452</v>
      </c>
      <c r="M42" s="37">
        <v>97.26566772075121</v>
      </c>
      <c r="N42" s="57">
        <v>95.696180751087169</v>
      </c>
      <c r="O42" s="15">
        <v>97.077985875160778</v>
      </c>
      <c r="P42" s="15">
        <v>97.993244619458522</v>
      </c>
      <c r="Q42" s="15">
        <v>96.441409263358892</v>
      </c>
      <c r="R42" s="15">
        <v>95.036861793661132</v>
      </c>
      <c r="S42" s="10">
        <v>96.616073825034448</v>
      </c>
      <c r="T42" s="10">
        <v>95.938689788533267</v>
      </c>
      <c r="U42" s="10">
        <v>88.878510548383929</v>
      </c>
      <c r="V42" s="10">
        <v>96.963780111737449</v>
      </c>
      <c r="W42" s="15">
        <v>96.875320562737485</v>
      </c>
      <c r="X42" s="52">
        <v>88.878510548383929</v>
      </c>
      <c r="Y42" s="37">
        <v>97.993244619458522</v>
      </c>
      <c r="Z42" s="45">
        <v>95.757986265340662</v>
      </c>
    </row>
    <row r="43" spans="1:26" x14ac:dyDescent="0.2">
      <c r="A43" s="24" t="s">
        <v>174</v>
      </c>
      <c r="B43" s="14">
        <v>1.5051167200422304</v>
      </c>
      <c r="C43" s="15">
        <v>1.2081173951324844</v>
      </c>
      <c r="D43" s="15">
        <v>1.2146010143131123</v>
      </c>
      <c r="E43" s="10">
        <v>1.1937060163075395</v>
      </c>
      <c r="F43" s="10">
        <v>1.1959510142933407</v>
      </c>
      <c r="G43" s="10">
        <v>1.2258348115814919</v>
      </c>
      <c r="H43" s="15">
        <v>1.197889442624356</v>
      </c>
      <c r="I43" s="15">
        <v>1.2147838691529846</v>
      </c>
      <c r="J43" s="15">
        <v>1.1928019046720821</v>
      </c>
      <c r="K43" s="14">
        <v>1.2493455245872529</v>
      </c>
      <c r="L43" s="52">
        <v>1.1928019046720821</v>
      </c>
      <c r="M43" s="37">
        <v>1.2493455245872529</v>
      </c>
      <c r="N43" s="57">
        <v>1.2103367769627384</v>
      </c>
      <c r="O43" s="15">
        <v>1.0726671441360276</v>
      </c>
      <c r="P43" s="15">
        <v>1.0665837457676333</v>
      </c>
      <c r="Q43" s="15">
        <v>1.1728554927798038</v>
      </c>
      <c r="R43" s="15">
        <v>1.1485948498606353</v>
      </c>
      <c r="S43" s="10">
        <v>1.1507370659061469</v>
      </c>
      <c r="T43" s="10">
        <v>1.1133330976998219</v>
      </c>
      <c r="U43" s="10">
        <v>2.0184943189952982</v>
      </c>
      <c r="V43" s="10">
        <v>1.0915905090684677</v>
      </c>
      <c r="W43" s="15">
        <v>1.0805249160356272</v>
      </c>
      <c r="X43" s="52">
        <v>1.0665837457676333</v>
      </c>
      <c r="Y43" s="37">
        <v>2.0184943189952982</v>
      </c>
      <c r="Z43" s="45">
        <v>1.2128201266943845</v>
      </c>
    </row>
    <row r="44" spans="1:26" x14ac:dyDescent="0.2">
      <c r="A44" s="26" t="s">
        <v>182</v>
      </c>
      <c r="B44" s="14">
        <v>620.99974847862245</v>
      </c>
      <c r="C44" s="15">
        <v>372.73275531794451</v>
      </c>
      <c r="D44" s="15">
        <v>352.55606393686696</v>
      </c>
      <c r="E44" s="10">
        <v>406.65274179133746</v>
      </c>
      <c r="F44" s="10">
        <v>585.90208983344382</v>
      </c>
      <c r="G44" s="10">
        <v>360.21989086223186</v>
      </c>
      <c r="H44" s="15">
        <v>455.02752481286598</v>
      </c>
      <c r="I44" s="15">
        <v>272.34783478186137</v>
      </c>
      <c r="J44" s="10">
        <v>478.59550615373746</v>
      </c>
      <c r="K44" s="14">
        <v>376.48924509438848</v>
      </c>
      <c r="L44" s="52">
        <v>272.34783478186137</v>
      </c>
      <c r="M44" s="37">
        <v>585.90208983344382</v>
      </c>
      <c r="N44" s="57">
        <v>406.72485028718643</v>
      </c>
      <c r="O44" s="15">
        <v>576.95711598521439</v>
      </c>
      <c r="P44" s="15">
        <v>430.58681056717171</v>
      </c>
      <c r="Q44" s="15">
        <v>330.67536158486587</v>
      </c>
      <c r="R44" s="10">
        <v>379.69092603106861</v>
      </c>
      <c r="S44" s="10">
        <v>445.2949120583657</v>
      </c>
      <c r="T44" s="10">
        <v>496.169942540531</v>
      </c>
      <c r="U44" s="10">
        <v>421.99062219601365</v>
      </c>
      <c r="V44" s="10">
        <v>335.46819296744985</v>
      </c>
      <c r="W44" s="15">
        <v>458.9168362353148</v>
      </c>
      <c r="X44" s="52">
        <v>330.67536158486587</v>
      </c>
      <c r="Y44" s="37">
        <v>576.95711598521439</v>
      </c>
      <c r="Z44" s="45">
        <v>430.63896890733281</v>
      </c>
    </row>
    <row r="45" spans="1:26" x14ac:dyDescent="0.2">
      <c r="A45" s="26" t="s">
        <v>183</v>
      </c>
      <c r="B45" s="14">
        <f t="shared" ref="B45:K45" si="4">B18/B20</f>
        <v>5.530835284933646E-2</v>
      </c>
      <c r="C45" s="15">
        <f t="shared" si="4"/>
        <v>0.91440576230492199</v>
      </c>
      <c r="D45" s="15">
        <f t="shared" si="4"/>
        <v>0.97890137328339577</v>
      </c>
      <c r="E45" s="15">
        <f t="shared" si="4"/>
        <v>1.4300439015079214</v>
      </c>
      <c r="F45" s="15">
        <f t="shared" si="4"/>
        <v>0.56021831412977563</v>
      </c>
      <c r="G45" s="15">
        <f t="shared" si="4"/>
        <v>1.1310123042505593</v>
      </c>
      <c r="H45" s="15">
        <f t="shared" si="4"/>
        <v>0.70732860520094576</v>
      </c>
      <c r="I45" s="15">
        <f t="shared" si="4"/>
        <v>1.3692708333333334</v>
      </c>
      <c r="J45" s="15">
        <f t="shared" si="4"/>
        <v>1.0272334293948127</v>
      </c>
      <c r="K45" s="14">
        <f t="shared" si="4"/>
        <v>0.7632591093117409</v>
      </c>
      <c r="L45" s="52">
        <v>0.56021831412977563</v>
      </c>
      <c r="M45" s="37">
        <v>1.4300439015079214</v>
      </c>
      <c r="N45" s="57">
        <v>0.98685262585748967</v>
      </c>
      <c r="O45" s="15">
        <f t="shared" ref="O45:W45" si="5">O18/O20</f>
        <v>0.90134099616858232</v>
      </c>
      <c r="P45" s="15">
        <f t="shared" si="5"/>
        <v>1.1460912052117265</v>
      </c>
      <c r="Q45" s="15">
        <f t="shared" si="5"/>
        <v>1.4389770723104056</v>
      </c>
      <c r="R45" s="15">
        <f t="shared" si="5"/>
        <v>0.99171464681926713</v>
      </c>
      <c r="S45" s="15">
        <f t="shared" si="5"/>
        <v>1.3457457873933847</v>
      </c>
      <c r="T45" s="15">
        <f t="shared" si="5"/>
        <v>0.99622234214786831</v>
      </c>
      <c r="U45" s="15">
        <f t="shared" si="5"/>
        <v>0.95468423589908402</v>
      </c>
      <c r="V45" s="15">
        <f t="shared" si="5"/>
        <v>1.8293706293706296</v>
      </c>
      <c r="W45" s="15">
        <f t="shared" si="5"/>
        <v>1.2557851239669422</v>
      </c>
      <c r="X45" s="52">
        <v>0.90134099616858232</v>
      </c>
      <c r="Y45" s="37">
        <v>1.8293706293706296</v>
      </c>
      <c r="Z45" s="45">
        <v>1.2066591154764323</v>
      </c>
    </row>
    <row r="46" spans="1:26" x14ac:dyDescent="0.2">
      <c r="A46" s="26" t="s">
        <v>184</v>
      </c>
      <c r="B46" s="14">
        <f t="shared" ref="B46:K46" si="6">B18/B19</f>
        <v>4.6889477167438784E-2</v>
      </c>
      <c r="C46" s="15">
        <f t="shared" si="6"/>
        <v>0.1591184457906831</v>
      </c>
      <c r="D46" s="15">
        <f t="shared" si="6"/>
        <v>0.16458858102434928</v>
      </c>
      <c r="E46" s="15">
        <f t="shared" si="6"/>
        <v>0.15327959409141129</v>
      </c>
      <c r="F46" s="15">
        <f t="shared" si="6"/>
        <v>8.532215161814688E-2</v>
      </c>
      <c r="G46" s="15">
        <f t="shared" si="6"/>
        <v>0.16108090885556683</v>
      </c>
      <c r="H46" s="15">
        <f t="shared" si="6"/>
        <v>0.13408021510194937</v>
      </c>
      <c r="I46" s="15">
        <f t="shared" si="6"/>
        <v>0.23462739848282016</v>
      </c>
      <c r="J46" s="15">
        <f t="shared" si="6"/>
        <v>0.14228404917771037</v>
      </c>
      <c r="K46" s="14">
        <f t="shared" si="6"/>
        <v>0.17123069936421434</v>
      </c>
      <c r="L46" s="52">
        <v>8.532215161814688E-2</v>
      </c>
      <c r="M46" s="37">
        <v>0.23462739848282016</v>
      </c>
      <c r="N46" s="57">
        <v>0.15617911594520573</v>
      </c>
      <c r="O46" s="15">
        <f t="shared" ref="O46:W46" si="7">O18/O19</f>
        <v>0.10630366018978761</v>
      </c>
      <c r="P46" s="15">
        <f t="shared" si="7"/>
        <v>0.16244228993536475</v>
      </c>
      <c r="Q46" s="15">
        <f t="shared" si="7"/>
        <v>0.18430088095775921</v>
      </c>
      <c r="R46" s="15">
        <f t="shared" si="7"/>
        <v>0.16372235359577134</v>
      </c>
      <c r="S46" s="15">
        <f t="shared" si="7"/>
        <v>0.15899036570979158</v>
      </c>
      <c r="T46" s="15">
        <f t="shared" si="7"/>
        <v>0.10006685579025353</v>
      </c>
      <c r="U46" s="15">
        <f t="shared" si="7"/>
        <v>0.1317207281112121</v>
      </c>
      <c r="V46" s="15">
        <f t="shared" si="7"/>
        <v>0.2226220579653764</v>
      </c>
      <c r="W46" s="15">
        <f t="shared" si="7"/>
        <v>0.1172906213817059</v>
      </c>
      <c r="X46" s="52">
        <v>0.10006685579025353</v>
      </c>
      <c r="Y46" s="37">
        <v>0.2226220579653764</v>
      </c>
      <c r="Z46" s="45">
        <v>0.14971775707078028</v>
      </c>
    </row>
    <row r="47" spans="1:26" x14ac:dyDescent="0.2">
      <c r="A47" s="26" t="s">
        <v>185</v>
      </c>
      <c r="B47" s="14">
        <f t="shared" ref="B47:K47" si="8">B19/B18</f>
        <v>21.326746647847564</v>
      </c>
      <c r="C47" s="15">
        <f t="shared" si="8"/>
        <v>6.2846264933700926</v>
      </c>
      <c r="D47" s="15">
        <f t="shared" si="8"/>
        <v>6.0757556434128297</v>
      </c>
      <c r="E47" s="15">
        <f t="shared" si="8"/>
        <v>6.5240256273358241</v>
      </c>
      <c r="F47" s="15" t="s">
        <v>238</v>
      </c>
      <c r="G47" s="15">
        <f t="shared" si="8"/>
        <v>6.2080603288416372</v>
      </c>
      <c r="H47" s="15">
        <f t="shared" si="8"/>
        <v>7.4582219251336896</v>
      </c>
      <c r="I47" s="15">
        <f t="shared" si="8"/>
        <v>4.2620768352985925</v>
      </c>
      <c r="J47" s="15">
        <f t="shared" si="8"/>
        <v>7.0281946977135643</v>
      </c>
      <c r="K47" s="14">
        <f t="shared" si="8"/>
        <v>5.8400742607081293</v>
      </c>
      <c r="L47" s="52">
        <v>4.2620768352985925</v>
      </c>
      <c r="M47" s="37">
        <v>7.4582219251336896</v>
      </c>
      <c r="N47" s="57">
        <v>6.2101294764767951</v>
      </c>
      <c r="O47" s="10" t="s">
        <v>238</v>
      </c>
      <c r="P47" s="15">
        <f t="shared" ref="P47:W47" si="9">P19/P18</f>
        <v>6.1560324001705267</v>
      </c>
      <c r="Q47" s="15">
        <f t="shared" si="9"/>
        <v>5.4259100379948517</v>
      </c>
      <c r="R47" s="15">
        <f t="shared" si="9"/>
        <v>6.1079014443500421</v>
      </c>
      <c r="S47" s="15">
        <f t="shared" si="9"/>
        <v>6.2896892873705363</v>
      </c>
      <c r="T47" s="10" t="s">
        <v>238</v>
      </c>
      <c r="U47" s="15">
        <f t="shared" si="9"/>
        <v>7.5918195589968018</v>
      </c>
      <c r="V47" s="15">
        <f t="shared" si="9"/>
        <v>4.4919178680646565</v>
      </c>
      <c r="W47" s="15">
        <f t="shared" si="9"/>
        <v>8.5258308654162551</v>
      </c>
      <c r="X47" s="52">
        <v>4.4919178680646565</v>
      </c>
      <c r="Y47" s="37">
        <v>8.5258308654162551</v>
      </c>
      <c r="Z47" s="45">
        <v>6.3698716374805233</v>
      </c>
    </row>
    <row r="48" spans="1:26" x14ac:dyDescent="0.2">
      <c r="A48" s="26" t="s">
        <v>186</v>
      </c>
      <c r="B48" s="14">
        <f>B32/B35</f>
        <v>39.406716417910452</v>
      </c>
      <c r="C48" s="15">
        <f>C32/C35</f>
        <v>36.464419475655433</v>
      </c>
      <c r="D48" s="15">
        <f>D32/D35</f>
        <v>34.121527777777779</v>
      </c>
      <c r="E48" s="15">
        <f>E32/E35</f>
        <v>34.267096774193547</v>
      </c>
      <c r="F48" s="10" t="s">
        <v>238</v>
      </c>
      <c r="G48" s="10" t="s">
        <v>238</v>
      </c>
      <c r="H48" s="15">
        <f>H32/H35</f>
        <v>33.165061898211832</v>
      </c>
      <c r="I48" s="15">
        <f>I32/I35</f>
        <v>32.75</v>
      </c>
      <c r="J48" s="10" t="s">
        <v>238</v>
      </c>
      <c r="K48" s="14">
        <f>K32/K35</f>
        <v>35.811650485436893</v>
      </c>
      <c r="L48" s="52">
        <v>32.75</v>
      </c>
      <c r="M48" s="37">
        <v>36.464419475655433</v>
      </c>
      <c r="N48" s="57">
        <v>34.429959401879252</v>
      </c>
      <c r="O48" s="15">
        <f>O32/O35</f>
        <v>36.887850467289717</v>
      </c>
      <c r="P48" s="10" t="s">
        <v>238</v>
      </c>
      <c r="Q48" s="10" t="s">
        <v>238</v>
      </c>
      <c r="R48" s="10" t="s">
        <v>238</v>
      </c>
      <c r="S48" s="15">
        <f>S32/S35</f>
        <v>39.024061597690086</v>
      </c>
      <c r="T48" s="15">
        <f>T32/T35</f>
        <v>52.37577639751553</v>
      </c>
      <c r="U48" s="10" t="s">
        <v>238</v>
      </c>
      <c r="V48" s="15">
        <f>V32/V35</f>
        <v>33.284159613059252</v>
      </c>
      <c r="W48" s="15">
        <f>W32/W35</f>
        <v>35.314645308924483</v>
      </c>
      <c r="X48" s="52">
        <v>33.284159613059252</v>
      </c>
      <c r="Y48" s="37">
        <v>52.37577639751553</v>
      </c>
      <c r="Z48" s="45">
        <v>39.377298676895819</v>
      </c>
    </row>
    <row r="49" spans="1:26" x14ac:dyDescent="0.2">
      <c r="A49" s="26" t="s">
        <v>187</v>
      </c>
      <c r="B49" s="14">
        <f>B33/B36</f>
        <v>14.050632911392404</v>
      </c>
      <c r="C49" s="15">
        <f>C33/C36</f>
        <v>8.6301369863013697</v>
      </c>
      <c r="D49" s="15">
        <f>D33/D36</f>
        <v>9</v>
      </c>
      <c r="E49" s="15" t="s">
        <v>238</v>
      </c>
      <c r="F49" s="10" t="s">
        <v>238</v>
      </c>
      <c r="G49" s="10" t="s">
        <v>238</v>
      </c>
      <c r="H49" s="15">
        <f>H33/H36</f>
        <v>10.166666666666666</v>
      </c>
      <c r="I49" s="15">
        <f>I33/I36</f>
        <v>7.5267857142857135</v>
      </c>
      <c r="J49" s="10" t="s">
        <v>238</v>
      </c>
      <c r="K49" s="14">
        <f>K33/K36</f>
        <v>7.7826086956521747</v>
      </c>
      <c r="L49" s="52">
        <v>7.5267857142857135</v>
      </c>
      <c r="M49" s="37">
        <v>10.166666666666666</v>
      </c>
      <c r="N49" s="57">
        <v>8.621239612581185</v>
      </c>
      <c r="O49" s="15">
        <f>O33/O36</f>
        <v>8.6363636363636367</v>
      </c>
      <c r="P49" s="15">
        <f>P33/P36</f>
        <v>7.530864197530863</v>
      </c>
      <c r="Q49" s="15">
        <f>Q33/Q36</f>
        <v>10.160493827160494</v>
      </c>
      <c r="R49" s="10" t="s">
        <v>238</v>
      </c>
      <c r="S49" s="10" t="s">
        <v>238</v>
      </c>
      <c r="T49" s="10" t="s">
        <v>238</v>
      </c>
      <c r="U49" s="10" t="s">
        <v>238</v>
      </c>
      <c r="V49" s="15">
        <f>V33/V36</f>
        <v>15</v>
      </c>
      <c r="W49" s="15">
        <f>W33/W36</f>
        <v>15.438356164383562</v>
      </c>
      <c r="X49" s="52">
        <v>7.530864197530863</v>
      </c>
      <c r="Y49" s="37">
        <v>15.438356164383562</v>
      </c>
      <c r="Z49" s="45">
        <v>11.353215565087712</v>
      </c>
    </row>
    <row r="50" spans="1:26" x14ac:dyDescent="0.2">
      <c r="A50" s="26" t="s">
        <v>188</v>
      </c>
      <c r="B50" s="14">
        <f>B28/B27</f>
        <v>5.625</v>
      </c>
      <c r="C50" s="15">
        <f>C28/C27</f>
        <v>5.2317880794701992</v>
      </c>
      <c r="D50" s="15">
        <f>D28/D27</f>
        <v>4.795918367346939</v>
      </c>
      <c r="E50" s="15">
        <f>E28/E27</f>
        <v>2.7267267267267266</v>
      </c>
      <c r="F50" s="10" t="s">
        <v>238</v>
      </c>
      <c r="G50" s="10" t="s">
        <v>238</v>
      </c>
      <c r="H50" s="15">
        <f>H28/H27</f>
        <v>3.5682819383259909</v>
      </c>
      <c r="I50" s="15">
        <f>I28/I27</f>
        <v>4.3589743589743586</v>
      </c>
      <c r="J50" s="10" t="s">
        <v>238</v>
      </c>
      <c r="K50" s="14">
        <f>K28/K27</f>
        <v>5.7534246575342465</v>
      </c>
      <c r="L50" s="52">
        <v>2.7267267267267266</v>
      </c>
      <c r="M50" s="37">
        <v>5.7534246575342465</v>
      </c>
      <c r="N50" s="57">
        <v>4.4058523547297428</v>
      </c>
      <c r="O50" s="15">
        <f>O28/O27</f>
        <v>4.9999999999999991</v>
      </c>
      <c r="P50" s="15">
        <f>P28/P27</f>
        <v>3.0578512396694215</v>
      </c>
      <c r="Q50" s="15">
        <f>Q28/Q27</f>
        <v>4.4360902255639099</v>
      </c>
      <c r="R50" s="10" t="s">
        <v>238</v>
      </c>
      <c r="S50" s="15">
        <f>S28/S27</f>
        <v>2.6631578947368419</v>
      </c>
      <c r="T50" s="15">
        <f>T28/T27</f>
        <v>1.1517857142857142</v>
      </c>
      <c r="U50" s="10" t="s">
        <v>238</v>
      </c>
      <c r="V50" s="15">
        <f>V28/V27</f>
        <v>20.6580310880829</v>
      </c>
      <c r="W50" s="15">
        <f>W28/W27</f>
        <v>3.3203125</v>
      </c>
      <c r="X50" s="52">
        <v>1.1517857142857142</v>
      </c>
      <c r="Y50" s="37">
        <v>20.6580310880829</v>
      </c>
      <c r="Z50" s="45">
        <v>5.7553183803341126</v>
      </c>
    </row>
    <row r="51" spans="1:26" x14ac:dyDescent="0.2">
      <c r="A51" s="26" t="s">
        <v>189</v>
      </c>
      <c r="B51" s="14">
        <f t="shared" ref="B51:K51" si="10">B31/B33</f>
        <v>6.7423423423423428</v>
      </c>
      <c r="C51" s="15">
        <f t="shared" si="10"/>
        <v>5.7968253968253975</v>
      </c>
      <c r="D51" s="15">
        <f t="shared" si="10"/>
        <v>4.9388888888888891</v>
      </c>
      <c r="E51" s="15">
        <f t="shared" si="10"/>
        <v>6.5053763440860228</v>
      </c>
      <c r="F51" s="15">
        <f t="shared" si="10"/>
        <v>4.886658795749705</v>
      </c>
      <c r="G51" s="15">
        <f t="shared" si="10"/>
        <v>4.8494318181818183</v>
      </c>
      <c r="H51" s="15">
        <f t="shared" si="10"/>
        <v>5.3711943793911008</v>
      </c>
      <c r="I51" s="15">
        <f t="shared" si="10"/>
        <v>5.3072360616844607</v>
      </c>
      <c r="J51" s="15">
        <f t="shared" si="10"/>
        <v>3.9297725024727992</v>
      </c>
      <c r="K51" s="14">
        <f t="shared" si="10"/>
        <v>6.2178770949720672</v>
      </c>
      <c r="L51" s="52">
        <v>3.9297725024727992</v>
      </c>
      <c r="M51" s="37">
        <v>6.5053763440860228</v>
      </c>
      <c r="N51" s="57">
        <v>5.3114734758058075</v>
      </c>
      <c r="O51" s="10" t="s">
        <v>238</v>
      </c>
      <c r="P51" s="15">
        <f t="shared" ref="P51:W51" si="11">P31/P33</f>
        <v>5.0704918032786885</v>
      </c>
      <c r="Q51" s="15">
        <f t="shared" si="11"/>
        <v>6.8833535844471436</v>
      </c>
      <c r="R51" s="15">
        <f t="shared" si="11"/>
        <v>5.7768844221105526</v>
      </c>
      <c r="S51" s="15">
        <f t="shared" si="11"/>
        <v>5.520975609756098</v>
      </c>
      <c r="T51" s="15">
        <f t="shared" si="11"/>
        <v>4.6496163682864449</v>
      </c>
      <c r="U51" s="15">
        <f t="shared" si="11"/>
        <v>4.4691449814126392</v>
      </c>
      <c r="V51" s="10" t="s">
        <v>238</v>
      </c>
      <c r="W51" s="15">
        <f t="shared" si="11"/>
        <v>5.9023957409050576</v>
      </c>
      <c r="X51" s="52">
        <v>4.4691449814126392</v>
      </c>
      <c r="Y51" s="37">
        <v>6.8833535844471436</v>
      </c>
      <c r="Z51" s="45">
        <v>5.4675517871709465</v>
      </c>
    </row>
    <row r="52" spans="1:26" x14ac:dyDescent="0.2">
      <c r="A52" s="26" t="s">
        <v>220</v>
      </c>
      <c r="B52" s="14">
        <f t="shared" ref="B52:K52" si="12">B31/B66</f>
        <v>32.969162995594715</v>
      </c>
      <c r="C52" s="22">
        <f t="shared" si="12"/>
        <v>31.756521739130442</v>
      </c>
      <c r="D52" s="15">
        <f t="shared" si="12"/>
        <v>25.956204379562042</v>
      </c>
      <c r="E52" s="15">
        <f t="shared" si="12"/>
        <v>28.067010309278352</v>
      </c>
      <c r="F52" s="15">
        <f t="shared" si="12"/>
        <v>30.796130952380953</v>
      </c>
      <c r="G52" s="15">
        <f t="shared" si="12"/>
        <v>32.763915547024951</v>
      </c>
      <c r="H52" s="15">
        <f t="shared" si="12"/>
        <v>28.849056603773583</v>
      </c>
      <c r="I52" s="15">
        <f t="shared" si="12"/>
        <v>33.639097744360903</v>
      </c>
      <c r="J52" s="15">
        <f t="shared" si="12"/>
        <v>24.344362745098039</v>
      </c>
      <c r="K52" s="14">
        <f t="shared" si="12"/>
        <v>28.058823529411768</v>
      </c>
      <c r="L52" s="52">
        <v>24.344362745098039</v>
      </c>
      <c r="M52" s="37">
        <v>33.639097744360903</v>
      </c>
      <c r="N52" s="57">
        <v>29.359013727780116</v>
      </c>
      <c r="O52" s="15">
        <f t="shared" ref="O52:W52" si="13">O31/O66</f>
        <v>22.809716599190281</v>
      </c>
      <c r="P52" s="15">
        <f t="shared" si="13"/>
        <v>27.371681415929206</v>
      </c>
      <c r="Q52" s="15">
        <f t="shared" si="13"/>
        <v>33.922155688622752</v>
      </c>
      <c r="R52" s="15">
        <f t="shared" si="13"/>
        <v>36.940874035989715</v>
      </c>
      <c r="S52" s="15">
        <f t="shared" si="13"/>
        <v>26.94761904761905</v>
      </c>
      <c r="T52" s="15">
        <f t="shared" si="13"/>
        <v>27.545454545454543</v>
      </c>
      <c r="U52" s="15">
        <f t="shared" si="13"/>
        <v>31.112836438923395</v>
      </c>
      <c r="V52" s="15">
        <f t="shared" si="13"/>
        <v>26.076923076923077</v>
      </c>
      <c r="W52" s="15">
        <f t="shared" si="13"/>
        <v>31.676190476190474</v>
      </c>
      <c r="X52" s="52">
        <v>22.809716599190281</v>
      </c>
      <c r="Y52" s="37">
        <v>36.940874035989715</v>
      </c>
      <c r="Z52" s="45">
        <v>29.378161258315831</v>
      </c>
    </row>
    <row r="53" spans="1:26" x14ac:dyDescent="0.2">
      <c r="A53" s="26" t="s">
        <v>217</v>
      </c>
      <c r="B53" s="14">
        <f>B19/B33</f>
        <v>27.225225225225223</v>
      </c>
      <c r="C53" s="15">
        <f t="shared" ref="C53:W53" si="14">C19/C33</f>
        <v>75.984126984126988</v>
      </c>
      <c r="D53" s="15">
        <f t="shared" si="14"/>
        <v>66.166666666666657</v>
      </c>
      <c r="E53" s="15">
        <f t="shared" si="14"/>
        <v>58.396654719235364</v>
      </c>
      <c r="F53" s="15">
        <f t="shared" si="14"/>
        <v>63.914994096812272</v>
      </c>
      <c r="G53" s="15">
        <f t="shared" si="14"/>
        <v>35.665482954545453</v>
      </c>
      <c r="H53" s="15">
        <f t="shared" si="14"/>
        <v>52.259953161592513</v>
      </c>
      <c r="I53" s="15">
        <f t="shared" si="14"/>
        <v>53.167259786476869</v>
      </c>
      <c r="J53" s="15">
        <f t="shared" si="14"/>
        <v>49.558852621167169</v>
      </c>
      <c r="K53" s="14">
        <f t="shared" si="14"/>
        <v>82.011173184357531</v>
      </c>
      <c r="L53" s="52">
        <v>35.665482954545453</v>
      </c>
      <c r="M53" s="37">
        <v>82.011173184357531</v>
      </c>
      <c r="N53" s="57">
        <v>59.680573797220092</v>
      </c>
      <c r="O53" s="15">
        <f t="shared" si="14"/>
        <v>77.649122807017548</v>
      </c>
      <c r="P53" s="15">
        <f t="shared" si="14"/>
        <v>71.016393442622956</v>
      </c>
      <c r="Q53" s="15">
        <f t="shared" si="14"/>
        <v>53.791008505467794</v>
      </c>
      <c r="R53" s="15">
        <f t="shared" si="14"/>
        <v>43.350753768844221</v>
      </c>
      <c r="S53" s="15">
        <f t="shared" si="14"/>
        <v>39.695609756097561</v>
      </c>
      <c r="T53" s="15">
        <f t="shared" si="14"/>
        <v>141.54219948849104</v>
      </c>
      <c r="U53" s="15">
        <f t="shared" si="14"/>
        <v>33.53382899628253</v>
      </c>
      <c r="V53" s="15">
        <f t="shared" si="14"/>
        <v>40.923383084577111</v>
      </c>
      <c r="W53" s="15">
        <f t="shared" si="14"/>
        <v>45.980479148181018</v>
      </c>
      <c r="X53" s="52">
        <v>33.53382899628253</v>
      </c>
      <c r="Y53" s="37">
        <v>141.54219948849104</v>
      </c>
      <c r="Z53" s="45">
        <v>60.831419888620204</v>
      </c>
    </row>
    <row r="54" spans="1:26" x14ac:dyDescent="0.2">
      <c r="A54" s="26" t="s">
        <v>218</v>
      </c>
      <c r="B54" s="14">
        <f>B32/B18</f>
        <v>22.359209597741707</v>
      </c>
      <c r="C54" s="15">
        <f t="shared" ref="C54:W54" si="15">C32/C18</f>
        <v>2.5563870290140476</v>
      </c>
      <c r="D54" s="15">
        <f t="shared" si="15"/>
        <v>2.5065680397908432</v>
      </c>
      <c r="E54" s="15">
        <f t="shared" si="15"/>
        <v>3.5447143619861183</v>
      </c>
      <c r="F54" s="15">
        <f t="shared" si="15"/>
        <v>4.5780471963628493</v>
      </c>
      <c r="G54" s="15">
        <f t="shared" si="15"/>
        <v>4.2308072691309189</v>
      </c>
      <c r="H54" s="15">
        <f t="shared" si="15"/>
        <v>4.0292446524064172</v>
      </c>
      <c r="I54" s="15">
        <f t="shared" si="15"/>
        <v>1.8810384176492965</v>
      </c>
      <c r="J54" s="15">
        <f t="shared" si="15"/>
        <v>2.9953710197783696</v>
      </c>
      <c r="K54" s="14">
        <f t="shared" si="15"/>
        <v>2.4456968571807454</v>
      </c>
      <c r="L54" s="52">
        <v>1.8810384176492965</v>
      </c>
      <c r="M54" s="37">
        <v>4.5780471963628493</v>
      </c>
      <c r="N54" s="57">
        <v>3.1964305381444014</v>
      </c>
      <c r="O54" s="15">
        <f t="shared" si="15"/>
        <v>5.0333687566418703</v>
      </c>
      <c r="P54" s="15">
        <f t="shared" si="15"/>
        <v>1.8080147790251526</v>
      </c>
      <c r="Q54" s="15">
        <f t="shared" si="15"/>
        <v>2.8748621154553251</v>
      </c>
      <c r="R54" s="15">
        <f t="shared" si="15"/>
        <v>3.8438119512885862</v>
      </c>
      <c r="S54" s="15">
        <f t="shared" si="15"/>
        <v>6.2677384448910187</v>
      </c>
      <c r="T54" s="15">
        <f t="shared" si="15"/>
        <v>3.0453232213795594</v>
      </c>
      <c r="U54" s="15">
        <f t="shared" si="15"/>
        <v>8.1055377882511372</v>
      </c>
      <c r="V54" s="15">
        <f t="shared" si="15"/>
        <v>3.0063346439493226</v>
      </c>
      <c r="W54" s="15">
        <f t="shared" si="15"/>
        <v>5.078150707469562</v>
      </c>
      <c r="X54" s="52">
        <v>1.8080147790251526</v>
      </c>
      <c r="Y54" s="37">
        <v>8.1055377882511372</v>
      </c>
      <c r="Z54" s="45">
        <v>4.3403491564835033</v>
      </c>
    </row>
    <row r="55" spans="1:26" ht="15.75" x14ac:dyDescent="0.2">
      <c r="A55" s="24" t="s">
        <v>221</v>
      </c>
      <c r="B55" s="15">
        <v>1.4047163537617822</v>
      </c>
      <c r="C55" s="15">
        <v>2.3359504269648235</v>
      </c>
      <c r="D55" s="15">
        <v>2.1494225841749506</v>
      </c>
      <c r="E55" s="15">
        <v>3.7728418432893251</v>
      </c>
      <c r="F55" s="15">
        <v>1.623814555278037</v>
      </c>
      <c r="G55" s="15">
        <v>1.6159289897857982</v>
      </c>
      <c r="H55" s="15">
        <v>1.6916245759205701</v>
      </c>
      <c r="I55" s="15">
        <v>2.1173699895345042</v>
      </c>
      <c r="J55" s="15">
        <v>1.3668723072929256</v>
      </c>
      <c r="K55" s="14">
        <v>1.5132640277312386</v>
      </c>
      <c r="L55" s="52">
        <v>1.3668723072929256</v>
      </c>
      <c r="M55" s="37">
        <v>3.7728418432893251</v>
      </c>
      <c r="N55" s="57">
        <v>2.0207876999969079</v>
      </c>
      <c r="O55" s="15">
        <v>2.3618232956179144</v>
      </c>
      <c r="P55" s="15">
        <v>2.7302522169376222</v>
      </c>
      <c r="Q55" s="15">
        <v>1.8643053108714631</v>
      </c>
      <c r="R55" s="15">
        <v>1.5289310929264881</v>
      </c>
      <c r="S55" s="15">
        <v>3.5247366010496899</v>
      </c>
      <c r="T55" s="15">
        <v>2.9790320378594846</v>
      </c>
      <c r="U55" s="15">
        <v>1.8506341439636262</v>
      </c>
      <c r="V55" s="15">
        <v>4.232703573134164</v>
      </c>
      <c r="W55" s="15">
        <v>2.75028107450244</v>
      </c>
      <c r="X55" s="52">
        <v>1.5289310929264881</v>
      </c>
      <c r="Y55" s="37">
        <v>4.232703573134164</v>
      </c>
      <c r="Z55" s="45">
        <v>2.6469665940958769</v>
      </c>
    </row>
    <row r="56" spans="1:26" x14ac:dyDescent="0.2">
      <c r="A56" s="25" t="s">
        <v>51</v>
      </c>
      <c r="B56" s="14">
        <f t="shared" ref="B56:K56" si="16">B9/(B9+B7)*100</f>
        <v>25.69316081330869</v>
      </c>
      <c r="C56" s="15">
        <f t="shared" si="16"/>
        <v>11.340206185567011</v>
      </c>
      <c r="D56" s="15">
        <f t="shared" si="16"/>
        <v>9.7826086956521738</v>
      </c>
      <c r="E56" s="15">
        <f t="shared" si="16"/>
        <v>8.2644628099173545</v>
      </c>
      <c r="F56" s="15">
        <f t="shared" si="16"/>
        <v>8.9108910891089099</v>
      </c>
      <c r="G56" s="15">
        <f t="shared" si="16"/>
        <v>12.732919254658384</v>
      </c>
      <c r="H56" s="15">
        <f t="shared" si="16"/>
        <v>11.961722488038278</v>
      </c>
      <c r="I56" s="15">
        <f t="shared" si="16"/>
        <v>9.8360655737704921</v>
      </c>
      <c r="J56" s="15">
        <f t="shared" si="16"/>
        <v>9.9056603773584904</v>
      </c>
      <c r="K56" s="14">
        <f t="shared" si="16"/>
        <v>13.901345291479823</v>
      </c>
      <c r="L56" s="52">
        <v>8.2644628099173545</v>
      </c>
      <c r="M56" s="37">
        <v>13.901345291479823</v>
      </c>
      <c r="N56" s="57">
        <v>10.737320196172325</v>
      </c>
      <c r="O56" s="15">
        <f t="shared" ref="O56:W56" si="17">O9/(O9+O7)*100</f>
        <v>4.0229885057471275</v>
      </c>
      <c r="P56" s="15">
        <f t="shared" si="17"/>
        <v>5.2631578947368407</v>
      </c>
      <c r="Q56" s="15">
        <f t="shared" si="17"/>
        <v>11.940298507462687</v>
      </c>
      <c r="R56" s="15">
        <f t="shared" si="17"/>
        <v>11.155378486055779</v>
      </c>
      <c r="S56" s="15">
        <f t="shared" si="17"/>
        <v>8.9473684210526336</v>
      </c>
      <c r="T56" s="15">
        <f t="shared" si="17"/>
        <v>1.9512195121951224</v>
      </c>
      <c r="U56" s="15">
        <f t="shared" si="17"/>
        <v>3.0303030303030303</v>
      </c>
      <c r="V56" s="15">
        <f t="shared" si="17"/>
        <v>2.6490066225165565</v>
      </c>
      <c r="W56" s="15">
        <f t="shared" si="17"/>
        <v>6.4864864864864851</v>
      </c>
      <c r="X56" s="52">
        <v>1.9512195121951224</v>
      </c>
      <c r="Y56" s="37">
        <v>11.940298507462687</v>
      </c>
      <c r="Z56" s="45">
        <v>6.1606897185062515</v>
      </c>
    </row>
    <row r="57" spans="1:26" x14ac:dyDescent="0.2">
      <c r="A57" s="61" t="s">
        <v>122</v>
      </c>
      <c r="B57" s="42">
        <v>28.8</v>
      </c>
      <c r="C57" s="43">
        <v>22.36</v>
      </c>
      <c r="D57" s="43">
        <v>26.6</v>
      </c>
      <c r="E57" s="62">
        <v>33.46</v>
      </c>
      <c r="F57" s="62">
        <v>24.843</v>
      </c>
      <c r="G57" s="62">
        <v>32.796999999999997</v>
      </c>
      <c r="H57" s="43">
        <v>27.71</v>
      </c>
      <c r="I57" s="43">
        <v>21.47</v>
      </c>
      <c r="J57" s="43">
        <v>14.135999999999999</v>
      </c>
      <c r="K57" s="42">
        <v>23.77</v>
      </c>
      <c r="L57" s="54">
        <v>14.135999999999999</v>
      </c>
      <c r="M57" s="44">
        <v>33.46</v>
      </c>
      <c r="N57" s="59">
        <v>25.238444444444447</v>
      </c>
      <c r="O57" s="43">
        <v>34.47</v>
      </c>
      <c r="P57" s="43">
        <v>22.19</v>
      </c>
      <c r="Q57" s="43">
        <v>28.6</v>
      </c>
      <c r="R57" s="43">
        <v>28.375</v>
      </c>
      <c r="S57" s="62">
        <v>29.21</v>
      </c>
      <c r="T57" s="62">
        <v>19.170000000000002</v>
      </c>
      <c r="U57" s="62">
        <v>30.84</v>
      </c>
      <c r="V57" s="62">
        <v>26.4</v>
      </c>
      <c r="W57" s="43">
        <v>33.06</v>
      </c>
      <c r="X57" s="54">
        <v>19.170000000000002</v>
      </c>
      <c r="Y57" s="44">
        <v>34.47</v>
      </c>
      <c r="Z57" s="46">
        <v>28.035</v>
      </c>
    </row>
    <row r="58" spans="1:26" x14ac:dyDescent="0.2">
      <c r="A58" s="24" t="s">
        <v>123</v>
      </c>
      <c r="B58" s="14">
        <v>58.91</v>
      </c>
      <c r="C58" s="15">
        <v>50.26</v>
      </c>
      <c r="D58" s="15">
        <v>60.41</v>
      </c>
      <c r="E58" s="10">
        <v>78.98</v>
      </c>
      <c r="F58" s="10">
        <v>52.043999999999997</v>
      </c>
      <c r="G58" s="10">
        <v>83.405000000000001</v>
      </c>
      <c r="H58" s="15">
        <v>66.41</v>
      </c>
      <c r="I58" s="15">
        <v>48.49</v>
      </c>
      <c r="J58" s="15">
        <v>36.274999999999999</v>
      </c>
      <c r="K58" s="14">
        <v>51.65</v>
      </c>
      <c r="L58" s="52">
        <v>36.274999999999999</v>
      </c>
      <c r="M58" s="37">
        <v>83.405000000000001</v>
      </c>
      <c r="N58" s="57">
        <v>58.658222222222207</v>
      </c>
      <c r="O58" s="15">
        <v>83.21</v>
      </c>
      <c r="P58" s="15">
        <v>51.53</v>
      </c>
      <c r="Q58" s="15">
        <v>66.91</v>
      </c>
      <c r="R58" s="15">
        <v>60.616999999999997</v>
      </c>
      <c r="S58" s="10">
        <v>67.41</v>
      </c>
      <c r="T58" s="10">
        <v>48.25</v>
      </c>
      <c r="U58" s="10">
        <v>73.778999999999996</v>
      </c>
      <c r="V58" s="10">
        <v>62.48</v>
      </c>
      <c r="W58" s="15">
        <v>75.8</v>
      </c>
      <c r="X58" s="52">
        <v>48.25</v>
      </c>
      <c r="Y58" s="37">
        <v>83.21</v>
      </c>
      <c r="Z58" s="45">
        <v>65.554000000000002</v>
      </c>
    </row>
    <row r="59" spans="1:26" x14ac:dyDescent="0.2">
      <c r="A59" s="24" t="s">
        <v>124</v>
      </c>
      <c r="B59" s="14">
        <v>8.02</v>
      </c>
      <c r="C59" s="15">
        <v>5.68</v>
      </c>
      <c r="D59" s="15">
        <v>6.69</v>
      </c>
      <c r="E59" s="10">
        <v>9.9700000000000006</v>
      </c>
      <c r="F59" s="10">
        <v>6.9630000000000001</v>
      </c>
      <c r="G59" s="10">
        <v>9.6859999999999999</v>
      </c>
      <c r="H59" s="15">
        <v>7.69</v>
      </c>
      <c r="I59" s="15">
        <v>5.51</v>
      </c>
      <c r="J59" s="15">
        <v>4.6029999999999998</v>
      </c>
      <c r="K59" s="14">
        <v>5.89</v>
      </c>
      <c r="L59" s="52">
        <v>4.6029999999999998</v>
      </c>
      <c r="M59" s="37">
        <v>9.9700000000000006</v>
      </c>
      <c r="N59" s="57">
        <v>6.964666666666667</v>
      </c>
      <c r="O59" s="15">
        <v>10.85</v>
      </c>
      <c r="P59" s="15">
        <v>5.42</v>
      </c>
      <c r="Q59" s="15">
        <v>7.86</v>
      </c>
      <c r="R59" s="15">
        <v>7.5659999999999998</v>
      </c>
      <c r="S59" s="10">
        <v>8.2899999999999991</v>
      </c>
      <c r="T59" s="10">
        <v>5.48</v>
      </c>
      <c r="U59" s="10">
        <v>8.6150000000000002</v>
      </c>
      <c r="V59" s="10">
        <v>8.61</v>
      </c>
      <c r="W59" s="15">
        <v>9.34</v>
      </c>
      <c r="X59" s="52">
        <v>5.42</v>
      </c>
      <c r="Y59" s="37">
        <v>10.85</v>
      </c>
      <c r="Z59" s="45">
        <v>8.0034444444444439</v>
      </c>
    </row>
    <row r="60" spans="1:26" x14ac:dyDescent="0.2">
      <c r="A60" s="24" t="s">
        <v>125</v>
      </c>
      <c r="B60" s="14">
        <v>35.22</v>
      </c>
      <c r="C60" s="15">
        <v>21.73</v>
      </c>
      <c r="D60" s="15">
        <v>25.18</v>
      </c>
      <c r="E60" s="10">
        <v>39.93</v>
      </c>
      <c r="F60" s="10">
        <v>27.193999999999999</v>
      </c>
      <c r="G60" s="10">
        <v>38.591000000000001</v>
      </c>
      <c r="H60" s="15">
        <v>28.56</v>
      </c>
      <c r="I60" s="15">
        <v>20.38</v>
      </c>
      <c r="J60" s="15">
        <v>17.863</v>
      </c>
      <c r="K60" s="14">
        <v>21.88</v>
      </c>
      <c r="L60" s="52">
        <v>17.863</v>
      </c>
      <c r="M60" s="37">
        <v>39.93</v>
      </c>
      <c r="N60" s="57">
        <v>26.811999999999998</v>
      </c>
      <c r="O60" s="15">
        <v>45.76</v>
      </c>
      <c r="P60" s="15">
        <v>20.21</v>
      </c>
      <c r="Q60" s="15">
        <v>29.52</v>
      </c>
      <c r="R60" s="15">
        <v>31.126000000000001</v>
      </c>
      <c r="S60" s="10">
        <v>33.93</v>
      </c>
      <c r="T60" s="10">
        <v>21.01</v>
      </c>
      <c r="U60" s="10">
        <v>36.018000000000001</v>
      </c>
      <c r="V60" s="10">
        <v>34.450000000000003</v>
      </c>
      <c r="W60" s="15">
        <v>36.47</v>
      </c>
      <c r="X60" s="52">
        <v>20.21</v>
      </c>
      <c r="Y60" s="37">
        <v>45.76</v>
      </c>
      <c r="Z60" s="45">
        <v>32.05488888888889</v>
      </c>
    </row>
    <row r="61" spans="1:26" x14ac:dyDescent="0.2">
      <c r="A61" s="24" t="s">
        <v>126</v>
      </c>
      <c r="B61" s="14">
        <v>8.84</v>
      </c>
      <c r="C61" s="15">
        <v>4.75</v>
      </c>
      <c r="D61" s="15">
        <v>5.51</v>
      </c>
      <c r="E61" s="10">
        <v>9.1199999999999992</v>
      </c>
      <c r="F61" s="10">
        <v>6.0170000000000003</v>
      </c>
      <c r="G61" s="10">
        <v>9.173</v>
      </c>
      <c r="H61" s="15">
        <v>6.76</v>
      </c>
      <c r="I61" s="15">
        <v>4.8899999999999997</v>
      </c>
      <c r="J61" s="15">
        <v>4.4870000000000001</v>
      </c>
      <c r="K61" s="14">
        <v>4.71</v>
      </c>
      <c r="L61" s="52">
        <v>4.4870000000000001</v>
      </c>
      <c r="M61" s="37">
        <v>9.173</v>
      </c>
      <c r="N61" s="57">
        <v>6.1574444444444447</v>
      </c>
      <c r="O61" s="15">
        <v>10.92</v>
      </c>
      <c r="P61" s="15">
        <v>4.4400000000000004</v>
      </c>
      <c r="Q61" s="15">
        <v>6.89</v>
      </c>
      <c r="R61" s="15">
        <v>7.234</v>
      </c>
      <c r="S61" s="10">
        <v>8.52</v>
      </c>
      <c r="T61" s="10">
        <v>4.01</v>
      </c>
      <c r="U61" s="10">
        <v>8.6359999999999992</v>
      </c>
      <c r="V61" s="10">
        <v>8.4600000000000009</v>
      </c>
      <c r="W61" s="15">
        <v>8.61</v>
      </c>
      <c r="X61" s="52">
        <v>4.01</v>
      </c>
      <c r="Y61" s="37">
        <v>10.92</v>
      </c>
      <c r="Z61" s="45">
        <v>7.5244444444444447</v>
      </c>
    </row>
    <row r="62" spans="1:26" x14ac:dyDescent="0.2">
      <c r="A62" s="24" t="s">
        <v>127</v>
      </c>
      <c r="B62" s="14">
        <v>1.1599999999999999</v>
      </c>
      <c r="C62" s="15">
        <v>0.56999999999999995</v>
      </c>
      <c r="D62" s="15">
        <v>0.67</v>
      </c>
      <c r="E62" s="10">
        <v>0.97</v>
      </c>
      <c r="F62" s="10">
        <v>0.61199999999999999</v>
      </c>
      <c r="G62" s="10">
        <v>0.72199999999999998</v>
      </c>
      <c r="H62" s="15">
        <v>0.73</v>
      </c>
      <c r="I62" s="15">
        <v>0.63</v>
      </c>
      <c r="J62" s="15">
        <v>0.51200000000000001</v>
      </c>
      <c r="K62" s="14">
        <v>0.67</v>
      </c>
      <c r="L62" s="52">
        <v>0.51200000000000001</v>
      </c>
      <c r="M62" s="37">
        <v>0.97</v>
      </c>
      <c r="N62" s="57">
        <v>0.67622222222222228</v>
      </c>
      <c r="O62" s="15">
        <v>1.04</v>
      </c>
      <c r="P62" s="15">
        <v>0.48</v>
      </c>
      <c r="Q62" s="15">
        <v>0.72</v>
      </c>
      <c r="R62" s="15">
        <v>0.65</v>
      </c>
      <c r="S62" s="10">
        <v>1.1499999999999999</v>
      </c>
      <c r="T62" s="10">
        <v>0.59</v>
      </c>
      <c r="U62" s="10">
        <v>1.052</v>
      </c>
      <c r="V62" s="10">
        <v>1.01</v>
      </c>
      <c r="W62" s="15">
        <v>0.86</v>
      </c>
      <c r="X62" s="52">
        <v>0.48</v>
      </c>
      <c r="Y62" s="37">
        <v>1.1499999999999999</v>
      </c>
      <c r="Z62" s="45">
        <v>0.83911111111111114</v>
      </c>
    </row>
    <row r="63" spans="1:26" x14ac:dyDescent="0.2">
      <c r="A63" s="24" t="s">
        <v>128</v>
      </c>
      <c r="B63" s="14">
        <v>9.57</v>
      </c>
      <c r="C63" s="15">
        <v>4.7300000000000004</v>
      </c>
      <c r="D63" s="15">
        <v>5.39</v>
      </c>
      <c r="E63" s="10">
        <v>10.17</v>
      </c>
      <c r="F63" s="10">
        <v>6.2160000000000002</v>
      </c>
      <c r="G63" s="10">
        <v>9.2919999999999998</v>
      </c>
      <c r="H63" s="15">
        <v>6.92</v>
      </c>
      <c r="I63" s="15">
        <v>5.09</v>
      </c>
      <c r="J63" s="15">
        <v>4.5190000000000001</v>
      </c>
      <c r="K63" s="14">
        <v>4.87</v>
      </c>
      <c r="L63" s="52">
        <v>4.5190000000000001</v>
      </c>
      <c r="M63" s="37">
        <v>10.17</v>
      </c>
      <c r="N63" s="57">
        <v>6.3552222222222223</v>
      </c>
      <c r="O63" s="15">
        <v>11.21</v>
      </c>
      <c r="P63" s="15">
        <v>4.43</v>
      </c>
      <c r="Q63" s="15">
        <v>7.15</v>
      </c>
      <c r="R63" s="15">
        <v>6.9340000000000002</v>
      </c>
      <c r="S63" s="10">
        <v>9.89</v>
      </c>
      <c r="T63" s="10">
        <v>4.53</v>
      </c>
      <c r="U63" s="10">
        <v>8.4260000000000002</v>
      </c>
      <c r="V63" s="10">
        <v>10.86</v>
      </c>
      <c r="W63" s="15">
        <v>9.09</v>
      </c>
      <c r="X63" s="52">
        <v>4.43</v>
      </c>
      <c r="Y63" s="37">
        <v>11.21</v>
      </c>
      <c r="Z63" s="45">
        <v>8.0577777777777797</v>
      </c>
    </row>
    <row r="64" spans="1:26" x14ac:dyDescent="0.2">
      <c r="A64" s="24" t="s">
        <v>129</v>
      </c>
      <c r="B64" s="14">
        <v>1.75</v>
      </c>
      <c r="C64" s="15">
        <v>0.84</v>
      </c>
      <c r="D64" s="15">
        <v>0.96</v>
      </c>
      <c r="E64" s="10">
        <v>1.46</v>
      </c>
      <c r="F64" s="10">
        <v>1.0129999999999999</v>
      </c>
      <c r="G64" s="10">
        <v>1.534</v>
      </c>
      <c r="H64" s="15">
        <v>1.23</v>
      </c>
      <c r="I64" s="15">
        <v>0.98</v>
      </c>
      <c r="J64" s="15">
        <v>0.90500000000000003</v>
      </c>
      <c r="K64" s="14">
        <v>0.89</v>
      </c>
      <c r="L64" s="52">
        <v>0.84</v>
      </c>
      <c r="M64" s="37">
        <v>1.534</v>
      </c>
      <c r="N64" s="57">
        <v>1.0902222222222222</v>
      </c>
      <c r="O64" s="15">
        <v>1.94</v>
      </c>
      <c r="P64" s="15">
        <v>0.81</v>
      </c>
      <c r="Q64" s="15">
        <v>1.28</v>
      </c>
      <c r="R64" s="15">
        <v>1.121</v>
      </c>
      <c r="S64" s="10">
        <v>1.54</v>
      </c>
      <c r="T64" s="10">
        <v>0.6</v>
      </c>
      <c r="U64" s="10">
        <v>1.464</v>
      </c>
      <c r="V64" s="10">
        <v>1.83</v>
      </c>
      <c r="W64" s="15">
        <v>1.59</v>
      </c>
      <c r="X64" s="52">
        <v>0.6</v>
      </c>
      <c r="Y64" s="37">
        <v>1.94</v>
      </c>
      <c r="Z64" s="45">
        <v>1.3527777777777776</v>
      </c>
    </row>
    <row r="65" spans="1:26" x14ac:dyDescent="0.2">
      <c r="A65" s="24" t="s">
        <v>130</v>
      </c>
      <c r="B65" s="14">
        <v>10.58</v>
      </c>
      <c r="C65" s="15">
        <v>5.35</v>
      </c>
      <c r="D65" s="15">
        <v>6.12</v>
      </c>
      <c r="E65" s="10">
        <v>9.2799999999999994</v>
      </c>
      <c r="F65" s="10">
        <v>6.9</v>
      </c>
      <c r="G65" s="10">
        <v>10.221</v>
      </c>
      <c r="H65" s="15">
        <v>7.63</v>
      </c>
      <c r="I65" s="15">
        <v>6.15</v>
      </c>
      <c r="J65" s="15">
        <v>6.649</v>
      </c>
      <c r="K65" s="14">
        <v>5.71</v>
      </c>
      <c r="L65" s="52">
        <v>5.35</v>
      </c>
      <c r="M65" s="37">
        <v>10.221</v>
      </c>
      <c r="N65" s="57">
        <v>7.1122222222222211</v>
      </c>
      <c r="O65" s="15">
        <v>12.03</v>
      </c>
      <c r="P65" s="15">
        <v>5.1100000000000003</v>
      </c>
      <c r="Q65" s="15">
        <v>8.0500000000000007</v>
      </c>
      <c r="R65" s="15">
        <v>7.6849999999999996</v>
      </c>
      <c r="S65" s="10">
        <v>9.69</v>
      </c>
      <c r="T65" s="10">
        <v>3.43</v>
      </c>
      <c r="U65" s="10">
        <v>9.4760000000000009</v>
      </c>
      <c r="V65" s="10">
        <v>12.77</v>
      </c>
      <c r="W65" s="15">
        <v>10.210000000000001</v>
      </c>
      <c r="X65" s="52">
        <v>3.43</v>
      </c>
      <c r="Y65" s="37">
        <v>12.77</v>
      </c>
      <c r="Z65" s="45">
        <v>8.7167777777777768</v>
      </c>
    </row>
    <row r="66" spans="1:26" x14ac:dyDescent="0.2">
      <c r="A66" s="24" t="s">
        <v>131</v>
      </c>
      <c r="B66" s="14">
        <v>2.27</v>
      </c>
      <c r="C66" s="15">
        <v>1.1499999999999999</v>
      </c>
      <c r="D66" s="15">
        <v>1.37</v>
      </c>
      <c r="E66" s="10">
        <v>1.94</v>
      </c>
      <c r="F66" s="10">
        <v>1.3440000000000001</v>
      </c>
      <c r="G66" s="10">
        <v>2.0840000000000001</v>
      </c>
      <c r="H66" s="15">
        <v>1.59</v>
      </c>
      <c r="I66" s="15">
        <v>1.33</v>
      </c>
      <c r="J66" s="15">
        <v>1.6319999999999999</v>
      </c>
      <c r="K66" s="14">
        <v>1.19</v>
      </c>
      <c r="L66" s="52">
        <v>1.1499999999999999</v>
      </c>
      <c r="M66" s="37">
        <v>2.0840000000000001</v>
      </c>
      <c r="N66" s="57">
        <v>1.5144444444444443</v>
      </c>
      <c r="O66" s="15">
        <v>2.4700000000000002</v>
      </c>
      <c r="P66" s="15">
        <v>1.1299999999999999</v>
      </c>
      <c r="Q66" s="15">
        <v>1.67</v>
      </c>
      <c r="R66" s="15">
        <v>1.556</v>
      </c>
      <c r="S66" s="10">
        <v>2.1</v>
      </c>
      <c r="T66" s="10">
        <v>0.66</v>
      </c>
      <c r="U66" s="10">
        <v>1.9319999999999999</v>
      </c>
      <c r="V66" s="10">
        <v>2.86</v>
      </c>
      <c r="W66" s="15">
        <v>2.1</v>
      </c>
      <c r="X66" s="52">
        <v>0.66</v>
      </c>
      <c r="Y66" s="37">
        <v>2.86</v>
      </c>
      <c r="Z66" s="45">
        <v>1.830888888888889</v>
      </c>
    </row>
    <row r="67" spans="1:26" x14ac:dyDescent="0.2">
      <c r="A67" s="24" t="s">
        <v>132</v>
      </c>
      <c r="B67" s="14">
        <v>6.61</v>
      </c>
      <c r="C67" s="15">
        <v>3.58</v>
      </c>
      <c r="D67" s="15">
        <v>4.12</v>
      </c>
      <c r="E67" s="10">
        <v>5.85</v>
      </c>
      <c r="F67" s="10">
        <v>4.0449999999999999</v>
      </c>
      <c r="G67" s="10">
        <v>6.5010000000000003</v>
      </c>
      <c r="H67" s="15">
        <v>4.8099999999999996</v>
      </c>
      <c r="I67" s="15">
        <v>4.26</v>
      </c>
      <c r="J67" s="15">
        <v>4.7510000000000003</v>
      </c>
      <c r="K67" s="14">
        <v>3.78</v>
      </c>
      <c r="L67" s="52">
        <v>3.58</v>
      </c>
      <c r="M67" s="37">
        <v>6.5010000000000003</v>
      </c>
      <c r="N67" s="57">
        <v>4.6329999999999991</v>
      </c>
      <c r="O67" s="15">
        <v>7.38</v>
      </c>
      <c r="P67" s="15">
        <v>3.54</v>
      </c>
      <c r="Q67" s="15">
        <v>5.07</v>
      </c>
      <c r="R67" s="15">
        <v>4.9269999999999996</v>
      </c>
      <c r="S67" s="10">
        <v>6.51</v>
      </c>
      <c r="T67" s="10">
        <v>1.83</v>
      </c>
      <c r="U67" s="10">
        <v>6.0570000000000004</v>
      </c>
      <c r="V67" s="10">
        <v>8.61</v>
      </c>
      <c r="W67" s="15">
        <v>6.52</v>
      </c>
      <c r="X67" s="52">
        <v>1.83</v>
      </c>
      <c r="Y67" s="37">
        <v>8.61</v>
      </c>
      <c r="Z67" s="45">
        <v>5.6048888888888895</v>
      </c>
    </row>
    <row r="68" spans="1:26" x14ac:dyDescent="0.2">
      <c r="A68" s="24" t="s">
        <v>133</v>
      </c>
      <c r="B68" s="14">
        <v>0.94</v>
      </c>
      <c r="C68" s="15">
        <v>0.55000000000000004</v>
      </c>
      <c r="D68" s="15">
        <v>0.65</v>
      </c>
      <c r="E68" s="10">
        <v>0.92</v>
      </c>
      <c r="F68" s="10">
        <v>0.60499999999999998</v>
      </c>
      <c r="G68" s="10">
        <v>0.98099999999999998</v>
      </c>
      <c r="H68" s="15">
        <v>0.77</v>
      </c>
      <c r="I68" s="15">
        <v>0.69</v>
      </c>
      <c r="J68" s="15">
        <v>0.71499999999999997</v>
      </c>
      <c r="K68" s="14">
        <v>0.59</v>
      </c>
      <c r="L68" s="52">
        <v>0.55000000000000004</v>
      </c>
      <c r="M68" s="37">
        <v>0.98099999999999998</v>
      </c>
      <c r="N68" s="57">
        <v>0.71899999999999997</v>
      </c>
      <c r="O68" s="15">
        <v>1.05</v>
      </c>
      <c r="P68" s="15">
        <v>0.56000000000000005</v>
      </c>
      <c r="Q68" s="15">
        <v>0.81</v>
      </c>
      <c r="R68" s="15">
        <v>0.73</v>
      </c>
      <c r="S68" s="10">
        <v>1.04</v>
      </c>
      <c r="T68" s="10">
        <v>0.28000000000000003</v>
      </c>
      <c r="U68" s="10">
        <v>0.89300000000000002</v>
      </c>
      <c r="V68" s="10">
        <v>1.38</v>
      </c>
      <c r="W68" s="15">
        <v>1.01</v>
      </c>
      <c r="X68" s="52">
        <v>0.28000000000000003</v>
      </c>
      <c r="Y68" s="37">
        <v>1.38</v>
      </c>
      <c r="Z68" s="45">
        <v>0.86144444444444435</v>
      </c>
    </row>
    <row r="69" spans="1:26" x14ac:dyDescent="0.2">
      <c r="A69" s="24" t="s">
        <v>134</v>
      </c>
      <c r="B69" s="14">
        <v>5.99</v>
      </c>
      <c r="C69" s="15">
        <v>3.72</v>
      </c>
      <c r="D69" s="15">
        <v>4.43</v>
      </c>
      <c r="E69" s="10">
        <v>6.16</v>
      </c>
      <c r="F69" s="10">
        <v>4.2759999999999998</v>
      </c>
      <c r="G69" s="10">
        <v>6.6479999999999997</v>
      </c>
      <c r="H69" s="15">
        <v>5.23</v>
      </c>
      <c r="I69" s="15">
        <v>4.83</v>
      </c>
      <c r="J69" s="15">
        <v>4.6559999999999997</v>
      </c>
      <c r="K69" s="14">
        <v>4.0199999999999996</v>
      </c>
      <c r="L69" s="52">
        <v>3.72</v>
      </c>
      <c r="M69" s="37">
        <v>6.6479999999999997</v>
      </c>
      <c r="N69" s="57">
        <v>4.8855555555555554</v>
      </c>
      <c r="O69" s="15">
        <v>6.65</v>
      </c>
      <c r="P69" s="15">
        <v>3.74</v>
      </c>
      <c r="Q69" s="15">
        <v>5.42</v>
      </c>
      <c r="R69" s="15">
        <v>4.9480000000000004</v>
      </c>
      <c r="S69" s="10">
        <v>6.88</v>
      </c>
      <c r="T69" s="10">
        <v>2.0499999999999998</v>
      </c>
      <c r="U69" s="10">
        <v>6.5119999999999996</v>
      </c>
      <c r="V69" s="10">
        <v>9.58</v>
      </c>
      <c r="W69" s="15">
        <v>6.51</v>
      </c>
      <c r="X69" s="52">
        <v>2.0499999999999998</v>
      </c>
      <c r="Y69" s="37">
        <v>9.58</v>
      </c>
      <c r="Z69" s="45">
        <v>5.81</v>
      </c>
    </row>
    <row r="70" spans="1:26" x14ac:dyDescent="0.2">
      <c r="A70" s="24" t="s">
        <v>135</v>
      </c>
      <c r="B70" s="14">
        <v>0.85</v>
      </c>
      <c r="C70" s="15">
        <v>0.56000000000000005</v>
      </c>
      <c r="D70" s="15">
        <v>0.65</v>
      </c>
      <c r="E70" s="10">
        <v>1.05</v>
      </c>
      <c r="F70" s="10">
        <v>0.61199999999999999</v>
      </c>
      <c r="G70" s="10">
        <v>0.97299999999999998</v>
      </c>
      <c r="H70" s="15">
        <v>0.74</v>
      </c>
      <c r="I70" s="15">
        <v>0.72</v>
      </c>
      <c r="J70" s="15">
        <v>0.67900000000000005</v>
      </c>
      <c r="K70" s="14">
        <v>0.61</v>
      </c>
      <c r="L70" s="52">
        <v>0.56000000000000005</v>
      </c>
      <c r="M70" s="37">
        <v>1.05</v>
      </c>
      <c r="N70" s="57">
        <v>0.73266666666666669</v>
      </c>
      <c r="O70" s="15">
        <v>0.98</v>
      </c>
      <c r="P70" s="15">
        <v>0.55000000000000004</v>
      </c>
      <c r="Q70" s="15">
        <v>0.75</v>
      </c>
      <c r="R70" s="15">
        <v>0.78300000000000003</v>
      </c>
      <c r="S70" s="10">
        <v>1.1200000000000001</v>
      </c>
      <c r="T70" s="10">
        <v>0.28999999999999998</v>
      </c>
      <c r="U70" s="10">
        <v>0.94899999999999995</v>
      </c>
      <c r="V70" s="10">
        <v>1.61</v>
      </c>
      <c r="W70" s="15">
        <v>0.97</v>
      </c>
      <c r="X70" s="52">
        <v>0.28999999999999998</v>
      </c>
      <c r="Y70" s="37">
        <v>1.61</v>
      </c>
      <c r="Z70" s="45">
        <v>0.88911111111111119</v>
      </c>
    </row>
    <row r="71" spans="1:26" x14ac:dyDescent="0.2">
      <c r="A71" s="41" t="s">
        <v>190</v>
      </c>
      <c r="B71" s="42">
        <v>150.51999999999998</v>
      </c>
      <c r="C71" s="43">
        <v>110.08000000000001</v>
      </c>
      <c r="D71" s="43">
        <v>130.44999999999999</v>
      </c>
      <c r="E71" s="43">
        <v>182.6</v>
      </c>
      <c r="F71" s="43">
        <v>123.88899999999998</v>
      </c>
      <c r="G71" s="43">
        <v>183.66600000000003</v>
      </c>
      <c r="H71" s="43">
        <v>144.77999999999997</v>
      </c>
      <c r="I71" s="43">
        <v>106.46000000000001</v>
      </c>
      <c r="J71" s="43">
        <v>82.39500000000001</v>
      </c>
      <c r="K71" s="42">
        <v>113.44</v>
      </c>
      <c r="L71" s="54">
        <v>82.39500000000001</v>
      </c>
      <c r="M71" s="44">
        <v>183.66600000000003</v>
      </c>
      <c r="N71" s="59">
        <v>130.86222222222224</v>
      </c>
      <c r="O71" s="43">
        <v>197.45999999999998</v>
      </c>
      <c r="P71" s="43">
        <v>108.69999999999999</v>
      </c>
      <c r="Q71" s="43">
        <v>147.64999999999998</v>
      </c>
      <c r="R71" s="43">
        <v>142.50200000000001</v>
      </c>
      <c r="S71" s="43">
        <v>158.40000000000003</v>
      </c>
      <c r="T71" s="43">
        <v>103.04000000000002</v>
      </c>
      <c r="U71" s="43">
        <v>167.36599999999999</v>
      </c>
      <c r="V71" s="43">
        <v>152.26999999999998</v>
      </c>
      <c r="W71" s="43">
        <v>173.23000000000005</v>
      </c>
      <c r="X71" s="54">
        <v>103.04000000000002</v>
      </c>
      <c r="Y71" s="44">
        <v>197.45999999999998</v>
      </c>
      <c r="Z71" s="46">
        <v>150.06866666666667</v>
      </c>
    </row>
    <row r="72" spans="1:26" x14ac:dyDescent="0.2">
      <c r="A72" s="25" t="s">
        <v>191</v>
      </c>
      <c r="B72" s="14">
        <v>28.990000000000002</v>
      </c>
      <c r="C72" s="15">
        <v>15.750000000000002</v>
      </c>
      <c r="D72" s="15">
        <v>18.299999999999997</v>
      </c>
      <c r="E72" s="15">
        <v>26.66</v>
      </c>
      <c r="F72" s="15">
        <v>18.794999999999998</v>
      </c>
      <c r="G72" s="15">
        <v>28.942</v>
      </c>
      <c r="H72" s="15">
        <v>21.999999999999996</v>
      </c>
      <c r="I72" s="15">
        <v>18.96</v>
      </c>
      <c r="J72" s="15">
        <v>19.986999999999998</v>
      </c>
      <c r="K72" s="14">
        <v>16.79</v>
      </c>
      <c r="L72" s="52">
        <v>15.750000000000002</v>
      </c>
      <c r="M72" s="37">
        <v>28.942</v>
      </c>
      <c r="N72" s="57">
        <v>20.687111111111111</v>
      </c>
      <c r="O72" s="15">
        <v>32.499999999999993</v>
      </c>
      <c r="P72" s="15">
        <v>15.440000000000001</v>
      </c>
      <c r="Q72" s="15">
        <v>23.049999999999997</v>
      </c>
      <c r="R72" s="15">
        <v>21.75</v>
      </c>
      <c r="S72" s="15">
        <v>28.88</v>
      </c>
      <c r="T72" s="15">
        <v>9.14</v>
      </c>
      <c r="U72" s="15">
        <v>27.283000000000005</v>
      </c>
      <c r="V72" s="15">
        <v>38.64</v>
      </c>
      <c r="W72" s="15">
        <v>28.910000000000004</v>
      </c>
      <c r="X72" s="52">
        <v>9.14</v>
      </c>
      <c r="Y72" s="37">
        <v>38.64</v>
      </c>
      <c r="Z72" s="45">
        <v>25.065888888888889</v>
      </c>
    </row>
    <row r="73" spans="1:26" x14ac:dyDescent="0.2">
      <c r="A73" s="24" t="s">
        <v>179</v>
      </c>
      <c r="B73" s="14">
        <v>179.51000000000002</v>
      </c>
      <c r="C73" s="15">
        <v>125.83000000000001</v>
      </c>
      <c r="D73" s="15">
        <v>148.75000000000003</v>
      </c>
      <c r="E73" s="15">
        <v>209.26</v>
      </c>
      <c r="F73" s="15">
        <v>142.68399999999997</v>
      </c>
      <c r="G73" s="15">
        <v>212.60800000000003</v>
      </c>
      <c r="H73" s="15">
        <v>166.77999999999997</v>
      </c>
      <c r="I73" s="15">
        <v>125.42000000000002</v>
      </c>
      <c r="J73" s="15">
        <v>102.38200000000003</v>
      </c>
      <c r="K73" s="14">
        <v>130.23000000000002</v>
      </c>
      <c r="L73" s="52">
        <v>102.38200000000003</v>
      </c>
      <c r="M73" s="37">
        <v>212.60800000000003</v>
      </c>
      <c r="N73" s="57">
        <v>151.54933333333335</v>
      </c>
      <c r="O73" s="15">
        <v>229.95999999999998</v>
      </c>
      <c r="P73" s="15">
        <v>124.13999999999999</v>
      </c>
      <c r="Q73" s="15">
        <v>170.69999999999996</v>
      </c>
      <c r="R73" s="15">
        <v>164.25200000000001</v>
      </c>
      <c r="S73" s="15">
        <v>187.28</v>
      </c>
      <c r="T73" s="15">
        <v>112.18000000000002</v>
      </c>
      <c r="U73" s="15">
        <v>194.64899999999997</v>
      </c>
      <c r="V73" s="15">
        <v>190.91000000000005</v>
      </c>
      <c r="W73" s="15">
        <v>202.14000000000004</v>
      </c>
      <c r="X73" s="52">
        <v>112.18000000000002</v>
      </c>
      <c r="Y73" s="37">
        <v>229.95999999999998</v>
      </c>
      <c r="Z73" s="45">
        <v>175.13455555555555</v>
      </c>
    </row>
    <row r="74" spans="1:26" x14ac:dyDescent="0.2">
      <c r="A74" s="24" t="s">
        <v>162</v>
      </c>
      <c r="B74" s="14">
        <v>0.38</v>
      </c>
      <c r="C74" s="15">
        <v>0.37</v>
      </c>
      <c r="D74" s="15">
        <v>0.37471056717954698</v>
      </c>
      <c r="E74" s="15">
        <v>0.38</v>
      </c>
      <c r="F74" s="15">
        <v>0.31</v>
      </c>
      <c r="G74" s="15">
        <v>0.24</v>
      </c>
      <c r="H74" s="15">
        <v>0.33</v>
      </c>
      <c r="I74" s="15">
        <v>0.38</v>
      </c>
      <c r="J74" s="15">
        <v>0.35</v>
      </c>
      <c r="K74" s="14">
        <v>0.43</v>
      </c>
      <c r="L74" s="52">
        <v>0.24</v>
      </c>
      <c r="M74" s="37">
        <v>0.43</v>
      </c>
      <c r="N74" s="57">
        <v>0.35163450746439412</v>
      </c>
      <c r="O74" s="15">
        <v>0.28999999999999998</v>
      </c>
      <c r="P74" s="15">
        <v>0.33</v>
      </c>
      <c r="Q74" s="15">
        <v>0.31</v>
      </c>
      <c r="R74" s="15">
        <v>0.28000000000000003</v>
      </c>
      <c r="S74" s="10">
        <v>0.38</v>
      </c>
      <c r="T74" s="10">
        <v>0.42</v>
      </c>
      <c r="U74" s="10">
        <v>0.38</v>
      </c>
      <c r="V74" s="10">
        <v>0.32</v>
      </c>
      <c r="W74" s="15">
        <v>0.3</v>
      </c>
      <c r="X74" s="52">
        <v>0.28000000000000003</v>
      </c>
      <c r="Y74" s="37">
        <v>0.42</v>
      </c>
      <c r="Z74" s="45">
        <v>0.33444444444444438</v>
      </c>
    </row>
    <row r="75" spans="1:26" x14ac:dyDescent="0.25">
      <c r="A75" s="25" t="s">
        <v>239</v>
      </c>
      <c r="B75" s="255">
        <v>1.2952871870397644</v>
      </c>
      <c r="C75" s="15">
        <v>1.0296208530805688</v>
      </c>
      <c r="D75" s="15">
        <v>0.98606965174129346</v>
      </c>
      <c r="E75" s="15">
        <v>1.337866857551897</v>
      </c>
      <c r="F75" s="15">
        <v>1.1783505154639176</v>
      </c>
      <c r="G75" s="15">
        <v>1.1333775713337755</v>
      </c>
      <c r="H75" s="15">
        <v>1.0725126475548061</v>
      </c>
      <c r="I75" s="15">
        <v>0.85479452054794525</v>
      </c>
      <c r="J75" s="15">
        <v>0.78693181818181823</v>
      </c>
      <c r="K75" s="14">
        <v>0.98135964912280704</v>
      </c>
      <c r="L75" s="52">
        <v>0.78693181818181823</v>
      </c>
      <c r="M75" s="37">
        <v>1.337866857551897</v>
      </c>
      <c r="N75" s="57">
        <v>1.0400982316198697</v>
      </c>
      <c r="O75" s="9">
        <v>1.3667108753315649</v>
      </c>
      <c r="P75" s="9">
        <v>0.95990566037735847</v>
      </c>
      <c r="Q75" s="9">
        <v>1.0691619202603744</v>
      </c>
      <c r="R75" s="9">
        <v>1.1363636363636362</v>
      </c>
      <c r="S75" s="9">
        <v>1.1653846153846155</v>
      </c>
      <c r="T75" s="9">
        <v>1.7913978494623655</v>
      </c>
      <c r="U75" s="9">
        <v>1.048747461069736</v>
      </c>
      <c r="V75" s="9">
        <v>0.91896869244935553</v>
      </c>
      <c r="W75" s="9">
        <v>1.1321138211382114</v>
      </c>
      <c r="X75" s="52">
        <v>0.91896869244935553</v>
      </c>
      <c r="Y75" s="37">
        <v>1.7913978494623655</v>
      </c>
      <c r="Z75" s="45">
        <v>1.1765282813152467</v>
      </c>
    </row>
    <row r="76" spans="1:26" x14ac:dyDescent="0.25">
      <c r="A76" s="64" t="s">
        <v>222</v>
      </c>
      <c r="B76" s="255">
        <v>3.27</v>
      </c>
      <c r="C76" s="15">
        <v>4.09</v>
      </c>
      <c r="D76" s="15">
        <v>4.09</v>
      </c>
      <c r="E76" s="15">
        <v>3.7</v>
      </c>
      <c r="F76" s="15">
        <v>3.95</v>
      </c>
      <c r="G76" s="15">
        <v>3.36</v>
      </c>
      <c r="H76" s="15">
        <v>3.61</v>
      </c>
      <c r="I76" s="15">
        <v>3.03</v>
      </c>
      <c r="J76" s="15">
        <v>2.0699999999999998</v>
      </c>
      <c r="K76" s="14">
        <v>4.0199999999999996</v>
      </c>
      <c r="L76" s="52">
        <v>2.0699999999999998</v>
      </c>
      <c r="M76" s="37">
        <v>4.09</v>
      </c>
      <c r="N76" s="57">
        <v>3.5466666666666664</v>
      </c>
      <c r="O76">
        <v>3.53</v>
      </c>
      <c r="P76">
        <v>4.04</v>
      </c>
      <c r="Q76">
        <v>3.59</v>
      </c>
      <c r="R76">
        <v>3.9</v>
      </c>
      <c r="S76">
        <v>2.89</v>
      </c>
      <c r="T76">
        <v>6.36</v>
      </c>
      <c r="U76">
        <v>3.22</v>
      </c>
      <c r="V76">
        <v>1.88</v>
      </c>
      <c r="W76">
        <v>3.46</v>
      </c>
      <c r="X76" s="52">
        <v>1.88</v>
      </c>
      <c r="Y76" s="37">
        <v>6.36</v>
      </c>
      <c r="Z76" s="45">
        <v>3.652222222222222</v>
      </c>
    </row>
    <row r="77" spans="1:26" x14ac:dyDescent="0.25">
      <c r="A77" s="64" t="s">
        <v>223</v>
      </c>
      <c r="B77" s="255">
        <v>2.04</v>
      </c>
      <c r="C77" s="15">
        <v>2.95</v>
      </c>
      <c r="D77" s="15">
        <v>3.02</v>
      </c>
      <c r="E77" s="15">
        <v>2.2999999999999998</v>
      </c>
      <c r="F77" s="15">
        <v>2.59</v>
      </c>
      <c r="G77" s="15">
        <v>2.2400000000000002</v>
      </c>
      <c r="H77" s="15">
        <v>2.57</v>
      </c>
      <c r="I77" s="15">
        <v>2.75</v>
      </c>
      <c r="J77" s="15">
        <v>1.97</v>
      </c>
      <c r="K77" s="14">
        <v>3.16</v>
      </c>
      <c r="L77" s="52">
        <v>1.97</v>
      </c>
      <c r="M77" s="37">
        <v>3.16</v>
      </c>
      <c r="N77" s="57">
        <v>2.6166666666666667</v>
      </c>
      <c r="O77">
        <v>1.98</v>
      </c>
      <c r="P77">
        <v>3.13</v>
      </c>
      <c r="Q77">
        <v>2.6</v>
      </c>
      <c r="R77">
        <v>2.46</v>
      </c>
      <c r="S77">
        <v>2.15</v>
      </c>
      <c r="T77">
        <v>3</v>
      </c>
      <c r="U77">
        <v>2.2400000000000002</v>
      </c>
      <c r="V77">
        <v>1.96</v>
      </c>
      <c r="W77">
        <v>2.41</v>
      </c>
      <c r="X77" s="52">
        <v>1.96</v>
      </c>
      <c r="Y77" s="37">
        <v>3.13</v>
      </c>
      <c r="Z77" s="45">
        <v>2.4366666666666665</v>
      </c>
    </row>
    <row r="78" spans="1:26" x14ac:dyDescent="0.25">
      <c r="A78" s="64" t="s">
        <v>224</v>
      </c>
      <c r="B78" s="255">
        <v>2.59</v>
      </c>
      <c r="C78" s="15">
        <v>3.56</v>
      </c>
      <c r="D78" s="15">
        <v>3.59</v>
      </c>
      <c r="E78" s="15">
        <v>3.38</v>
      </c>
      <c r="F78" s="15">
        <v>3.2</v>
      </c>
      <c r="G78" s="15">
        <v>3.3</v>
      </c>
      <c r="H78" s="15">
        <v>3.34</v>
      </c>
      <c r="I78" s="15">
        <v>2.64</v>
      </c>
      <c r="J78" s="15">
        <v>2.0499999999999998</v>
      </c>
      <c r="K78" s="14">
        <v>3.38</v>
      </c>
      <c r="L78" s="52">
        <v>2.0499999999999998</v>
      </c>
      <c r="M78" s="37">
        <v>3.59</v>
      </c>
      <c r="N78" s="57">
        <v>3.16</v>
      </c>
      <c r="O78">
        <v>3.29</v>
      </c>
      <c r="P78">
        <v>3.63</v>
      </c>
      <c r="Q78">
        <v>3.25</v>
      </c>
      <c r="R78">
        <v>3.23</v>
      </c>
      <c r="S78">
        <v>2.58</v>
      </c>
      <c r="T78">
        <v>6.2</v>
      </c>
      <c r="U78">
        <v>2.98</v>
      </c>
      <c r="V78">
        <v>1.72</v>
      </c>
      <c r="W78">
        <v>3.07</v>
      </c>
      <c r="X78" s="52">
        <v>1.72</v>
      </c>
      <c r="Y78" s="37">
        <v>6.2</v>
      </c>
      <c r="Z78" s="45">
        <v>3.3277777777777775</v>
      </c>
    </row>
    <row r="79" spans="1:26" x14ac:dyDescent="0.25">
      <c r="A79" s="64" t="s">
        <v>225</v>
      </c>
      <c r="B79" s="255">
        <v>1.62</v>
      </c>
      <c r="C79" s="15">
        <v>2.56</v>
      </c>
      <c r="D79" s="15">
        <v>2.66</v>
      </c>
      <c r="E79" s="15">
        <v>2.1</v>
      </c>
      <c r="F79" s="15">
        <v>2.1</v>
      </c>
      <c r="G79" s="15">
        <v>2.2000000000000002</v>
      </c>
      <c r="H79" s="15">
        <v>2.38</v>
      </c>
      <c r="I79" s="15">
        <v>2.4</v>
      </c>
      <c r="J79" s="15">
        <v>1.96</v>
      </c>
      <c r="K79" s="14">
        <v>2.66</v>
      </c>
      <c r="L79" s="52">
        <v>1.96</v>
      </c>
      <c r="M79" s="37">
        <v>2.66</v>
      </c>
      <c r="N79" s="57">
        <v>2.3355555555555556</v>
      </c>
      <c r="O79">
        <v>1.85</v>
      </c>
      <c r="P79">
        <v>2.81</v>
      </c>
      <c r="Q79">
        <v>2.35</v>
      </c>
      <c r="R79">
        <v>2.0299999999999998</v>
      </c>
      <c r="S79">
        <v>1.92</v>
      </c>
      <c r="T79">
        <v>2.92</v>
      </c>
      <c r="U79">
        <v>2.0699999999999998</v>
      </c>
      <c r="V79">
        <v>1.79</v>
      </c>
      <c r="W79">
        <v>2.13</v>
      </c>
      <c r="X79" s="52">
        <v>1.79</v>
      </c>
      <c r="Y79" s="37">
        <v>2.92</v>
      </c>
      <c r="Z79" s="45">
        <v>2.2077777777777774</v>
      </c>
    </row>
    <row r="80" spans="1:26" x14ac:dyDescent="0.25">
      <c r="A80" s="64" t="s">
        <v>226</v>
      </c>
      <c r="B80" s="256">
        <v>0.55000000000000004</v>
      </c>
      <c r="C80" s="15">
        <v>0.44</v>
      </c>
      <c r="D80" s="15">
        <v>0.43</v>
      </c>
      <c r="E80" s="15">
        <v>0.45</v>
      </c>
      <c r="F80" s="15">
        <v>0.41</v>
      </c>
      <c r="G80" s="15">
        <v>0.31</v>
      </c>
      <c r="H80" s="15">
        <v>0.4</v>
      </c>
      <c r="I80" s="15">
        <v>0.37</v>
      </c>
      <c r="J80" s="15">
        <v>0.31</v>
      </c>
      <c r="K80" s="14">
        <v>0.48</v>
      </c>
      <c r="L80" s="52">
        <v>0.31</v>
      </c>
      <c r="M80" s="37">
        <v>0.48</v>
      </c>
      <c r="N80" s="57">
        <v>0.4</v>
      </c>
      <c r="O80">
        <v>0.45</v>
      </c>
      <c r="P80">
        <v>0.37</v>
      </c>
      <c r="Q80">
        <v>0.38</v>
      </c>
      <c r="R80">
        <v>0.38</v>
      </c>
      <c r="S80">
        <v>0.48</v>
      </c>
      <c r="T80">
        <v>0.82</v>
      </c>
      <c r="U80">
        <v>0.46</v>
      </c>
      <c r="V80">
        <v>0.3</v>
      </c>
      <c r="W80">
        <v>0.38</v>
      </c>
      <c r="X80" s="52">
        <v>0.3</v>
      </c>
      <c r="Y80" s="37">
        <v>0.82</v>
      </c>
      <c r="Z80" s="45">
        <v>0.4466666666666666</v>
      </c>
    </row>
    <row r="81" spans="1:26" x14ac:dyDescent="0.2">
      <c r="A81" s="61" t="s">
        <v>163</v>
      </c>
      <c r="B81" s="63">
        <v>1.005196</v>
      </c>
      <c r="C81" s="43">
        <v>1.0570299999999999</v>
      </c>
      <c r="D81" s="43">
        <v>1.0541119999999999</v>
      </c>
      <c r="E81" s="43">
        <v>1.010067</v>
      </c>
      <c r="F81" s="43">
        <v>1.036273</v>
      </c>
      <c r="G81" s="43">
        <v>1.0736749999999999</v>
      </c>
      <c r="H81" s="43">
        <v>1.0907659999999999</v>
      </c>
      <c r="I81" s="43">
        <v>1.087386</v>
      </c>
      <c r="J81" s="43">
        <v>1.0869679999999999</v>
      </c>
      <c r="K81" s="42">
        <v>1.071701</v>
      </c>
      <c r="L81" s="54">
        <v>1.010067</v>
      </c>
      <c r="M81" s="44">
        <v>1.0907659999999999</v>
      </c>
      <c r="N81" s="59">
        <v>1.0631086666666667</v>
      </c>
      <c r="O81" s="65">
        <v>1.0554060000000001</v>
      </c>
      <c r="P81" s="65">
        <v>1.072751</v>
      </c>
      <c r="Q81" s="65">
        <v>1.084333</v>
      </c>
      <c r="R81" s="65">
        <v>1.0156890000000001</v>
      </c>
      <c r="S81" s="65">
        <v>1.0103150000000001</v>
      </c>
      <c r="T81" s="65">
        <v>1.038286</v>
      </c>
      <c r="U81" s="65">
        <v>1.0579130000000001</v>
      </c>
      <c r="V81" s="65">
        <v>1.0343279999999999</v>
      </c>
      <c r="W81" s="65">
        <v>1.064543</v>
      </c>
      <c r="X81" s="54">
        <v>1.0103150000000001</v>
      </c>
      <c r="Y81" s="44">
        <v>1.084333</v>
      </c>
      <c r="Z81" s="46">
        <v>1.0481737777777778</v>
      </c>
    </row>
    <row r="82" spans="1:26" x14ac:dyDescent="0.2">
      <c r="A82" s="24" t="s">
        <v>164</v>
      </c>
      <c r="B82" s="14">
        <v>15.511012109979761</v>
      </c>
      <c r="C82" s="15">
        <v>35.107177643142265</v>
      </c>
      <c r="D82" s="15">
        <v>35.418250318379663</v>
      </c>
      <c r="E82" s="15">
        <v>38.055079974226906</v>
      </c>
      <c r="F82" s="15">
        <v>25.26673974826112</v>
      </c>
      <c r="G82" s="15">
        <v>29.799560336093709</v>
      </c>
      <c r="H82" s="15">
        <v>33.615274067787915</v>
      </c>
      <c r="I82" s="15">
        <v>36.366112765642498</v>
      </c>
      <c r="J82" s="15">
        <v>31.062819780589177</v>
      </c>
      <c r="K82" s="14">
        <v>34.870423209587884</v>
      </c>
      <c r="L82" s="52">
        <v>25.26673974826112</v>
      </c>
      <c r="M82" s="37">
        <v>38.055079974226906</v>
      </c>
      <c r="N82" s="57">
        <v>33.284604204856798</v>
      </c>
      <c r="O82" s="15">
        <v>34.180384209052498</v>
      </c>
      <c r="P82" s="15">
        <v>35.473174547499077</v>
      </c>
      <c r="Q82" s="15">
        <v>32.565741879988153</v>
      </c>
      <c r="R82" s="15">
        <v>30.058179966293135</v>
      </c>
      <c r="S82" s="10">
        <v>33.350133850528209</v>
      </c>
      <c r="T82" s="10">
        <v>32.198893644150616</v>
      </c>
      <c r="U82" s="10">
        <v>50.276752249579637</v>
      </c>
      <c r="V82" s="10">
        <v>37.132610109167061</v>
      </c>
      <c r="W82" s="15">
        <v>34.035151044067817</v>
      </c>
      <c r="X82" s="52">
        <v>30.058179966293135</v>
      </c>
      <c r="Y82" s="37">
        <v>50.276752249579637</v>
      </c>
      <c r="Z82" s="45">
        <v>35.474557944480694</v>
      </c>
    </row>
    <row r="83" spans="1:26" x14ac:dyDescent="0.2">
      <c r="A83" s="24" t="s">
        <v>165</v>
      </c>
      <c r="B83" s="14">
        <v>66.377608935864373</v>
      </c>
      <c r="C83" s="15">
        <v>40.672829880041512</v>
      </c>
      <c r="D83" s="15">
        <v>40.690540019456208</v>
      </c>
      <c r="E83" s="15">
        <v>37.26390173325855</v>
      </c>
      <c r="F83" s="15">
        <v>51.366802883212344</v>
      </c>
      <c r="G83" s="15">
        <v>43.151983224109451</v>
      </c>
      <c r="H83" s="15">
        <v>42.109396811362714</v>
      </c>
      <c r="I83" s="15">
        <v>38.959356852703323</v>
      </c>
      <c r="J83" s="15">
        <v>40.007528386029897</v>
      </c>
      <c r="K83" s="14">
        <v>39.362514447477118</v>
      </c>
      <c r="L83" s="52">
        <v>37.26390173325855</v>
      </c>
      <c r="M83" s="37">
        <v>51.366802883212344</v>
      </c>
      <c r="N83" s="57">
        <v>41.509428248627898</v>
      </c>
      <c r="O83" s="15">
        <v>43.441386851088971</v>
      </c>
      <c r="P83" s="15">
        <v>40.790344025983487</v>
      </c>
      <c r="Q83" s="15">
        <v>44.167789504568525</v>
      </c>
      <c r="R83" s="15">
        <v>45.333695776901209</v>
      </c>
      <c r="S83" s="10">
        <v>42.625146071732615</v>
      </c>
      <c r="T83" s="10">
        <v>44.049707928114763</v>
      </c>
      <c r="U83" s="10">
        <v>19.864187487467081</v>
      </c>
      <c r="V83" s="10">
        <v>37.562729106670474</v>
      </c>
      <c r="W83" s="15">
        <v>42.553312191642846</v>
      </c>
      <c r="X83" s="52">
        <v>19.864187487467081</v>
      </c>
      <c r="Y83" s="37">
        <v>45.333695776901209</v>
      </c>
      <c r="Z83" s="45">
        <v>40.043144327129994</v>
      </c>
    </row>
    <row r="84" spans="1:26" x14ac:dyDescent="0.2">
      <c r="A84" s="24" t="s">
        <v>166</v>
      </c>
      <c r="B84" s="14">
        <v>51.080483780671422</v>
      </c>
      <c r="C84" s="15">
        <v>35.741593998799928</v>
      </c>
      <c r="D84" s="15">
        <v>36.855018038202992</v>
      </c>
      <c r="E84" s="15">
        <v>33.564941418106727</v>
      </c>
      <c r="F84" s="15">
        <v>45.259806767493487</v>
      </c>
      <c r="G84" s="15">
        <v>37.409513208618641</v>
      </c>
      <c r="H84" s="15">
        <v>38.856513454104039</v>
      </c>
      <c r="I84" s="15">
        <v>35.475395213670531</v>
      </c>
      <c r="J84" s="15">
        <v>35.656902877130413</v>
      </c>
      <c r="K84" s="14">
        <v>36.229675699358104</v>
      </c>
      <c r="L84" s="52">
        <v>33.564941418106727</v>
      </c>
      <c r="M84" s="37">
        <v>45.259806767493487</v>
      </c>
      <c r="N84" s="57">
        <v>37.227706741720539</v>
      </c>
      <c r="O84" s="15">
        <v>41.14856280050234</v>
      </c>
      <c r="P84" s="15">
        <v>38.70028647897778</v>
      </c>
      <c r="Q84" s="15">
        <v>38.898374741089306</v>
      </c>
      <c r="R84" s="15">
        <v>40.668955955732493</v>
      </c>
      <c r="S84" s="10">
        <v>38.412308220418787</v>
      </c>
      <c r="T84" s="10">
        <v>42.417586222535</v>
      </c>
      <c r="U84" s="10">
        <v>17.501267817280269</v>
      </c>
      <c r="V84" s="10">
        <v>36.366162809221272</v>
      </c>
      <c r="W84" s="15">
        <v>40.02703573943964</v>
      </c>
      <c r="X84" s="52">
        <v>17.501267817280269</v>
      </c>
      <c r="Y84" s="37">
        <v>42.417586222535</v>
      </c>
      <c r="Z84" s="45">
        <v>37.126726753910766</v>
      </c>
    </row>
    <row r="85" spans="1:26" x14ac:dyDescent="0.2">
      <c r="A85" s="24" t="s">
        <v>167</v>
      </c>
      <c r="B85" s="14">
        <v>15.29712515519296</v>
      </c>
      <c r="C85" s="15">
        <v>4.93123588124159</v>
      </c>
      <c r="D85" s="15">
        <v>3.8355219812532124</v>
      </c>
      <c r="E85" s="15">
        <v>3.6989603151518171</v>
      </c>
      <c r="F85" s="15">
        <v>6.1069961157188635</v>
      </c>
      <c r="G85" s="15">
        <v>5.7424700154908095</v>
      </c>
      <c r="H85" s="15">
        <v>3.2528833572586771</v>
      </c>
      <c r="I85" s="15">
        <v>3.4839616390327963</v>
      </c>
      <c r="J85" s="15">
        <v>4.3506255088994843</v>
      </c>
      <c r="K85" s="14">
        <v>3.132838748119013</v>
      </c>
      <c r="L85" s="52">
        <v>3.132838748119013</v>
      </c>
      <c r="M85" s="37">
        <v>6.1069961157188635</v>
      </c>
      <c r="N85" s="57">
        <v>4.2817215069073633</v>
      </c>
      <c r="O85" s="15">
        <v>2.292824050586626</v>
      </c>
      <c r="P85" s="15">
        <v>2.0900575470057126</v>
      </c>
      <c r="Q85" s="15">
        <v>5.2694147634792206</v>
      </c>
      <c r="R85" s="15">
        <v>4.6647398211687081</v>
      </c>
      <c r="S85" s="10">
        <v>4.2128378513138252</v>
      </c>
      <c r="T85" s="10">
        <v>1.6321217055797717</v>
      </c>
      <c r="U85" s="10">
        <v>2.3629196701868134</v>
      </c>
      <c r="V85" s="10">
        <v>1.1965662974492022</v>
      </c>
      <c r="W85" s="15">
        <v>2.5262764522032004</v>
      </c>
      <c r="X85" s="52">
        <v>1.1965662974492022</v>
      </c>
      <c r="Y85" s="37">
        <v>5.2694147634792206</v>
      </c>
      <c r="Z85" s="45">
        <v>2.9164175732192308</v>
      </c>
    </row>
    <row r="86" spans="1:26" x14ac:dyDescent="0.2">
      <c r="A86" s="24" t="s">
        <v>168</v>
      </c>
      <c r="B86" s="14">
        <v>6.3768945179038861</v>
      </c>
      <c r="C86" s="15">
        <v>20.423341583572</v>
      </c>
      <c r="D86" s="15">
        <v>19.840845457146063</v>
      </c>
      <c r="E86" s="15">
        <v>21.946686013265762</v>
      </c>
      <c r="F86" s="15">
        <v>19.702968644627514</v>
      </c>
      <c r="G86" s="15">
        <v>20.985088062241282</v>
      </c>
      <c r="H86" s="15">
        <v>19.649094012927065</v>
      </c>
      <c r="I86" s="15">
        <v>20.54736172072764</v>
      </c>
      <c r="J86" s="15">
        <v>24.662687658345543</v>
      </c>
      <c r="K86" s="14">
        <v>20.361261525569386</v>
      </c>
      <c r="L86" s="52">
        <v>19.649094012927065</v>
      </c>
      <c r="M86" s="37">
        <v>24.662687658345543</v>
      </c>
      <c r="N86" s="57">
        <v>20.902148297602469</v>
      </c>
      <c r="O86" s="15">
        <v>19.456214815019315</v>
      </c>
      <c r="P86" s="15">
        <v>21.729726045975948</v>
      </c>
      <c r="Q86" s="15">
        <v>19.707877878802222</v>
      </c>
      <c r="R86" s="15">
        <v>19.644986050466784</v>
      </c>
      <c r="S86" s="10">
        <v>20.64079390277363</v>
      </c>
      <c r="T86" s="10">
        <v>19.690088216267878</v>
      </c>
      <c r="U86" s="10">
        <v>18.737570811337211</v>
      </c>
      <c r="V86" s="10">
        <v>22.268440895899914</v>
      </c>
      <c r="W86" s="15">
        <v>20.286857327026826</v>
      </c>
      <c r="X86" s="52">
        <v>18.737570811337211</v>
      </c>
      <c r="Y86" s="37">
        <v>22.268440895899914</v>
      </c>
      <c r="Z86" s="45">
        <v>20.240283993729971</v>
      </c>
    </row>
    <row r="87" spans="1:26" x14ac:dyDescent="0.2">
      <c r="A87" s="24" t="s">
        <v>169</v>
      </c>
      <c r="B87" s="14"/>
      <c r="C87" s="15">
        <v>0.41744148686734539</v>
      </c>
      <c r="D87" s="15">
        <v>0.9118765801091081</v>
      </c>
      <c r="E87" s="15">
        <v>0.68708391075144737</v>
      </c>
      <c r="F87" s="15">
        <v>0.19323441245235087</v>
      </c>
      <c r="G87" s="15">
        <v>0.40599233964519116</v>
      </c>
      <c r="H87" s="15">
        <v>1.0149870738772613</v>
      </c>
      <c r="I87" s="15">
        <v>1.0128802961958683</v>
      </c>
      <c r="J87" s="15">
        <v>0.61304955904785963</v>
      </c>
      <c r="K87" s="14">
        <v>1.5380771542753069</v>
      </c>
      <c r="L87" s="52">
        <v>0.19323441245235087</v>
      </c>
      <c r="M87" s="37">
        <v>1.5380771542753069</v>
      </c>
      <c r="N87" s="57">
        <v>0.7549580903579709</v>
      </c>
      <c r="S87" s="10">
        <v>0.15162540822833204</v>
      </c>
      <c r="T87" s="10">
        <v>0.7452065154521047</v>
      </c>
      <c r="U87" s="10">
        <v>6.07</v>
      </c>
      <c r="V87" s="10">
        <v>0.58261222702608362</v>
      </c>
      <c r="X87" s="52">
        <v>0.15162540822833204</v>
      </c>
      <c r="Y87" s="37">
        <v>6.07</v>
      </c>
      <c r="Z87" s="45">
        <v>1.8873610376766301</v>
      </c>
    </row>
    <row r="88" spans="1:26" x14ac:dyDescent="0.2">
      <c r="A88" s="24" t="s">
        <v>170</v>
      </c>
      <c r="B88" s="14">
        <v>2.8469800943490591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4">
        <v>0</v>
      </c>
      <c r="L88" s="52">
        <v>0</v>
      </c>
      <c r="M88" s="37">
        <v>0</v>
      </c>
      <c r="N88" s="57">
        <v>0</v>
      </c>
      <c r="O88" s="15">
        <v>0.26809778001230405</v>
      </c>
      <c r="P88" s="15">
        <v>0.21310895298663185</v>
      </c>
      <c r="Q88" s="15">
        <v>9.5181626235975092E-2</v>
      </c>
      <c r="R88" s="15">
        <v>1.1758595370061988</v>
      </c>
      <c r="S88" s="10">
        <v>0</v>
      </c>
      <c r="T88" s="10">
        <v>0</v>
      </c>
      <c r="U88" s="10">
        <v>0</v>
      </c>
      <c r="V88" s="10">
        <v>0</v>
      </c>
      <c r="W88" s="15">
        <v>5.131184014351204E-2</v>
      </c>
      <c r="X88" s="52">
        <v>0</v>
      </c>
      <c r="Y88" s="37">
        <v>1.1758595370061988</v>
      </c>
      <c r="Z88" s="45">
        <v>0.20039552626495799</v>
      </c>
    </row>
    <row r="89" spans="1:26" x14ac:dyDescent="0.2">
      <c r="A89" s="24" t="s">
        <v>171</v>
      </c>
      <c r="B89" s="14">
        <v>7.170796949658139</v>
      </c>
      <c r="C89" s="15">
        <v>2.6834826920215149</v>
      </c>
      <c r="D89" s="15">
        <v>2.4595936575342754</v>
      </c>
      <c r="E89" s="15">
        <v>1.5587949239577334</v>
      </c>
      <c r="F89" s="15">
        <v>2.7253491743423237</v>
      </c>
      <c r="G89" s="15">
        <v>4.4088833933903819</v>
      </c>
      <c r="H89" s="15">
        <v>2.8969192863108448</v>
      </c>
      <c r="I89" s="15">
        <v>2.4948488670763278</v>
      </c>
      <c r="J89" s="15">
        <v>2.8633978159359512</v>
      </c>
      <c r="K89" s="14">
        <v>3.1055164073922494</v>
      </c>
      <c r="L89" s="52">
        <v>1.5587949239577334</v>
      </c>
      <c r="M89" s="37">
        <v>4.4088833933903819</v>
      </c>
      <c r="N89" s="57">
        <v>2.7996429131068448</v>
      </c>
      <c r="O89" s="15">
        <v>2.1319146847513322</v>
      </c>
      <c r="P89" s="15">
        <v>1.3508953910701615</v>
      </c>
      <c r="Q89" s="15">
        <v>2.8112916008498652</v>
      </c>
      <c r="R89" s="15">
        <v>2.8848168696127305</v>
      </c>
      <c r="S89" s="10">
        <v>2.57578009661025</v>
      </c>
      <c r="T89" s="10">
        <v>2.6152342327051095</v>
      </c>
      <c r="U89" s="10">
        <v>3.9920202168835921</v>
      </c>
      <c r="V89" s="10">
        <v>2.0142741571440301</v>
      </c>
      <c r="W89" s="15">
        <v>2.4941857254474589</v>
      </c>
      <c r="X89" s="52">
        <v>1.3508953910701615</v>
      </c>
      <c r="Y89" s="37">
        <v>3.9920202168835921</v>
      </c>
      <c r="Z89" s="45">
        <v>2.5411569972305035</v>
      </c>
    </row>
    <row r="90" spans="1:26" x14ac:dyDescent="0.2">
      <c r="A90" s="24" t="s">
        <v>92</v>
      </c>
      <c r="B90" s="14">
        <v>0.71535204816231401</v>
      </c>
      <c r="C90" s="15">
        <v>0.34545217627008606</v>
      </c>
      <c r="D90" s="15">
        <v>0.3638180775550432</v>
      </c>
      <c r="E90" s="15">
        <v>0.26905784203827304</v>
      </c>
      <c r="F90" s="15">
        <v>0.36904761242325135</v>
      </c>
      <c r="G90" s="15">
        <v>0.63406291407937276</v>
      </c>
      <c r="H90" s="15">
        <v>0.36579437320825769</v>
      </c>
      <c r="I90" s="15">
        <v>0.30624688989177151</v>
      </c>
      <c r="J90" s="15">
        <v>0.40497909782488406</v>
      </c>
      <c r="K90" s="14">
        <v>0.40180247143372361</v>
      </c>
      <c r="L90" s="52">
        <v>0.26905784203827304</v>
      </c>
      <c r="M90" s="37">
        <v>0.63406291407937276</v>
      </c>
      <c r="N90" s="57">
        <v>0.38447349496940703</v>
      </c>
      <c r="O90" s="15">
        <v>0.22945978320016119</v>
      </c>
      <c r="P90" s="15">
        <v>0.22959232474529254</v>
      </c>
      <c r="Q90" s="15">
        <v>0.31181084561606531</v>
      </c>
      <c r="R90" s="15">
        <v>0.43001798135929636</v>
      </c>
      <c r="S90" s="10">
        <v>0.3058663061002016</v>
      </c>
      <c r="T90" s="10">
        <v>0.32499997111091311</v>
      </c>
      <c r="U90" s="10">
        <v>0.45861569472485758</v>
      </c>
      <c r="V90" s="10">
        <v>0.15473651350516993</v>
      </c>
      <c r="W90" s="15">
        <v>0.27165535225931375</v>
      </c>
      <c r="X90" s="52">
        <v>0.15473651350516993</v>
      </c>
      <c r="Y90" s="37">
        <v>0.45861569472485758</v>
      </c>
      <c r="Z90" s="45">
        <v>0.30186164140236349</v>
      </c>
    </row>
    <row r="91" spans="1:26" x14ac:dyDescent="0.2">
      <c r="A91" s="24" t="s">
        <v>93</v>
      </c>
      <c r="B91" s="14">
        <v>0.71201704989025782</v>
      </c>
      <c r="C91" s="15">
        <v>0.30240579839267862</v>
      </c>
      <c r="D91" s="15">
        <v>0.29119572920145997</v>
      </c>
      <c r="E91" s="15">
        <v>0.19542802232932338</v>
      </c>
      <c r="F91" s="15">
        <v>0.32741069477285895</v>
      </c>
      <c r="G91" s="15">
        <v>0.49461920119662017</v>
      </c>
      <c r="H91" s="15">
        <v>0.32452449452176019</v>
      </c>
      <c r="I91" s="15">
        <v>0.28932228595175979</v>
      </c>
      <c r="J91" s="15">
        <v>0.33743717027871911</v>
      </c>
      <c r="K91" s="14">
        <v>0.33654316681570806</v>
      </c>
      <c r="L91" s="52">
        <v>0.19542802232932338</v>
      </c>
      <c r="M91" s="37">
        <v>0.49461920119662017</v>
      </c>
      <c r="N91" s="57">
        <v>0.32209850705120985</v>
      </c>
      <c r="O91" s="15">
        <v>0.29254187687545119</v>
      </c>
      <c r="P91" s="15">
        <v>0.18929803872095591</v>
      </c>
      <c r="Q91" s="15">
        <v>0.31600266127136323</v>
      </c>
      <c r="R91" s="15">
        <v>0.39931446051871999</v>
      </c>
      <c r="S91" s="10">
        <v>0.30297304938370934</v>
      </c>
      <c r="T91" s="10">
        <v>0.3520275862301222</v>
      </c>
      <c r="U91" s="10">
        <v>0.52608970615918238</v>
      </c>
      <c r="V91" s="10">
        <v>0.26047520848813238</v>
      </c>
      <c r="W91" s="15">
        <v>0.30752651941222309</v>
      </c>
      <c r="X91" s="52">
        <v>0.18929803872095591</v>
      </c>
      <c r="Y91" s="37">
        <v>0.52608970615918238</v>
      </c>
      <c r="Z91" s="45">
        <v>0.32736101189554001</v>
      </c>
    </row>
    <row r="92" spans="1:26" x14ac:dyDescent="0.2">
      <c r="A92" s="24" t="s">
        <v>95</v>
      </c>
      <c r="B92" s="14">
        <v>0.28933829419222795</v>
      </c>
      <c r="C92" s="15">
        <v>4.7868739692559045E-2</v>
      </c>
      <c r="D92" s="15">
        <v>2.3880160618180973E-2</v>
      </c>
      <c r="E92" s="15">
        <v>2.3967580172023484E-2</v>
      </c>
      <c r="F92" s="15">
        <v>4.8446829908225811E-2</v>
      </c>
      <c r="G92" s="15">
        <v>0.11981052924401249</v>
      </c>
      <c r="H92" s="15">
        <v>2.400988000415798E-2</v>
      </c>
      <c r="I92" s="15">
        <v>2.3870321810806231E-2</v>
      </c>
      <c r="J92" s="15">
        <v>4.8100531947976373E-2</v>
      </c>
      <c r="K92" s="14">
        <v>2.3861617448625447E-2</v>
      </c>
      <c r="L92" s="52">
        <v>2.3861617448625447E-2</v>
      </c>
      <c r="M92" s="37">
        <v>0.11981052924401249</v>
      </c>
      <c r="N92" s="57">
        <v>4.2646243427396431E-2</v>
      </c>
      <c r="O92" s="15">
        <v>0</v>
      </c>
      <c r="P92" s="15">
        <v>2.3860673018417992E-2</v>
      </c>
      <c r="Q92" s="15">
        <v>2.4304002667865407E-2</v>
      </c>
      <c r="R92" s="15">
        <v>7.3129357841901471E-2</v>
      </c>
      <c r="S92" s="10">
        <v>4.7681314643062106E-2</v>
      </c>
      <c r="T92" s="10">
        <v>2.3841905968433802E-2</v>
      </c>
      <c r="U92" s="10">
        <v>4.9734486983475851E-2</v>
      </c>
      <c r="V92" s="10">
        <v>2.412178209911554E-2</v>
      </c>
      <c r="W92" s="15">
        <v>0</v>
      </c>
      <c r="X92" s="52">
        <v>0</v>
      </c>
      <c r="Y92" s="37">
        <v>7.3129357841901471E-2</v>
      </c>
      <c r="Z92" s="45">
        <v>2.9630391469141353E-2</v>
      </c>
    </row>
    <row r="93" spans="1:26" x14ac:dyDescent="0.2">
      <c r="A93" s="61" t="s">
        <v>172</v>
      </c>
      <c r="B93" s="42">
        <v>88.265515563748025</v>
      </c>
      <c r="C93" s="43">
        <v>96.203349106755766</v>
      </c>
      <c r="D93" s="43">
        <v>95.94963579498193</v>
      </c>
      <c r="E93" s="43">
        <v>97.26566772075121</v>
      </c>
      <c r="F93" s="43">
        <v>96.336511276100978</v>
      </c>
      <c r="G93" s="43">
        <v>93.936631622444452</v>
      </c>
      <c r="H93" s="43">
        <v>95.373764892077702</v>
      </c>
      <c r="I93" s="43">
        <v>95.872831339073457</v>
      </c>
      <c r="J93" s="43">
        <v>95.733035824964617</v>
      </c>
      <c r="K93" s="42">
        <v>94.594199182634398</v>
      </c>
      <c r="L93" s="54">
        <v>93.936631622444452</v>
      </c>
      <c r="M93" s="44">
        <v>97.26566772075121</v>
      </c>
      <c r="N93" s="59">
        <v>95.696180751087169</v>
      </c>
      <c r="O93" s="43">
        <v>97.077985875160778</v>
      </c>
      <c r="P93" s="43">
        <v>97.993244619458522</v>
      </c>
      <c r="Q93" s="43">
        <v>96.441409263358892</v>
      </c>
      <c r="R93" s="43">
        <v>95.036861793661132</v>
      </c>
      <c r="S93" s="62">
        <v>96.616073825034448</v>
      </c>
      <c r="T93" s="62">
        <v>95.938689788533267</v>
      </c>
      <c r="U93" s="62">
        <v>88.878510548383929</v>
      </c>
      <c r="V93" s="62">
        <v>96.963780111737449</v>
      </c>
      <c r="W93" s="43">
        <v>96.875320562737485</v>
      </c>
      <c r="X93" s="54">
        <v>88.878510548383929</v>
      </c>
      <c r="Y93" s="44">
        <v>97.993244619458522</v>
      </c>
      <c r="Z93" s="46">
        <v>95.757986265340662</v>
      </c>
    </row>
    <row r="94" spans="1:26" x14ac:dyDescent="0.2">
      <c r="A94" s="24" t="s">
        <v>173</v>
      </c>
      <c r="B94" s="14">
        <v>0.93059575417091145</v>
      </c>
      <c r="C94" s="15">
        <v>1.0334000564517745</v>
      </c>
      <c r="D94" s="15">
        <v>1.074710924936243</v>
      </c>
      <c r="E94" s="15">
        <v>1.0577308389010995</v>
      </c>
      <c r="F94" s="15">
        <v>1.0131903073416191</v>
      </c>
      <c r="G94" s="15">
        <v>1.030698820895158</v>
      </c>
      <c r="H94" s="15">
        <v>1.0822128546361125</v>
      </c>
      <c r="I94" s="15">
        <v>1.0848471453064583</v>
      </c>
      <c r="J94" s="15">
        <v>1.0469946195707451</v>
      </c>
      <c r="K94" s="14">
        <v>1.1290171583407034</v>
      </c>
      <c r="L94" s="52">
        <v>1.0131903073416191</v>
      </c>
      <c r="M94" s="37">
        <v>1.1290171583407034</v>
      </c>
      <c r="N94" s="57">
        <v>1.0614225251533236</v>
      </c>
      <c r="O94" s="15">
        <v>1</v>
      </c>
      <c r="P94" s="15">
        <v>1</v>
      </c>
      <c r="Q94" s="15">
        <v>0.99691886937779695</v>
      </c>
      <c r="R94" s="15">
        <v>0.96358263485759432</v>
      </c>
      <c r="S94" s="10">
        <v>1.011849104857373</v>
      </c>
      <c r="T94" s="10">
        <v>1.0598473511403275</v>
      </c>
      <c r="U94" s="10">
        <v>1.7914893351095731</v>
      </c>
      <c r="V94" s="10">
        <v>1.0502772084489453</v>
      </c>
      <c r="W94" s="15">
        <v>0.99827182868353281</v>
      </c>
      <c r="X94" s="52">
        <v>0.96358263485759432</v>
      </c>
      <c r="Y94" s="37">
        <v>1.7914893351095731</v>
      </c>
      <c r="Z94" s="45">
        <v>1.0969151480527937</v>
      </c>
    </row>
    <row r="95" spans="1:26" x14ac:dyDescent="0.2">
      <c r="A95" s="24" t="s">
        <v>174</v>
      </c>
      <c r="B95" s="14">
        <v>1.5051167200422304</v>
      </c>
      <c r="C95" s="15">
        <v>1.2081173951324844</v>
      </c>
      <c r="D95" s="15">
        <v>1.2146010143131123</v>
      </c>
      <c r="E95" s="10">
        <v>1.1937060163075395</v>
      </c>
      <c r="F95" s="10">
        <v>1.1959510142933407</v>
      </c>
      <c r="G95" s="10">
        <v>1.2258348115814919</v>
      </c>
      <c r="H95" s="15">
        <v>1.197889442624356</v>
      </c>
      <c r="I95" s="15">
        <v>1.2147838691529846</v>
      </c>
      <c r="J95" s="15">
        <v>1.1928019046720821</v>
      </c>
      <c r="K95" s="14">
        <v>1.2493455245872529</v>
      </c>
      <c r="L95" s="52">
        <v>1.1928019046720821</v>
      </c>
      <c r="M95" s="37">
        <v>1.2493455245872529</v>
      </c>
      <c r="N95" s="57">
        <v>1.2103367769627384</v>
      </c>
      <c r="O95" s="15">
        <v>1.0726671441360276</v>
      </c>
      <c r="P95" s="15">
        <v>1.0665837457676333</v>
      </c>
      <c r="Q95" s="15">
        <v>1.1728554927798038</v>
      </c>
      <c r="R95" s="15">
        <v>1.1485948498606353</v>
      </c>
      <c r="S95" s="10">
        <v>1.1507370659061469</v>
      </c>
      <c r="T95" s="10">
        <v>1.1133330976998219</v>
      </c>
      <c r="U95" s="10">
        <v>2.0184943189952982</v>
      </c>
      <c r="V95" s="10">
        <v>1.0915905090684677</v>
      </c>
      <c r="W95" s="15">
        <v>1.0805249160356272</v>
      </c>
      <c r="X95" s="52">
        <v>1.0665837457676333</v>
      </c>
      <c r="Y95" s="37">
        <v>2.0184943189952982</v>
      </c>
      <c r="Z95" s="45">
        <v>1.2128201266943845</v>
      </c>
    </row>
    <row r="96" spans="1:26" x14ac:dyDescent="0.2">
      <c r="A96" s="61" t="s">
        <v>176</v>
      </c>
      <c r="B96" s="42">
        <v>762.7</v>
      </c>
      <c r="C96" s="43"/>
      <c r="D96" s="43"/>
      <c r="E96" s="62">
        <v>805.9</v>
      </c>
      <c r="F96" s="62"/>
      <c r="G96" s="43">
        <v>819</v>
      </c>
      <c r="H96" s="43">
        <v>793.9</v>
      </c>
      <c r="I96" s="43">
        <f>AVERAGE(E96:H96)</f>
        <v>806.26666666666677</v>
      </c>
      <c r="J96" s="43"/>
      <c r="K96" s="42"/>
      <c r="L96" s="54">
        <v>794</v>
      </c>
      <c r="M96" s="44">
        <v>819</v>
      </c>
      <c r="N96" s="59">
        <v>807</v>
      </c>
      <c r="O96" s="43">
        <v>779.8</v>
      </c>
      <c r="P96" s="43">
        <v>717.1</v>
      </c>
      <c r="Q96" s="43">
        <v>776.1</v>
      </c>
      <c r="R96" s="43">
        <v>782.4</v>
      </c>
      <c r="S96" s="62"/>
      <c r="T96" s="62">
        <v>751.7</v>
      </c>
      <c r="U96" s="62"/>
      <c r="V96" s="62">
        <v>809.3</v>
      </c>
      <c r="W96" s="43">
        <v>810.7</v>
      </c>
      <c r="X96" s="54">
        <v>717.1</v>
      </c>
      <c r="Y96" s="44">
        <v>810</v>
      </c>
      <c r="Z96" s="46">
        <v>775</v>
      </c>
    </row>
    <row r="97" spans="1:26" x14ac:dyDescent="0.2">
      <c r="A97" s="24" t="s">
        <v>175</v>
      </c>
      <c r="B97" s="14">
        <v>13.79</v>
      </c>
      <c r="E97" s="10">
        <v>0.09</v>
      </c>
      <c r="G97" s="10">
        <v>1.97</v>
      </c>
      <c r="H97" s="15">
        <v>1.28</v>
      </c>
      <c r="I97" s="15">
        <v>0.52</v>
      </c>
      <c r="K97" s="14"/>
      <c r="L97" s="52">
        <v>0.09</v>
      </c>
      <c r="M97" s="37">
        <v>1.97</v>
      </c>
      <c r="N97" s="57">
        <v>1.0237499999999999</v>
      </c>
      <c r="O97" s="15">
        <v>1.37</v>
      </c>
      <c r="P97" s="15">
        <v>1.1499999999999999</v>
      </c>
      <c r="Q97" s="15">
        <v>1.46</v>
      </c>
      <c r="R97" s="15">
        <v>2.11</v>
      </c>
      <c r="T97" s="10">
        <v>1.85</v>
      </c>
      <c r="V97" s="10">
        <v>0.7</v>
      </c>
      <c r="W97" s="15">
        <v>1.37</v>
      </c>
      <c r="X97" s="52">
        <v>0.7</v>
      </c>
      <c r="Y97" s="37">
        <v>2.11</v>
      </c>
      <c r="Z97" s="45">
        <v>1.4212500000000001</v>
      </c>
    </row>
    <row r="98" spans="1:26" x14ac:dyDescent="0.2">
      <c r="A98" s="24" t="s">
        <v>192</v>
      </c>
      <c r="B98" s="14">
        <f>B97*2.7</f>
        <v>37.232999999999997</v>
      </c>
      <c r="E98" s="15">
        <f t="shared" ref="E98:W98" si="18">E97*2.7</f>
        <v>0.24299999999999999</v>
      </c>
      <c r="F98" s="15"/>
      <c r="G98" s="15">
        <f t="shared" si="18"/>
        <v>5.319</v>
      </c>
      <c r="H98" s="15">
        <f t="shared" si="18"/>
        <v>3.4560000000000004</v>
      </c>
      <c r="I98" s="15">
        <f t="shared" si="18"/>
        <v>1.4040000000000001</v>
      </c>
      <c r="K98" s="14"/>
      <c r="L98" s="52">
        <v>0.24299999999999999</v>
      </c>
      <c r="M98" s="37">
        <v>5.319</v>
      </c>
      <c r="N98" s="57">
        <v>2.7641250000000004</v>
      </c>
      <c r="O98" s="15">
        <f t="shared" si="18"/>
        <v>3.6990000000000007</v>
      </c>
      <c r="P98" s="15">
        <f t="shared" si="18"/>
        <v>3.105</v>
      </c>
      <c r="Q98" s="15">
        <f t="shared" si="18"/>
        <v>3.9420000000000002</v>
      </c>
      <c r="R98" s="15">
        <f t="shared" si="18"/>
        <v>5.6970000000000001</v>
      </c>
      <c r="S98" s="15"/>
      <c r="T98" s="15">
        <f t="shared" si="18"/>
        <v>4.995000000000001</v>
      </c>
      <c r="U98" s="15"/>
      <c r="V98" s="15">
        <f t="shared" si="18"/>
        <v>1.89</v>
      </c>
      <c r="W98" s="15">
        <f t="shared" si="18"/>
        <v>3.6990000000000007</v>
      </c>
      <c r="X98" s="52">
        <v>1.89</v>
      </c>
      <c r="Y98" s="37">
        <v>5.6970000000000001</v>
      </c>
      <c r="Z98" s="45">
        <v>3.8373750000000006</v>
      </c>
    </row>
    <row r="99" spans="1:26" ht="15.75" thickBot="1" x14ac:dyDescent="0.25">
      <c r="A99" s="27" t="s">
        <v>193</v>
      </c>
      <c r="B99" s="28">
        <v>-14.500144741340915</v>
      </c>
      <c r="C99" s="7"/>
      <c r="D99" s="7"/>
      <c r="E99" s="7">
        <v>-13.339653744321541</v>
      </c>
      <c r="F99" s="7"/>
      <c r="G99" s="7">
        <v>-13.043833679861645</v>
      </c>
      <c r="H99" s="7">
        <v>-13.543968920749096</v>
      </c>
      <c r="I99" s="7">
        <v>-14.019107534362439</v>
      </c>
      <c r="J99" s="7"/>
      <c r="K99" s="28"/>
      <c r="L99" s="35">
        <v>-14.275283697343006</v>
      </c>
      <c r="M99" s="36">
        <v>-13.043833679861645</v>
      </c>
      <c r="N99" s="60">
        <v>-13.813691411578352</v>
      </c>
      <c r="O99" s="7">
        <v>-13.701447495079121</v>
      </c>
      <c r="P99" s="7">
        <v>-15.197159288380929</v>
      </c>
      <c r="Q99" s="7">
        <v>-13.932666533560386</v>
      </c>
      <c r="R99" s="7">
        <v>-13.745659398129012</v>
      </c>
      <c r="S99" s="7"/>
      <c r="T99" s="7">
        <v>-14.362827665206037</v>
      </c>
      <c r="U99" s="7"/>
      <c r="V99" s="7">
        <v>-13.100479853977967</v>
      </c>
      <c r="W99" s="7">
        <v>-13.039703528864251</v>
      </c>
      <c r="X99" s="35">
        <v>-15.197159288380929</v>
      </c>
      <c r="Y99" s="36">
        <v>-10.94046792792507</v>
      </c>
      <c r="Z99" s="47">
        <v>-13.388726481551572</v>
      </c>
    </row>
    <row r="100" spans="1:26" x14ac:dyDescent="0.25">
      <c r="A100" s="29" t="s">
        <v>237</v>
      </c>
      <c r="E100" s="15"/>
      <c r="F100" s="15"/>
      <c r="G100" s="15"/>
      <c r="S100" s="15"/>
      <c r="T100" s="15"/>
      <c r="U100" s="15"/>
      <c r="V100" s="15"/>
    </row>
    <row r="101" spans="1:26" ht="15.75" x14ac:dyDescent="0.25">
      <c r="B101" s="30"/>
    </row>
    <row r="102" spans="1:26" x14ac:dyDescent="0.25">
      <c r="E102" s="15"/>
      <c r="F102" s="15"/>
      <c r="G102" s="15"/>
      <c r="S102" s="15"/>
      <c r="T102" s="15"/>
      <c r="U102" s="15"/>
      <c r="V102" s="15"/>
    </row>
    <row r="109" spans="1:26" x14ac:dyDescent="0.25">
      <c r="E109" s="15"/>
      <c r="F109" s="15"/>
      <c r="G109" s="15"/>
      <c r="S109" s="15"/>
      <c r="T109" s="15"/>
      <c r="U109" s="15"/>
      <c r="V109" s="15"/>
    </row>
    <row r="110" spans="1:26" x14ac:dyDescent="0.25">
      <c r="E110" s="15"/>
      <c r="F110" s="15"/>
      <c r="G110" s="15"/>
      <c r="S110" s="15"/>
      <c r="T110" s="15"/>
      <c r="U110" s="15"/>
      <c r="V110" s="15"/>
    </row>
  </sheetData>
  <mergeCells count="2">
    <mergeCell ref="C2:K2"/>
    <mergeCell ref="O2:W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Supplementary Table S1</vt:lpstr>
      <vt:lpstr>Supplementary Table S2</vt:lpstr>
      <vt:lpstr>Supplementary Table S3</vt:lpstr>
      <vt:lpstr>Supplementary 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</dc:creator>
  <cp:lastModifiedBy>MDPI</cp:lastModifiedBy>
  <cp:lastPrinted>2023-06-10T01:44:20Z</cp:lastPrinted>
  <dcterms:created xsi:type="dcterms:W3CDTF">2015-06-05T18:17:20Z</dcterms:created>
  <dcterms:modified xsi:type="dcterms:W3CDTF">2024-05-17T12:55:47Z</dcterms:modified>
</cp:coreProperties>
</file>