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27795" windowHeight="1246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BQ15" i="1" l="1"/>
  <c r="BQ14" i="1"/>
  <c r="BQ13" i="1"/>
  <c r="BQ12" i="1"/>
  <c r="BR12" i="1"/>
  <c r="BQ11" i="1"/>
  <c r="BR11" i="1"/>
  <c r="BQ10" i="1"/>
  <c r="BR10" i="1"/>
  <c r="BQ9" i="1"/>
  <c r="BR9" i="1"/>
  <c r="BR8" i="1"/>
  <c r="BQ8" i="1"/>
  <c r="BR7" i="1"/>
  <c r="BQ7" i="1"/>
  <c r="BR36" i="1"/>
  <c r="BQ36" i="1"/>
  <c r="BR35" i="1"/>
  <c r="BQ35" i="1"/>
  <c r="BQ6" i="1"/>
  <c r="BQ5" i="1"/>
  <c r="BP37" i="1" l="1"/>
  <c r="BO37" i="1"/>
  <c r="BN37" i="1"/>
  <c r="BL37" i="1"/>
  <c r="BK37" i="1"/>
  <c r="BJ37" i="1"/>
  <c r="BI37" i="1"/>
  <c r="BH37" i="1"/>
  <c r="BG37" i="1"/>
  <c r="BF37" i="1"/>
  <c r="BE37" i="1"/>
  <c r="BC37" i="1"/>
  <c r="BB37" i="1"/>
  <c r="BA37" i="1"/>
  <c r="AZ37" i="1"/>
  <c r="AY37" i="1"/>
  <c r="AX37" i="1"/>
  <c r="AW37" i="1"/>
  <c r="AV37" i="1"/>
  <c r="AU37" i="1"/>
  <c r="AT37" i="1"/>
  <c r="AS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A37" i="1"/>
  <c r="Z37" i="1"/>
  <c r="Y37" i="1"/>
  <c r="X37" i="1"/>
  <c r="W37" i="1"/>
  <c r="V37" i="1"/>
  <c r="U37" i="1"/>
  <c r="S37" i="1"/>
  <c r="R37" i="1"/>
  <c r="Q37" i="1"/>
  <c r="P37" i="1"/>
  <c r="O37" i="1"/>
  <c r="N37" i="1"/>
  <c r="M37" i="1"/>
  <c r="L37" i="1"/>
  <c r="J37" i="1"/>
  <c r="I37" i="1"/>
  <c r="H37" i="1"/>
  <c r="G37" i="1"/>
  <c r="F37" i="1"/>
  <c r="E37" i="1"/>
  <c r="D37" i="1"/>
  <c r="C37" i="1"/>
  <c r="B37" i="1"/>
  <c r="BN16" i="1"/>
  <c r="BO16" i="1"/>
  <c r="BP16" i="1"/>
  <c r="BE16" i="1"/>
  <c r="BF16" i="1"/>
  <c r="BG16" i="1"/>
  <c r="BH16" i="1"/>
  <c r="BI16" i="1"/>
  <c r="BJ16" i="1"/>
  <c r="BK16" i="1"/>
  <c r="BL16" i="1"/>
  <c r="AS16" i="1"/>
  <c r="AT16" i="1"/>
  <c r="AU16" i="1"/>
  <c r="AV16" i="1"/>
  <c r="AW16" i="1"/>
  <c r="AX16" i="1"/>
  <c r="AY16" i="1"/>
  <c r="AZ16" i="1"/>
  <c r="BA16" i="1"/>
  <c r="BB16" i="1"/>
  <c r="BC16" i="1"/>
  <c r="AC16" i="1"/>
  <c r="AD16" i="1"/>
  <c r="AE16" i="1"/>
  <c r="AF16" i="1"/>
  <c r="AG16" i="1"/>
  <c r="AH16" i="1"/>
  <c r="AI16" i="1"/>
  <c r="AJ16" i="1"/>
  <c r="AK16" i="1"/>
  <c r="AL16" i="1"/>
  <c r="AM16" i="1"/>
  <c r="AN16" i="1"/>
  <c r="AO16" i="1"/>
  <c r="AP16" i="1"/>
  <c r="AQ16" i="1"/>
  <c r="U16" i="1"/>
  <c r="V16" i="1"/>
  <c r="W16" i="1"/>
  <c r="X16" i="1"/>
  <c r="Y16" i="1"/>
  <c r="Z16" i="1"/>
  <c r="AA16" i="1"/>
  <c r="L16" i="1"/>
  <c r="M16" i="1"/>
  <c r="N16" i="1"/>
  <c r="O16" i="1"/>
  <c r="P16" i="1"/>
  <c r="Q16" i="1"/>
  <c r="R16" i="1"/>
  <c r="S16" i="1"/>
  <c r="B16" i="1"/>
  <c r="C16" i="1"/>
  <c r="D16" i="1"/>
  <c r="E16" i="1"/>
  <c r="F16" i="1"/>
  <c r="G16" i="1"/>
  <c r="H16" i="1"/>
  <c r="I16" i="1"/>
  <c r="J16" i="1"/>
  <c r="BQ37" i="1" l="1"/>
  <c r="BR37" i="1" s="1"/>
</calcChain>
</file>

<file path=xl/sharedStrings.xml><?xml version="1.0" encoding="utf-8"?>
<sst xmlns="http://schemas.openxmlformats.org/spreadsheetml/2006/main" count="145" uniqueCount="54">
  <si>
    <t xml:space="preserve">   FeO   </t>
  </si>
  <si>
    <t xml:space="preserve">   MnO   </t>
  </si>
  <si>
    <t xml:space="preserve">   MgO   </t>
  </si>
  <si>
    <t xml:space="preserve">   CaO   </t>
  </si>
  <si>
    <t xml:space="preserve">   ZnO   </t>
  </si>
  <si>
    <t>Si</t>
  </si>
  <si>
    <t>Ti</t>
  </si>
  <si>
    <t>Al</t>
  </si>
  <si>
    <t>Cr</t>
  </si>
  <si>
    <t>V</t>
  </si>
  <si>
    <t>Mn</t>
  </si>
  <si>
    <t>Mg</t>
  </si>
  <si>
    <t>Ca</t>
  </si>
  <si>
    <t>Zn</t>
  </si>
  <si>
    <t>Cr#</t>
  </si>
  <si>
    <t>Mg#</t>
  </si>
  <si>
    <t>Ni</t>
  </si>
  <si>
    <t>NiO</t>
  </si>
  <si>
    <t>n.a.</t>
  </si>
  <si>
    <t>Total</t>
  </si>
  <si>
    <t>Subtotal (trivalent)</t>
  </si>
  <si>
    <t>Subtotal (divalent)</t>
  </si>
  <si>
    <t>Fe3+#</t>
  </si>
  <si>
    <t>n.a.: not analyzed</t>
  </si>
  <si>
    <t>1-a</t>
  </si>
  <si>
    <t>1-b</t>
  </si>
  <si>
    <t>7-a</t>
  </si>
  <si>
    <t>7-b</t>
  </si>
  <si>
    <t>7-c</t>
  </si>
  <si>
    <t xml:space="preserve">   SiO2 (wt.%)</t>
  </si>
  <si>
    <t>Analysis number</t>
  </si>
  <si>
    <t>Sample number</t>
  </si>
  <si>
    <t>Mineral</t>
  </si>
  <si>
    <t>Textural information</t>
  </si>
  <si>
    <t>Fe-chr2</t>
  </si>
  <si>
    <t>Fe-chr1</t>
  </si>
  <si>
    <t>Maximum</t>
  </si>
  <si>
    <t>Minimum</t>
  </si>
  <si>
    <t>Oxides</t>
  </si>
  <si>
    <t>Pair</t>
  </si>
  <si>
    <t>Structural formulae on the basis of 4 atoms of O</t>
  </si>
  <si>
    <t>Cr#: [Cr/(Cr + Al)]</t>
  </si>
  <si>
    <r>
      <t xml:space="preserve">   SiO</t>
    </r>
    <r>
      <rPr>
        <sz val="9"/>
        <color theme="1"/>
        <rFont val="Arial"/>
        <family val="2"/>
      </rPr>
      <t>2</t>
    </r>
    <r>
      <rPr>
        <sz val="10"/>
        <color theme="1"/>
        <rFont val="Arial"/>
        <family val="2"/>
      </rPr>
      <t xml:space="preserve"> (wt.%)</t>
    </r>
  </si>
  <si>
    <r>
      <t xml:space="preserve">   TiO</t>
    </r>
    <r>
      <rPr>
        <sz val="9"/>
        <color theme="1"/>
        <rFont val="Arial"/>
        <family val="2"/>
      </rPr>
      <t>2</t>
    </r>
    <r>
      <rPr>
        <sz val="10"/>
        <color theme="1"/>
        <rFont val="Arial"/>
        <family val="2"/>
      </rPr>
      <t xml:space="preserve">  </t>
    </r>
  </si>
  <si>
    <r>
      <t>Fe</t>
    </r>
    <r>
      <rPr>
        <sz val="9"/>
        <color theme="1"/>
        <rFont val="Arial"/>
        <family val="2"/>
      </rPr>
      <t>2</t>
    </r>
    <r>
      <rPr>
        <sz val="10"/>
        <color theme="1"/>
        <rFont val="Arial"/>
        <family val="2"/>
      </rPr>
      <t>O</t>
    </r>
    <r>
      <rPr>
        <sz val="9"/>
        <color theme="1"/>
        <rFont val="Arial"/>
        <family val="2"/>
      </rPr>
      <t>3</t>
    </r>
    <r>
      <rPr>
        <sz val="10"/>
        <color theme="1"/>
        <rFont val="Arial"/>
        <family val="2"/>
      </rPr>
      <t xml:space="preserve"> (recalculated)</t>
    </r>
  </si>
  <si>
    <r>
      <t xml:space="preserve">   V</t>
    </r>
    <r>
      <rPr>
        <sz val="9"/>
        <color theme="1"/>
        <rFont val="Arial"/>
        <family val="2"/>
      </rPr>
      <t>2</t>
    </r>
    <r>
      <rPr>
        <sz val="10"/>
        <color theme="1"/>
        <rFont val="Arial"/>
        <family val="2"/>
      </rPr>
      <t>O</t>
    </r>
    <r>
      <rPr>
        <sz val="9"/>
        <color theme="1"/>
        <rFont val="Arial"/>
        <family val="2"/>
      </rPr>
      <t>3</t>
    </r>
    <r>
      <rPr>
        <sz val="10"/>
        <color theme="1"/>
        <rFont val="Arial"/>
        <family val="2"/>
      </rPr>
      <t xml:space="preserve">  </t>
    </r>
  </si>
  <si>
    <r>
      <t>Fe</t>
    </r>
    <r>
      <rPr>
        <sz val="9"/>
        <rFont val="Arial"/>
        <family val="2"/>
      </rPr>
      <t>3+</t>
    </r>
  </si>
  <si>
    <r>
      <t>Fe</t>
    </r>
    <r>
      <rPr>
        <sz val="9"/>
        <rFont val="Arial"/>
        <family val="2"/>
      </rPr>
      <t>2+</t>
    </r>
  </si>
  <si>
    <r>
      <t>Fe</t>
    </r>
    <r>
      <rPr>
        <sz val="9"/>
        <rFont val="Arial"/>
        <family val="2"/>
      </rPr>
      <t>3+</t>
    </r>
    <r>
      <rPr>
        <sz val="10"/>
        <rFont val="Arial"/>
        <family val="2"/>
      </rPr>
      <t>#</t>
    </r>
  </si>
  <si>
    <r>
      <t>Mg#: [Mg/(Mg + Fe</t>
    </r>
    <r>
      <rPr>
        <sz val="9"/>
        <rFont val="Arial"/>
        <family val="2"/>
      </rPr>
      <t>2+</t>
    </r>
    <r>
      <rPr>
        <sz val="10"/>
        <rFont val="Arial"/>
        <family val="2"/>
      </rPr>
      <t>)]</t>
    </r>
  </si>
  <si>
    <r>
      <t>Fe</t>
    </r>
    <r>
      <rPr>
        <sz val="9"/>
        <rFont val="Arial"/>
        <family val="2"/>
      </rPr>
      <t>3+</t>
    </r>
    <r>
      <rPr>
        <sz val="10"/>
        <rFont val="Arial"/>
        <family val="2"/>
      </rPr>
      <t>#: [Fe</t>
    </r>
    <r>
      <rPr>
        <sz val="9"/>
        <rFont val="Arial"/>
        <family val="2"/>
      </rPr>
      <t>3+</t>
    </r>
    <r>
      <rPr>
        <sz val="10"/>
        <rFont val="Arial"/>
        <family val="2"/>
      </rPr>
      <t>/(Fe</t>
    </r>
    <r>
      <rPr>
        <sz val="9"/>
        <rFont val="Arial"/>
        <family val="2"/>
      </rPr>
      <t>3+</t>
    </r>
    <r>
      <rPr>
        <sz val="10"/>
        <rFont val="Arial"/>
        <family val="2"/>
      </rPr>
      <t xml:space="preserve"> + Al + Cr)]</t>
    </r>
  </si>
  <si>
    <r>
      <t xml:space="preserve">   Cr</t>
    </r>
    <r>
      <rPr>
        <sz val="9"/>
        <color theme="1"/>
        <rFont val="Arial"/>
        <family val="2"/>
      </rPr>
      <t>2</t>
    </r>
    <r>
      <rPr>
        <sz val="10"/>
        <color theme="1"/>
        <rFont val="Arial"/>
        <family val="2"/>
      </rPr>
      <t>O</t>
    </r>
    <r>
      <rPr>
        <sz val="9"/>
        <color theme="1"/>
        <rFont val="Arial"/>
        <family val="2"/>
      </rPr>
      <t>3</t>
    </r>
    <r>
      <rPr>
        <sz val="10"/>
        <color theme="1"/>
        <rFont val="Arial"/>
        <family val="2"/>
      </rPr>
      <t xml:space="preserve"> </t>
    </r>
  </si>
  <si>
    <r>
      <t xml:space="preserve">   Al</t>
    </r>
    <r>
      <rPr>
        <sz val="9"/>
        <color theme="1"/>
        <rFont val="Arial"/>
        <family val="2"/>
      </rPr>
      <t>2</t>
    </r>
    <r>
      <rPr>
        <sz val="10"/>
        <color theme="1"/>
        <rFont val="Arial"/>
        <family val="2"/>
      </rPr>
      <t>O</t>
    </r>
    <r>
      <rPr>
        <sz val="9"/>
        <color theme="1"/>
        <rFont val="Arial"/>
        <family val="2"/>
      </rPr>
      <t>3</t>
    </r>
    <r>
      <rPr>
        <sz val="10"/>
        <color theme="1"/>
        <rFont val="Arial"/>
        <family val="2"/>
      </rPr>
      <t xml:space="preserve"> </t>
    </r>
  </si>
  <si>
    <t>Detection limits (in wt.%)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</si>
</sst>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MS Sans Serif"/>
      <family val="2"/>
    </font>
    <font>
      <u/>
      <sz val="10"/>
      <color theme="10"/>
      <name val="MS Sans Serif"/>
      <family val="2"/>
    </font>
    <font>
      <sz val="10"/>
      <name val="Arial"/>
      <family val="2"/>
    </font>
    <font>
      <sz val="10"/>
      <color theme="1"/>
      <name val="Arial"/>
      <family val="2"/>
    </font>
    <font>
      <u/>
      <sz val="10"/>
      <color theme="10"/>
      <name val="MS Sans Serif"/>
      <family val="2"/>
    </font>
    <font>
      <i/>
      <sz val="10"/>
      <name val="Arial"/>
      <family val="2"/>
    </font>
    <font>
      <i/>
      <sz val="10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 applyNumberFormat="0" applyFill="0" applyBorder="0" applyAlignment="0" applyProtection="0"/>
    <xf numFmtId="0" fontId="1" fillId="0" borderId="0"/>
    <xf numFmtId="0" fontId="3" fillId="0" borderId="0"/>
    <xf numFmtId="0" fontId="7" fillId="0" borderId="0" applyNumberFormat="0" applyFill="0" applyBorder="0" applyAlignment="0" applyProtection="0"/>
  </cellStyleXfs>
  <cellXfs count="124">
    <xf numFmtId="0" fontId="0" fillId="0" borderId="0" xfId="0"/>
    <xf numFmtId="0" fontId="0" fillId="0" borderId="0" xfId="0"/>
    <xf numFmtId="0" fontId="5" fillId="0" borderId="0" xfId="1" applyFont="1" applyAlignment="1">
      <alignment horizontal="right" vertical="center"/>
    </xf>
    <xf numFmtId="164" fontId="5" fillId="0" borderId="0" xfId="1" applyNumberFormat="1" applyFont="1" applyAlignment="1">
      <alignment horizontal="right" vertical="center"/>
    </xf>
    <xf numFmtId="0" fontId="6" fillId="0" borderId="0" xfId="3" applyFont="1" applyAlignment="1">
      <alignment horizontal="right" vertical="center"/>
    </xf>
    <xf numFmtId="0" fontId="6" fillId="0" borderId="0" xfId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0" fillId="0" borderId="0" xfId="0"/>
    <xf numFmtId="0" fontId="5" fillId="0" borderId="0" xfId="4" applyFont="1" applyAlignment="1">
      <alignment horizontal="right" vertical="center"/>
    </xf>
    <xf numFmtId="0" fontId="0" fillId="0" borderId="0" xfId="0"/>
    <xf numFmtId="164" fontId="5" fillId="0" borderId="0" xfId="4" applyNumberFormat="1" applyFont="1" applyAlignment="1">
      <alignment horizontal="right" vertical="center"/>
    </xf>
    <xf numFmtId="164" fontId="6" fillId="0" borderId="0" xfId="1" applyNumberFormat="1" applyFont="1" applyAlignment="1">
      <alignment horizontal="right" vertical="center"/>
    </xf>
    <xf numFmtId="164" fontId="6" fillId="0" borderId="0" xfId="3" applyNumberFormat="1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164" fontId="8" fillId="0" borderId="0" xfId="1" applyNumberFormat="1" applyFont="1" applyAlignment="1">
      <alignment horizontal="right" vertical="center"/>
    </xf>
    <xf numFmtId="164" fontId="9" fillId="0" borderId="0" xfId="1" applyNumberFormat="1" applyFont="1" applyAlignment="1">
      <alignment horizontal="right" vertical="center"/>
    </xf>
    <xf numFmtId="164" fontId="8" fillId="0" borderId="0" xfId="4" applyNumberFormat="1" applyFont="1" applyAlignment="1">
      <alignment horizontal="right" vertical="center"/>
    </xf>
    <xf numFmtId="164" fontId="5" fillId="0" borderId="0" xfId="1" applyNumberFormat="1" applyFont="1" applyFill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6" fillId="0" borderId="2" xfId="1" applyFont="1" applyBorder="1" applyAlignment="1">
      <alignment horizontal="right" vertical="center"/>
    </xf>
    <xf numFmtId="0" fontId="6" fillId="0" borderId="2" xfId="3" applyFont="1" applyBorder="1" applyAlignment="1">
      <alignment horizontal="right" vertical="center"/>
    </xf>
    <xf numFmtId="0" fontId="5" fillId="0" borderId="2" xfId="1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5" fillId="0" borderId="1" xfId="1" applyFont="1" applyBorder="1" applyAlignment="1">
      <alignment horizontal="right" vertical="center"/>
    </xf>
    <xf numFmtId="0" fontId="6" fillId="0" borderId="1" xfId="1" applyFont="1" applyBorder="1" applyAlignment="1">
      <alignment horizontal="right" vertical="center"/>
    </xf>
    <xf numFmtId="0" fontId="6" fillId="0" borderId="3" xfId="1" applyFont="1" applyBorder="1" applyAlignment="1">
      <alignment horizontal="right" vertical="center"/>
    </xf>
    <xf numFmtId="164" fontId="6" fillId="0" borderId="1" xfId="1" applyNumberFormat="1" applyFont="1" applyBorder="1" applyAlignment="1">
      <alignment horizontal="right" vertical="center"/>
    </xf>
    <xf numFmtId="164" fontId="5" fillId="0" borderId="1" xfId="1" applyNumberFormat="1" applyFont="1" applyBorder="1" applyAlignment="1">
      <alignment horizontal="right" vertical="center"/>
    </xf>
    <xf numFmtId="164" fontId="8" fillId="0" borderId="1" xfId="1" applyNumberFormat="1" applyFont="1" applyBorder="1" applyAlignment="1">
      <alignment horizontal="right" vertical="center"/>
    </xf>
    <xf numFmtId="0" fontId="0" fillId="0" borderId="0" xfId="0" applyBorder="1"/>
    <xf numFmtId="164" fontId="5" fillId="0" borderId="2" xfId="1" applyNumberFormat="1" applyFont="1" applyBorder="1" applyAlignment="1">
      <alignment horizontal="right" vertical="center"/>
    </xf>
    <xf numFmtId="164" fontId="6" fillId="0" borderId="2" xfId="3" applyNumberFormat="1" applyFont="1" applyBorder="1" applyAlignment="1">
      <alignment horizontal="right" vertical="center"/>
    </xf>
    <xf numFmtId="164" fontId="5" fillId="0" borderId="2" xfId="4" applyNumberFormat="1" applyFont="1" applyBorder="1" applyAlignment="1">
      <alignment horizontal="right" vertical="center"/>
    </xf>
    <xf numFmtId="164" fontId="5" fillId="0" borderId="3" xfId="1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right" vertical="center"/>
    </xf>
    <xf numFmtId="164" fontId="5" fillId="0" borderId="5" xfId="1" applyNumberFormat="1" applyFont="1" applyBorder="1" applyAlignment="1">
      <alignment horizontal="right" vertical="center"/>
    </xf>
    <xf numFmtId="164" fontId="5" fillId="0" borderId="5" xfId="4" applyNumberFormat="1" applyFont="1" applyBorder="1" applyAlignment="1">
      <alignment horizontal="right" vertical="center"/>
    </xf>
    <xf numFmtId="164" fontId="5" fillId="0" borderId="4" xfId="1" applyNumberFormat="1" applyFont="1" applyBorder="1" applyAlignment="1">
      <alignment horizontal="right" vertical="center"/>
    </xf>
    <xf numFmtId="164" fontId="5" fillId="0" borderId="6" xfId="1" applyNumberFormat="1" applyFont="1" applyBorder="1" applyAlignment="1">
      <alignment horizontal="center" vertical="center"/>
    </xf>
    <xf numFmtId="164" fontId="5" fillId="0" borderId="7" xfId="1" applyNumberFormat="1" applyFont="1" applyBorder="1" applyAlignment="1">
      <alignment horizontal="right" vertical="center"/>
    </xf>
    <xf numFmtId="164" fontId="6" fillId="0" borderId="7" xfId="1" applyNumberFormat="1" applyFont="1" applyBorder="1" applyAlignment="1">
      <alignment horizontal="right" vertical="center"/>
    </xf>
    <xf numFmtId="164" fontId="5" fillId="0" borderId="7" xfId="4" applyNumberFormat="1" applyFont="1" applyBorder="1" applyAlignment="1">
      <alignment horizontal="right" vertical="center"/>
    </xf>
    <xf numFmtId="164" fontId="5" fillId="0" borderId="6" xfId="1" applyNumberFormat="1" applyFont="1" applyBorder="1" applyAlignment="1">
      <alignment horizontal="right" vertical="center"/>
    </xf>
    <xf numFmtId="164" fontId="5" fillId="0" borderId="3" xfId="1" applyNumberFormat="1" applyFont="1" applyBorder="1" applyAlignment="1">
      <alignment horizontal="center" vertical="center"/>
    </xf>
    <xf numFmtId="164" fontId="8" fillId="0" borderId="2" xfId="1" applyNumberFormat="1" applyFont="1" applyBorder="1" applyAlignment="1">
      <alignment horizontal="right" vertical="center"/>
    </xf>
    <xf numFmtId="164" fontId="9" fillId="0" borderId="2" xfId="1" applyNumberFormat="1" applyFont="1" applyBorder="1" applyAlignment="1">
      <alignment horizontal="right" vertical="center"/>
    </xf>
    <xf numFmtId="164" fontId="8" fillId="0" borderId="2" xfId="4" applyNumberFormat="1" applyFont="1" applyBorder="1" applyAlignment="1">
      <alignment horizontal="right" vertical="center"/>
    </xf>
    <xf numFmtId="164" fontId="8" fillId="0" borderId="3" xfId="1" applyNumberFormat="1" applyFont="1" applyBorder="1" applyAlignment="1">
      <alignment horizontal="right" vertical="center"/>
    </xf>
    <xf numFmtId="164" fontId="6" fillId="0" borderId="2" xfId="0" applyNumberFormat="1" applyFont="1" applyBorder="1"/>
    <xf numFmtId="164" fontId="6" fillId="0" borderId="3" xfId="0" applyNumberFormat="1" applyFont="1" applyBorder="1"/>
    <xf numFmtId="0" fontId="6" fillId="0" borderId="6" xfId="1" applyFont="1" applyBorder="1" applyAlignment="1">
      <alignment horizontal="center" vertical="center"/>
    </xf>
    <xf numFmtId="0" fontId="6" fillId="0" borderId="10" xfId="0" applyFont="1" applyBorder="1" applyAlignment="1">
      <alignment horizontal="right" vertical="center"/>
    </xf>
    <xf numFmtId="0" fontId="5" fillId="0" borderId="10" xfId="1" applyFont="1" applyBorder="1" applyAlignment="1">
      <alignment horizontal="right" vertical="center"/>
    </xf>
    <xf numFmtId="0" fontId="6" fillId="0" borderId="10" xfId="1" applyFont="1" applyBorder="1" applyAlignment="1">
      <alignment horizontal="right" vertical="center"/>
    </xf>
    <xf numFmtId="0" fontId="6" fillId="0" borderId="9" xfId="1" applyFont="1" applyBorder="1" applyAlignment="1">
      <alignment horizontal="right" vertical="center"/>
    </xf>
    <xf numFmtId="164" fontId="6" fillId="0" borderId="10" xfId="1" applyNumberFormat="1" applyFont="1" applyBorder="1" applyAlignment="1">
      <alignment horizontal="right" vertical="center"/>
    </xf>
    <xf numFmtId="164" fontId="5" fillId="0" borderId="9" xfId="1" applyNumberFormat="1" applyFont="1" applyBorder="1" applyAlignment="1">
      <alignment horizontal="right" vertical="center"/>
    </xf>
    <xf numFmtId="164" fontId="5" fillId="0" borderId="10" xfId="1" applyNumberFormat="1" applyFont="1" applyBorder="1" applyAlignment="1">
      <alignment horizontal="right" vertical="center"/>
    </xf>
    <xf numFmtId="164" fontId="5" fillId="0" borderId="11" xfId="1" applyNumberFormat="1" applyFont="1" applyBorder="1" applyAlignment="1">
      <alignment horizontal="right" vertical="center"/>
    </xf>
    <xf numFmtId="164" fontId="5" fillId="0" borderId="8" xfId="1" applyNumberFormat="1" applyFont="1" applyBorder="1" applyAlignment="1">
      <alignment horizontal="right" vertical="center"/>
    </xf>
    <xf numFmtId="164" fontId="8" fillId="0" borderId="10" xfId="1" applyNumberFormat="1" applyFont="1" applyBorder="1" applyAlignment="1">
      <alignment horizontal="right" vertical="center"/>
    </xf>
    <xf numFmtId="164" fontId="8" fillId="0" borderId="9" xfId="1" applyNumberFormat="1" applyFont="1" applyBorder="1" applyAlignment="1">
      <alignment horizontal="right" vertical="center"/>
    </xf>
    <xf numFmtId="164" fontId="6" fillId="0" borderId="9" xfId="0" applyNumberFormat="1" applyFont="1" applyBorder="1"/>
    <xf numFmtId="0" fontId="5" fillId="0" borderId="9" xfId="1" applyFont="1" applyBorder="1" applyAlignment="1">
      <alignment horizontal="right" vertical="center"/>
    </xf>
    <xf numFmtId="164" fontId="6" fillId="0" borderId="10" xfId="3" applyNumberFormat="1" applyFont="1" applyBorder="1" applyAlignment="1">
      <alignment horizontal="right" vertical="center"/>
    </xf>
    <xf numFmtId="0" fontId="5" fillId="0" borderId="3" xfId="1" applyFont="1" applyBorder="1" applyAlignment="1">
      <alignment horizontal="right" vertical="center"/>
    </xf>
    <xf numFmtId="164" fontId="6" fillId="0" borderId="1" xfId="3" applyNumberFormat="1" applyFont="1" applyBorder="1" applyAlignment="1">
      <alignment horizontal="right" vertical="center"/>
    </xf>
    <xf numFmtId="0" fontId="6" fillId="0" borderId="1" xfId="3" applyFont="1" applyBorder="1" applyAlignment="1">
      <alignment horizontal="right" vertical="center"/>
    </xf>
    <xf numFmtId="0" fontId="6" fillId="0" borderId="3" xfId="3" applyFont="1" applyBorder="1" applyAlignment="1">
      <alignment horizontal="right" vertical="center"/>
    </xf>
    <xf numFmtId="164" fontId="6" fillId="0" borderId="3" xfId="3" applyNumberFormat="1" applyFont="1" applyBorder="1" applyAlignment="1">
      <alignment horizontal="right" vertical="center"/>
    </xf>
    <xf numFmtId="0" fontId="5" fillId="0" borderId="10" xfId="4" applyFont="1" applyBorder="1" applyAlignment="1">
      <alignment horizontal="right" vertical="center"/>
    </xf>
    <xf numFmtId="0" fontId="6" fillId="0" borderId="10" xfId="3" applyFont="1" applyBorder="1" applyAlignment="1">
      <alignment horizontal="right" vertical="center"/>
    </xf>
    <xf numFmtId="0" fontId="6" fillId="0" borderId="9" xfId="3" applyFont="1" applyBorder="1" applyAlignment="1">
      <alignment horizontal="right" vertical="center"/>
    </xf>
    <xf numFmtId="164" fontId="5" fillId="0" borderId="9" xfId="4" applyNumberFormat="1" applyFont="1" applyBorder="1" applyAlignment="1">
      <alignment horizontal="right" vertical="center"/>
    </xf>
    <xf numFmtId="164" fontId="5" fillId="0" borderId="10" xfId="4" applyNumberFormat="1" applyFont="1" applyBorder="1" applyAlignment="1">
      <alignment horizontal="right" vertical="center"/>
    </xf>
    <xf numFmtId="164" fontId="5" fillId="0" borderId="11" xfId="4" applyNumberFormat="1" applyFont="1" applyBorder="1" applyAlignment="1">
      <alignment horizontal="right" vertical="center"/>
    </xf>
    <xf numFmtId="164" fontId="5" fillId="0" borderId="8" xfId="4" applyNumberFormat="1" applyFont="1" applyBorder="1" applyAlignment="1">
      <alignment horizontal="right" vertical="center"/>
    </xf>
    <xf numFmtId="164" fontId="8" fillId="0" borderId="10" xfId="4" applyNumberFormat="1" applyFont="1" applyBorder="1" applyAlignment="1">
      <alignment horizontal="right" vertical="center"/>
    </xf>
    <xf numFmtId="164" fontId="8" fillId="0" borderId="9" xfId="4" applyNumberFormat="1" applyFont="1" applyBorder="1" applyAlignment="1">
      <alignment horizontal="right" vertical="center"/>
    </xf>
    <xf numFmtId="164" fontId="6" fillId="0" borderId="9" xfId="3" applyNumberFormat="1" applyFont="1" applyBorder="1" applyAlignment="1">
      <alignment horizontal="right" vertical="center"/>
    </xf>
    <xf numFmtId="164" fontId="6" fillId="0" borderId="6" xfId="1" applyNumberFormat="1" applyFont="1" applyBorder="1" applyAlignment="1">
      <alignment horizontal="right" vertical="center"/>
    </xf>
    <xf numFmtId="164" fontId="9" fillId="0" borderId="1" xfId="1" applyNumberFormat="1" applyFont="1" applyBorder="1" applyAlignment="1">
      <alignment horizontal="right" vertical="center"/>
    </xf>
    <xf numFmtId="164" fontId="9" fillId="0" borderId="3" xfId="1" applyNumberFormat="1" applyFont="1" applyBorder="1" applyAlignment="1">
      <alignment horizontal="right" vertical="center"/>
    </xf>
    <xf numFmtId="164" fontId="6" fillId="0" borderId="4" xfId="0" applyNumberFormat="1" applyFont="1" applyBorder="1" applyAlignment="1">
      <alignment horizontal="right" vertical="center"/>
    </xf>
    <xf numFmtId="164" fontId="6" fillId="0" borderId="8" xfId="1" applyNumberFormat="1" applyFont="1" applyBorder="1" applyAlignment="1">
      <alignment horizontal="right" vertical="center"/>
    </xf>
    <xf numFmtId="164" fontId="9" fillId="0" borderId="10" xfId="1" applyNumberFormat="1" applyFont="1" applyBorder="1" applyAlignment="1">
      <alignment horizontal="right" vertical="center"/>
    </xf>
    <xf numFmtId="164" fontId="6" fillId="0" borderId="8" xfId="0" applyNumberFormat="1" applyFont="1" applyBorder="1" applyAlignment="1">
      <alignment horizontal="center"/>
    </xf>
    <xf numFmtId="164" fontId="6" fillId="0" borderId="7" xfId="0" applyNumberFormat="1" applyFont="1" applyBorder="1" applyAlignment="1">
      <alignment horizontal="center"/>
    </xf>
    <xf numFmtId="164" fontId="6" fillId="0" borderId="0" xfId="0" applyNumberFormat="1" applyFont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164" fontId="6" fillId="0" borderId="2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164" fontId="6" fillId="0" borderId="11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center"/>
    </xf>
    <xf numFmtId="164" fontId="5" fillId="0" borderId="0" xfId="1" applyNumberFormat="1" applyFont="1" applyFill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164" fontId="5" fillId="0" borderId="5" xfId="1" applyNumberFormat="1" applyFont="1" applyBorder="1" applyAlignment="1">
      <alignment horizontal="center" vertical="center"/>
    </xf>
    <xf numFmtId="164" fontId="5" fillId="0" borderId="4" xfId="1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10" xfId="3" applyFont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0" xfId="1" applyNumberFormat="1" applyFont="1" applyFill="1" applyAlignment="1">
      <alignment horizontal="right" vertical="center"/>
    </xf>
    <xf numFmtId="164" fontId="6" fillId="0" borderId="1" xfId="1" applyNumberFormat="1" applyFont="1" applyFill="1" applyBorder="1" applyAlignment="1">
      <alignment horizontal="right" vertical="center"/>
    </xf>
    <xf numFmtId="164" fontId="6" fillId="0" borderId="0" xfId="3" applyNumberFormat="1" applyFont="1" applyFill="1" applyAlignment="1">
      <alignment horizontal="right" vertical="center"/>
    </xf>
    <xf numFmtId="164" fontId="6" fillId="0" borderId="10" xfId="3" applyNumberFormat="1" applyFont="1" applyFill="1" applyBorder="1" applyAlignment="1">
      <alignment horizontal="right" vertical="center"/>
    </xf>
    <xf numFmtId="164" fontId="6" fillId="0" borderId="1" xfId="3" applyNumberFormat="1" applyFont="1" applyFill="1" applyBorder="1" applyAlignment="1">
      <alignment horizontal="right" vertical="center"/>
    </xf>
    <xf numFmtId="164" fontId="6" fillId="0" borderId="10" xfId="1" applyNumberFormat="1" applyFont="1" applyFill="1" applyBorder="1" applyAlignment="1">
      <alignment horizontal="right" vertical="center"/>
    </xf>
    <xf numFmtId="0" fontId="5" fillId="0" borderId="0" xfId="0" applyFont="1"/>
    <xf numFmtId="2" fontId="6" fillId="0" borderId="0" xfId="0" applyNumberFormat="1" applyFont="1" applyFill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6" fillId="0" borderId="0" xfId="0" applyNumberFormat="1" applyFont="1" applyBorder="1" applyAlignment="1">
      <alignment horizontal="center" vertical="center"/>
    </xf>
  </cellXfs>
  <cellStyles count="6">
    <cellStyle name="Hyperlink 2" xfId="2"/>
    <cellStyle name="Hyperlink 2 2" xfId="5"/>
    <cellStyle name="Normal" xfId="0" builtinId="0"/>
    <cellStyle name="Normal 2" xfId="1"/>
    <cellStyle name="Normal 2 2" xfId="3"/>
    <cellStyle name="Normal 2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58"/>
  <sheetViews>
    <sheetView tabSelected="1" topLeftCell="BB1" workbookViewId="0">
      <selection activeCell="BT19" sqref="BT19"/>
    </sheetView>
  </sheetViews>
  <sheetFormatPr defaultRowHeight="15" x14ac:dyDescent="0.25"/>
  <cols>
    <col min="1" max="1" width="20" customWidth="1"/>
    <col min="11" max="11" width="9.140625" style="1"/>
    <col min="20" max="20" width="9.140625" style="1"/>
    <col min="28" max="28" width="9.140625" style="7"/>
    <col min="45" max="45" width="9.140625" style="9"/>
    <col min="56" max="56" width="9.140625" style="1"/>
    <col min="65" max="65" width="9.140625" style="1"/>
    <col min="69" max="69" width="14.140625" customWidth="1"/>
    <col min="70" max="70" width="17.28515625" customWidth="1"/>
    <col min="71" max="71" width="20.140625" customWidth="1"/>
    <col min="72" max="72" width="25.28515625" customWidth="1"/>
  </cols>
  <sheetData>
    <row r="1" spans="1:73" s="1" customFormat="1" x14ac:dyDescent="0.25">
      <c r="A1" s="18" t="s">
        <v>31</v>
      </c>
      <c r="B1" s="6" t="s">
        <v>24</v>
      </c>
      <c r="C1" s="6"/>
      <c r="D1" s="6"/>
      <c r="E1" s="6"/>
      <c r="F1" s="6"/>
      <c r="G1" s="6"/>
      <c r="H1" s="6"/>
      <c r="I1" s="6"/>
      <c r="J1" s="26"/>
      <c r="K1" s="6"/>
      <c r="L1" s="56" t="s">
        <v>25</v>
      </c>
      <c r="M1" s="6"/>
      <c r="N1" s="6"/>
      <c r="O1" s="6"/>
      <c r="P1" s="6"/>
      <c r="Q1" s="6"/>
      <c r="R1" s="6"/>
      <c r="S1" s="26"/>
      <c r="T1" s="6"/>
      <c r="U1" s="56">
        <v>5</v>
      </c>
      <c r="V1" s="6"/>
      <c r="W1" s="6"/>
      <c r="X1" s="6"/>
      <c r="Y1" s="6"/>
      <c r="Z1" s="6"/>
      <c r="AA1" s="26"/>
      <c r="AB1" s="6"/>
      <c r="AC1" s="56" t="s">
        <v>26</v>
      </c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26"/>
      <c r="AR1" s="6"/>
      <c r="AS1" s="56" t="s">
        <v>27</v>
      </c>
      <c r="AT1" s="6"/>
      <c r="AU1" s="6"/>
      <c r="AV1" s="6"/>
      <c r="AW1" s="6"/>
      <c r="AX1" s="6"/>
      <c r="AY1" s="6"/>
      <c r="AZ1" s="6"/>
      <c r="BA1" s="6"/>
      <c r="BB1" s="56"/>
      <c r="BC1" s="26"/>
      <c r="BD1" s="6"/>
      <c r="BE1" s="56" t="s">
        <v>28</v>
      </c>
      <c r="BF1" s="6"/>
      <c r="BG1" s="6"/>
      <c r="BH1" s="6"/>
      <c r="BI1" s="6"/>
      <c r="BJ1" s="6"/>
      <c r="BK1" s="6"/>
      <c r="BL1" s="26"/>
      <c r="BM1" s="6"/>
      <c r="BN1" s="56">
        <v>8</v>
      </c>
      <c r="BO1" s="6"/>
      <c r="BP1" s="26"/>
      <c r="BQ1" s="13" t="s">
        <v>36</v>
      </c>
      <c r="BR1" s="13" t="s">
        <v>37</v>
      </c>
      <c r="BS1" s="18" t="s">
        <v>38</v>
      </c>
      <c r="BT1" s="121" t="s">
        <v>53</v>
      </c>
      <c r="BU1" s="120"/>
    </row>
    <row r="2" spans="1:73" x14ac:dyDescent="0.25">
      <c r="A2" s="19" t="s">
        <v>32</v>
      </c>
      <c r="B2" s="2" t="s">
        <v>34</v>
      </c>
      <c r="C2" s="2" t="s">
        <v>34</v>
      </c>
      <c r="D2" s="2" t="s">
        <v>34</v>
      </c>
      <c r="E2" s="2" t="s">
        <v>34</v>
      </c>
      <c r="F2" s="2" t="s">
        <v>34</v>
      </c>
      <c r="G2" s="2" t="s">
        <v>34</v>
      </c>
      <c r="H2" s="2" t="s">
        <v>34</v>
      </c>
      <c r="I2" s="2" t="s">
        <v>34</v>
      </c>
      <c r="J2" s="27" t="s">
        <v>34</v>
      </c>
      <c r="K2" s="2"/>
      <c r="L2" s="57" t="s">
        <v>34</v>
      </c>
      <c r="M2" s="2" t="s">
        <v>34</v>
      </c>
      <c r="N2" s="2" t="s">
        <v>34</v>
      </c>
      <c r="O2" s="2" t="s">
        <v>34</v>
      </c>
      <c r="P2" s="2" t="s">
        <v>34</v>
      </c>
      <c r="Q2" s="2" t="s">
        <v>34</v>
      </c>
      <c r="R2" s="2" t="s">
        <v>34</v>
      </c>
      <c r="S2" s="27" t="s">
        <v>34</v>
      </c>
      <c r="T2" s="2"/>
      <c r="U2" s="57" t="s">
        <v>34</v>
      </c>
      <c r="V2" s="2" t="s">
        <v>34</v>
      </c>
      <c r="W2" s="2" t="s">
        <v>34</v>
      </c>
      <c r="X2" s="2" t="s">
        <v>34</v>
      </c>
      <c r="Y2" s="2" t="s">
        <v>34</v>
      </c>
      <c r="Z2" s="2" t="s">
        <v>34</v>
      </c>
      <c r="AA2" s="27" t="s">
        <v>34</v>
      </c>
      <c r="AB2" s="2"/>
      <c r="AC2" s="75" t="s">
        <v>35</v>
      </c>
      <c r="AD2" s="75" t="s">
        <v>35</v>
      </c>
      <c r="AE2" s="27" t="s">
        <v>34</v>
      </c>
      <c r="AF2" s="8" t="s">
        <v>35</v>
      </c>
      <c r="AG2" s="8" t="s">
        <v>35</v>
      </c>
      <c r="AH2" s="8" t="s">
        <v>35</v>
      </c>
      <c r="AI2" s="8" t="s">
        <v>35</v>
      </c>
      <c r="AJ2" s="57" t="s">
        <v>35</v>
      </c>
      <c r="AK2" s="2" t="s">
        <v>34</v>
      </c>
      <c r="AL2" s="75" t="s">
        <v>35</v>
      </c>
      <c r="AM2" s="27" t="s">
        <v>34</v>
      </c>
      <c r="AN2" s="75" t="s">
        <v>35</v>
      </c>
      <c r="AO2" s="27" t="s">
        <v>34</v>
      </c>
      <c r="AP2" s="75" t="s">
        <v>35</v>
      </c>
      <c r="AQ2" s="27" t="s">
        <v>34</v>
      </c>
      <c r="AR2" s="2"/>
      <c r="AS2" s="75" t="s">
        <v>35</v>
      </c>
      <c r="AT2" s="27" t="s">
        <v>34</v>
      </c>
      <c r="AU2" s="2" t="s">
        <v>35</v>
      </c>
      <c r="AV2" s="8" t="s">
        <v>35</v>
      </c>
      <c r="AW2" s="8" t="s">
        <v>35</v>
      </c>
      <c r="AX2" s="2" t="s">
        <v>34</v>
      </c>
      <c r="AY2" s="2" t="s">
        <v>34</v>
      </c>
      <c r="AZ2" s="2" t="s">
        <v>34</v>
      </c>
      <c r="BA2" s="2" t="s">
        <v>34</v>
      </c>
      <c r="BB2" s="57" t="s">
        <v>35</v>
      </c>
      <c r="BC2" s="27" t="s">
        <v>34</v>
      </c>
      <c r="BD2" s="2"/>
      <c r="BE2" s="57" t="s">
        <v>34</v>
      </c>
      <c r="BF2" s="2" t="s">
        <v>34</v>
      </c>
      <c r="BG2" s="2" t="s">
        <v>34</v>
      </c>
      <c r="BH2" s="2" t="s">
        <v>34</v>
      </c>
      <c r="BI2" s="2" t="s">
        <v>34</v>
      </c>
      <c r="BJ2" s="2" t="s">
        <v>34</v>
      </c>
      <c r="BK2" s="2" t="s">
        <v>34</v>
      </c>
      <c r="BL2" s="27" t="s">
        <v>34</v>
      </c>
      <c r="BM2" s="2"/>
      <c r="BN2" s="57" t="s">
        <v>34</v>
      </c>
      <c r="BO2" s="2" t="s">
        <v>34</v>
      </c>
      <c r="BP2" s="27" t="s">
        <v>34</v>
      </c>
      <c r="BQ2" s="95"/>
      <c r="BR2" s="95"/>
      <c r="BS2" s="96"/>
      <c r="BT2" s="123"/>
    </row>
    <row r="3" spans="1:73" x14ac:dyDescent="0.25">
      <c r="A3" s="19" t="s">
        <v>33</v>
      </c>
      <c r="B3" s="2"/>
      <c r="C3" s="2"/>
      <c r="D3" s="2"/>
      <c r="E3" s="2"/>
      <c r="F3" s="2"/>
      <c r="G3" s="2"/>
      <c r="H3" s="2"/>
      <c r="I3" s="2"/>
      <c r="J3" s="27"/>
      <c r="K3" s="2"/>
      <c r="L3" s="57"/>
      <c r="M3" s="2"/>
      <c r="N3" s="2"/>
      <c r="O3" s="2"/>
      <c r="P3" s="2"/>
      <c r="Q3" s="2"/>
      <c r="R3" s="2"/>
      <c r="S3" s="27"/>
      <c r="T3" s="2"/>
      <c r="U3" s="76"/>
      <c r="V3" s="4"/>
      <c r="W3" s="4"/>
      <c r="X3" s="4"/>
      <c r="Y3" s="4"/>
      <c r="Z3" s="4"/>
      <c r="AA3" s="72"/>
      <c r="AB3" s="4"/>
      <c r="AC3" s="76"/>
      <c r="AD3" s="110" t="s">
        <v>39</v>
      </c>
      <c r="AE3" s="111"/>
      <c r="AF3" s="4"/>
      <c r="AG3" s="4"/>
      <c r="AH3" s="4"/>
      <c r="AI3" s="4"/>
      <c r="AJ3" s="110" t="s">
        <v>39</v>
      </c>
      <c r="AK3" s="111"/>
      <c r="AL3" s="110" t="s">
        <v>39</v>
      </c>
      <c r="AM3" s="111"/>
      <c r="AN3" s="110" t="s">
        <v>39</v>
      </c>
      <c r="AO3" s="111"/>
      <c r="AP3" s="110" t="s">
        <v>39</v>
      </c>
      <c r="AQ3" s="111"/>
      <c r="AR3" s="4"/>
      <c r="AS3" s="110" t="s">
        <v>39</v>
      </c>
      <c r="AT3" s="111"/>
      <c r="AU3" s="4"/>
      <c r="AV3" s="4"/>
      <c r="AW3" s="4"/>
      <c r="AX3" s="4"/>
      <c r="AY3" s="4"/>
      <c r="AZ3" s="4"/>
      <c r="BA3" s="4"/>
      <c r="BB3" s="110" t="s">
        <v>39</v>
      </c>
      <c r="BC3" s="111"/>
      <c r="BD3" s="4"/>
      <c r="BE3" s="57"/>
      <c r="BF3" s="2"/>
      <c r="BG3" s="2"/>
      <c r="BH3" s="2"/>
      <c r="BI3" s="2"/>
      <c r="BJ3" s="2"/>
      <c r="BK3" s="2"/>
      <c r="BL3" s="27"/>
      <c r="BM3" s="2"/>
      <c r="BN3" s="58"/>
      <c r="BO3" s="5"/>
      <c r="BP3" s="28"/>
      <c r="BQ3" s="95"/>
      <c r="BR3" s="95"/>
      <c r="BS3" s="96"/>
      <c r="BT3" s="123"/>
    </row>
    <row r="4" spans="1:73" x14ac:dyDescent="0.25">
      <c r="A4" s="22" t="s">
        <v>30</v>
      </c>
      <c r="B4" s="23">
        <v>2</v>
      </c>
      <c r="C4" s="23">
        <v>4</v>
      </c>
      <c r="D4" s="23">
        <v>6</v>
      </c>
      <c r="E4" s="23">
        <v>8</v>
      </c>
      <c r="F4" s="23">
        <v>10</v>
      </c>
      <c r="G4" s="23">
        <v>12</v>
      </c>
      <c r="H4" s="23">
        <v>18</v>
      </c>
      <c r="I4" s="23">
        <v>20</v>
      </c>
      <c r="J4" s="29">
        <v>22</v>
      </c>
      <c r="K4" s="23"/>
      <c r="L4" s="59">
        <v>1</v>
      </c>
      <c r="M4" s="23">
        <v>2</v>
      </c>
      <c r="N4" s="23">
        <v>6</v>
      </c>
      <c r="O4" s="23">
        <v>8</v>
      </c>
      <c r="P4" s="23">
        <v>10</v>
      </c>
      <c r="Q4" s="23">
        <v>12</v>
      </c>
      <c r="R4" s="23">
        <v>14</v>
      </c>
      <c r="S4" s="29">
        <v>16</v>
      </c>
      <c r="T4" s="23"/>
      <c r="U4" s="77">
        <v>7</v>
      </c>
      <c r="V4" s="24">
        <v>9</v>
      </c>
      <c r="W4" s="24">
        <v>13</v>
      </c>
      <c r="X4" s="24">
        <v>15</v>
      </c>
      <c r="Y4" s="24">
        <v>17</v>
      </c>
      <c r="Z4" s="24">
        <v>19</v>
      </c>
      <c r="AA4" s="73">
        <v>21</v>
      </c>
      <c r="AB4" s="24"/>
      <c r="AC4" s="77">
        <v>4</v>
      </c>
      <c r="AD4" s="77">
        <v>7</v>
      </c>
      <c r="AE4" s="73">
        <v>8</v>
      </c>
      <c r="AF4" s="24">
        <v>10</v>
      </c>
      <c r="AG4" s="24">
        <v>12</v>
      </c>
      <c r="AH4" s="24">
        <v>14</v>
      </c>
      <c r="AI4" s="24">
        <v>16</v>
      </c>
      <c r="AJ4" s="77">
        <v>18</v>
      </c>
      <c r="AK4" s="24">
        <v>19</v>
      </c>
      <c r="AL4" s="77">
        <v>21</v>
      </c>
      <c r="AM4" s="73">
        <v>22</v>
      </c>
      <c r="AN4" s="77">
        <v>30</v>
      </c>
      <c r="AO4" s="73">
        <v>31</v>
      </c>
      <c r="AP4" s="77">
        <v>33</v>
      </c>
      <c r="AQ4" s="73">
        <v>34</v>
      </c>
      <c r="AR4" s="24"/>
      <c r="AS4" s="77">
        <v>2</v>
      </c>
      <c r="AT4" s="73">
        <v>3</v>
      </c>
      <c r="AU4" s="24">
        <v>5</v>
      </c>
      <c r="AV4" s="24">
        <v>8</v>
      </c>
      <c r="AW4" s="24">
        <v>10</v>
      </c>
      <c r="AX4" s="24">
        <v>13</v>
      </c>
      <c r="AY4" s="24">
        <v>15</v>
      </c>
      <c r="AZ4" s="24">
        <v>17</v>
      </c>
      <c r="BA4" s="24">
        <v>19</v>
      </c>
      <c r="BB4" s="77">
        <v>21</v>
      </c>
      <c r="BC4" s="73">
        <v>22</v>
      </c>
      <c r="BD4" s="24"/>
      <c r="BE4" s="68">
        <v>2</v>
      </c>
      <c r="BF4" s="25">
        <v>4</v>
      </c>
      <c r="BG4" s="25">
        <v>6</v>
      </c>
      <c r="BH4" s="25">
        <v>7</v>
      </c>
      <c r="BI4" s="25">
        <v>10</v>
      </c>
      <c r="BJ4" s="25">
        <v>16</v>
      </c>
      <c r="BK4" s="25">
        <v>18</v>
      </c>
      <c r="BL4" s="70">
        <v>20</v>
      </c>
      <c r="BM4" s="25"/>
      <c r="BN4" s="59">
        <v>3</v>
      </c>
      <c r="BO4" s="23">
        <v>6</v>
      </c>
      <c r="BP4" s="29">
        <v>13</v>
      </c>
      <c r="BQ4" s="95"/>
      <c r="BR4" s="95"/>
      <c r="BS4" s="96"/>
      <c r="BT4" s="123"/>
    </row>
    <row r="5" spans="1:73" x14ac:dyDescent="0.25">
      <c r="A5" s="20" t="s">
        <v>42</v>
      </c>
      <c r="B5" s="11">
        <v>0</v>
      </c>
      <c r="C5" s="11">
        <v>0</v>
      </c>
      <c r="D5" s="11">
        <v>0</v>
      </c>
      <c r="E5" s="11">
        <v>0</v>
      </c>
      <c r="F5" s="11">
        <v>0.03</v>
      </c>
      <c r="G5" s="114">
        <v>0</v>
      </c>
      <c r="H5" s="11">
        <v>0</v>
      </c>
      <c r="I5" s="11">
        <v>0</v>
      </c>
      <c r="J5" s="30">
        <v>0</v>
      </c>
      <c r="K5" s="11"/>
      <c r="L5" s="60">
        <v>0.03</v>
      </c>
      <c r="M5" s="114">
        <v>0</v>
      </c>
      <c r="N5" s="11">
        <v>0</v>
      </c>
      <c r="O5" s="11">
        <v>0</v>
      </c>
      <c r="P5" s="11">
        <v>0</v>
      </c>
      <c r="Q5" s="11">
        <v>0</v>
      </c>
      <c r="R5" s="114">
        <v>0</v>
      </c>
      <c r="S5" s="30">
        <v>0</v>
      </c>
      <c r="T5" s="11"/>
      <c r="U5" s="69">
        <v>0</v>
      </c>
      <c r="V5" s="12">
        <v>0</v>
      </c>
      <c r="W5" s="12">
        <v>0</v>
      </c>
      <c r="X5" s="12">
        <v>0</v>
      </c>
      <c r="Y5" s="12">
        <v>0</v>
      </c>
      <c r="Z5" s="12">
        <v>0</v>
      </c>
      <c r="AA5" s="71">
        <v>0</v>
      </c>
      <c r="AB5" s="12"/>
      <c r="AC5" s="69">
        <v>0.66700000000000004</v>
      </c>
      <c r="AD5" s="69">
        <v>0.55600000000000005</v>
      </c>
      <c r="AE5" s="71">
        <v>0</v>
      </c>
      <c r="AF5" s="12">
        <v>0.67900000000000005</v>
      </c>
      <c r="AG5" s="12">
        <v>0.77400000000000002</v>
      </c>
      <c r="AH5" s="12">
        <v>0.57499999999999996</v>
      </c>
      <c r="AI5" s="12">
        <v>0.76400000000000001</v>
      </c>
      <c r="AJ5" s="69">
        <v>9.5129999999999999</v>
      </c>
      <c r="AK5" s="12">
        <v>0</v>
      </c>
      <c r="AL5" s="69">
        <v>0.61099999999999999</v>
      </c>
      <c r="AM5" s="71">
        <v>0</v>
      </c>
      <c r="AN5" s="69">
        <v>0.67200000000000004</v>
      </c>
      <c r="AO5" s="71">
        <v>3.9E-2</v>
      </c>
      <c r="AP5" s="69">
        <v>0.66400000000000003</v>
      </c>
      <c r="AQ5" s="71">
        <v>0</v>
      </c>
      <c r="AR5" s="12"/>
      <c r="AS5" s="69">
        <v>0.60599999999999998</v>
      </c>
      <c r="AT5" s="118">
        <v>0</v>
      </c>
      <c r="AU5" s="12">
        <v>8.4309999999999992</v>
      </c>
      <c r="AV5" s="12">
        <v>0.57199999999999995</v>
      </c>
      <c r="AW5" s="12">
        <v>0.68400000000000005</v>
      </c>
      <c r="AX5" s="12">
        <v>0</v>
      </c>
      <c r="AY5" s="12">
        <v>0</v>
      </c>
      <c r="AZ5" s="12">
        <v>0</v>
      </c>
      <c r="BA5" s="12">
        <v>0</v>
      </c>
      <c r="BB5" s="69">
        <v>8.2959999999999994</v>
      </c>
      <c r="BC5" s="71">
        <v>6.4000000000000001E-2</v>
      </c>
      <c r="BD5" s="12"/>
      <c r="BE5" s="69">
        <v>0.06</v>
      </c>
      <c r="BF5" s="12">
        <v>0</v>
      </c>
      <c r="BG5" s="12">
        <v>0.19400000000000001</v>
      </c>
      <c r="BH5" s="116">
        <v>0</v>
      </c>
      <c r="BI5" s="12">
        <v>0</v>
      </c>
      <c r="BJ5" s="12">
        <v>0</v>
      </c>
      <c r="BK5" s="116">
        <v>0</v>
      </c>
      <c r="BL5" s="71">
        <v>0</v>
      </c>
      <c r="BM5" s="12"/>
      <c r="BN5" s="60">
        <v>3.2000000000000001E-2</v>
      </c>
      <c r="BO5" s="11">
        <v>0</v>
      </c>
      <c r="BP5" s="30">
        <v>0</v>
      </c>
      <c r="BQ5" s="91">
        <f t="shared" ref="BQ5:BQ15" si="0">MAX(B5:BP5)</f>
        <v>9.5129999999999999</v>
      </c>
      <c r="BR5" s="92"/>
      <c r="BS5" s="55" t="s">
        <v>29</v>
      </c>
      <c r="BT5" s="123">
        <v>0.03</v>
      </c>
    </row>
    <row r="6" spans="1:73" x14ac:dyDescent="0.25">
      <c r="A6" s="20" t="s">
        <v>43</v>
      </c>
      <c r="B6" s="11">
        <v>0.06</v>
      </c>
      <c r="C6" s="11">
        <v>0.06</v>
      </c>
      <c r="D6" s="11">
        <v>0.157</v>
      </c>
      <c r="E6" s="11">
        <v>0.08</v>
      </c>
      <c r="F6" s="11">
        <v>0</v>
      </c>
      <c r="G6" s="11">
        <v>5.2999999999999999E-2</v>
      </c>
      <c r="H6" s="11">
        <v>0.10299999999999999</v>
      </c>
      <c r="I6" s="11">
        <v>7.0999999999999994E-2</v>
      </c>
      <c r="J6" s="30">
        <v>9.5000000000000001E-2</v>
      </c>
      <c r="K6" s="11"/>
      <c r="L6" s="60">
        <v>6.3E-2</v>
      </c>
      <c r="M6" s="114">
        <v>0</v>
      </c>
      <c r="N6" s="11">
        <v>0.1</v>
      </c>
      <c r="O6" s="11">
        <v>0.111</v>
      </c>
      <c r="P6" s="11">
        <v>6.7000000000000004E-2</v>
      </c>
      <c r="Q6" s="114">
        <v>0</v>
      </c>
      <c r="R6" s="114">
        <v>0</v>
      </c>
      <c r="S6" s="30">
        <v>0.114</v>
      </c>
      <c r="T6" s="11"/>
      <c r="U6" s="69">
        <v>0.126</v>
      </c>
      <c r="V6" s="116">
        <v>0</v>
      </c>
      <c r="W6" s="12">
        <v>9.9000000000000005E-2</v>
      </c>
      <c r="X6" s="12">
        <v>6.3E-2</v>
      </c>
      <c r="Y6" s="12">
        <v>0.11600000000000001</v>
      </c>
      <c r="Z6" s="12">
        <v>0.157</v>
      </c>
      <c r="AA6" s="71">
        <v>0.10199999999999999</v>
      </c>
      <c r="AB6" s="12"/>
      <c r="AC6" s="117">
        <v>0</v>
      </c>
      <c r="AD6" s="69">
        <v>0.106</v>
      </c>
      <c r="AE6" s="71">
        <v>0.109</v>
      </c>
      <c r="AF6" s="12">
        <v>6.7000000000000004E-2</v>
      </c>
      <c r="AG6" s="12">
        <v>0.11799999999999999</v>
      </c>
      <c r="AH6" s="12">
        <v>7.1999999999999995E-2</v>
      </c>
      <c r="AI6" s="12">
        <v>0.05</v>
      </c>
      <c r="AJ6" s="69">
        <v>0.12</v>
      </c>
      <c r="AK6" s="12">
        <v>0.111</v>
      </c>
      <c r="AL6" s="69">
        <v>0.05</v>
      </c>
      <c r="AM6" s="71">
        <v>0.10100000000000001</v>
      </c>
      <c r="AN6" s="69">
        <v>7.5999999999999998E-2</v>
      </c>
      <c r="AO6" s="71">
        <v>0.06</v>
      </c>
      <c r="AP6" s="117">
        <v>0</v>
      </c>
      <c r="AQ6" s="118">
        <v>0</v>
      </c>
      <c r="AR6" s="12"/>
      <c r="AS6" s="117">
        <v>0</v>
      </c>
      <c r="AT6" s="71">
        <v>5.5E-2</v>
      </c>
      <c r="AU6" s="12">
        <v>6.7000000000000004E-2</v>
      </c>
      <c r="AV6" s="12">
        <v>7.6999999999999999E-2</v>
      </c>
      <c r="AW6" s="12">
        <v>6.0999999999999999E-2</v>
      </c>
      <c r="AX6" s="12">
        <v>9.9000000000000005E-2</v>
      </c>
      <c r="AY6" s="12">
        <v>7.6999999999999999E-2</v>
      </c>
      <c r="AZ6" s="12">
        <v>7.3999999999999996E-2</v>
      </c>
      <c r="BA6" s="12">
        <v>7.9000000000000001E-2</v>
      </c>
      <c r="BB6" s="117">
        <v>0</v>
      </c>
      <c r="BC6" s="71">
        <v>6.5000000000000002E-2</v>
      </c>
      <c r="BD6" s="12"/>
      <c r="BE6" s="69">
        <v>0.10299999999999999</v>
      </c>
      <c r="BF6" s="12">
        <v>6.4000000000000001E-2</v>
      </c>
      <c r="BG6" s="12">
        <v>9.6000000000000002E-2</v>
      </c>
      <c r="BH6" s="12">
        <v>7.3999999999999996E-2</v>
      </c>
      <c r="BI6" s="12">
        <v>9.7000000000000003E-2</v>
      </c>
      <c r="BJ6" s="116">
        <v>0</v>
      </c>
      <c r="BK6" s="12">
        <v>7.8E-2</v>
      </c>
      <c r="BL6" s="118">
        <v>0</v>
      </c>
      <c r="BM6" s="12"/>
      <c r="BN6" s="60">
        <v>0.187</v>
      </c>
      <c r="BO6" s="11">
        <v>0.54</v>
      </c>
      <c r="BP6" s="30">
        <v>0.79800000000000004</v>
      </c>
      <c r="BQ6" s="93">
        <f t="shared" si="0"/>
        <v>0.79800000000000004</v>
      </c>
      <c r="BR6" s="93"/>
      <c r="BS6" s="20" t="s">
        <v>43</v>
      </c>
      <c r="BT6" s="123">
        <v>0.05</v>
      </c>
    </row>
    <row r="7" spans="1:73" x14ac:dyDescent="0.25">
      <c r="A7" s="20" t="s">
        <v>52</v>
      </c>
      <c r="B7" s="11">
        <v>20.832999999999998</v>
      </c>
      <c r="C7" s="11">
        <v>10.266</v>
      </c>
      <c r="D7" s="11">
        <v>17.247</v>
      </c>
      <c r="E7" s="11">
        <v>15.61</v>
      </c>
      <c r="F7" s="11">
        <v>15.66</v>
      </c>
      <c r="G7" s="11">
        <v>13.018000000000001</v>
      </c>
      <c r="H7" s="11">
        <v>18.126000000000001</v>
      </c>
      <c r="I7" s="11">
        <v>18.544</v>
      </c>
      <c r="J7" s="30">
        <v>18.667000000000002</v>
      </c>
      <c r="K7" s="11"/>
      <c r="L7" s="60">
        <v>18.516999999999999</v>
      </c>
      <c r="M7" s="11">
        <v>17.864999999999998</v>
      </c>
      <c r="N7" s="11">
        <v>17.356000000000002</v>
      </c>
      <c r="O7" s="11">
        <v>15.912000000000001</v>
      </c>
      <c r="P7" s="11">
        <v>17.219000000000001</v>
      </c>
      <c r="Q7" s="11">
        <v>16.919</v>
      </c>
      <c r="R7" s="11">
        <v>19.477</v>
      </c>
      <c r="S7" s="30">
        <v>21.963000000000001</v>
      </c>
      <c r="T7" s="11"/>
      <c r="U7" s="69">
        <v>15.205</v>
      </c>
      <c r="V7" s="12">
        <v>15.935</v>
      </c>
      <c r="W7" s="12">
        <v>16.099</v>
      </c>
      <c r="X7" s="12">
        <v>18.22</v>
      </c>
      <c r="Y7" s="12">
        <v>18.303999999999998</v>
      </c>
      <c r="Z7" s="12">
        <v>15.826000000000001</v>
      </c>
      <c r="AA7" s="71">
        <v>16.518999999999998</v>
      </c>
      <c r="AB7" s="12"/>
      <c r="AC7" s="69">
        <v>12.138</v>
      </c>
      <c r="AD7" s="69">
        <v>8.57</v>
      </c>
      <c r="AE7" s="71">
        <v>14.321999999999999</v>
      </c>
      <c r="AF7" s="12">
        <v>8.5239999999999991</v>
      </c>
      <c r="AG7" s="12">
        <v>6.4050000000000002</v>
      </c>
      <c r="AH7" s="12">
        <v>8.9009999999999998</v>
      </c>
      <c r="AI7" s="12">
        <v>5.5839999999999996</v>
      </c>
      <c r="AJ7" s="69">
        <v>4.4859999999999998</v>
      </c>
      <c r="AK7" s="12">
        <v>0.84799999999999998</v>
      </c>
      <c r="AL7" s="69">
        <v>8.2479999999999993</v>
      </c>
      <c r="AM7" s="71">
        <v>17.925999999999998</v>
      </c>
      <c r="AN7" s="69">
        <v>7.0469999999999997</v>
      </c>
      <c r="AO7" s="71">
        <v>17.692</v>
      </c>
      <c r="AP7" s="69">
        <v>9.6660000000000004</v>
      </c>
      <c r="AQ7" s="71">
        <v>17.808</v>
      </c>
      <c r="AR7" s="12"/>
      <c r="AS7" s="69">
        <v>12.571</v>
      </c>
      <c r="AT7" s="71">
        <v>12.042999999999999</v>
      </c>
      <c r="AU7" s="12">
        <v>7.4429999999999996</v>
      </c>
      <c r="AV7" s="12">
        <v>6.1369999999999996</v>
      </c>
      <c r="AW7" s="12">
        <v>9.0150000000000006</v>
      </c>
      <c r="AX7" s="12">
        <v>21.344000000000001</v>
      </c>
      <c r="AY7" s="12">
        <v>17.498000000000001</v>
      </c>
      <c r="AZ7" s="12">
        <v>13.11</v>
      </c>
      <c r="BA7" s="12">
        <v>12.965</v>
      </c>
      <c r="BB7" s="69">
        <v>8.9760000000000009</v>
      </c>
      <c r="BC7" s="71">
        <v>0.55400000000000005</v>
      </c>
      <c r="BD7" s="12"/>
      <c r="BE7" s="69">
        <v>7.7949999999999999</v>
      </c>
      <c r="BF7" s="12">
        <v>8.359</v>
      </c>
      <c r="BG7" s="12">
        <v>10.57</v>
      </c>
      <c r="BH7" s="12">
        <v>12.988</v>
      </c>
      <c r="BI7" s="12">
        <v>11.63</v>
      </c>
      <c r="BJ7" s="12">
        <v>21.216000000000001</v>
      </c>
      <c r="BK7" s="12">
        <v>18.097000000000001</v>
      </c>
      <c r="BL7" s="71">
        <v>18.603000000000002</v>
      </c>
      <c r="BM7" s="12"/>
      <c r="BN7" s="60">
        <v>11.692</v>
      </c>
      <c r="BO7" s="11">
        <v>8.2729999999999997</v>
      </c>
      <c r="BP7" s="30">
        <v>12.247999999999999</v>
      </c>
      <c r="BQ7" s="93">
        <f t="shared" si="0"/>
        <v>21.963000000000001</v>
      </c>
      <c r="BR7" s="93">
        <f t="shared" ref="BR5:BR15" si="1">MIN(B7:BQ7)</f>
        <v>0.55400000000000005</v>
      </c>
      <c r="BS7" s="20" t="s">
        <v>52</v>
      </c>
      <c r="BT7" s="123">
        <v>0.02</v>
      </c>
    </row>
    <row r="8" spans="1:73" x14ac:dyDescent="0.25">
      <c r="A8" s="20" t="s">
        <v>51</v>
      </c>
      <c r="B8" s="11">
        <v>48.731999999999999</v>
      </c>
      <c r="C8" s="11">
        <v>60.06</v>
      </c>
      <c r="D8" s="11">
        <v>50.671999999999997</v>
      </c>
      <c r="E8" s="11">
        <v>55.701999999999998</v>
      </c>
      <c r="F8" s="11">
        <v>54.597999999999999</v>
      </c>
      <c r="G8" s="11">
        <v>57.966000000000001</v>
      </c>
      <c r="H8" s="11">
        <v>52.985999999999997</v>
      </c>
      <c r="I8" s="11">
        <v>53.198</v>
      </c>
      <c r="J8" s="30">
        <v>52.436</v>
      </c>
      <c r="K8" s="11"/>
      <c r="L8" s="60">
        <v>51.372</v>
      </c>
      <c r="M8" s="11">
        <v>50.564999999999998</v>
      </c>
      <c r="N8" s="11">
        <v>51.110999999999997</v>
      </c>
      <c r="O8" s="11">
        <v>51.683999999999997</v>
      </c>
      <c r="P8" s="11">
        <v>51.637</v>
      </c>
      <c r="Q8" s="11">
        <v>51.164999999999999</v>
      </c>
      <c r="R8" s="11">
        <v>48.86</v>
      </c>
      <c r="S8" s="30">
        <v>46.293999999999997</v>
      </c>
      <c r="T8" s="11"/>
      <c r="U8" s="69">
        <v>53.82</v>
      </c>
      <c r="V8" s="12">
        <v>52.247999999999998</v>
      </c>
      <c r="W8" s="12">
        <v>52.201999999999998</v>
      </c>
      <c r="X8" s="12">
        <v>50.372999999999998</v>
      </c>
      <c r="Y8" s="12">
        <v>49.628</v>
      </c>
      <c r="Z8" s="12">
        <v>52.64</v>
      </c>
      <c r="AA8" s="71">
        <v>51.707000000000001</v>
      </c>
      <c r="AB8" s="12"/>
      <c r="AC8" s="69">
        <v>45.201000000000001</v>
      </c>
      <c r="AD8" s="69">
        <v>48.377000000000002</v>
      </c>
      <c r="AE8" s="71">
        <v>48.515000000000001</v>
      </c>
      <c r="AF8" s="12">
        <v>46.984000000000002</v>
      </c>
      <c r="AG8" s="12">
        <v>46.002000000000002</v>
      </c>
      <c r="AH8" s="12">
        <v>48.069000000000003</v>
      </c>
      <c r="AI8" s="12">
        <v>46.472000000000001</v>
      </c>
      <c r="AJ8" s="69">
        <v>46.537999999999997</v>
      </c>
      <c r="AK8" s="12">
        <v>62.430999999999997</v>
      </c>
      <c r="AL8" s="69">
        <v>46.188000000000002</v>
      </c>
      <c r="AM8" s="71">
        <v>47.500999999999998</v>
      </c>
      <c r="AN8" s="69">
        <v>45.396000000000001</v>
      </c>
      <c r="AO8" s="71">
        <v>47.947000000000003</v>
      </c>
      <c r="AP8" s="69">
        <v>45.689</v>
      </c>
      <c r="AQ8" s="71">
        <v>48.459000000000003</v>
      </c>
      <c r="AR8" s="12"/>
      <c r="AS8" s="69">
        <v>45.63</v>
      </c>
      <c r="AT8" s="71">
        <v>49.118000000000002</v>
      </c>
      <c r="AU8" s="12">
        <v>47.383000000000003</v>
      </c>
      <c r="AV8" s="12">
        <v>47.533999999999999</v>
      </c>
      <c r="AW8" s="12">
        <v>45.372</v>
      </c>
      <c r="AX8" s="12">
        <v>43.71</v>
      </c>
      <c r="AY8" s="12">
        <v>48.497999999999998</v>
      </c>
      <c r="AZ8" s="12">
        <v>49.085000000000001</v>
      </c>
      <c r="BA8" s="12">
        <v>49.713999999999999</v>
      </c>
      <c r="BB8" s="69">
        <v>45.518000000000001</v>
      </c>
      <c r="BC8" s="71">
        <v>56.113999999999997</v>
      </c>
      <c r="BD8" s="12"/>
      <c r="BE8" s="69">
        <v>60.476999999999997</v>
      </c>
      <c r="BF8" s="12">
        <v>58.956000000000003</v>
      </c>
      <c r="BG8" s="12">
        <v>54.771999999999998</v>
      </c>
      <c r="BH8" s="12">
        <v>55.17</v>
      </c>
      <c r="BI8" s="12">
        <v>57.569000000000003</v>
      </c>
      <c r="BJ8" s="12">
        <v>48.317</v>
      </c>
      <c r="BK8" s="12">
        <v>53.024999999999999</v>
      </c>
      <c r="BL8" s="71">
        <v>49.558999999999997</v>
      </c>
      <c r="BM8" s="12"/>
      <c r="BN8" s="60">
        <v>51.686999999999998</v>
      </c>
      <c r="BO8" s="11">
        <v>54.429000000000002</v>
      </c>
      <c r="BP8" s="30">
        <v>54.106999999999999</v>
      </c>
      <c r="BQ8" s="93">
        <f t="shared" si="0"/>
        <v>62.430999999999997</v>
      </c>
      <c r="BR8" s="93">
        <f t="shared" si="1"/>
        <v>43.71</v>
      </c>
      <c r="BS8" s="20" t="s">
        <v>51</v>
      </c>
      <c r="BT8" s="121">
        <v>0.03</v>
      </c>
    </row>
    <row r="9" spans="1:73" x14ac:dyDescent="0.25">
      <c r="A9" s="20" t="s">
        <v>45</v>
      </c>
      <c r="B9" s="11">
        <v>0.155</v>
      </c>
      <c r="C9" s="11">
        <v>0.13100000000000001</v>
      </c>
      <c r="D9" s="11">
        <v>0.126</v>
      </c>
      <c r="E9" s="11">
        <v>0.125</v>
      </c>
      <c r="F9" s="11">
        <v>0.18</v>
      </c>
      <c r="G9" s="11">
        <v>0.104</v>
      </c>
      <c r="H9" s="11">
        <v>0.187</v>
      </c>
      <c r="I9" s="11">
        <v>0.22</v>
      </c>
      <c r="J9" s="30">
        <v>0.158</v>
      </c>
      <c r="K9" s="11"/>
      <c r="L9" s="60">
        <v>0.155</v>
      </c>
      <c r="M9" s="11">
        <v>0.193</v>
      </c>
      <c r="N9" s="11">
        <v>0.185</v>
      </c>
      <c r="O9" s="11">
        <v>0.182</v>
      </c>
      <c r="P9" s="11">
        <v>0.20799999999999999</v>
      </c>
      <c r="Q9" s="11">
        <v>0.19800000000000001</v>
      </c>
      <c r="R9" s="11">
        <v>0.15</v>
      </c>
      <c r="S9" s="30">
        <v>0.16400000000000001</v>
      </c>
      <c r="T9" s="11"/>
      <c r="U9" s="69">
        <v>0.16900000000000001</v>
      </c>
      <c r="V9" s="12">
        <v>0.154</v>
      </c>
      <c r="W9" s="12">
        <v>0.156</v>
      </c>
      <c r="X9" s="12">
        <v>0.20399999999999999</v>
      </c>
      <c r="Y9" s="12">
        <v>0.17399999999999999</v>
      </c>
      <c r="Z9" s="12">
        <v>0.16700000000000001</v>
      </c>
      <c r="AA9" s="71">
        <v>0.16700000000000001</v>
      </c>
      <c r="AB9" s="12"/>
      <c r="AC9" s="69">
        <v>0.17</v>
      </c>
      <c r="AD9" s="69">
        <v>0.17399999999999999</v>
      </c>
      <c r="AE9" s="71">
        <v>0.19700000000000001</v>
      </c>
      <c r="AF9" s="12">
        <v>0.14000000000000001</v>
      </c>
      <c r="AG9" s="12">
        <v>9.8000000000000004E-2</v>
      </c>
      <c r="AH9" s="12">
        <v>0.105</v>
      </c>
      <c r="AI9" s="12">
        <v>0.16400000000000001</v>
      </c>
      <c r="AJ9" s="69">
        <v>0.10199999999999999</v>
      </c>
      <c r="AK9" s="12">
        <v>0.107</v>
      </c>
      <c r="AL9" s="69">
        <v>0.13400000000000001</v>
      </c>
      <c r="AM9" s="71">
        <v>0.16700000000000001</v>
      </c>
      <c r="AN9" s="69">
        <v>0.17399999999999999</v>
      </c>
      <c r="AO9" s="71">
        <v>0.161</v>
      </c>
      <c r="AP9" s="69">
        <v>0.14199999999999999</v>
      </c>
      <c r="AQ9" s="71">
        <v>0.17299999999999999</v>
      </c>
      <c r="AR9" s="12"/>
      <c r="AS9" s="69">
        <v>0.13500000000000001</v>
      </c>
      <c r="AT9" s="71">
        <v>0.13700000000000001</v>
      </c>
      <c r="AU9" s="12">
        <v>0.11</v>
      </c>
      <c r="AV9" s="12">
        <v>0.17399999999999999</v>
      </c>
      <c r="AW9" s="12">
        <v>0.09</v>
      </c>
      <c r="AX9" s="12">
        <v>9.9000000000000005E-2</v>
      </c>
      <c r="AY9" s="12">
        <v>0.128</v>
      </c>
      <c r="AZ9" s="12">
        <v>0.122</v>
      </c>
      <c r="BA9" s="12">
        <v>0.15</v>
      </c>
      <c r="BB9" s="69">
        <v>0.1</v>
      </c>
      <c r="BC9" s="71">
        <v>0.20899999999999999</v>
      </c>
      <c r="BD9" s="12"/>
      <c r="BE9" s="69">
        <v>0.19900000000000001</v>
      </c>
      <c r="BF9" s="12">
        <v>0.20899999999999999</v>
      </c>
      <c r="BG9" s="12">
        <v>0.191</v>
      </c>
      <c r="BH9" s="12">
        <v>0.15</v>
      </c>
      <c r="BI9" s="12">
        <v>0.187</v>
      </c>
      <c r="BJ9" s="12">
        <v>0.16700000000000001</v>
      </c>
      <c r="BK9" s="12">
        <v>0.154</v>
      </c>
      <c r="BL9" s="71">
        <v>0.153</v>
      </c>
      <c r="BM9" s="12"/>
      <c r="BN9" s="60">
        <v>0.215</v>
      </c>
      <c r="BO9" s="11">
        <v>0.25900000000000001</v>
      </c>
      <c r="BP9" s="30">
        <v>0.27600000000000002</v>
      </c>
      <c r="BQ9" s="93">
        <f t="shared" si="0"/>
        <v>0.27600000000000002</v>
      </c>
      <c r="BR9" s="93">
        <f t="shared" si="1"/>
        <v>0.09</v>
      </c>
      <c r="BS9" s="20" t="s">
        <v>45</v>
      </c>
      <c r="BT9" s="123">
        <v>0.04</v>
      </c>
    </row>
    <row r="10" spans="1:73" x14ac:dyDescent="0.25">
      <c r="A10" s="20" t="s">
        <v>0</v>
      </c>
      <c r="B10" s="11">
        <v>15.055999999999999</v>
      </c>
      <c r="C10" s="11">
        <v>17.966000000000001</v>
      </c>
      <c r="D10" s="11">
        <v>18.347999999999999</v>
      </c>
      <c r="E10" s="11">
        <v>15.98</v>
      </c>
      <c r="F10" s="11">
        <v>16.248000000000001</v>
      </c>
      <c r="G10" s="11">
        <v>16.699000000000002</v>
      </c>
      <c r="H10" s="11">
        <v>16.344000000000001</v>
      </c>
      <c r="I10" s="11">
        <v>15.663</v>
      </c>
      <c r="J10" s="30">
        <v>16.495000000000001</v>
      </c>
      <c r="K10" s="11"/>
      <c r="L10" s="60">
        <v>16.067</v>
      </c>
      <c r="M10" s="11">
        <v>17.25</v>
      </c>
      <c r="N10" s="11">
        <v>17.114000000000001</v>
      </c>
      <c r="O10" s="11">
        <v>18.422999999999998</v>
      </c>
      <c r="P10" s="11">
        <v>16.190000000000001</v>
      </c>
      <c r="Q10" s="11">
        <v>17.956</v>
      </c>
      <c r="R10" s="11">
        <v>17.375</v>
      </c>
      <c r="S10" s="30">
        <v>16.305</v>
      </c>
      <c r="T10" s="11"/>
      <c r="U10" s="69">
        <v>19.658999999999999</v>
      </c>
      <c r="V10" s="12">
        <v>19.477</v>
      </c>
      <c r="W10" s="12">
        <v>19.437999999999999</v>
      </c>
      <c r="X10" s="12">
        <v>18.323</v>
      </c>
      <c r="Y10" s="12">
        <v>18.736999999999998</v>
      </c>
      <c r="Z10" s="12">
        <v>19.920000000000002</v>
      </c>
      <c r="AA10" s="71">
        <v>20.462</v>
      </c>
      <c r="AB10" s="12"/>
      <c r="AC10" s="69">
        <v>18.388999999999999</v>
      </c>
      <c r="AD10" s="69">
        <v>21.346</v>
      </c>
      <c r="AE10" s="71">
        <v>24.135999999999999</v>
      </c>
      <c r="AF10" s="12">
        <v>20.954999999999998</v>
      </c>
      <c r="AG10" s="12">
        <v>21.268000000000001</v>
      </c>
      <c r="AH10" s="12">
        <v>20.689</v>
      </c>
      <c r="AI10" s="12">
        <v>20.952999999999999</v>
      </c>
      <c r="AJ10" s="69">
        <v>20.97</v>
      </c>
      <c r="AK10" s="12">
        <v>26.088000000000001</v>
      </c>
      <c r="AL10" s="69">
        <v>20.466999999999999</v>
      </c>
      <c r="AM10" s="71">
        <v>20.988</v>
      </c>
      <c r="AN10" s="69">
        <v>20.347000000000001</v>
      </c>
      <c r="AO10" s="71">
        <v>16.925000000000001</v>
      </c>
      <c r="AP10" s="69">
        <v>19.652999999999999</v>
      </c>
      <c r="AQ10" s="71">
        <v>18.332000000000001</v>
      </c>
      <c r="AR10" s="12"/>
      <c r="AS10" s="69">
        <v>16.628</v>
      </c>
      <c r="AT10" s="71">
        <v>25.827999999999999</v>
      </c>
      <c r="AU10" s="12">
        <v>18.757999999999999</v>
      </c>
      <c r="AV10" s="12">
        <v>20.701000000000001</v>
      </c>
      <c r="AW10" s="12">
        <v>18.071999999999999</v>
      </c>
      <c r="AX10" s="12">
        <v>17.512</v>
      </c>
      <c r="AY10" s="12">
        <v>20.146000000000001</v>
      </c>
      <c r="AZ10" s="12">
        <v>24.004999999999999</v>
      </c>
      <c r="BA10" s="12">
        <v>23.628</v>
      </c>
      <c r="BB10" s="69">
        <v>18.126999999999999</v>
      </c>
      <c r="BC10" s="71">
        <v>29.382999999999999</v>
      </c>
      <c r="BD10" s="12"/>
      <c r="BE10" s="69">
        <v>20.736000000000001</v>
      </c>
      <c r="BF10" s="12">
        <v>22.606000000000002</v>
      </c>
      <c r="BG10" s="12">
        <v>18.126000000000001</v>
      </c>
      <c r="BH10" s="12">
        <v>17.82</v>
      </c>
      <c r="BI10" s="12">
        <v>18.423999999999999</v>
      </c>
      <c r="BJ10" s="12">
        <v>13.901999999999999</v>
      </c>
      <c r="BK10" s="12">
        <v>15.598000000000001</v>
      </c>
      <c r="BL10" s="71">
        <v>16.867999999999999</v>
      </c>
      <c r="BM10" s="12"/>
      <c r="BN10" s="60">
        <v>20.954999999999998</v>
      </c>
      <c r="BO10" s="11">
        <v>23.199000000000002</v>
      </c>
      <c r="BP10" s="30">
        <v>17.86</v>
      </c>
      <c r="BQ10" s="93">
        <f t="shared" si="0"/>
        <v>29.382999999999999</v>
      </c>
      <c r="BR10" s="93">
        <f t="shared" si="1"/>
        <v>13.901999999999999</v>
      </c>
      <c r="BS10" s="20" t="s">
        <v>0</v>
      </c>
      <c r="BT10" s="121">
        <v>0.03</v>
      </c>
    </row>
    <row r="11" spans="1:73" x14ac:dyDescent="0.25">
      <c r="A11" s="20" t="s">
        <v>1</v>
      </c>
      <c r="B11" s="11">
        <v>0.187</v>
      </c>
      <c r="C11" s="11">
        <v>0.28499999999999998</v>
      </c>
      <c r="D11" s="11">
        <v>0.19800000000000001</v>
      </c>
      <c r="E11" s="11">
        <v>0.24199999999999999</v>
      </c>
      <c r="F11" s="11">
        <v>0.23200000000000001</v>
      </c>
      <c r="G11" s="11">
        <v>0.22600000000000001</v>
      </c>
      <c r="H11" s="11">
        <v>0.20499999999999999</v>
      </c>
      <c r="I11" s="11">
        <v>0.214</v>
      </c>
      <c r="J11" s="30">
        <v>0.21099999999999999</v>
      </c>
      <c r="K11" s="11"/>
      <c r="L11" s="60">
        <v>0.3</v>
      </c>
      <c r="M11" s="11">
        <v>0.27300000000000002</v>
      </c>
      <c r="N11" s="11">
        <v>0.307</v>
      </c>
      <c r="O11" s="11">
        <v>0.36399999999999999</v>
      </c>
      <c r="P11" s="11">
        <v>0.27200000000000002</v>
      </c>
      <c r="Q11" s="11">
        <v>0.27400000000000002</v>
      </c>
      <c r="R11" s="11">
        <v>0.26800000000000002</v>
      </c>
      <c r="S11" s="30">
        <v>0.26100000000000001</v>
      </c>
      <c r="T11" s="11"/>
      <c r="U11" s="69">
        <v>0.28999999999999998</v>
      </c>
      <c r="V11" s="12">
        <v>0.28199999999999997</v>
      </c>
      <c r="W11" s="12">
        <v>0.307</v>
      </c>
      <c r="X11" s="12">
        <v>0.28100000000000003</v>
      </c>
      <c r="Y11" s="12">
        <v>0.32600000000000001</v>
      </c>
      <c r="Z11" s="12">
        <v>0.27600000000000002</v>
      </c>
      <c r="AA11" s="71">
        <v>0.309</v>
      </c>
      <c r="AB11" s="12"/>
      <c r="AC11" s="69">
        <v>0.14699999999999999</v>
      </c>
      <c r="AD11" s="69">
        <v>0.17599999999999999</v>
      </c>
      <c r="AE11" s="71">
        <v>0.20100000000000001</v>
      </c>
      <c r="AF11" s="12">
        <v>0.17699999999999999</v>
      </c>
      <c r="AG11" s="12">
        <v>0.20200000000000001</v>
      </c>
      <c r="AH11" s="12">
        <v>0.20200000000000001</v>
      </c>
      <c r="AI11" s="12">
        <v>0.189</v>
      </c>
      <c r="AJ11" s="69">
        <v>0.23599999999999999</v>
      </c>
      <c r="AK11" s="12">
        <v>0.184</v>
      </c>
      <c r="AL11" s="69">
        <v>0.20100000000000001</v>
      </c>
      <c r="AM11" s="71">
        <v>0.17599999999999999</v>
      </c>
      <c r="AN11" s="69">
        <v>0.123</v>
      </c>
      <c r="AO11" s="71">
        <v>0.189</v>
      </c>
      <c r="AP11" s="69">
        <v>0.16800000000000001</v>
      </c>
      <c r="AQ11" s="71">
        <v>0.20599999999999999</v>
      </c>
      <c r="AR11" s="12"/>
      <c r="AS11" s="69">
        <v>0.217</v>
      </c>
      <c r="AT11" s="71">
        <v>0.23499999999999999</v>
      </c>
      <c r="AU11" s="12">
        <v>0.157</v>
      </c>
      <c r="AV11" s="12">
        <v>0.183</v>
      </c>
      <c r="AW11" s="12">
        <v>0.152</v>
      </c>
      <c r="AX11" s="12">
        <v>0.16400000000000001</v>
      </c>
      <c r="AY11" s="12">
        <v>0.17499999999999999</v>
      </c>
      <c r="AZ11" s="12">
        <v>0.26300000000000001</v>
      </c>
      <c r="BA11" s="12">
        <v>0.27800000000000002</v>
      </c>
      <c r="BB11" s="69">
        <v>0.17799999999999999</v>
      </c>
      <c r="BC11" s="71">
        <v>0.26</v>
      </c>
      <c r="BD11" s="12"/>
      <c r="BE11" s="69">
        <v>0.31</v>
      </c>
      <c r="BF11" s="12">
        <v>0.29799999999999999</v>
      </c>
      <c r="BG11" s="12">
        <v>0.24399999999999999</v>
      </c>
      <c r="BH11" s="12">
        <v>0.223</v>
      </c>
      <c r="BI11" s="12">
        <v>0.29899999999999999</v>
      </c>
      <c r="BJ11" s="12">
        <v>0.2</v>
      </c>
      <c r="BK11" s="12">
        <v>0.223</v>
      </c>
      <c r="BL11" s="71">
        <v>0.23200000000000001</v>
      </c>
      <c r="BM11" s="12"/>
      <c r="BN11" s="60">
        <v>0.33200000000000002</v>
      </c>
      <c r="BO11" s="11">
        <v>0.48899999999999999</v>
      </c>
      <c r="BP11" s="30">
        <v>0.26500000000000001</v>
      </c>
      <c r="BQ11" s="93">
        <f t="shared" si="0"/>
        <v>0.48899999999999999</v>
      </c>
      <c r="BR11" s="93">
        <f t="shared" si="1"/>
        <v>0.123</v>
      </c>
      <c r="BS11" s="20" t="s">
        <v>1</v>
      </c>
      <c r="BT11" s="121">
        <v>0.02</v>
      </c>
    </row>
    <row r="12" spans="1:73" x14ac:dyDescent="0.25">
      <c r="A12" s="20" t="s">
        <v>2</v>
      </c>
      <c r="B12" s="11">
        <v>13.196999999999999</v>
      </c>
      <c r="C12" s="11">
        <v>11.038</v>
      </c>
      <c r="D12" s="11">
        <v>12.318</v>
      </c>
      <c r="E12" s="11">
        <v>12.557</v>
      </c>
      <c r="F12" s="11">
        <v>12.602</v>
      </c>
      <c r="G12" s="11">
        <v>11.724</v>
      </c>
      <c r="H12" s="11">
        <v>12.675000000000001</v>
      </c>
      <c r="I12" s="11">
        <v>12.77</v>
      </c>
      <c r="J12" s="30">
        <v>12.77</v>
      </c>
      <c r="K12" s="11"/>
      <c r="L12" s="60">
        <v>13.351000000000001</v>
      </c>
      <c r="M12" s="11">
        <v>13.416</v>
      </c>
      <c r="N12" s="11">
        <v>13.689</v>
      </c>
      <c r="O12" s="11">
        <v>13.372999999999999</v>
      </c>
      <c r="P12" s="11">
        <v>13.821999999999999</v>
      </c>
      <c r="Q12" s="11">
        <v>13.73</v>
      </c>
      <c r="R12" s="11">
        <v>13.726000000000001</v>
      </c>
      <c r="S12" s="30">
        <v>14.685</v>
      </c>
      <c r="T12" s="11"/>
      <c r="U12" s="69">
        <v>10.808999999999999</v>
      </c>
      <c r="V12" s="12">
        <v>10.66</v>
      </c>
      <c r="W12" s="12">
        <v>11.019</v>
      </c>
      <c r="X12" s="12">
        <v>11.680999999999999</v>
      </c>
      <c r="Y12" s="12">
        <v>11.523</v>
      </c>
      <c r="Z12" s="12">
        <v>10.548999999999999</v>
      </c>
      <c r="AA12" s="71">
        <v>10.465</v>
      </c>
      <c r="AB12" s="12"/>
      <c r="AC12" s="69">
        <v>17.626999999999999</v>
      </c>
      <c r="AD12" s="69">
        <v>16.106000000000002</v>
      </c>
      <c r="AE12" s="71">
        <v>12.56</v>
      </c>
      <c r="AF12" s="12">
        <v>17.23</v>
      </c>
      <c r="AG12" s="12">
        <v>17.338000000000001</v>
      </c>
      <c r="AH12" s="12">
        <v>17.364000000000001</v>
      </c>
      <c r="AI12" s="12">
        <v>16.989000000000001</v>
      </c>
      <c r="AJ12" s="69">
        <v>17.117999999999999</v>
      </c>
      <c r="AK12" s="12">
        <v>9.8879999999999999</v>
      </c>
      <c r="AL12" s="69">
        <v>15.012</v>
      </c>
      <c r="AM12" s="71">
        <v>13.771000000000001</v>
      </c>
      <c r="AN12" s="69">
        <v>17.106999999999999</v>
      </c>
      <c r="AO12" s="71">
        <v>14.574999999999999</v>
      </c>
      <c r="AP12" s="69">
        <v>16.501000000000001</v>
      </c>
      <c r="AQ12" s="71">
        <v>14.92</v>
      </c>
      <c r="AR12" s="12"/>
      <c r="AS12" s="69">
        <v>17.367999999999999</v>
      </c>
      <c r="AT12" s="71">
        <v>12.164999999999999</v>
      </c>
      <c r="AU12" s="12">
        <v>16.395</v>
      </c>
      <c r="AV12" s="12">
        <v>15.654</v>
      </c>
      <c r="AW12" s="12">
        <v>17.312999999999999</v>
      </c>
      <c r="AX12" s="12">
        <v>16.169</v>
      </c>
      <c r="AY12" s="12">
        <v>13.584</v>
      </c>
      <c r="AZ12" s="12">
        <v>13.981</v>
      </c>
      <c r="BA12" s="12">
        <v>13.525</v>
      </c>
      <c r="BB12" s="69">
        <v>17.036999999999999</v>
      </c>
      <c r="BC12" s="71">
        <v>11.188000000000001</v>
      </c>
      <c r="BD12" s="12"/>
      <c r="BE12" s="69">
        <v>9.9659999999999993</v>
      </c>
      <c r="BF12" s="12">
        <v>8.8930000000000007</v>
      </c>
      <c r="BG12" s="12">
        <v>11.862</v>
      </c>
      <c r="BH12" s="12">
        <v>10.898</v>
      </c>
      <c r="BI12" s="12">
        <v>10.874000000000001</v>
      </c>
      <c r="BJ12" s="12">
        <v>13.675000000000001</v>
      </c>
      <c r="BK12" s="12">
        <v>12.367000000000001</v>
      </c>
      <c r="BL12" s="71">
        <v>13.938000000000001</v>
      </c>
      <c r="BM12" s="12"/>
      <c r="BN12" s="60">
        <v>12.023999999999999</v>
      </c>
      <c r="BO12" s="11">
        <v>11.936999999999999</v>
      </c>
      <c r="BP12" s="30">
        <v>14.412000000000001</v>
      </c>
      <c r="BQ12" s="93">
        <f t="shared" si="0"/>
        <v>17.626999999999999</v>
      </c>
      <c r="BR12" s="93">
        <f t="shared" si="1"/>
        <v>8.8930000000000007</v>
      </c>
      <c r="BS12" s="20" t="s">
        <v>2</v>
      </c>
      <c r="BT12" s="123">
        <v>0.02</v>
      </c>
    </row>
    <row r="13" spans="1:73" s="9" customFormat="1" x14ac:dyDescent="0.25">
      <c r="A13" s="20" t="s">
        <v>17</v>
      </c>
      <c r="B13" s="11">
        <v>0.13700000000000001</v>
      </c>
      <c r="C13" s="11">
        <v>4.2999999999999997E-2</v>
      </c>
      <c r="D13" s="11">
        <v>5.7000000000000002E-2</v>
      </c>
      <c r="E13" s="11">
        <v>0</v>
      </c>
      <c r="F13" s="11">
        <v>3.7999999999999999E-2</v>
      </c>
      <c r="G13" s="11">
        <v>4.4999999999999998E-2</v>
      </c>
      <c r="H13" s="11">
        <v>8.8999999999999996E-2</v>
      </c>
      <c r="I13" s="11">
        <v>4.8000000000000001E-2</v>
      </c>
      <c r="J13" s="30">
        <v>9.4E-2</v>
      </c>
      <c r="K13" s="11"/>
      <c r="L13" s="60" t="s">
        <v>18</v>
      </c>
      <c r="M13" s="11" t="s">
        <v>18</v>
      </c>
      <c r="N13" s="11" t="s">
        <v>18</v>
      </c>
      <c r="O13" s="11" t="s">
        <v>18</v>
      </c>
      <c r="P13" s="11" t="s">
        <v>18</v>
      </c>
      <c r="Q13" s="11" t="s">
        <v>18</v>
      </c>
      <c r="R13" s="11" t="s">
        <v>18</v>
      </c>
      <c r="S13" s="30" t="s">
        <v>18</v>
      </c>
      <c r="T13" s="11"/>
      <c r="U13" s="69">
        <v>3.1E-2</v>
      </c>
      <c r="V13" s="12">
        <v>5.6000000000000001E-2</v>
      </c>
      <c r="W13" s="12">
        <v>3.5999999999999997E-2</v>
      </c>
      <c r="X13" s="12">
        <v>0.107</v>
      </c>
      <c r="Y13" s="12">
        <v>9.6000000000000002E-2</v>
      </c>
      <c r="Z13" s="12">
        <v>6.9000000000000006E-2</v>
      </c>
      <c r="AA13" s="71">
        <v>0.04</v>
      </c>
      <c r="AB13" s="12"/>
      <c r="AC13" s="69">
        <v>3.5000000000000003E-2</v>
      </c>
      <c r="AD13" s="69">
        <v>9.0999999999999998E-2</v>
      </c>
      <c r="AE13" s="71">
        <v>0.19800000000000001</v>
      </c>
      <c r="AF13" s="12">
        <v>6.7000000000000004E-2</v>
      </c>
      <c r="AG13" s="12">
        <v>0</v>
      </c>
      <c r="AH13" s="12">
        <v>5.0999999999999997E-2</v>
      </c>
      <c r="AI13" s="12">
        <v>3.2000000000000001E-2</v>
      </c>
      <c r="AJ13" s="69">
        <v>5.1999999999999998E-2</v>
      </c>
      <c r="AK13" s="12">
        <v>4.8000000000000001E-2</v>
      </c>
      <c r="AL13" s="69">
        <v>4.3999999999999997E-2</v>
      </c>
      <c r="AM13" s="71">
        <v>0.17299999999999999</v>
      </c>
      <c r="AN13" s="69">
        <v>5.5E-2</v>
      </c>
      <c r="AO13" s="71">
        <v>8.5999999999999993E-2</v>
      </c>
      <c r="AP13" s="69">
        <v>4.9000000000000002E-2</v>
      </c>
      <c r="AQ13" s="71">
        <v>8.4000000000000005E-2</v>
      </c>
      <c r="AR13" s="12"/>
      <c r="AS13" s="69">
        <v>3.2000000000000001E-2</v>
      </c>
      <c r="AT13" s="71">
        <v>0.185</v>
      </c>
      <c r="AU13" s="116">
        <v>0</v>
      </c>
      <c r="AV13" s="12">
        <v>0.04</v>
      </c>
      <c r="AW13" s="116">
        <v>0</v>
      </c>
      <c r="AX13" s="12">
        <v>0.18099999999999999</v>
      </c>
      <c r="AY13" s="12">
        <v>0.13700000000000001</v>
      </c>
      <c r="AZ13" s="12">
        <v>0.14099999999999999</v>
      </c>
      <c r="BA13" s="12">
        <v>0.183</v>
      </c>
      <c r="BB13" s="69">
        <v>8.6999999999999994E-2</v>
      </c>
      <c r="BC13" s="71">
        <v>0</v>
      </c>
      <c r="BD13" s="12"/>
      <c r="BE13" s="69">
        <v>0.109</v>
      </c>
      <c r="BF13" s="12">
        <v>0.13500000000000001</v>
      </c>
      <c r="BG13" s="12">
        <v>4.3999999999999997E-2</v>
      </c>
      <c r="BH13" s="12">
        <v>0.08</v>
      </c>
      <c r="BI13" s="12">
        <v>0.14799999999999999</v>
      </c>
      <c r="BJ13" s="12">
        <v>9.1999999999999998E-2</v>
      </c>
      <c r="BK13" s="12">
        <v>0.10199999999999999</v>
      </c>
      <c r="BL13" s="71">
        <v>7.1999999999999995E-2</v>
      </c>
      <c r="BM13" s="12"/>
      <c r="BN13" s="60" t="s">
        <v>18</v>
      </c>
      <c r="BO13" s="11" t="s">
        <v>18</v>
      </c>
      <c r="BP13" s="30" t="s">
        <v>18</v>
      </c>
      <c r="BQ13" s="93">
        <f t="shared" si="0"/>
        <v>0.19800000000000001</v>
      </c>
      <c r="BR13" s="93"/>
      <c r="BS13" s="20" t="s">
        <v>17</v>
      </c>
      <c r="BT13" s="121">
        <v>0.03</v>
      </c>
    </row>
    <row r="14" spans="1:73" x14ac:dyDescent="0.25">
      <c r="A14" s="20" t="s">
        <v>3</v>
      </c>
      <c r="B14" s="11">
        <v>0</v>
      </c>
      <c r="C14" s="11">
        <v>5.3999999999999999E-2</v>
      </c>
      <c r="D14" s="11">
        <v>0</v>
      </c>
      <c r="E14" s="11">
        <v>5.8000000000000003E-2</v>
      </c>
      <c r="F14" s="11">
        <v>2.4E-2</v>
      </c>
      <c r="G14" s="11">
        <v>0</v>
      </c>
      <c r="H14" s="11">
        <v>0</v>
      </c>
      <c r="I14" s="11">
        <v>0</v>
      </c>
      <c r="J14" s="30">
        <v>0</v>
      </c>
      <c r="K14" s="11"/>
      <c r="L14" s="60">
        <v>0</v>
      </c>
      <c r="M14" s="11">
        <v>0</v>
      </c>
      <c r="N14" s="11">
        <v>0</v>
      </c>
      <c r="O14" s="11">
        <v>0</v>
      </c>
      <c r="P14" s="11">
        <v>0</v>
      </c>
      <c r="Q14" s="11">
        <v>0</v>
      </c>
      <c r="R14" s="11">
        <v>0</v>
      </c>
      <c r="S14" s="30">
        <v>2.5000000000000001E-2</v>
      </c>
      <c r="T14" s="11"/>
      <c r="U14" s="69">
        <v>0</v>
      </c>
      <c r="V14" s="12">
        <v>6.2E-2</v>
      </c>
      <c r="W14" s="12">
        <v>0</v>
      </c>
      <c r="X14" s="12">
        <v>0</v>
      </c>
      <c r="Y14" s="12">
        <v>0</v>
      </c>
      <c r="Z14" s="12">
        <v>0</v>
      </c>
      <c r="AA14" s="71">
        <v>0</v>
      </c>
      <c r="AB14" s="12"/>
      <c r="AC14" s="69">
        <v>2.9000000000000001E-2</v>
      </c>
      <c r="AD14" s="69">
        <v>0</v>
      </c>
      <c r="AE14" s="71">
        <v>0</v>
      </c>
      <c r="AF14" s="12">
        <v>2.5999999999999999E-2</v>
      </c>
      <c r="AG14" s="12">
        <v>2.5000000000000001E-2</v>
      </c>
      <c r="AH14" s="12">
        <v>0</v>
      </c>
      <c r="AI14" s="12">
        <v>0</v>
      </c>
      <c r="AJ14" s="69">
        <v>2.1000000000000001E-2</v>
      </c>
      <c r="AK14" s="12">
        <v>0</v>
      </c>
      <c r="AL14" s="69">
        <v>5.7000000000000002E-2</v>
      </c>
      <c r="AM14" s="71">
        <v>0</v>
      </c>
      <c r="AN14" s="69">
        <v>3.5999999999999997E-2</v>
      </c>
      <c r="AO14" s="71">
        <v>0</v>
      </c>
      <c r="AP14" s="69">
        <v>0</v>
      </c>
      <c r="AQ14" s="71">
        <v>0</v>
      </c>
      <c r="AR14" s="12"/>
      <c r="AS14" s="69">
        <v>3.5999999999999997E-2</v>
      </c>
      <c r="AT14" s="71">
        <v>0</v>
      </c>
      <c r="AU14" s="12">
        <v>4.2999999999999997E-2</v>
      </c>
      <c r="AV14" s="12">
        <v>0.03</v>
      </c>
      <c r="AW14" s="116">
        <v>0</v>
      </c>
      <c r="AX14" s="12">
        <v>6.0999999999999999E-2</v>
      </c>
      <c r="AY14" s="12">
        <v>0</v>
      </c>
      <c r="AZ14" s="12">
        <v>0</v>
      </c>
      <c r="BA14" s="12">
        <v>0</v>
      </c>
      <c r="BB14" s="69">
        <v>0</v>
      </c>
      <c r="BC14" s="71">
        <v>0</v>
      </c>
      <c r="BD14" s="12"/>
      <c r="BE14" s="69">
        <v>0</v>
      </c>
      <c r="BF14" s="12">
        <v>0</v>
      </c>
      <c r="BG14" s="12">
        <v>0</v>
      </c>
      <c r="BH14" s="12">
        <v>0</v>
      </c>
      <c r="BI14" s="12">
        <v>0</v>
      </c>
      <c r="BJ14" s="12">
        <v>4.8000000000000001E-2</v>
      </c>
      <c r="BK14" s="12">
        <v>0</v>
      </c>
      <c r="BL14" s="71">
        <v>0</v>
      </c>
      <c r="BM14" s="12"/>
      <c r="BN14" s="60">
        <v>0</v>
      </c>
      <c r="BO14" s="11">
        <v>3.3000000000000002E-2</v>
      </c>
      <c r="BP14" s="30">
        <v>0</v>
      </c>
      <c r="BQ14" s="93">
        <f t="shared" si="0"/>
        <v>6.2E-2</v>
      </c>
      <c r="BR14" s="93"/>
      <c r="BS14" s="20" t="s">
        <v>3</v>
      </c>
      <c r="BT14" s="121">
        <v>0.02</v>
      </c>
    </row>
    <row r="15" spans="1:73" x14ac:dyDescent="0.25">
      <c r="A15" s="20" t="s">
        <v>4</v>
      </c>
      <c r="B15" s="114">
        <v>0</v>
      </c>
      <c r="C15" s="114">
        <v>0</v>
      </c>
      <c r="D15" s="11">
        <v>0</v>
      </c>
      <c r="E15" s="11">
        <v>9.9000000000000005E-2</v>
      </c>
      <c r="F15" s="11">
        <v>0</v>
      </c>
      <c r="G15" s="11">
        <v>0.13900000000000001</v>
      </c>
      <c r="H15" s="11">
        <v>0</v>
      </c>
      <c r="I15" s="11">
        <v>0.17899999999999999</v>
      </c>
      <c r="J15" s="115">
        <v>0</v>
      </c>
      <c r="K15" s="11"/>
      <c r="L15" s="60">
        <v>0</v>
      </c>
      <c r="M15" s="11">
        <v>0.16700000000000001</v>
      </c>
      <c r="N15" s="114">
        <v>0</v>
      </c>
      <c r="O15" s="11">
        <v>0</v>
      </c>
      <c r="P15" s="11">
        <v>8.5000000000000006E-2</v>
      </c>
      <c r="Q15" s="11">
        <v>0.13700000000000001</v>
      </c>
      <c r="R15" s="11">
        <v>0.16200000000000001</v>
      </c>
      <c r="S15" s="30">
        <v>0.14899999999999999</v>
      </c>
      <c r="T15" s="11"/>
      <c r="U15" s="69">
        <v>6.6000000000000003E-2</v>
      </c>
      <c r="V15" s="12">
        <v>0.187</v>
      </c>
      <c r="W15" s="12">
        <v>5.1999999999999998E-2</v>
      </c>
      <c r="X15" s="12">
        <v>0.16200000000000001</v>
      </c>
      <c r="Y15" s="12">
        <v>0.21</v>
      </c>
      <c r="Z15" s="116">
        <v>0</v>
      </c>
      <c r="AA15" s="71">
        <v>6.0999999999999999E-2</v>
      </c>
      <c r="AB15" s="12"/>
      <c r="AC15" s="117">
        <v>0</v>
      </c>
      <c r="AD15" s="69">
        <v>0</v>
      </c>
      <c r="AE15" s="71">
        <v>0</v>
      </c>
      <c r="AF15" s="12">
        <v>0</v>
      </c>
      <c r="AG15" s="12">
        <v>6.2E-2</v>
      </c>
      <c r="AH15" s="12">
        <v>8.5000000000000006E-2</v>
      </c>
      <c r="AI15" s="116">
        <v>0</v>
      </c>
      <c r="AJ15" s="69">
        <v>0</v>
      </c>
      <c r="AK15" s="12">
        <v>0.123</v>
      </c>
      <c r="AL15" s="117">
        <v>0</v>
      </c>
      <c r="AM15" s="71">
        <v>0.16</v>
      </c>
      <c r="AN15" s="117">
        <v>0</v>
      </c>
      <c r="AO15" s="71">
        <v>0</v>
      </c>
      <c r="AP15" s="69">
        <v>0</v>
      </c>
      <c r="AQ15" s="71">
        <v>0.11</v>
      </c>
      <c r="AR15" s="12"/>
      <c r="AS15" s="69">
        <v>9.9000000000000005E-2</v>
      </c>
      <c r="AT15" s="71">
        <v>0.19400000000000001</v>
      </c>
      <c r="AU15" s="116">
        <v>0</v>
      </c>
      <c r="AV15" s="12">
        <v>0</v>
      </c>
      <c r="AW15" s="116">
        <v>0</v>
      </c>
      <c r="AX15" s="12">
        <v>6.8000000000000005E-2</v>
      </c>
      <c r="AY15" s="116">
        <v>0</v>
      </c>
      <c r="AZ15" s="12">
        <v>0</v>
      </c>
      <c r="BA15" s="12">
        <v>0</v>
      </c>
      <c r="BB15" s="117">
        <v>0</v>
      </c>
      <c r="BC15" s="71">
        <v>0</v>
      </c>
      <c r="BD15" s="12"/>
      <c r="BE15" s="69">
        <v>0</v>
      </c>
      <c r="BF15" s="116">
        <v>0</v>
      </c>
      <c r="BG15" s="12">
        <v>6.2E-2</v>
      </c>
      <c r="BH15" s="12">
        <v>0</v>
      </c>
      <c r="BI15" s="12">
        <v>0</v>
      </c>
      <c r="BJ15" s="12">
        <v>0</v>
      </c>
      <c r="BK15" s="12">
        <v>0.16</v>
      </c>
      <c r="BL15" s="71">
        <v>7.6999999999999999E-2</v>
      </c>
      <c r="BM15" s="12"/>
      <c r="BN15" s="119">
        <v>0</v>
      </c>
      <c r="BO15" s="11">
        <v>0</v>
      </c>
      <c r="BP15" s="30">
        <v>0</v>
      </c>
      <c r="BQ15" s="93">
        <f t="shared" si="0"/>
        <v>0.21</v>
      </c>
      <c r="BR15" s="93"/>
      <c r="BS15" s="20" t="s">
        <v>4</v>
      </c>
      <c r="BT15" s="123">
        <v>0.06</v>
      </c>
    </row>
    <row r="16" spans="1:73" x14ac:dyDescent="0.25">
      <c r="A16" s="22" t="s">
        <v>19</v>
      </c>
      <c r="B16" s="34">
        <f t="shared" ref="B16:J16" si="2">SUM(B5:B15)</f>
        <v>98.356999999999999</v>
      </c>
      <c r="C16" s="34">
        <f t="shared" si="2"/>
        <v>99.903000000000006</v>
      </c>
      <c r="D16" s="34">
        <f t="shared" si="2"/>
        <v>99.12299999999999</v>
      </c>
      <c r="E16" s="34">
        <f t="shared" si="2"/>
        <v>100.45300000000002</v>
      </c>
      <c r="F16" s="34">
        <f t="shared" si="2"/>
        <v>99.612000000000009</v>
      </c>
      <c r="G16" s="34">
        <f t="shared" si="2"/>
        <v>99.974000000000004</v>
      </c>
      <c r="H16" s="34">
        <f t="shared" si="2"/>
        <v>100.715</v>
      </c>
      <c r="I16" s="34">
        <f t="shared" si="2"/>
        <v>100.907</v>
      </c>
      <c r="J16" s="37">
        <f t="shared" si="2"/>
        <v>100.926</v>
      </c>
      <c r="K16" s="34"/>
      <c r="L16" s="61">
        <f t="shared" ref="L16:S16" si="3">SUM(L5:L15)</f>
        <v>99.855000000000004</v>
      </c>
      <c r="M16" s="34">
        <f t="shared" si="3"/>
        <v>99.728999999999985</v>
      </c>
      <c r="N16" s="34">
        <f t="shared" si="3"/>
        <v>99.862000000000023</v>
      </c>
      <c r="O16" s="34">
        <f t="shared" si="3"/>
        <v>100.04900000000001</v>
      </c>
      <c r="P16" s="34">
        <f t="shared" si="3"/>
        <v>99.5</v>
      </c>
      <c r="Q16" s="34">
        <f t="shared" si="3"/>
        <v>100.379</v>
      </c>
      <c r="R16" s="34">
        <f t="shared" si="3"/>
        <v>100.01800000000001</v>
      </c>
      <c r="S16" s="37">
        <f t="shared" si="3"/>
        <v>99.960000000000008</v>
      </c>
      <c r="T16" s="34"/>
      <c r="U16" s="84">
        <f t="shared" ref="U16:AA16" si="4">SUM(U5:U15)</f>
        <v>100.175</v>
      </c>
      <c r="V16" s="35">
        <f t="shared" si="4"/>
        <v>99.060999999999979</v>
      </c>
      <c r="W16" s="35">
        <f t="shared" si="4"/>
        <v>99.40800000000003</v>
      </c>
      <c r="X16" s="35">
        <f t="shared" si="4"/>
        <v>99.414000000000001</v>
      </c>
      <c r="Y16" s="35">
        <f t="shared" si="4"/>
        <v>99.11399999999999</v>
      </c>
      <c r="Z16" s="35">
        <f t="shared" si="4"/>
        <v>99.603999999999999</v>
      </c>
      <c r="AA16" s="74">
        <f t="shared" si="4"/>
        <v>99.832000000000022</v>
      </c>
      <c r="AB16" s="35"/>
      <c r="AC16" s="84">
        <f t="shared" ref="AC16:AQ16" si="5">SUM(AC5:AC15)</f>
        <v>94.402999999999992</v>
      </c>
      <c r="AD16" s="84">
        <f t="shared" si="5"/>
        <v>95.501999999999995</v>
      </c>
      <c r="AE16" s="74">
        <f t="shared" si="5"/>
        <v>100.23799999999999</v>
      </c>
      <c r="AF16" s="35">
        <f t="shared" si="5"/>
        <v>94.849000000000004</v>
      </c>
      <c r="AG16" s="35">
        <f t="shared" si="5"/>
        <v>92.292000000000016</v>
      </c>
      <c r="AH16" s="35">
        <f t="shared" si="5"/>
        <v>96.113</v>
      </c>
      <c r="AI16" s="35">
        <f t="shared" si="5"/>
        <v>91.197000000000003</v>
      </c>
      <c r="AJ16" s="84">
        <f t="shared" si="5"/>
        <v>99.155999999999992</v>
      </c>
      <c r="AK16" s="35">
        <f t="shared" si="5"/>
        <v>99.828000000000017</v>
      </c>
      <c r="AL16" s="84">
        <f t="shared" si="5"/>
        <v>91.012</v>
      </c>
      <c r="AM16" s="74">
        <f t="shared" si="5"/>
        <v>100.96299999999999</v>
      </c>
      <c r="AN16" s="84">
        <f t="shared" si="5"/>
        <v>91.033000000000015</v>
      </c>
      <c r="AO16" s="74">
        <f t="shared" si="5"/>
        <v>97.673999999999992</v>
      </c>
      <c r="AP16" s="84">
        <f t="shared" si="5"/>
        <v>92.532000000000011</v>
      </c>
      <c r="AQ16" s="74">
        <f t="shared" si="5"/>
        <v>100.092</v>
      </c>
      <c r="AR16" s="34"/>
      <c r="AS16" s="78">
        <f t="shared" ref="AS16:BC16" si="6">SUM(AS5:AS15)</f>
        <v>93.321999999999989</v>
      </c>
      <c r="AT16" s="37">
        <f t="shared" si="6"/>
        <v>99.96</v>
      </c>
      <c r="AU16" s="34">
        <f t="shared" si="6"/>
        <v>98.786999999999992</v>
      </c>
      <c r="AV16" s="36">
        <f t="shared" si="6"/>
        <v>91.102000000000004</v>
      </c>
      <c r="AW16" s="36">
        <f t="shared" si="6"/>
        <v>90.759000000000015</v>
      </c>
      <c r="AX16" s="34">
        <f t="shared" si="6"/>
        <v>99.407000000000011</v>
      </c>
      <c r="AY16" s="34">
        <f t="shared" si="6"/>
        <v>100.24300000000001</v>
      </c>
      <c r="AZ16" s="34">
        <f t="shared" si="6"/>
        <v>100.78100000000001</v>
      </c>
      <c r="BA16" s="34">
        <f t="shared" si="6"/>
        <v>100.52200000000002</v>
      </c>
      <c r="BB16" s="61">
        <f t="shared" si="6"/>
        <v>98.319000000000003</v>
      </c>
      <c r="BC16" s="37">
        <f t="shared" si="6"/>
        <v>97.837000000000003</v>
      </c>
      <c r="BD16" s="34"/>
      <c r="BE16" s="61">
        <f t="shared" ref="BE16:BL16" si="7">SUM(BE5:BE15)</f>
        <v>99.754999999999995</v>
      </c>
      <c r="BF16" s="34">
        <f t="shared" si="7"/>
        <v>99.520000000000024</v>
      </c>
      <c r="BG16" s="34">
        <f t="shared" si="7"/>
        <v>96.161000000000001</v>
      </c>
      <c r="BH16" s="34">
        <f t="shared" si="7"/>
        <v>97.402999999999992</v>
      </c>
      <c r="BI16" s="34">
        <f t="shared" si="7"/>
        <v>99.228000000000009</v>
      </c>
      <c r="BJ16" s="34">
        <f t="shared" si="7"/>
        <v>97.617000000000004</v>
      </c>
      <c r="BK16" s="34">
        <f t="shared" si="7"/>
        <v>99.804000000000002</v>
      </c>
      <c r="BL16" s="37">
        <f t="shared" si="7"/>
        <v>99.50200000000001</v>
      </c>
      <c r="BM16" s="34"/>
      <c r="BN16" s="61">
        <f>SUM(BN5:BN15)</f>
        <v>97.123999999999995</v>
      </c>
      <c r="BO16" s="34">
        <f>SUM(BO5:BO15)</f>
        <v>99.159000000000006</v>
      </c>
      <c r="BP16" s="37">
        <f>SUM(BP5:BP15)</f>
        <v>99.965999999999994</v>
      </c>
      <c r="BQ16" s="94"/>
      <c r="BR16" s="94"/>
      <c r="BS16" s="22"/>
      <c r="BT16" s="122"/>
    </row>
    <row r="17" spans="1:72" x14ac:dyDescent="0.25">
      <c r="A17" s="112" t="s">
        <v>40</v>
      </c>
      <c r="B17" s="112"/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  <c r="AL17" s="112"/>
      <c r="AM17" s="112"/>
      <c r="AN17" s="112"/>
      <c r="AO17" s="112"/>
      <c r="AP17" s="112"/>
      <c r="AQ17" s="112"/>
      <c r="AR17" s="112"/>
      <c r="AS17" s="112"/>
      <c r="AT17" s="112"/>
      <c r="AU17" s="112"/>
      <c r="AV17" s="112"/>
      <c r="AW17" s="112"/>
      <c r="AX17" s="112"/>
      <c r="AY17" s="112"/>
      <c r="AZ17" s="112"/>
      <c r="BA17" s="112"/>
      <c r="BB17" s="112"/>
      <c r="BC17" s="112"/>
      <c r="BD17" s="112"/>
      <c r="BE17" s="112"/>
      <c r="BF17" s="112"/>
      <c r="BG17" s="112"/>
      <c r="BH17" s="112"/>
      <c r="BI17" s="112"/>
      <c r="BJ17" s="112"/>
      <c r="BK17" s="112"/>
      <c r="BL17" s="112"/>
      <c r="BM17" s="112"/>
      <c r="BN17" s="112"/>
      <c r="BO17" s="112"/>
      <c r="BP17" s="113"/>
      <c r="BQ17" s="107"/>
      <c r="BR17" s="108"/>
      <c r="BS17" s="109"/>
      <c r="BT17" s="33"/>
    </row>
    <row r="18" spans="1:72" s="9" customFormat="1" x14ac:dyDescent="0.25">
      <c r="A18" s="38" t="s">
        <v>44</v>
      </c>
      <c r="B18" s="39">
        <v>0.82</v>
      </c>
      <c r="C18" s="39">
        <v>1.76</v>
      </c>
      <c r="D18" s="39">
        <v>3.2</v>
      </c>
      <c r="E18" s="39">
        <v>1</v>
      </c>
      <c r="F18" s="39">
        <v>1.53</v>
      </c>
      <c r="G18" s="39">
        <v>0.99</v>
      </c>
      <c r="H18" s="39">
        <v>0.95</v>
      </c>
      <c r="I18" s="39">
        <v>0.37</v>
      </c>
      <c r="J18" s="88">
        <v>1.1499999999999999</v>
      </c>
      <c r="K18" s="39"/>
      <c r="L18" s="63">
        <v>2.0099999999999998</v>
      </c>
      <c r="M18" s="40">
        <v>3.69</v>
      </c>
      <c r="N18" s="40">
        <v>3.97</v>
      </c>
      <c r="O18" s="40">
        <v>5.08</v>
      </c>
      <c r="P18" s="40">
        <v>3.34</v>
      </c>
      <c r="Q18" s="40">
        <v>4.8899999999999997</v>
      </c>
      <c r="R18" s="40">
        <v>3.95</v>
      </c>
      <c r="S18" s="42">
        <v>4.0199999999999996</v>
      </c>
      <c r="T18" s="40"/>
      <c r="U18" s="63">
        <v>2.2400000000000002</v>
      </c>
      <c r="V18" s="40">
        <v>2.2599999999999998</v>
      </c>
      <c r="W18" s="40">
        <v>2.4700000000000002</v>
      </c>
      <c r="X18" s="40">
        <v>2.15</v>
      </c>
      <c r="Y18" s="40">
        <v>2.5099999999999998</v>
      </c>
      <c r="Z18" s="40">
        <v>2.17</v>
      </c>
      <c r="AA18" s="42">
        <v>2.46</v>
      </c>
      <c r="AB18" s="40"/>
      <c r="AC18" s="80">
        <v>14.56</v>
      </c>
      <c r="AD18" s="80">
        <v>15.52</v>
      </c>
      <c r="AE18" s="42">
        <v>10.19</v>
      </c>
      <c r="AF18" s="41">
        <v>17.21</v>
      </c>
      <c r="AG18" s="41">
        <v>19</v>
      </c>
      <c r="AH18" s="41">
        <v>16.71</v>
      </c>
      <c r="AI18" s="41">
        <v>18.55</v>
      </c>
      <c r="AJ18" s="63">
        <v>15.45</v>
      </c>
      <c r="AK18" s="40">
        <v>10.26</v>
      </c>
      <c r="AL18" s="80">
        <v>14.44</v>
      </c>
      <c r="AM18" s="42">
        <v>8.01</v>
      </c>
      <c r="AN18" s="80">
        <v>17.89</v>
      </c>
      <c r="AO18" s="42">
        <v>5.87</v>
      </c>
      <c r="AP18" s="80">
        <v>15.11</v>
      </c>
      <c r="AQ18" s="42">
        <v>7.23</v>
      </c>
      <c r="AR18" s="40"/>
      <c r="AS18" s="80">
        <v>12.67</v>
      </c>
      <c r="AT18" s="42">
        <v>12.08</v>
      </c>
      <c r="AU18" s="40">
        <v>11.48</v>
      </c>
      <c r="AV18" s="41">
        <v>16.010000000000002</v>
      </c>
      <c r="AW18" s="41">
        <v>15.45</v>
      </c>
      <c r="AX18" s="40">
        <v>8.16</v>
      </c>
      <c r="AY18" s="40">
        <v>6.94</v>
      </c>
      <c r="AZ18" s="40">
        <v>12.45</v>
      </c>
      <c r="BA18" s="40">
        <v>11.45</v>
      </c>
      <c r="BB18" s="63">
        <v>11.81</v>
      </c>
      <c r="BC18" s="42">
        <v>16.68</v>
      </c>
      <c r="BD18" s="40"/>
      <c r="BE18" s="63">
        <v>3.45</v>
      </c>
      <c r="BF18" s="40">
        <v>3.72</v>
      </c>
      <c r="BG18" s="40">
        <v>14.11</v>
      </c>
      <c r="BH18" s="40">
        <v>1.63</v>
      </c>
      <c r="BI18" s="40">
        <v>2.0099999999999998</v>
      </c>
      <c r="BJ18" s="40">
        <v>0.55000000000000004</v>
      </c>
      <c r="BK18" s="40">
        <v>0.12</v>
      </c>
      <c r="BL18" s="42">
        <v>4.05</v>
      </c>
      <c r="BM18" s="40"/>
      <c r="BN18" s="63">
        <v>7.32</v>
      </c>
      <c r="BO18" s="40">
        <v>9.6999999999999993</v>
      </c>
      <c r="BP18" s="42">
        <v>6.76</v>
      </c>
      <c r="BQ18" s="100"/>
      <c r="BR18" s="101"/>
      <c r="BS18" s="38" t="s">
        <v>44</v>
      </c>
      <c r="BT18" s="33"/>
    </row>
    <row r="19" spans="1:72" x14ac:dyDescent="0.25">
      <c r="A19" s="103"/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  <c r="AE19" s="103"/>
      <c r="AF19" s="103"/>
      <c r="AG19" s="103"/>
      <c r="AH19" s="103"/>
      <c r="AI19" s="103"/>
      <c r="AJ19" s="103"/>
      <c r="AK19" s="103"/>
      <c r="AL19" s="103"/>
      <c r="AM19" s="103"/>
      <c r="AN19" s="103"/>
      <c r="AO19" s="103"/>
      <c r="AP19" s="103"/>
      <c r="AQ19" s="103"/>
      <c r="AR19" s="103"/>
      <c r="AS19" s="103"/>
      <c r="AT19" s="103"/>
      <c r="AU19" s="103"/>
      <c r="AV19" s="103"/>
      <c r="AW19" s="103"/>
      <c r="AX19" s="103"/>
      <c r="AY19" s="103"/>
      <c r="AZ19" s="103"/>
      <c r="BA19" s="103"/>
      <c r="BB19" s="103"/>
      <c r="BC19" s="103"/>
      <c r="BD19" s="103"/>
      <c r="BE19" s="103"/>
      <c r="BF19" s="103"/>
      <c r="BG19" s="103"/>
      <c r="BH19" s="103"/>
      <c r="BI19" s="103"/>
      <c r="BJ19" s="103"/>
      <c r="BK19" s="103"/>
      <c r="BL19" s="103"/>
      <c r="BM19" s="103"/>
      <c r="BN19" s="103"/>
      <c r="BO19" s="103"/>
      <c r="BP19" s="104"/>
      <c r="BQ19" s="95"/>
      <c r="BR19" s="95"/>
      <c r="BS19" s="96"/>
      <c r="BT19" s="33"/>
    </row>
    <row r="20" spans="1:72" x14ac:dyDescent="0.25">
      <c r="A20" s="43" t="s">
        <v>5</v>
      </c>
      <c r="B20" s="44">
        <v>0</v>
      </c>
      <c r="C20" s="44">
        <v>0</v>
      </c>
      <c r="D20" s="44">
        <v>0</v>
      </c>
      <c r="E20" s="44">
        <v>0</v>
      </c>
      <c r="F20" s="44">
        <v>9.5314050269536309E-4</v>
      </c>
      <c r="G20" s="44">
        <v>0</v>
      </c>
      <c r="H20" s="44">
        <v>0</v>
      </c>
      <c r="I20" s="44">
        <v>0</v>
      </c>
      <c r="J20" s="47">
        <v>0</v>
      </c>
      <c r="K20" s="44"/>
      <c r="L20" s="89">
        <v>9.352092373716023E-4</v>
      </c>
      <c r="M20" s="45">
        <v>0</v>
      </c>
      <c r="N20" s="45">
        <v>0</v>
      </c>
      <c r="O20" s="45">
        <v>0</v>
      </c>
      <c r="P20" s="45">
        <v>0</v>
      </c>
      <c r="Q20" s="45">
        <v>0</v>
      </c>
      <c r="R20" s="45">
        <v>0</v>
      </c>
      <c r="S20" s="85">
        <v>0</v>
      </c>
      <c r="T20" s="45"/>
      <c r="U20" s="64">
        <v>0</v>
      </c>
      <c r="V20" s="44">
        <v>0</v>
      </c>
      <c r="W20" s="44">
        <v>0</v>
      </c>
      <c r="X20" s="44">
        <v>0</v>
      </c>
      <c r="Y20" s="44">
        <v>0</v>
      </c>
      <c r="Z20" s="44">
        <v>0</v>
      </c>
      <c r="AA20" s="47">
        <v>0</v>
      </c>
      <c r="AB20" s="44"/>
      <c r="AC20" s="81">
        <v>2.1574677381060642E-2</v>
      </c>
      <c r="AD20" s="81">
        <v>1.8287929448540092E-2</v>
      </c>
      <c r="AE20" s="47">
        <v>0</v>
      </c>
      <c r="AF20" s="46">
        <v>2.2268001502897303E-2</v>
      </c>
      <c r="AG20" s="46">
        <v>2.6167145949693819E-2</v>
      </c>
      <c r="AH20" s="46">
        <v>1.8614256217164199E-2</v>
      </c>
      <c r="AI20" s="46">
        <v>2.6246435452483355E-2</v>
      </c>
      <c r="AJ20" s="64">
        <v>0.30013743711853902</v>
      </c>
      <c r="AK20" s="44">
        <v>0</v>
      </c>
      <c r="AL20" s="81">
        <v>2.1119586473753282E-2</v>
      </c>
      <c r="AM20" s="47">
        <v>0</v>
      </c>
      <c r="AN20" s="81">
        <v>2.2963886498666562E-2</v>
      </c>
      <c r="AO20" s="47">
        <v>1.2304924226868295E-3</v>
      </c>
      <c r="AP20" s="81">
        <v>2.224758482607217E-2</v>
      </c>
      <c r="AQ20" s="47">
        <v>0</v>
      </c>
      <c r="AR20" s="44"/>
      <c r="AS20" s="81">
        <v>1.9814137275767852E-2</v>
      </c>
      <c r="AT20" s="47">
        <v>2.2481110379386304E-4</v>
      </c>
      <c r="AU20" s="44">
        <v>0.26578730094586778</v>
      </c>
      <c r="AV20" s="46">
        <v>1.9849220320994898E-2</v>
      </c>
      <c r="AW20" s="46">
        <v>2.3216139575020396E-2</v>
      </c>
      <c r="AX20" s="44">
        <v>0</v>
      </c>
      <c r="AY20" s="44">
        <v>0</v>
      </c>
      <c r="AZ20" s="44">
        <v>0</v>
      </c>
      <c r="BA20" s="44">
        <v>0</v>
      </c>
      <c r="BB20" s="64">
        <v>0.25989456646955167</v>
      </c>
      <c r="BC20" s="47">
        <v>2.2127345503679444E-3</v>
      </c>
      <c r="BD20" s="44"/>
      <c r="BE20" s="64">
        <v>2.0033990025774455E-3</v>
      </c>
      <c r="BF20" s="44">
        <v>0</v>
      </c>
      <c r="BG20" s="44">
        <v>6.516561551759348E-3</v>
      </c>
      <c r="BH20" s="44">
        <v>0</v>
      </c>
      <c r="BI20" s="44">
        <v>0</v>
      </c>
      <c r="BJ20" s="44">
        <v>0</v>
      </c>
      <c r="BK20" s="44">
        <v>0</v>
      </c>
      <c r="BL20" s="47">
        <v>0</v>
      </c>
      <c r="BM20" s="44"/>
      <c r="BN20" s="64">
        <v>1.0579438760976217E-3</v>
      </c>
      <c r="BO20" s="44">
        <v>0</v>
      </c>
      <c r="BP20" s="47">
        <v>0</v>
      </c>
      <c r="BQ20" s="95"/>
      <c r="BR20" s="95"/>
      <c r="BS20" s="96"/>
      <c r="BT20" s="33"/>
    </row>
    <row r="21" spans="1:72" x14ac:dyDescent="0.25">
      <c r="A21" s="21" t="s">
        <v>6</v>
      </c>
      <c r="B21" s="3">
        <v>1.413425567336519E-3</v>
      </c>
      <c r="C21" s="3">
        <v>1.4786153639045579E-3</v>
      </c>
      <c r="D21" s="3">
        <v>3.7484348464056983E-3</v>
      </c>
      <c r="E21" s="3">
        <v>1.900152996935491E-3</v>
      </c>
      <c r="F21" s="3">
        <v>0</v>
      </c>
      <c r="G21" s="3">
        <v>1.2849843302822456E-3</v>
      </c>
      <c r="H21" s="3">
        <v>2.4141735202070978E-3</v>
      </c>
      <c r="I21" s="3">
        <v>1.6582573771458456E-3</v>
      </c>
      <c r="J21" s="31">
        <v>2.2153492261054925E-3</v>
      </c>
      <c r="K21" s="3"/>
      <c r="L21" s="60">
        <v>1.4774902653002233E-3</v>
      </c>
      <c r="M21" s="11">
        <v>0</v>
      </c>
      <c r="N21" s="11">
        <v>2.3482435171854731E-3</v>
      </c>
      <c r="O21" s="11">
        <v>2.6233250364179387E-3</v>
      </c>
      <c r="P21" s="11">
        <v>1.5788576006736505E-3</v>
      </c>
      <c r="Q21" s="11">
        <v>0</v>
      </c>
      <c r="R21" s="11">
        <v>0</v>
      </c>
      <c r="S21" s="30">
        <v>2.6097291292933615E-3</v>
      </c>
      <c r="T21" s="11"/>
      <c r="U21" s="62">
        <v>3.0389670862542425E-3</v>
      </c>
      <c r="V21" s="3">
        <v>0</v>
      </c>
      <c r="W21" s="3">
        <v>2.390826222708742E-3</v>
      </c>
      <c r="X21" s="3">
        <v>1.5015792499640935E-3</v>
      </c>
      <c r="Y21" s="3">
        <v>2.7735646320006567E-3</v>
      </c>
      <c r="Z21" s="3">
        <v>3.8006802794684972E-3</v>
      </c>
      <c r="AA21" s="31">
        <v>2.4591503588164559E-3</v>
      </c>
      <c r="AB21" s="3"/>
      <c r="AC21" s="79">
        <v>0</v>
      </c>
      <c r="AD21" s="79">
        <v>2.6229629545383524E-3</v>
      </c>
      <c r="AE21" s="31">
        <v>2.5973225260239215E-3</v>
      </c>
      <c r="AF21" s="10">
        <v>1.6530379188792682E-3</v>
      </c>
      <c r="AG21" s="10">
        <v>3.0011931664242924E-3</v>
      </c>
      <c r="AH21" s="10">
        <v>1.753504500200417E-3</v>
      </c>
      <c r="AI21" s="10">
        <v>1.2922410150946406E-3</v>
      </c>
      <c r="AJ21" s="62">
        <v>2.8482654683731597E-3</v>
      </c>
      <c r="AK21" s="3">
        <v>2.8672816609201053E-3</v>
      </c>
      <c r="AL21" s="79">
        <v>1.3002017612979671E-3</v>
      </c>
      <c r="AM21" s="31">
        <v>2.3408238568316119E-3</v>
      </c>
      <c r="AN21" s="79">
        <v>1.9538276730467633E-3</v>
      </c>
      <c r="AO21" s="31">
        <v>1.4241709819420331E-3</v>
      </c>
      <c r="AP21" s="79">
        <v>0</v>
      </c>
      <c r="AQ21" s="31">
        <v>0</v>
      </c>
      <c r="AR21" s="3"/>
      <c r="AS21" s="79">
        <v>0</v>
      </c>
      <c r="AT21" s="31">
        <v>1.3288591556928425E-3</v>
      </c>
      <c r="AU21" s="3">
        <v>1.5890094715582091E-3</v>
      </c>
      <c r="AV21" s="10">
        <v>2.0101788267747399E-3</v>
      </c>
      <c r="AW21" s="10">
        <v>1.5576155885059732E-3</v>
      </c>
      <c r="AX21" s="3">
        <v>2.2565475489970872E-3</v>
      </c>
      <c r="AY21" s="3">
        <v>1.800520384860032E-3</v>
      </c>
      <c r="AZ21" s="3">
        <v>1.7457865890471319E-3</v>
      </c>
      <c r="BA21" s="3">
        <v>1.8754281849298099E-3</v>
      </c>
      <c r="BB21" s="62">
        <v>4.7136246659011726E-4</v>
      </c>
      <c r="BC21" s="31">
        <v>1.6906715530010258E-3</v>
      </c>
      <c r="BD21" s="3"/>
      <c r="BE21" s="62">
        <v>2.5873189721757127E-3</v>
      </c>
      <c r="BF21" s="3">
        <v>1.6189409785734631E-3</v>
      </c>
      <c r="BG21" s="3">
        <v>2.4259651088222034E-3</v>
      </c>
      <c r="BH21" s="3">
        <v>1.8448670947524793E-3</v>
      </c>
      <c r="BI21" s="3">
        <v>2.3942673590785332E-3</v>
      </c>
      <c r="BJ21" s="3">
        <v>0</v>
      </c>
      <c r="BK21" s="3">
        <v>1.8465963691054344E-3</v>
      </c>
      <c r="BL21" s="31">
        <v>4.9144032420175496E-4</v>
      </c>
      <c r="BM21" s="3"/>
      <c r="BN21" s="62">
        <v>4.6510477987449297E-3</v>
      </c>
      <c r="BO21" s="3">
        <v>1.338640914637225E-2</v>
      </c>
      <c r="BP21" s="31">
        <v>1.9022152556938628E-2</v>
      </c>
      <c r="BQ21" s="95"/>
      <c r="BR21" s="95"/>
      <c r="BS21" s="96"/>
      <c r="BT21" s="33"/>
    </row>
    <row r="22" spans="1:72" x14ac:dyDescent="0.25">
      <c r="A22" s="21" t="s">
        <v>7</v>
      </c>
      <c r="B22" s="3">
        <v>0.76882780503839754</v>
      </c>
      <c r="C22" s="3">
        <v>0.39633351507318015</v>
      </c>
      <c r="D22" s="3">
        <v>0.64508872679234042</v>
      </c>
      <c r="E22" s="3">
        <v>0.58084072927481289</v>
      </c>
      <c r="F22" s="3">
        <v>0.58638053900942078</v>
      </c>
      <c r="G22" s="3">
        <v>0.495</v>
      </c>
      <c r="H22" s="3">
        <v>0.66556244424453292</v>
      </c>
      <c r="I22" s="3">
        <v>0.67850426654044305</v>
      </c>
      <c r="J22" s="31">
        <v>0.68194397229060588</v>
      </c>
      <c r="K22" s="3"/>
      <c r="L22" s="60">
        <v>0.68031536589681862</v>
      </c>
      <c r="M22" s="11">
        <v>0.65900000000000003</v>
      </c>
      <c r="N22" s="11">
        <v>0.63848154467368634</v>
      </c>
      <c r="O22" s="11">
        <v>0.58912773692841069</v>
      </c>
      <c r="P22" s="11">
        <v>0.63566991917825022</v>
      </c>
      <c r="Q22" s="11">
        <v>0.622</v>
      </c>
      <c r="R22" s="11">
        <v>0.70899999999999996</v>
      </c>
      <c r="S22" s="30">
        <v>0.78765823569729421</v>
      </c>
      <c r="T22" s="11"/>
      <c r="U22" s="62">
        <v>0.57450981256636058</v>
      </c>
      <c r="V22" s="3">
        <v>0.60647686203611462</v>
      </c>
      <c r="W22" s="3">
        <v>0.60907011590625493</v>
      </c>
      <c r="X22" s="3">
        <v>0.6803175216198093</v>
      </c>
      <c r="Y22" s="3">
        <v>0.68561748314871473</v>
      </c>
      <c r="Z22" s="3">
        <v>0.60018953871448033</v>
      </c>
      <c r="AA22" s="31">
        <v>0.62391329457091194</v>
      </c>
      <c r="AB22" s="3"/>
      <c r="AC22" s="79">
        <v>0.46271942324068494</v>
      </c>
      <c r="AD22" s="79">
        <v>0.33221763979430924</v>
      </c>
      <c r="AE22" s="31">
        <v>0.53463652892420965</v>
      </c>
      <c r="AF22" s="10">
        <v>0.32946328870595798</v>
      </c>
      <c r="AG22" s="10">
        <v>0.25520351435235999</v>
      </c>
      <c r="AH22" s="10">
        <v>0.33960084671064045</v>
      </c>
      <c r="AI22" s="10">
        <v>0.22608643274049584</v>
      </c>
      <c r="AJ22" s="62">
        <v>0.16680691976374656</v>
      </c>
      <c r="AK22" s="3">
        <v>3.4316169589240393E-2</v>
      </c>
      <c r="AL22" s="79">
        <v>0.33600440649206853</v>
      </c>
      <c r="AM22" s="31">
        <v>0.65085812128080733</v>
      </c>
      <c r="AN22" s="79">
        <v>0.28381314787902484</v>
      </c>
      <c r="AO22" s="31">
        <v>0.65787500737296123</v>
      </c>
      <c r="AP22" s="79">
        <v>0.38169256755719672</v>
      </c>
      <c r="AQ22" s="31">
        <v>0.64663797111227705</v>
      </c>
      <c r="AR22" s="3"/>
      <c r="AS22" s="79">
        <v>0.48442270485459787</v>
      </c>
      <c r="AT22" s="31">
        <v>0.45583379992552719</v>
      </c>
      <c r="AU22" s="3">
        <v>0.2765382926455946</v>
      </c>
      <c r="AV22" s="10">
        <v>0.25098956584733395</v>
      </c>
      <c r="AW22" s="10">
        <v>0.36062161663259246</v>
      </c>
      <c r="AX22" s="3">
        <v>0.76215039989525335</v>
      </c>
      <c r="AY22" s="3">
        <v>0.64099007448455847</v>
      </c>
      <c r="AZ22" s="3">
        <v>0.48452668429085838</v>
      </c>
      <c r="BA22" s="3">
        <v>0.48217139633470379</v>
      </c>
      <c r="BB22" s="62">
        <v>0.3314083305599434</v>
      </c>
      <c r="BC22" s="31">
        <v>2.2574140742728888E-2</v>
      </c>
      <c r="BD22" s="3"/>
      <c r="BE22" s="62">
        <v>0.30674990923754797</v>
      </c>
      <c r="BF22" s="3">
        <v>0.33125385588244799</v>
      </c>
      <c r="BG22" s="3">
        <v>0.41845029621961671</v>
      </c>
      <c r="BH22" s="3">
        <v>0.50726070389483757</v>
      </c>
      <c r="BI22" s="3">
        <v>0.44971378517599447</v>
      </c>
      <c r="BJ22" s="3">
        <v>0.78408000394819966</v>
      </c>
      <c r="BK22" s="3">
        <v>0.67118081781941064</v>
      </c>
      <c r="BL22" s="31">
        <v>0.68200892045925587</v>
      </c>
      <c r="BM22" s="3"/>
      <c r="BN22" s="62">
        <v>0.45556838511188463</v>
      </c>
      <c r="BO22" s="3">
        <v>0.32128387876292241</v>
      </c>
      <c r="BP22" s="31">
        <v>0.45738037023028283</v>
      </c>
      <c r="BQ22" s="95"/>
      <c r="BR22" s="95"/>
      <c r="BS22" s="96"/>
    </row>
    <row r="23" spans="1:72" x14ac:dyDescent="0.25">
      <c r="A23" s="21" t="s">
        <v>8</v>
      </c>
      <c r="B23" s="3">
        <v>1.2064535678236592</v>
      </c>
      <c r="C23" s="3">
        <v>1.5554783687582792</v>
      </c>
      <c r="D23" s="3">
        <v>1.2714317258836836</v>
      </c>
      <c r="E23" s="3">
        <v>1.3904137595499584</v>
      </c>
      <c r="F23" s="3">
        <v>1.3714615421020497</v>
      </c>
      <c r="G23" s="3">
        <v>1.4769642338445035</v>
      </c>
      <c r="H23" s="3">
        <v>1.3051699811629449</v>
      </c>
      <c r="I23" s="3">
        <v>1.3057606551540477</v>
      </c>
      <c r="J23" s="31">
        <v>1.285058300887745</v>
      </c>
      <c r="K23" s="3"/>
      <c r="L23" s="60">
        <v>1.2661502251074621</v>
      </c>
      <c r="M23" s="11">
        <v>1.25</v>
      </c>
      <c r="N23" s="11">
        <v>1.2613400746841819</v>
      </c>
      <c r="O23" s="11">
        <v>1.2836893172927426</v>
      </c>
      <c r="P23" s="11">
        <v>1.278803588147821</v>
      </c>
      <c r="Q23" s="11">
        <v>1.2588234405661665</v>
      </c>
      <c r="R23" s="11">
        <v>1.1950000000000001</v>
      </c>
      <c r="S23" s="30">
        <v>1.1137557855360791</v>
      </c>
      <c r="T23" s="11"/>
      <c r="U23" s="62">
        <v>1.3641867553607117</v>
      </c>
      <c r="V23" s="3">
        <v>1.335</v>
      </c>
      <c r="W23" s="3">
        <v>1.3248741979346186</v>
      </c>
      <c r="X23" s="3">
        <v>1.2617700340882343</v>
      </c>
      <c r="Y23" s="3">
        <v>1.2470439477026574</v>
      </c>
      <c r="Z23" s="3">
        <v>1.3392209964591504</v>
      </c>
      <c r="AA23" s="31">
        <v>1.3101135449253132</v>
      </c>
      <c r="AB23" s="3"/>
      <c r="AC23" s="79">
        <v>1.157</v>
      </c>
      <c r="AD23" s="79">
        <v>1.2580558123326175</v>
      </c>
      <c r="AE23" s="31">
        <v>1.2149267764555902</v>
      </c>
      <c r="AF23" s="10">
        <v>1.2182395228424803</v>
      </c>
      <c r="AG23" s="10">
        <v>1.229598541122491</v>
      </c>
      <c r="AH23" s="10">
        <v>1.2303088831636089</v>
      </c>
      <c r="AI23" s="10">
        <v>1.2622330990369373</v>
      </c>
      <c r="AJ23" s="62">
        <v>1.160864733710719</v>
      </c>
      <c r="AK23" s="3">
        <v>1.6948152125297822</v>
      </c>
      <c r="AL23" s="79">
        <v>1.2622476964290477</v>
      </c>
      <c r="AM23" s="31">
        <v>1.1569771923655021</v>
      </c>
      <c r="AN23" s="79">
        <v>1.2264926091035226</v>
      </c>
      <c r="AO23" s="31">
        <v>1.196043582457669</v>
      </c>
      <c r="AP23" s="79">
        <v>1.2110000000000001</v>
      </c>
      <c r="AQ23" s="31">
        <v>1.181</v>
      </c>
      <c r="AR23" s="3"/>
      <c r="AS23" s="79">
        <v>1.181</v>
      </c>
      <c r="AT23" s="31">
        <v>1.2471871346486074</v>
      </c>
      <c r="AU23" s="3">
        <v>1.1809973450138327</v>
      </c>
      <c r="AV23" s="10">
        <v>1.3041363943931956</v>
      </c>
      <c r="AW23" s="10">
        <v>1.217567528442693</v>
      </c>
      <c r="AX23" s="3">
        <v>1.0470436447133409</v>
      </c>
      <c r="AY23" s="3">
        <v>1.1918067221446658</v>
      </c>
      <c r="AZ23" s="3">
        <v>1.2169785190256681</v>
      </c>
      <c r="BA23" s="3">
        <v>1.2402999871196758</v>
      </c>
      <c r="BB23" s="62">
        <v>1.1274125308963565</v>
      </c>
      <c r="BC23" s="31">
        <v>1.5338814682034363</v>
      </c>
      <c r="BD23" s="3"/>
      <c r="BE23" s="62">
        <v>1.5965321625542364</v>
      </c>
      <c r="BF23" s="3">
        <v>1.5673057836351649</v>
      </c>
      <c r="BG23" s="3">
        <v>1.4546101068821033</v>
      </c>
      <c r="BH23" s="3">
        <v>1.446</v>
      </c>
      <c r="BI23" s="3">
        <v>1.4933591943992208</v>
      </c>
      <c r="BJ23" s="3">
        <v>1.1990000000000001</v>
      </c>
      <c r="BK23" s="3">
        <v>1.32</v>
      </c>
      <c r="BL23" s="31">
        <v>1.218845652728783</v>
      </c>
      <c r="BM23" s="3"/>
      <c r="BN23" s="62">
        <v>1.351030663134335</v>
      </c>
      <c r="BO23" s="3">
        <v>1.417997203058234</v>
      </c>
      <c r="BP23" s="31">
        <v>1.3554543879848131</v>
      </c>
      <c r="BQ23" s="95"/>
      <c r="BR23" s="95"/>
      <c r="BS23" s="96"/>
    </row>
    <row r="24" spans="1:72" x14ac:dyDescent="0.25">
      <c r="A24" s="21" t="s">
        <v>9</v>
      </c>
      <c r="B24" s="3">
        <v>3.8913211196037645E-3</v>
      </c>
      <c r="C24" s="3">
        <v>3.4404792284154066E-3</v>
      </c>
      <c r="D24" s="3">
        <v>3.2060075416047639E-3</v>
      </c>
      <c r="E24" s="3">
        <v>3.1641151296545726E-3</v>
      </c>
      <c r="F24" s="3">
        <v>4.585095662632618E-3</v>
      </c>
      <c r="G24" s="3">
        <v>2.6871937564859295E-3</v>
      </c>
      <c r="H24" s="3">
        <v>4.671071814072756E-3</v>
      </c>
      <c r="I24" s="3">
        <v>5.4759560082315766E-3</v>
      </c>
      <c r="J24" s="31">
        <v>3.9266243902536108E-3</v>
      </c>
      <c r="K24" s="3"/>
      <c r="L24" s="60">
        <v>3.8739985803601441E-3</v>
      </c>
      <c r="M24" s="11">
        <v>4.8344219995875284E-3</v>
      </c>
      <c r="N24" s="11">
        <v>4.6297606654528839E-3</v>
      </c>
      <c r="O24" s="11">
        <v>4.5839956164472296E-3</v>
      </c>
      <c r="P24" s="11">
        <v>5.2236632857377042E-3</v>
      </c>
      <c r="Q24" s="11">
        <v>4.9399895420692563E-3</v>
      </c>
      <c r="R24" s="11">
        <v>3.7156249448294055E-3</v>
      </c>
      <c r="S24" s="30">
        <v>4.001088062899982E-3</v>
      </c>
      <c r="T24" s="11"/>
      <c r="U24" s="62">
        <v>4.3439601879434048E-3</v>
      </c>
      <c r="V24" s="3">
        <v>3.987227307141729E-3</v>
      </c>
      <c r="W24" s="3">
        <v>4.0149588149595555E-3</v>
      </c>
      <c r="X24" s="3">
        <v>5.1818108565483516E-3</v>
      </c>
      <c r="Y24" s="3">
        <v>4.433770710131184E-3</v>
      </c>
      <c r="Z24" s="3">
        <v>4.3084577310226599E-3</v>
      </c>
      <c r="AA24" s="31">
        <v>4.2908670976480393E-3</v>
      </c>
      <c r="AB24" s="3"/>
      <c r="AC24" s="79">
        <v>4.4086703203827819E-3</v>
      </c>
      <c r="AD24" s="79">
        <v>4.5885896402044803E-3</v>
      </c>
      <c r="AE24" s="31">
        <v>5.0027556449279698E-3</v>
      </c>
      <c r="AF24" s="10">
        <v>3.6811179160418242E-3</v>
      </c>
      <c r="AG24" s="10">
        <v>2.6563279849526598E-3</v>
      </c>
      <c r="AH24" s="10">
        <v>2.7252563974688661E-3</v>
      </c>
      <c r="AI24" s="10">
        <v>4.517113939303573E-3</v>
      </c>
      <c r="AJ24" s="62">
        <v>2.580138806033013E-3</v>
      </c>
      <c r="AK24" s="3">
        <v>2.9456072240078152E-3</v>
      </c>
      <c r="AL24" s="79">
        <v>3.7135495613542287E-3</v>
      </c>
      <c r="AM24" s="31">
        <v>4.1248438515760367E-3</v>
      </c>
      <c r="AN24" s="79">
        <v>4.7672243732093996E-3</v>
      </c>
      <c r="AO24" s="31">
        <v>4.072681413533597E-3</v>
      </c>
      <c r="AP24" s="79">
        <v>3.8145504427967028E-3</v>
      </c>
      <c r="AQ24" s="31">
        <v>4.2734661147256197E-3</v>
      </c>
      <c r="AR24" s="3"/>
      <c r="AS24" s="79">
        <v>3.5389672023701611E-3</v>
      </c>
      <c r="AT24" s="31">
        <v>3.5276095611415101E-3</v>
      </c>
      <c r="AU24" s="3">
        <v>2.7802768831507781E-3</v>
      </c>
      <c r="AV24" s="10">
        <v>4.8410202326053713E-3</v>
      </c>
      <c r="AW24" s="10">
        <v>2.4491570780156313E-3</v>
      </c>
      <c r="AX24" s="3">
        <v>2.4048509784908526E-3</v>
      </c>
      <c r="AY24" s="3">
        <v>3.1897817395193022E-3</v>
      </c>
      <c r="AZ24" s="3">
        <v>3.0673472476236301E-3</v>
      </c>
      <c r="BA24" s="3">
        <v>3.794969472327582E-3</v>
      </c>
      <c r="BB24" s="62">
        <v>2.5117053028794133E-3</v>
      </c>
      <c r="BC24" s="31">
        <v>5.7934312177486402E-3</v>
      </c>
      <c r="BD24" s="3"/>
      <c r="BE24" s="62">
        <v>5.3273288384893033E-3</v>
      </c>
      <c r="BF24" s="3">
        <v>5.6343135073331149E-3</v>
      </c>
      <c r="BG24" s="3">
        <v>5.1438745097145992E-3</v>
      </c>
      <c r="BH24" s="3">
        <v>3.9853668542264541E-3</v>
      </c>
      <c r="BI24" s="3">
        <v>4.9191061856704377E-3</v>
      </c>
      <c r="BJ24" s="3">
        <v>4.1985704824818457E-3</v>
      </c>
      <c r="BK24" s="3">
        <v>3.8854540367831017E-3</v>
      </c>
      <c r="BL24" s="31">
        <v>3.8158088003341674E-3</v>
      </c>
      <c r="BM24" s="3"/>
      <c r="BN24" s="62">
        <v>5.6989039387840877E-3</v>
      </c>
      <c r="BO24" s="3">
        <v>6.8424838244977746E-3</v>
      </c>
      <c r="BP24" s="31">
        <v>7.0114772862382366E-3</v>
      </c>
      <c r="BQ24" s="95"/>
      <c r="BR24" s="95"/>
      <c r="BS24" s="96"/>
    </row>
    <row r="25" spans="1:72" x14ac:dyDescent="0.25">
      <c r="A25" s="21" t="s">
        <v>46</v>
      </c>
      <c r="B25" s="3">
        <v>1.9413880451003018E-2</v>
      </c>
      <c r="C25" s="3">
        <v>4.3269021576220687E-2</v>
      </c>
      <c r="D25" s="3">
        <v>7.6525104935965607E-2</v>
      </c>
      <c r="E25" s="3">
        <v>2.3681243048638681E-2</v>
      </c>
      <c r="F25" s="3">
        <v>3.6619682723201409E-2</v>
      </c>
      <c r="G25" s="3">
        <v>2.3969696702658725E-2</v>
      </c>
      <c r="H25" s="3">
        <v>2.2182329258242397E-2</v>
      </c>
      <c r="I25" s="3">
        <v>8.6008649201319114E-3</v>
      </c>
      <c r="J25" s="31">
        <v>2.6855753205290198E-2</v>
      </c>
      <c r="K25" s="3"/>
      <c r="L25" s="60">
        <v>4.724771091268725E-2</v>
      </c>
      <c r="M25" s="11">
        <v>8.6638825374313305E-2</v>
      </c>
      <c r="N25" s="11">
        <v>9.3200376459493486E-2</v>
      </c>
      <c r="O25" s="11">
        <v>0.11997562512598142</v>
      </c>
      <c r="P25" s="11">
        <v>7.8723971787517388E-2</v>
      </c>
      <c r="Q25" s="11">
        <v>0.11460479313913513</v>
      </c>
      <c r="R25" s="11">
        <v>9.1842456488832214E-2</v>
      </c>
      <c r="S25" s="30">
        <v>9.1975161574433334E-2</v>
      </c>
      <c r="T25" s="11"/>
      <c r="U25" s="62">
        <v>5.3920504798730076E-2</v>
      </c>
      <c r="V25" s="3">
        <v>5.4967837395187853E-2</v>
      </c>
      <c r="W25" s="3">
        <v>5.9649901121458015E-2</v>
      </c>
      <c r="X25" s="3">
        <v>5.1229054185443976E-2</v>
      </c>
      <c r="Y25" s="3">
        <v>6.0131233806496091E-2</v>
      </c>
      <c r="Z25" s="3">
        <v>5.2480326815878178E-2</v>
      </c>
      <c r="AA25" s="31">
        <v>5.9223143047310238E-2</v>
      </c>
      <c r="AB25" s="3"/>
      <c r="AC25" s="79">
        <v>0.35435299317237318</v>
      </c>
      <c r="AD25" s="79">
        <v>0.38422706582979016</v>
      </c>
      <c r="AE25" s="31">
        <v>0.24283661644924831</v>
      </c>
      <c r="AF25" s="10">
        <v>0.42469503111374346</v>
      </c>
      <c r="AG25" s="10">
        <v>0.48337327742407854</v>
      </c>
      <c r="AH25" s="10">
        <v>0.40699725301091721</v>
      </c>
      <c r="AI25" s="10">
        <v>0.47962467781568524</v>
      </c>
      <c r="AJ25" s="62">
        <v>0.36676250513258923</v>
      </c>
      <c r="AK25" s="3">
        <v>0.26505572899604946</v>
      </c>
      <c r="AL25" s="79">
        <v>0.3756145592824785</v>
      </c>
      <c r="AM25" s="31">
        <v>0.18569901864528285</v>
      </c>
      <c r="AN25" s="79">
        <v>0.46000930447252963</v>
      </c>
      <c r="AO25" s="31">
        <v>0.13935406535120717</v>
      </c>
      <c r="AP25" s="79">
        <v>0.38097451937608623</v>
      </c>
      <c r="AQ25" s="31">
        <v>0.16759403894135733</v>
      </c>
      <c r="AR25" s="3"/>
      <c r="AS25" s="79">
        <v>0.31174264548587144</v>
      </c>
      <c r="AT25" s="31">
        <v>0.29189778560523727</v>
      </c>
      <c r="AU25" s="3">
        <v>0.27230777503999587</v>
      </c>
      <c r="AV25" s="10">
        <v>0.41817362037909522</v>
      </c>
      <c r="AW25" s="10">
        <v>0.39458794268317265</v>
      </c>
      <c r="AX25" s="3">
        <v>0.18614455686391795</v>
      </c>
      <c r="AY25" s="3">
        <v>0.16221290124639634</v>
      </c>
      <c r="AZ25" s="3">
        <v>0.29368166284680269</v>
      </c>
      <c r="BA25" s="3">
        <v>0.27185821888836292</v>
      </c>
      <c r="BB25" s="62">
        <v>0.27830150430467876</v>
      </c>
      <c r="BC25" s="31">
        <v>0.43384755373271722</v>
      </c>
      <c r="BD25" s="3"/>
      <c r="BE25" s="62">
        <v>8.6799881394973188E-2</v>
      </c>
      <c r="BF25" s="3">
        <v>9.4187105996480502E-2</v>
      </c>
      <c r="BG25" s="3">
        <v>0.11285319572798364</v>
      </c>
      <c r="BH25" s="3">
        <v>4.0637239090450805E-2</v>
      </c>
      <c r="BI25" s="3">
        <v>4.9613646880035826E-2</v>
      </c>
      <c r="BJ25" s="3">
        <v>1.3079274152904219E-2</v>
      </c>
      <c r="BK25" s="3">
        <v>2.9074241012739662E-3</v>
      </c>
      <c r="BL25" s="31">
        <v>9.4838177687425196E-2</v>
      </c>
      <c r="BM25" s="3"/>
      <c r="BN25" s="62">
        <v>0.18199305614015387</v>
      </c>
      <c r="BO25" s="3">
        <v>0.24049002520797361</v>
      </c>
      <c r="BP25" s="31">
        <v>0.16113161194172715</v>
      </c>
      <c r="BQ25" s="95"/>
      <c r="BR25" s="95"/>
      <c r="BS25" s="96"/>
    </row>
    <row r="26" spans="1:72" s="9" customFormat="1" x14ac:dyDescent="0.25">
      <c r="A26" s="21" t="s">
        <v>20</v>
      </c>
      <c r="B26" s="14">
        <v>2</v>
      </c>
      <c r="C26" s="14">
        <v>2</v>
      </c>
      <c r="D26" s="14">
        <v>2</v>
      </c>
      <c r="E26" s="14">
        <v>2</v>
      </c>
      <c r="F26" s="14">
        <v>2</v>
      </c>
      <c r="G26" s="14">
        <v>2</v>
      </c>
      <c r="H26" s="14">
        <v>2.0000000000000004</v>
      </c>
      <c r="I26" s="14">
        <v>2.0000000000000004</v>
      </c>
      <c r="J26" s="32">
        <v>2</v>
      </c>
      <c r="K26" s="14"/>
      <c r="L26" s="90">
        <v>2</v>
      </c>
      <c r="M26" s="15">
        <v>2</v>
      </c>
      <c r="N26" s="15">
        <v>2</v>
      </c>
      <c r="O26" s="15">
        <v>2</v>
      </c>
      <c r="P26" s="15">
        <v>2</v>
      </c>
      <c r="Q26" s="15">
        <v>2</v>
      </c>
      <c r="R26" s="15">
        <v>2</v>
      </c>
      <c r="S26" s="86">
        <v>2</v>
      </c>
      <c r="T26" s="15"/>
      <c r="U26" s="65">
        <v>2</v>
      </c>
      <c r="V26" s="14">
        <v>1.9999999999999998</v>
      </c>
      <c r="W26" s="14">
        <v>1.9999999999999998</v>
      </c>
      <c r="X26" s="14">
        <v>2</v>
      </c>
      <c r="Y26" s="14">
        <v>2</v>
      </c>
      <c r="Z26" s="14">
        <v>2</v>
      </c>
      <c r="AA26" s="32">
        <v>2</v>
      </c>
      <c r="AB26" s="14"/>
      <c r="AC26" s="82">
        <v>2</v>
      </c>
      <c r="AD26" s="82">
        <v>1.9999999999999998</v>
      </c>
      <c r="AE26" s="32">
        <v>2</v>
      </c>
      <c r="AF26" s="16">
        <v>2.0000000000000004</v>
      </c>
      <c r="AG26" s="16">
        <v>2.0000000000000004</v>
      </c>
      <c r="AH26" s="16">
        <v>2</v>
      </c>
      <c r="AI26" s="16">
        <v>2</v>
      </c>
      <c r="AJ26" s="65">
        <v>2</v>
      </c>
      <c r="AK26" s="14">
        <v>2</v>
      </c>
      <c r="AL26" s="82">
        <v>2.0000000000000004</v>
      </c>
      <c r="AM26" s="32">
        <v>2</v>
      </c>
      <c r="AN26" s="82">
        <v>1.9999999999999996</v>
      </c>
      <c r="AO26" s="32">
        <v>1.9999999999999998</v>
      </c>
      <c r="AP26" s="82">
        <v>2</v>
      </c>
      <c r="AQ26" s="32">
        <v>2</v>
      </c>
      <c r="AR26" s="14"/>
      <c r="AS26" s="82">
        <v>2</v>
      </c>
      <c r="AT26" s="32">
        <v>2.0000000000000004</v>
      </c>
      <c r="AU26" s="14">
        <v>2</v>
      </c>
      <c r="AV26" s="16">
        <v>2</v>
      </c>
      <c r="AW26" s="16">
        <v>2</v>
      </c>
      <c r="AX26" s="14">
        <v>2</v>
      </c>
      <c r="AY26" s="14">
        <v>2</v>
      </c>
      <c r="AZ26" s="14">
        <v>2</v>
      </c>
      <c r="BA26" s="14">
        <v>2</v>
      </c>
      <c r="BB26" s="65">
        <v>2</v>
      </c>
      <c r="BC26" s="32">
        <v>2</v>
      </c>
      <c r="BD26" s="14"/>
      <c r="BE26" s="65">
        <v>2</v>
      </c>
      <c r="BF26" s="14">
        <v>2</v>
      </c>
      <c r="BG26" s="14">
        <v>1.9999999999999998</v>
      </c>
      <c r="BH26" s="14">
        <v>2</v>
      </c>
      <c r="BI26" s="14">
        <v>2</v>
      </c>
      <c r="BJ26" s="14">
        <v>2</v>
      </c>
      <c r="BK26" s="14">
        <v>2.0000000000000004</v>
      </c>
      <c r="BL26" s="32">
        <v>2</v>
      </c>
      <c r="BM26" s="14"/>
      <c r="BN26" s="65">
        <v>2</v>
      </c>
      <c r="BO26" s="14">
        <v>2</v>
      </c>
      <c r="BP26" s="32">
        <v>2</v>
      </c>
      <c r="BQ26" s="95"/>
      <c r="BR26" s="95"/>
      <c r="BS26" s="96"/>
    </row>
    <row r="27" spans="1:72" x14ac:dyDescent="0.25">
      <c r="A27" s="21" t="s">
        <v>47</v>
      </c>
      <c r="B27" s="3">
        <v>0.37486110351959145</v>
      </c>
      <c r="C27" s="3">
        <v>0.44891020964798928</v>
      </c>
      <c r="D27" s="3">
        <v>0.4104502352807331</v>
      </c>
      <c r="E27" s="3">
        <v>0.39825155247508259</v>
      </c>
      <c r="F27" s="3">
        <v>0.39509821159695568</v>
      </c>
      <c r="G27" s="3">
        <v>0.42610059912785531</v>
      </c>
      <c r="H27" s="3">
        <v>0.40366853705582356</v>
      </c>
      <c r="I27" s="3">
        <v>0.39806382165326321</v>
      </c>
      <c r="J27" s="31">
        <v>0.40074536920234183</v>
      </c>
      <c r="K27" s="3"/>
      <c r="L27" s="60">
        <v>0.37162956107242884</v>
      </c>
      <c r="M27" s="11">
        <v>0.3640747007645222</v>
      </c>
      <c r="N27" s="11">
        <v>0.35354758944751491</v>
      </c>
      <c r="O27" s="11">
        <v>0.36403779286995069</v>
      </c>
      <c r="P27" s="11">
        <v>0.34539034417600395</v>
      </c>
      <c r="Q27" s="11">
        <v>0.3526940218422025</v>
      </c>
      <c r="R27" s="11">
        <v>0.35709895510027662</v>
      </c>
      <c r="S27" s="30">
        <v>0.32295911195852078</v>
      </c>
      <c r="T27" s="11"/>
      <c r="U27" s="62">
        <v>0.4731695210240357</v>
      </c>
      <c r="V27" s="3">
        <v>0.4710452892729684</v>
      </c>
      <c r="W27" s="3">
        <v>0.46218403371511535</v>
      </c>
      <c r="X27" s="3">
        <v>0.43425191968287019</v>
      </c>
      <c r="Y27" s="3">
        <v>0.4378904843860299</v>
      </c>
      <c r="Z27" s="3">
        <v>0.48358651285450943</v>
      </c>
      <c r="AA27" s="31">
        <v>0.48918123864139795</v>
      </c>
      <c r="AB27" s="3"/>
      <c r="AC27" s="79">
        <v>0.14308741230404892</v>
      </c>
      <c r="AD27" s="79">
        <v>0.20295221241809014</v>
      </c>
      <c r="AE27" s="31">
        <v>0.39650445627427172</v>
      </c>
      <c r="AF27" s="10">
        <v>0.1500346185516595</v>
      </c>
      <c r="AG27" s="10">
        <v>0.11794792515627961</v>
      </c>
      <c r="AH27" s="10">
        <v>0.15312369096348571</v>
      </c>
      <c r="AI27" s="10">
        <v>0.12236307243192729</v>
      </c>
      <c r="AJ27" s="62">
        <v>0.1865437413200014</v>
      </c>
      <c r="AK27" s="3">
        <v>0.48407237133974546</v>
      </c>
      <c r="AL27" s="79">
        <v>0.21603270310313588</v>
      </c>
      <c r="AM27" s="31">
        <v>0.35503829705915191</v>
      </c>
      <c r="AN27" s="79">
        <v>0.12147898552226621</v>
      </c>
      <c r="AO27" s="31">
        <v>0.30723438138280967</v>
      </c>
      <c r="AP27" s="79">
        <v>0.16971665427082366</v>
      </c>
      <c r="AQ27" s="31">
        <v>0.30476067501737325</v>
      </c>
      <c r="AR27" s="3"/>
      <c r="AS27" s="79">
        <v>0.14293858731470055</v>
      </c>
      <c r="AT27" s="31">
        <v>0.40180743890553894</v>
      </c>
      <c r="AU27" s="3">
        <v>0.22223759327041948</v>
      </c>
      <c r="AV27" s="10">
        <v>0.18258943659190829</v>
      </c>
      <c r="AW27" s="10">
        <v>0.11839696950043854</v>
      </c>
      <c r="AX27" s="3">
        <v>0.25757949211476533</v>
      </c>
      <c r="AY27" s="3">
        <v>0.36146478748493049</v>
      </c>
      <c r="AZ27" s="3">
        <v>0.33586665469915439</v>
      </c>
      <c r="BA27" s="3">
        <v>0.35168740193602932</v>
      </c>
      <c r="BB27" s="62">
        <v>0.19661674802742096</v>
      </c>
      <c r="BC27" s="31">
        <v>0.41574353385389151</v>
      </c>
      <c r="BD27" s="3"/>
      <c r="BE27" s="62">
        <v>0.49223623995771804</v>
      </c>
      <c r="BF27" s="3">
        <v>0.54149895627979938</v>
      </c>
      <c r="BG27" s="3">
        <v>0.39634073335040371</v>
      </c>
      <c r="BH27" s="3">
        <v>0.45322860227185652</v>
      </c>
      <c r="BI27" s="3">
        <v>0.45592313514900434</v>
      </c>
      <c r="BJ27" s="3">
        <v>0.35149540724063405</v>
      </c>
      <c r="BK27" s="3">
        <v>0.40759357142986979</v>
      </c>
      <c r="BL27" s="31">
        <v>0.34397838428583211</v>
      </c>
      <c r="BM27" s="3"/>
      <c r="BN27" s="62">
        <v>0.39738865956434927</v>
      </c>
      <c r="BO27" s="3">
        <v>0.39881412524563564</v>
      </c>
      <c r="BP27" s="31">
        <v>0.31213530596267797</v>
      </c>
      <c r="BQ27" s="95"/>
      <c r="BR27" s="95"/>
      <c r="BS27" s="96"/>
    </row>
    <row r="28" spans="1:72" x14ac:dyDescent="0.25">
      <c r="A28" s="21" t="s">
        <v>10</v>
      </c>
      <c r="B28" s="3">
        <v>4.9596222905434004E-3</v>
      </c>
      <c r="C28" s="3">
        <v>7.9074076451444101E-3</v>
      </c>
      <c r="D28" s="3">
        <v>5.3223178665095013E-3</v>
      </c>
      <c r="E28" s="3">
        <v>6.4714150424859222E-3</v>
      </c>
      <c r="F28" s="3">
        <v>6.2431749428042589E-3</v>
      </c>
      <c r="G28" s="3">
        <v>6.1690132829993792E-3</v>
      </c>
      <c r="H28" s="3">
        <v>5.4096656327018069E-3</v>
      </c>
      <c r="I28" s="3">
        <v>5.627204091879349E-3</v>
      </c>
      <c r="J28" s="31">
        <v>5.5397013471597872E-3</v>
      </c>
      <c r="K28" s="3"/>
      <c r="L28" s="60">
        <v>7.9211937752181345E-3</v>
      </c>
      <c r="M28" s="11">
        <v>7.2242292518476863E-3</v>
      </c>
      <c r="N28" s="11">
        <v>8.1164629707361578E-3</v>
      </c>
      <c r="O28" s="11">
        <v>9.6853610076857218E-3</v>
      </c>
      <c r="P28" s="11">
        <v>7.2164294071180328E-3</v>
      </c>
      <c r="Q28" s="11">
        <v>7.22192586250202E-3</v>
      </c>
      <c r="R28" s="11">
        <v>7.0132129901633129E-3</v>
      </c>
      <c r="S28" s="30">
        <v>6.726922019076341E-3</v>
      </c>
      <c r="T28" s="11"/>
      <c r="U28" s="62">
        <v>7.8747858697771223E-3</v>
      </c>
      <c r="V28" s="3">
        <v>7.7133139086345802E-3</v>
      </c>
      <c r="W28" s="3">
        <v>8.3471168956736827E-3</v>
      </c>
      <c r="X28" s="3">
        <v>7.5404859102204324E-3</v>
      </c>
      <c r="Y28" s="3">
        <v>8.7757290424341598E-3</v>
      </c>
      <c r="Z28" s="3">
        <v>7.5223939050616242E-3</v>
      </c>
      <c r="AA28" s="31">
        <v>8.3874258779514741E-3</v>
      </c>
      <c r="AB28" s="3"/>
      <c r="AC28" s="79">
        <v>4.0273341122811588E-3</v>
      </c>
      <c r="AD28" s="79">
        <v>4.9032525574594409E-3</v>
      </c>
      <c r="AE28" s="31">
        <v>5.3923831837394487E-3</v>
      </c>
      <c r="AF28" s="10">
        <v>4.916619323436457E-3</v>
      </c>
      <c r="AG28" s="10">
        <v>5.7842707760174666E-3</v>
      </c>
      <c r="AH28" s="10">
        <v>5.5387410582985993E-3</v>
      </c>
      <c r="AI28" s="10">
        <v>5.499467313933369E-3</v>
      </c>
      <c r="AJ28" s="62">
        <v>6.306617994861919E-3</v>
      </c>
      <c r="AK28" s="3">
        <v>5.3511916504564465E-3</v>
      </c>
      <c r="AL28" s="79">
        <v>5.8846699142664927E-3</v>
      </c>
      <c r="AM28" s="31">
        <v>4.592459479699878E-3</v>
      </c>
      <c r="AN28" s="79">
        <v>3.5601072352720578E-3</v>
      </c>
      <c r="AO28" s="31">
        <v>5.0507746317927866E-3</v>
      </c>
      <c r="AP28" s="79">
        <v>4.7676670996279454E-3</v>
      </c>
      <c r="AQ28" s="31">
        <v>5.3757987956483001E-3</v>
      </c>
      <c r="AR28" s="3"/>
      <c r="AS28" s="79">
        <v>6.0095800826508849E-3</v>
      </c>
      <c r="AT28" s="31">
        <v>6.3924807645876916E-3</v>
      </c>
      <c r="AU28" s="3">
        <v>4.192148319479806E-3</v>
      </c>
      <c r="AV28" s="10">
        <v>5.3787376623744545E-3</v>
      </c>
      <c r="AW28" s="10">
        <v>4.3697776791544541E-3</v>
      </c>
      <c r="AX28" s="3">
        <v>4.208607713079968E-3</v>
      </c>
      <c r="AY28" s="3">
        <v>4.6071321568523036E-3</v>
      </c>
      <c r="AZ28" s="3">
        <v>6.98554807484444E-3</v>
      </c>
      <c r="BA28" s="3">
        <v>7.4302503572586283E-3</v>
      </c>
      <c r="BB28" s="62">
        <v>4.7231344504910988E-3</v>
      </c>
      <c r="BC28" s="31">
        <v>7.6138539310328596E-3</v>
      </c>
      <c r="BD28" s="3"/>
      <c r="BE28" s="62">
        <v>8.7671764297002439E-3</v>
      </c>
      <c r="BF28" s="3">
        <v>8.4869688905909978E-3</v>
      </c>
      <c r="BG28" s="3">
        <v>6.9420613562405295E-3</v>
      </c>
      <c r="BH28" s="3">
        <v>6.2592677882617092E-3</v>
      </c>
      <c r="BI28" s="3">
        <v>8.309165381222965E-3</v>
      </c>
      <c r="BJ28" s="3">
        <v>5.3119820209829366E-3</v>
      </c>
      <c r="BK28" s="3">
        <v>5.9438459049886289E-3</v>
      </c>
      <c r="BL28" s="31">
        <v>6.1125831945212225E-3</v>
      </c>
      <c r="BM28" s="3"/>
      <c r="BN28" s="62">
        <v>9.2967806456131247E-3</v>
      </c>
      <c r="BO28" s="3">
        <v>1.3647858093938406E-2</v>
      </c>
      <c r="BP28" s="31">
        <v>7.1119377569680087E-3</v>
      </c>
      <c r="BQ28" s="95"/>
      <c r="BR28" s="95"/>
      <c r="BS28" s="96"/>
    </row>
    <row r="29" spans="1:72" x14ac:dyDescent="0.25">
      <c r="A29" s="21" t="s">
        <v>11</v>
      </c>
      <c r="B29" s="3">
        <v>0.61699999999999999</v>
      </c>
      <c r="C29" s="3">
        <v>0.54</v>
      </c>
      <c r="D29" s="3">
        <v>0.58277229848674017</v>
      </c>
      <c r="E29" s="3">
        <v>0.59100732578788628</v>
      </c>
      <c r="F29" s="3">
        <v>0.59687044808867207</v>
      </c>
      <c r="G29" s="3">
        <v>0.56325642946069265</v>
      </c>
      <c r="H29" s="3">
        <v>0.5886912914431679</v>
      </c>
      <c r="I29" s="3">
        <v>0.59100733713770259</v>
      </c>
      <c r="J29" s="31">
        <v>0.59099999999999997</v>
      </c>
      <c r="K29" s="3"/>
      <c r="L29" s="60">
        <v>0.62044924515235278</v>
      </c>
      <c r="M29" s="11">
        <v>0.62484889149215794</v>
      </c>
      <c r="N29" s="11">
        <v>0.63800000000000001</v>
      </c>
      <c r="O29" s="11">
        <v>0.62627684612236345</v>
      </c>
      <c r="P29" s="11">
        <v>0.64542745304485549</v>
      </c>
      <c r="Q29" s="11">
        <v>0.63693641930300648</v>
      </c>
      <c r="R29" s="11">
        <v>0.63219245868538154</v>
      </c>
      <c r="S29" s="30">
        <v>0.66615135952159665</v>
      </c>
      <c r="T29" s="11"/>
      <c r="U29" s="62">
        <v>0.5165939956898612</v>
      </c>
      <c r="V29" s="3">
        <v>0.51318290919415266</v>
      </c>
      <c r="W29" s="3">
        <v>0.52730681584945249</v>
      </c>
      <c r="X29" s="3">
        <v>0.55169127880861502</v>
      </c>
      <c r="Y29" s="3">
        <v>0.54595173342551229</v>
      </c>
      <c r="Z29" s="3">
        <v>0.50700000000000001</v>
      </c>
      <c r="AA29" s="31">
        <v>0.49995685827416192</v>
      </c>
      <c r="AB29" s="3"/>
      <c r="AC29" s="79">
        <v>0.85099999999999998</v>
      </c>
      <c r="AD29" s="79">
        <v>0.78973679390287355</v>
      </c>
      <c r="AE29" s="31">
        <v>0.59305832886286991</v>
      </c>
      <c r="AF29" s="10">
        <v>0.84236764343000803</v>
      </c>
      <c r="AG29" s="10">
        <v>0.87381465911904432</v>
      </c>
      <c r="AH29" s="10">
        <v>0.83797787364579734</v>
      </c>
      <c r="AI29" s="10">
        <v>0.871</v>
      </c>
      <c r="AJ29" s="62">
        <v>0.80512002125837834</v>
      </c>
      <c r="AK29" s="3">
        <v>0.50613249599725407</v>
      </c>
      <c r="AL29" s="79">
        <v>0.77500000000000002</v>
      </c>
      <c r="AM29" s="31">
        <v>0.6324427602142344</v>
      </c>
      <c r="AN29" s="79">
        <v>0.872</v>
      </c>
      <c r="AO29" s="31">
        <v>0.68553215709687465</v>
      </c>
      <c r="AP29" s="79">
        <v>0.82419502319231774</v>
      </c>
      <c r="AQ29" s="31">
        <v>0.68527942123169905</v>
      </c>
      <c r="AR29" s="3"/>
      <c r="AS29" s="79">
        <v>0.84655910552814317</v>
      </c>
      <c r="AT29" s="31">
        <v>0.58242064733183285</v>
      </c>
      <c r="AU29" s="3">
        <v>0.77200000000000002</v>
      </c>
      <c r="AV29" s="10">
        <v>0.80979983604161643</v>
      </c>
      <c r="AW29" s="10">
        <v>0.878</v>
      </c>
      <c r="AX29" s="3">
        <v>0.73029922808498127</v>
      </c>
      <c r="AY29" s="3">
        <v>0.63</v>
      </c>
      <c r="AZ29" s="3">
        <v>0.65359098734327004</v>
      </c>
      <c r="BA29" s="3">
        <v>0.6362371249694434</v>
      </c>
      <c r="BB29" s="62">
        <v>0.79700000000000004</v>
      </c>
      <c r="BC29" s="31">
        <v>0.57664261221507573</v>
      </c>
      <c r="BD29" s="3"/>
      <c r="BE29" s="62">
        <v>0.49606891880329484</v>
      </c>
      <c r="BF29" s="3">
        <v>0.44700000000000001</v>
      </c>
      <c r="BG29" s="3">
        <v>0.5939906693810364</v>
      </c>
      <c r="BH29" s="3">
        <v>0.5383795493197</v>
      </c>
      <c r="BI29" s="3">
        <v>0.5318615871055683</v>
      </c>
      <c r="BJ29" s="3">
        <v>0.63925924512147825</v>
      </c>
      <c r="BK29" s="3">
        <v>0.58016312448450991</v>
      </c>
      <c r="BL29" s="31">
        <v>0.64633896759574871</v>
      </c>
      <c r="BM29" s="3"/>
      <c r="BN29" s="62">
        <v>0.59399999999999997</v>
      </c>
      <c r="BO29" s="3">
        <v>0.58637293262462908</v>
      </c>
      <c r="BP29" s="31">
        <v>0.68075275628035348</v>
      </c>
      <c r="BQ29" s="95"/>
      <c r="BR29" s="95"/>
      <c r="BS29" s="96"/>
    </row>
    <row r="30" spans="1:72" s="9" customFormat="1" x14ac:dyDescent="0.25">
      <c r="A30" s="21" t="s">
        <v>16</v>
      </c>
      <c r="B30" s="3">
        <v>3.4508363643221619E-3</v>
      </c>
      <c r="C30" s="3">
        <v>1.1330642208291232E-3</v>
      </c>
      <c r="D30" s="3">
        <v>1.4551483660168348E-3</v>
      </c>
      <c r="E30" s="3">
        <v>0</v>
      </c>
      <c r="F30" s="3">
        <v>9.7117594857969863E-4</v>
      </c>
      <c r="G30" s="3">
        <v>1.1665855213761882E-3</v>
      </c>
      <c r="H30" s="3">
        <v>2.2305058683063416E-3</v>
      </c>
      <c r="I30" s="3">
        <v>1.1987177408278253E-3</v>
      </c>
      <c r="J30" s="31">
        <v>2.3438431877173573E-3</v>
      </c>
      <c r="K30" s="3"/>
      <c r="L30" s="60"/>
      <c r="M30" s="11"/>
      <c r="N30" s="11"/>
      <c r="O30" s="11"/>
      <c r="P30" s="11"/>
      <c r="Q30" s="11"/>
      <c r="R30" s="11"/>
      <c r="S30" s="30"/>
      <c r="T30" s="11"/>
      <c r="U30" s="62">
        <v>7.9946462435408303E-4</v>
      </c>
      <c r="V30" s="3">
        <v>1.4547110138087326E-3</v>
      </c>
      <c r="W30" s="3">
        <v>9.2960279943064643E-4</v>
      </c>
      <c r="X30" s="3">
        <v>2.7269275061999354E-3</v>
      </c>
      <c r="Y30" s="3">
        <v>2.4543338694485778E-3</v>
      </c>
      <c r="Z30" s="3">
        <v>1.7860469948530655E-3</v>
      </c>
      <c r="AA30" s="31">
        <v>1.0311622587932633E-3</v>
      </c>
      <c r="AB30" s="3"/>
      <c r="AC30" s="79">
        <v>9.1067868620526356E-4</v>
      </c>
      <c r="AD30" s="79">
        <v>2.4077411215768464E-3</v>
      </c>
      <c r="AE30" s="31">
        <v>5.0448316791187001E-3</v>
      </c>
      <c r="AF30" s="10">
        <v>1.7675223826343087E-3</v>
      </c>
      <c r="AG30" s="10">
        <v>0</v>
      </c>
      <c r="AH30" s="10">
        <v>1.3280874434493742E-3</v>
      </c>
      <c r="AI30" s="10">
        <v>8.8431216899809812E-4</v>
      </c>
      <c r="AJ30" s="62">
        <v>1.3197287213635776E-3</v>
      </c>
      <c r="AK30" s="3">
        <v>1.3257777365260749E-3</v>
      </c>
      <c r="AL30" s="79">
        <v>1.2234198660135197E-3</v>
      </c>
      <c r="AM30" s="31">
        <v>4.2872180301862942E-3</v>
      </c>
      <c r="AN30" s="79">
        <v>1.5118804798755704E-3</v>
      </c>
      <c r="AO30" s="31">
        <v>2.1826868885230347E-3</v>
      </c>
      <c r="AP30" s="79">
        <v>1.3206554372304339E-3</v>
      </c>
      <c r="AQ30" s="31">
        <v>2.0818616897776972E-3</v>
      </c>
      <c r="AR30" s="3"/>
      <c r="AS30" s="79">
        <v>8.416493132988892E-4</v>
      </c>
      <c r="AT30" s="31">
        <v>4.7793638909812619E-3</v>
      </c>
      <c r="AU30" s="3">
        <v>0</v>
      </c>
      <c r="AV30" s="10">
        <v>1.1165702867407311E-3</v>
      </c>
      <c r="AW30" s="10">
        <v>0</v>
      </c>
      <c r="AX30" s="3">
        <v>4.4113343498340483E-3</v>
      </c>
      <c r="AY30" s="3">
        <v>3.4253897262898178E-3</v>
      </c>
      <c r="AZ30" s="3">
        <v>3.5568098827312672E-3</v>
      </c>
      <c r="BA30" s="3">
        <v>4.6452227372685605E-3</v>
      </c>
      <c r="BB30" s="62">
        <v>2.1924331542831368E-3</v>
      </c>
      <c r="BC30" s="31">
        <v>0</v>
      </c>
      <c r="BD30" s="3"/>
      <c r="BE30" s="62">
        <v>2.9276648092868029E-3</v>
      </c>
      <c r="BF30" s="3">
        <v>3.6514631043095408E-3</v>
      </c>
      <c r="BG30" s="3">
        <v>1.1889075910874807E-3</v>
      </c>
      <c r="BH30" s="3">
        <v>2.1325806201818154E-3</v>
      </c>
      <c r="BI30" s="3">
        <v>3.9061123642040213E-3</v>
      </c>
      <c r="BJ30" s="3">
        <v>2.3206584694783739E-3</v>
      </c>
      <c r="BK30" s="3">
        <v>2.582020300820791E-3</v>
      </c>
      <c r="BL30" s="31">
        <v>1.8016320400191189E-3</v>
      </c>
      <c r="BM30" s="3"/>
      <c r="BN30" s="62" t="s">
        <v>18</v>
      </c>
      <c r="BO30" s="3" t="s">
        <v>18</v>
      </c>
      <c r="BP30" s="31" t="s">
        <v>18</v>
      </c>
      <c r="BQ30" s="95"/>
      <c r="BR30" s="95"/>
      <c r="BS30" s="96"/>
    </row>
    <row r="31" spans="1:72" x14ac:dyDescent="0.25">
      <c r="A31" s="21" t="s">
        <v>12</v>
      </c>
      <c r="B31" s="3">
        <v>0</v>
      </c>
      <c r="C31" s="3">
        <v>1.8952683084001002E-3</v>
      </c>
      <c r="D31" s="3">
        <v>0</v>
      </c>
      <c r="E31" s="3">
        <v>1.9620024900659019E-3</v>
      </c>
      <c r="F31" s="3">
        <v>8.1698942298819358E-4</v>
      </c>
      <c r="G31" s="3">
        <v>0</v>
      </c>
      <c r="H31" s="3">
        <v>0</v>
      </c>
      <c r="I31" s="3">
        <v>0</v>
      </c>
      <c r="J31" s="31">
        <v>0</v>
      </c>
      <c r="K31" s="3"/>
      <c r="L31" s="60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30">
        <v>8.1508625036328904E-4</v>
      </c>
      <c r="T31" s="11"/>
      <c r="U31" s="62">
        <v>0</v>
      </c>
      <c r="V31" s="3">
        <v>2.1452171483257315E-3</v>
      </c>
      <c r="W31" s="3">
        <v>0</v>
      </c>
      <c r="X31" s="3">
        <v>0</v>
      </c>
      <c r="Y31" s="3">
        <v>0</v>
      </c>
      <c r="Z31" s="3">
        <v>0</v>
      </c>
      <c r="AA31" s="31">
        <v>0</v>
      </c>
      <c r="AB31" s="3"/>
      <c r="AC31" s="79">
        <v>1.0050461317580865E-3</v>
      </c>
      <c r="AD31" s="79">
        <v>0</v>
      </c>
      <c r="AE31" s="31">
        <v>0</v>
      </c>
      <c r="AF31" s="10">
        <v>9.1359631226177961E-4</v>
      </c>
      <c r="AG31" s="10">
        <v>9.055760476115595E-4</v>
      </c>
      <c r="AH31" s="10">
        <v>0</v>
      </c>
      <c r="AI31" s="10">
        <v>0</v>
      </c>
      <c r="AJ31" s="62">
        <v>7.098907053946777E-4</v>
      </c>
      <c r="AK31" s="3">
        <v>0</v>
      </c>
      <c r="AL31" s="79">
        <v>2.1110016756004575E-3</v>
      </c>
      <c r="AM31" s="31">
        <v>0</v>
      </c>
      <c r="AN31" s="79">
        <v>1.3180993370724293E-3</v>
      </c>
      <c r="AO31" s="31">
        <v>0</v>
      </c>
      <c r="AP31" s="79">
        <v>0</v>
      </c>
      <c r="AQ31" s="31">
        <v>0</v>
      </c>
      <c r="AR31" s="3"/>
      <c r="AS31" s="79">
        <v>1.2611727149781846E-3</v>
      </c>
      <c r="AT31" s="31">
        <v>0</v>
      </c>
      <c r="AU31" s="3">
        <v>1.4524229927898866E-3</v>
      </c>
      <c r="AV31" s="10">
        <v>1.1154194173606665E-3</v>
      </c>
      <c r="AW31" s="10">
        <v>0</v>
      </c>
      <c r="AX31" s="3">
        <v>1.980213907372574E-3</v>
      </c>
      <c r="AY31" s="3">
        <v>0</v>
      </c>
      <c r="AZ31" s="3">
        <v>0</v>
      </c>
      <c r="BA31" s="3">
        <v>0</v>
      </c>
      <c r="BB31" s="62">
        <v>0</v>
      </c>
      <c r="BC31" s="31">
        <v>0</v>
      </c>
      <c r="BD31" s="3"/>
      <c r="BE31" s="62">
        <v>0</v>
      </c>
      <c r="BF31" s="3">
        <v>0</v>
      </c>
      <c r="BG31" s="3">
        <v>0</v>
      </c>
      <c r="BH31" s="3">
        <v>0</v>
      </c>
      <c r="BI31" s="3">
        <v>0</v>
      </c>
      <c r="BJ31" s="3">
        <v>1.6127071474260895E-3</v>
      </c>
      <c r="BK31" s="3">
        <v>0</v>
      </c>
      <c r="BL31" s="31">
        <v>0</v>
      </c>
      <c r="BM31" s="3"/>
      <c r="BN31" s="62">
        <v>0</v>
      </c>
      <c r="BO31" s="3">
        <v>1.1650840357975171E-3</v>
      </c>
      <c r="BP31" s="31">
        <v>0</v>
      </c>
      <c r="BQ31" s="95"/>
      <c r="BR31" s="95"/>
      <c r="BS31" s="96"/>
    </row>
    <row r="32" spans="1:72" x14ac:dyDescent="0.25">
      <c r="A32" s="21" t="s">
        <v>13</v>
      </c>
      <c r="B32" s="3">
        <v>0</v>
      </c>
      <c r="C32" s="3">
        <v>0</v>
      </c>
      <c r="D32" s="3">
        <v>0</v>
      </c>
      <c r="E32" s="3">
        <v>2.3077042044796353E-3</v>
      </c>
      <c r="F32" s="3">
        <v>0</v>
      </c>
      <c r="G32" s="3">
        <v>3.3073726070768079E-3</v>
      </c>
      <c r="H32" s="3">
        <v>0</v>
      </c>
      <c r="I32" s="3">
        <v>4.1029193763273009E-3</v>
      </c>
      <c r="J32" s="31">
        <v>0</v>
      </c>
      <c r="K32" s="3"/>
      <c r="L32" s="60">
        <v>0</v>
      </c>
      <c r="M32" s="11">
        <v>3.8521784914723359E-3</v>
      </c>
      <c r="N32" s="11">
        <v>0</v>
      </c>
      <c r="O32" s="11">
        <v>0</v>
      </c>
      <c r="P32" s="11">
        <v>1.9657733720228111E-3</v>
      </c>
      <c r="Q32" s="11">
        <v>3.1476329922886796E-3</v>
      </c>
      <c r="R32" s="11">
        <v>3.6953732241786158E-3</v>
      </c>
      <c r="S32" s="30">
        <v>3.347520250442851E-3</v>
      </c>
      <c r="T32" s="11"/>
      <c r="U32" s="62">
        <v>1.5622327919719268E-3</v>
      </c>
      <c r="V32" s="3">
        <v>4.4585594621093586E-3</v>
      </c>
      <c r="W32" s="3">
        <v>1.232430740328052E-3</v>
      </c>
      <c r="X32" s="3">
        <v>3.7893880920936494E-3</v>
      </c>
      <c r="Y32" s="3">
        <v>4.9277192765753725E-3</v>
      </c>
      <c r="Z32" s="3">
        <v>0</v>
      </c>
      <c r="AA32" s="31">
        <v>1.443314947695363E-3</v>
      </c>
      <c r="AB32" s="3"/>
      <c r="AC32" s="79">
        <v>0</v>
      </c>
      <c r="AD32" s="79">
        <v>0</v>
      </c>
      <c r="AE32" s="31">
        <v>0</v>
      </c>
      <c r="AF32" s="10">
        <v>0</v>
      </c>
      <c r="AG32" s="10">
        <v>1.5475689010460204E-3</v>
      </c>
      <c r="AH32" s="10">
        <v>2.0316068889685316E-3</v>
      </c>
      <c r="AI32" s="10">
        <v>0</v>
      </c>
      <c r="AJ32" s="62">
        <v>0</v>
      </c>
      <c r="AK32" s="3">
        <v>3.1181632760183989E-3</v>
      </c>
      <c r="AL32" s="79">
        <v>0</v>
      </c>
      <c r="AM32" s="31">
        <v>3.6392652167271588E-3</v>
      </c>
      <c r="AN32" s="79">
        <v>0</v>
      </c>
      <c r="AO32" s="31">
        <v>0</v>
      </c>
      <c r="AP32" s="79">
        <v>0</v>
      </c>
      <c r="AQ32" s="31">
        <v>2.5022432655012953E-3</v>
      </c>
      <c r="AR32" s="3"/>
      <c r="AS32" s="79">
        <v>2.3899050462282052E-3</v>
      </c>
      <c r="AT32" s="31">
        <v>4.6000691070593215E-3</v>
      </c>
      <c r="AU32" s="3">
        <v>0</v>
      </c>
      <c r="AV32" s="10">
        <v>0</v>
      </c>
      <c r="AW32" s="10">
        <v>0</v>
      </c>
      <c r="AX32" s="3">
        <v>1.5211238299667265E-3</v>
      </c>
      <c r="AY32" s="3">
        <v>0</v>
      </c>
      <c r="AZ32" s="3">
        <v>0</v>
      </c>
      <c r="BA32" s="3">
        <v>0</v>
      </c>
      <c r="BB32" s="62">
        <v>0</v>
      </c>
      <c r="BC32" s="31">
        <v>0</v>
      </c>
      <c r="BD32" s="3"/>
      <c r="BE32" s="62">
        <v>0</v>
      </c>
      <c r="BF32" s="3">
        <v>0</v>
      </c>
      <c r="BG32" s="3">
        <v>1.5376283212319246E-3</v>
      </c>
      <c r="BH32" s="3">
        <v>0</v>
      </c>
      <c r="BI32" s="3">
        <v>0</v>
      </c>
      <c r="BJ32" s="3">
        <v>0</v>
      </c>
      <c r="BK32" s="3">
        <v>3.7174378798112214E-3</v>
      </c>
      <c r="BL32" s="31">
        <v>1.7684328838787117E-3</v>
      </c>
      <c r="BM32" s="3"/>
      <c r="BN32" s="62">
        <v>0</v>
      </c>
      <c r="BO32" s="3">
        <v>0</v>
      </c>
      <c r="BP32" s="31">
        <v>0</v>
      </c>
      <c r="BQ32" s="95"/>
      <c r="BR32" s="95"/>
      <c r="BS32" s="96"/>
    </row>
    <row r="33" spans="1:71" x14ac:dyDescent="0.25">
      <c r="A33" s="48" t="s">
        <v>21</v>
      </c>
      <c r="B33" s="49">
        <v>1</v>
      </c>
      <c r="C33" s="49">
        <v>0.99999999999999978</v>
      </c>
      <c r="D33" s="49">
        <v>0.99999999999999956</v>
      </c>
      <c r="E33" s="49">
        <v>1.0000000000000004</v>
      </c>
      <c r="F33" s="49">
        <v>0.99999999999999989</v>
      </c>
      <c r="G33" s="49">
        <v>1.0000000000000002</v>
      </c>
      <c r="H33" s="49">
        <v>0.99999999999999956</v>
      </c>
      <c r="I33" s="49">
        <v>1.0000000000000002</v>
      </c>
      <c r="J33" s="52">
        <v>0.99999999999999967</v>
      </c>
      <c r="K33" s="49"/>
      <c r="L33" s="66">
        <v>0.99999999999999978</v>
      </c>
      <c r="M33" s="49">
        <v>1</v>
      </c>
      <c r="N33" s="49">
        <v>1</v>
      </c>
      <c r="O33" s="49">
        <v>0.99999999999999989</v>
      </c>
      <c r="P33" s="49">
        <v>1.0000000000000002</v>
      </c>
      <c r="Q33" s="49">
        <v>0.99999999999999967</v>
      </c>
      <c r="R33" s="49">
        <v>1.0000000000000002</v>
      </c>
      <c r="S33" s="87">
        <v>0.99999999999999989</v>
      </c>
      <c r="T33" s="50"/>
      <c r="U33" s="66">
        <v>1</v>
      </c>
      <c r="V33" s="49">
        <v>0.99999999999999944</v>
      </c>
      <c r="W33" s="49">
        <v>1.0000000000000002</v>
      </c>
      <c r="X33" s="49">
        <v>0.99999999999999922</v>
      </c>
      <c r="Y33" s="49">
        <v>1.0000000000000004</v>
      </c>
      <c r="Z33" s="49">
        <v>0.99999999999999967</v>
      </c>
      <c r="AA33" s="52">
        <v>1</v>
      </c>
      <c r="AB33" s="49"/>
      <c r="AC33" s="83">
        <v>1.0000000000000002</v>
      </c>
      <c r="AD33" s="83">
        <v>1</v>
      </c>
      <c r="AE33" s="52">
        <v>0.99999999999999978</v>
      </c>
      <c r="AF33" s="51">
        <v>1</v>
      </c>
      <c r="AG33" s="51">
        <v>0.999999999999999</v>
      </c>
      <c r="AH33" s="51">
        <v>0.99999999999999956</v>
      </c>
      <c r="AI33" s="51">
        <v>1.0000000000000004</v>
      </c>
      <c r="AJ33" s="66">
        <v>0.99999999999999978</v>
      </c>
      <c r="AK33" s="49">
        <v>1.0000000000000004</v>
      </c>
      <c r="AL33" s="83">
        <v>0.99999999999999967</v>
      </c>
      <c r="AM33" s="52">
        <v>0.99999999999999967</v>
      </c>
      <c r="AN33" s="83">
        <v>1.0000000000000009</v>
      </c>
      <c r="AO33" s="52">
        <v>1.0000000000000002</v>
      </c>
      <c r="AP33" s="83">
        <v>0.99999999999999978</v>
      </c>
      <c r="AQ33" s="52">
        <v>0.99999999999999956</v>
      </c>
      <c r="AR33" s="49"/>
      <c r="AS33" s="83">
        <v>0.99999999999999978</v>
      </c>
      <c r="AT33" s="52">
        <v>1</v>
      </c>
      <c r="AU33" s="49">
        <v>1.0000000000000007</v>
      </c>
      <c r="AV33" s="51">
        <v>1.0000000000000007</v>
      </c>
      <c r="AW33" s="51">
        <v>0.99999999999999989</v>
      </c>
      <c r="AX33" s="49">
        <v>1</v>
      </c>
      <c r="AY33" s="49">
        <v>1.0000000000000004</v>
      </c>
      <c r="AZ33" s="49">
        <v>1</v>
      </c>
      <c r="BA33" s="49">
        <v>0.99999999999999989</v>
      </c>
      <c r="BB33" s="66">
        <v>1</v>
      </c>
      <c r="BC33" s="52">
        <v>1</v>
      </c>
      <c r="BD33" s="49"/>
      <c r="BE33" s="66">
        <v>1</v>
      </c>
      <c r="BF33" s="49">
        <v>1.0000000000000004</v>
      </c>
      <c r="BG33" s="49">
        <v>1</v>
      </c>
      <c r="BH33" s="49">
        <v>1</v>
      </c>
      <c r="BI33" s="49">
        <v>0.99999999999999967</v>
      </c>
      <c r="BJ33" s="49">
        <v>0.99999999999999978</v>
      </c>
      <c r="BK33" s="49">
        <v>1.0000000000000002</v>
      </c>
      <c r="BL33" s="52">
        <v>1</v>
      </c>
      <c r="BM33" s="49"/>
      <c r="BN33" s="66">
        <v>0.99999999999999978</v>
      </c>
      <c r="BO33" s="49">
        <v>1.0000000000000007</v>
      </c>
      <c r="BP33" s="52">
        <v>0.99999999999999944</v>
      </c>
      <c r="BQ33" s="95"/>
      <c r="BR33" s="95"/>
      <c r="BS33" s="96"/>
    </row>
    <row r="34" spans="1:71" x14ac:dyDescent="0.25">
      <c r="A34" s="105"/>
      <c r="B34" s="105"/>
      <c r="C34" s="105"/>
      <c r="D34" s="105"/>
      <c r="E34" s="105"/>
      <c r="F34" s="105"/>
      <c r="G34" s="105"/>
      <c r="H34" s="105"/>
      <c r="I34" s="105"/>
      <c r="J34" s="105"/>
      <c r="K34" s="105"/>
      <c r="L34" s="105"/>
      <c r="M34" s="105"/>
      <c r="N34" s="105"/>
      <c r="O34" s="105"/>
      <c r="P34" s="105"/>
      <c r="Q34" s="105"/>
      <c r="R34" s="105"/>
      <c r="S34" s="105"/>
      <c r="T34" s="105"/>
      <c r="U34" s="105"/>
      <c r="V34" s="105"/>
      <c r="W34" s="105"/>
      <c r="X34" s="105"/>
      <c r="Y34" s="105"/>
      <c r="Z34" s="105"/>
      <c r="AA34" s="105"/>
      <c r="AB34" s="105"/>
      <c r="AC34" s="105"/>
      <c r="AD34" s="105"/>
      <c r="AE34" s="105"/>
      <c r="AF34" s="105"/>
      <c r="AG34" s="105"/>
      <c r="AH34" s="105"/>
      <c r="AI34" s="105"/>
      <c r="AJ34" s="105"/>
      <c r="AK34" s="105"/>
      <c r="AL34" s="105"/>
      <c r="AM34" s="105"/>
      <c r="AN34" s="105"/>
      <c r="AO34" s="105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95"/>
      <c r="BR34" s="95"/>
      <c r="BS34" s="96"/>
    </row>
    <row r="35" spans="1:71" x14ac:dyDescent="0.25">
      <c r="A35" s="43" t="s">
        <v>14</v>
      </c>
      <c r="B35" s="44">
        <v>0.61077555046022891</v>
      </c>
      <c r="C35" s="44">
        <v>0.79694072038583619</v>
      </c>
      <c r="D35" s="44">
        <v>0.66340629139041662</v>
      </c>
      <c r="E35" s="44">
        <v>0.70534462568498679</v>
      </c>
      <c r="F35" s="44">
        <v>0.7004965085455046</v>
      </c>
      <c r="G35" s="44">
        <v>0.74919045454573285</v>
      </c>
      <c r="H35" s="44">
        <v>0.66227660555850543</v>
      </c>
      <c r="I35" s="44">
        <v>0.65805762168036275</v>
      </c>
      <c r="J35" s="47">
        <v>0.65330798973165538</v>
      </c>
      <c r="K35" s="44"/>
      <c r="L35" s="89">
        <v>0.65048682646077027</v>
      </c>
      <c r="M35" s="45">
        <v>0.65502283943896455</v>
      </c>
      <c r="N35" s="45">
        <v>0.66392552955077411</v>
      </c>
      <c r="O35" s="45">
        <v>0.68543230872413707</v>
      </c>
      <c r="P35" s="45">
        <v>0.66796619710549821</v>
      </c>
      <c r="Q35" s="45">
        <v>0.6698251175257468</v>
      </c>
      <c r="R35" s="45">
        <v>0.6272647991746374</v>
      </c>
      <c r="S35" s="85">
        <v>0.58575132669613383</v>
      </c>
      <c r="T35" s="45"/>
      <c r="U35" s="64">
        <v>0.70366181997183386</v>
      </c>
      <c r="V35" s="44">
        <v>0.68745746995524581</v>
      </c>
      <c r="W35" s="44">
        <v>0.68506326084610847</v>
      </c>
      <c r="X35" s="44">
        <v>0.64969781119277081</v>
      </c>
      <c r="Y35" s="44">
        <v>0.64524697797343222</v>
      </c>
      <c r="Z35" s="44">
        <v>0.69052991729739832</v>
      </c>
      <c r="AA35" s="47">
        <v>0.67740194612116722</v>
      </c>
      <c r="AB35" s="44"/>
      <c r="AC35" s="81">
        <v>0.71413532241560063</v>
      </c>
      <c r="AD35" s="81">
        <v>0.79109401634669718</v>
      </c>
      <c r="AE35" s="47">
        <v>0.69441715696697848</v>
      </c>
      <c r="AF35" s="46">
        <v>0.78712755042659754</v>
      </c>
      <c r="AG35" s="46">
        <v>0.82812287105115567</v>
      </c>
      <c r="AH35" s="46">
        <v>0.783681290555577</v>
      </c>
      <c r="AI35" s="46">
        <v>0.84809281346291876</v>
      </c>
      <c r="AJ35" s="64">
        <v>0.87436131567076902</v>
      </c>
      <c r="AK35" s="44">
        <v>0.98015409936798059</v>
      </c>
      <c r="AL35" s="81">
        <v>0.78976758054755247</v>
      </c>
      <c r="AM35" s="47">
        <v>0.63997930764608169</v>
      </c>
      <c r="AN35" s="81">
        <v>0.81208232401493485</v>
      </c>
      <c r="AO35" s="47">
        <v>0.64514352950467835</v>
      </c>
      <c r="AP35" s="81">
        <v>0.76024419054320624</v>
      </c>
      <c r="AQ35" s="47">
        <v>0.64607853515045921</v>
      </c>
      <c r="AR35" s="44"/>
      <c r="AS35" s="81">
        <v>0.70887955827178717</v>
      </c>
      <c r="AT35" s="47">
        <v>0.73233811125198234</v>
      </c>
      <c r="AU35" s="44">
        <v>0.81026996150181851</v>
      </c>
      <c r="AV35" s="46">
        <v>0.83860499260875709</v>
      </c>
      <c r="AW35" s="46">
        <v>0.77149658026865375</v>
      </c>
      <c r="AX35" s="44">
        <v>0.5787348503791151</v>
      </c>
      <c r="AY35" s="44">
        <v>0.6502666985977763</v>
      </c>
      <c r="AZ35" s="44">
        <v>0.71523643692277139</v>
      </c>
      <c r="BA35" s="44">
        <v>0.72007001047081587</v>
      </c>
      <c r="BB35" s="64">
        <v>0.77282451922910689</v>
      </c>
      <c r="BC35" s="47">
        <v>0.98549644422045979</v>
      </c>
      <c r="BD35" s="44"/>
      <c r="BE35" s="64">
        <v>0.83883108353520708</v>
      </c>
      <c r="BF35" s="44">
        <v>0.82552359747486614</v>
      </c>
      <c r="BG35" s="44">
        <v>0.77659540742696909</v>
      </c>
      <c r="BH35" s="44">
        <v>0.74023094095003339</v>
      </c>
      <c r="BI35" s="44">
        <v>0.76855538113946265</v>
      </c>
      <c r="BJ35" s="44">
        <v>0.60439305790859155</v>
      </c>
      <c r="BK35" s="44">
        <v>0.6627991076466172</v>
      </c>
      <c r="BL35" s="47">
        <v>0.64120931181209873</v>
      </c>
      <c r="BM35" s="44"/>
      <c r="BN35" s="64">
        <v>0.74783093927004241</v>
      </c>
      <c r="BO35" s="44">
        <v>0.81527777072897589</v>
      </c>
      <c r="BP35" s="47">
        <v>0.74769880809179967</v>
      </c>
      <c r="BQ35" s="91">
        <f>MAX(B35:BP35)</f>
        <v>0.98549644422045979</v>
      </c>
      <c r="BR35" s="92">
        <f>MIN(B35:BQ35)</f>
        <v>0.5787348503791151</v>
      </c>
      <c r="BS35" s="97" t="s">
        <v>14</v>
      </c>
    </row>
    <row r="36" spans="1:71" x14ac:dyDescent="0.25">
      <c r="A36" s="21" t="s">
        <v>15</v>
      </c>
      <c r="B36" s="3">
        <v>0.62169479565770269</v>
      </c>
      <c r="C36" s="3">
        <v>0.54560412051652929</v>
      </c>
      <c r="D36" s="3">
        <v>0.58674896981664226</v>
      </c>
      <c r="E36" s="3">
        <v>0.59742433328031475</v>
      </c>
      <c r="F36" s="3">
        <v>0.60170292908027034</v>
      </c>
      <c r="G36" s="3">
        <v>0.56931563953637077</v>
      </c>
      <c r="H36" s="3">
        <v>0.59322362165103126</v>
      </c>
      <c r="I36" s="3">
        <v>0.59753773212854189</v>
      </c>
      <c r="J36" s="31">
        <v>0.59554776704807522</v>
      </c>
      <c r="K36" s="3"/>
      <c r="L36" s="60">
        <v>0.62540318496812408</v>
      </c>
      <c r="M36" s="11">
        <v>0.6318474919445296</v>
      </c>
      <c r="N36" s="11">
        <v>0.64307008629918294</v>
      </c>
      <c r="O36" s="11">
        <v>0.63240188669696529</v>
      </c>
      <c r="P36" s="11">
        <v>0.65140882093076269</v>
      </c>
      <c r="Q36" s="11">
        <v>0.64361037496576812</v>
      </c>
      <c r="R36" s="11">
        <v>0.63903562678888637</v>
      </c>
      <c r="S36" s="30">
        <v>0.67348529686957948</v>
      </c>
      <c r="T36" s="11"/>
      <c r="U36" s="62">
        <v>0.52193679294726814</v>
      </c>
      <c r="V36" s="3">
        <v>0.52140642789284597</v>
      </c>
      <c r="W36" s="3">
        <v>0.53290721797123997</v>
      </c>
      <c r="X36" s="3">
        <v>0.55955685850129577</v>
      </c>
      <c r="Y36" s="3">
        <v>0.55491797723412073</v>
      </c>
      <c r="Z36" s="3">
        <v>0.51134242044264167</v>
      </c>
      <c r="AA36" s="31">
        <v>0.50544697432358821</v>
      </c>
      <c r="AB36" s="3"/>
      <c r="AC36" s="79">
        <v>0.85591173890133943</v>
      </c>
      <c r="AD36" s="79">
        <v>0.79555307742325287</v>
      </c>
      <c r="AE36" s="31">
        <v>0.5993134925548752</v>
      </c>
      <c r="AF36" s="10">
        <v>0.84881673057449059</v>
      </c>
      <c r="AG36" s="10">
        <v>0.88107241891721133</v>
      </c>
      <c r="AH36" s="10">
        <v>0.84550151424304232</v>
      </c>
      <c r="AI36" s="10">
        <v>0.87670284144528932</v>
      </c>
      <c r="AJ36" s="62">
        <v>0.81188811333089606</v>
      </c>
      <c r="AK36" s="3">
        <v>0.51113917199621317</v>
      </c>
      <c r="AL36" s="79">
        <v>0.78169285313837655</v>
      </c>
      <c r="AM36" s="31">
        <v>0.64046065041543498</v>
      </c>
      <c r="AN36" s="79">
        <v>0.87765899119822366</v>
      </c>
      <c r="AO36" s="31">
        <v>0.69052705799965197</v>
      </c>
      <c r="AP36" s="79">
        <v>0.8292437264606769</v>
      </c>
      <c r="AQ36" s="31">
        <v>0.69217340169149855</v>
      </c>
      <c r="AR36" s="3"/>
      <c r="AS36" s="79">
        <v>0.8555442944954873</v>
      </c>
      <c r="AT36" s="31">
        <v>0.59175373622833927</v>
      </c>
      <c r="AU36" s="3">
        <v>0.77613615856519669</v>
      </c>
      <c r="AV36" s="10">
        <v>0.81601026771745855</v>
      </c>
      <c r="AW36" s="10">
        <v>0.88093761553752603</v>
      </c>
      <c r="AX36" s="3">
        <v>0.73926000545625337</v>
      </c>
      <c r="AY36" s="3">
        <v>0.63521158888281792</v>
      </c>
      <c r="AZ36" s="3">
        <v>0.66055479241550641</v>
      </c>
      <c r="BA36" s="3">
        <v>0.64401389746073212</v>
      </c>
      <c r="BB36" s="62">
        <v>0.8018525411260744</v>
      </c>
      <c r="BC36" s="31">
        <v>0.58106676972393079</v>
      </c>
      <c r="BD36" s="3"/>
      <c r="BE36" s="62">
        <v>0.50193901590596857</v>
      </c>
      <c r="BF36" s="3">
        <v>0.45151652173179374</v>
      </c>
      <c r="BG36" s="3">
        <v>0.59978979535814625</v>
      </c>
      <c r="BH36" s="3">
        <v>0.5429357841155168</v>
      </c>
      <c r="BI36" s="3">
        <v>0.53843876618340381</v>
      </c>
      <c r="BJ36" s="3">
        <v>0.64522457058100646</v>
      </c>
      <c r="BK36" s="3">
        <v>0.58735428155963554</v>
      </c>
      <c r="BL36" s="31">
        <v>0.65265842951021624</v>
      </c>
      <c r="BM36" s="3"/>
      <c r="BN36" s="62">
        <v>0.59859542789154963</v>
      </c>
      <c r="BO36" s="3">
        <v>0.5951894393458893</v>
      </c>
      <c r="BP36" s="31">
        <v>0.68562890638695595</v>
      </c>
      <c r="BQ36" s="93">
        <f>MAX(B36:BP36)</f>
        <v>0.88107241891721133</v>
      </c>
      <c r="BR36" s="93">
        <f>MIN(B36:BQ36)</f>
        <v>0.45151652173179374</v>
      </c>
      <c r="BS36" s="96" t="s">
        <v>15</v>
      </c>
    </row>
    <row r="37" spans="1:71" x14ac:dyDescent="0.25">
      <c r="A37" s="48" t="s">
        <v>48</v>
      </c>
      <c r="B37" s="53">
        <f>(B25/(B25+B27))</f>
        <v>4.92394426232503E-2</v>
      </c>
      <c r="C37" s="53">
        <f t="shared" ref="C37:BL37" si="8">(C25/(C25+C27))</f>
        <v>8.7913139830375506E-2</v>
      </c>
      <c r="D37" s="53">
        <f t="shared" si="8"/>
        <v>0.15714369623298127</v>
      </c>
      <c r="E37" s="53">
        <f t="shared" si="8"/>
        <v>5.6125627824792565E-2</v>
      </c>
      <c r="F37" s="53">
        <f t="shared" si="8"/>
        <v>8.4823175515733124E-2</v>
      </c>
      <c r="G37" s="53">
        <f t="shared" si="8"/>
        <v>5.3257673133987833E-2</v>
      </c>
      <c r="H37" s="53">
        <f t="shared" si="8"/>
        <v>5.2089430861654934E-2</v>
      </c>
      <c r="I37" s="53">
        <f t="shared" si="8"/>
        <v>2.1149770816354427E-2</v>
      </c>
      <c r="J37" s="54">
        <f t="shared" si="8"/>
        <v>6.2805619064041224E-2</v>
      </c>
      <c r="K37" s="53"/>
      <c r="L37" s="67">
        <f t="shared" si="8"/>
        <v>0.11279607195867647</v>
      </c>
      <c r="M37" s="53">
        <f t="shared" si="8"/>
        <v>0.19222592700185687</v>
      </c>
      <c r="N37" s="53">
        <f t="shared" si="8"/>
        <v>0.20861958771378797</v>
      </c>
      <c r="O37" s="53">
        <f t="shared" si="8"/>
        <v>0.24787665107042497</v>
      </c>
      <c r="P37" s="53">
        <f t="shared" si="8"/>
        <v>0.18561969927534477</v>
      </c>
      <c r="Q37" s="53">
        <f t="shared" si="8"/>
        <v>0.24524948376706684</v>
      </c>
      <c r="R37" s="53">
        <f t="shared" si="8"/>
        <v>0.2045755952068207</v>
      </c>
      <c r="S37" s="54">
        <f t="shared" si="8"/>
        <v>0.22166200152933055</v>
      </c>
      <c r="T37" s="53"/>
      <c r="U37" s="67">
        <f t="shared" si="8"/>
        <v>0.10229847304464242</v>
      </c>
      <c r="V37" s="53">
        <f t="shared" si="8"/>
        <v>0.10449898416673009</v>
      </c>
      <c r="W37" s="53">
        <f t="shared" si="8"/>
        <v>0.11430820638396968</v>
      </c>
      <c r="X37" s="53">
        <f t="shared" si="8"/>
        <v>0.10552226954900144</v>
      </c>
      <c r="Y37" s="53">
        <f t="shared" si="8"/>
        <v>0.12074018383120085</v>
      </c>
      <c r="Z37" s="53">
        <f t="shared" si="8"/>
        <v>9.7898849419872438E-2</v>
      </c>
      <c r="AA37" s="54">
        <f t="shared" si="8"/>
        <v>0.10799173935289084</v>
      </c>
      <c r="AB37" s="53"/>
      <c r="AC37" s="67">
        <f t="shared" si="8"/>
        <v>0.71235265425009586</v>
      </c>
      <c r="AD37" s="67">
        <f t="shared" si="8"/>
        <v>0.65436073796117</v>
      </c>
      <c r="AE37" s="54">
        <f t="shared" si="8"/>
        <v>0.37982326931506533</v>
      </c>
      <c r="AF37" s="53">
        <f t="shared" si="8"/>
        <v>0.73894748837299951</v>
      </c>
      <c r="AG37" s="53">
        <f t="shared" si="8"/>
        <v>0.80385204338355665</v>
      </c>
      <c r="AH37" s="53">
        <f t="shared" si="8"/>
        <v>0.72662387898410141</v>
      </c>
      <c r="AI37" s="53">
        <f t="shared" si="8"/>
        <v>0.79673494621510765</v>
      </c>
      <c r="AJ37" s="67">
        <f t="shared" si="8"/>
        <v>0.66285625272443915</v>
      </c>
      <c r="AK37" s="53">
        <f t="shared" si="8"/>
        <v>0.35381896484358127</v>
      </c>
      <c r="AL37" s="67">
        <f t="shared" si="8"/>
        <v>0.63486232957107214</v>
      </c>
      <c r="AM37" s="54">
        <f t="shared" si="8"/>
        <v>0.34341816858591895</v>
      </c>
      <c r="AN37" s="67">
        <f t="shared" si="8"/>
        <v>0.79108954107510332</v>
      </c>
      <c r="AO37" s="54">
        <f t="shared" si="8"/>
        <v>0.31204135792210702</v>
      </c>
      <c r="AP37" s="67">
        <f t="shared" si="8"/>
        <v>0.69181155901430524</v>
      </c>
      <c r="AQ37" s="54">
        <f t="shared" si="8"/>
        <v>0.35480547560704551</v>
      </c>
      <c r="AR37" s="53"/>
      <c r="AS37" s="67">
        <f t="shared" si="8"/>
        <v>0.68562901434422097</v>
      </c>
      <c r="AT37" s="54">
        <f t="shared" si="8"/>
        <v>0.42078072254838966</v>
      </c>
      <c r="AU37" s="53">
        <f t="shared" si="8"/>
        <v>0.55062243524859833</v>
      </c>
      <c r="AV37" s="53">
        <f t="shared" si="8"/>
        <v>0.69607079784081805</v>
      </c>
      <c r="AW37" s="53">
        <f t="shared" si="8"/>
        <v>0.76919989908385245</v>
      </c>
      <c r="AX37" s="53">
        <f t="shared" si="8"/>
        <v>0.41950522468269558</v>
      </c>
      <c r="AY37" s="53">
        <f t="shared" si="8"/>
        <v>0.30975713637786806</v>
      </c>
      <c r="AZ37" s="53">
        <f t="shared" si="8"/>
        <v>0.46649582670890694</v>
      </c>
      <c r="BA37" s="53">
        <f t="shared" si="8"/>
        <v>0.43598769650396718</v>
      </c>
      <c r="BB37" s="67">
        <f t="shared" si="8"/>
        <v>0.58599875439209004</v>
      </c>
      <c r="BC37" s="54">
        <f t="shared" si="8"/>
        <v>0.51065454907857666</v>
      </c>
      <c r="BD37" s="53"/>
      <c r="BE37" s="67">
        <f t="shared" si="8"/>
        <v>0.14990408748973941</v>
      </c>
      <c r="BF37" s="53">
        <f t="shared" si="8"/>
        <v>0.14816607062173592</v>
      </c>
      <c r="BG37" s="53">
        <f t="shared" si="8"/>
        <v>0.22163107076363153</v>
      </c>
      <c r="BH37" s="53">
        <f t="shared" si="8"/>
        <v>8.228396395740746E-2</v>
      </c>
      <c r="BI37" s="53">
        <f t="shared" si="8"/>
        <v>9.8140528332883614E-2</v>
      </c>
      <c r="BJ37" s="53">
        <f t="shared" si="8"/>
        <v>3.5875431894805292E-2</v>
      </c>
      <c r="BK37" s="53">
        <f t="shared" si="8"/>
        <v>7.0826237522568607E-3</v>
      </c>
      <c r="BL37" s="54">
        <f t="shared" si="8"/>
        <v>0.21612260316921425</v>
      </c>
      <c r="BM37" s="53"/>
      <c r="BN37" s="67">
        <f t="shared" ref="BN37:BP37" si="9">(BN25/(BN25+BN27))</f>
        <v>0.31411598123847967</v>
      </c>
      <c r="BO37" s="53">
        <f t="shared" si="9"/>
        <v>0.37617466590407289</v>
      </c>
      <c r="BP37" s="54">
        <f t="shared" si="9"/>
        <v>0.34046667080641801</v>
      </c>
      <c r="BQ37" s="98">
        <f>MAX(B37:BP37)</f>
        <v>0.80385204338355665</v>
      </c>
      <c r="BR37" s="98">
        <f>MIN(B37:BQ37)</f>
        <v>7.0826237522568607E-3</v>
      </c>
      <c r="BS37" s="99" t="s">
        <v>22</v>
      </c>
    </row>
    <row r="40" spans="1:71" x14ac:dyDescent="0.25">
      <c r="A40" s="17" t="s">
        <v>23</v>
      </c>
    </row>
    <row r="41" spans="1:71" x14ac:dyDescent="0.25">
      <c r="A41" s="102" t="s">
        <v>41</v>
      </c>
    </row>
    <row r="42" spans="1:71" x14ac:dyDescent="0.25">
      <c r="A42" s="102" t="s">
        <v>49</v>
      </c>
    </row>
    <row r="43" spans="1:71" x14ac:dyDescent="0.25">
      <c r="A43" s="102" t="s">
        <v>50</v>
      </c>
    </row>
    <row r="46" spans="1:71" x14ac:dyDescent="0.25">
      <c r="D46" s="3"/>
    </row>
    <row r="47" spans="1:71" x14ac:dyDescent="0.25">
      <c r="D47" s="3"/>
    </row>
    <row r="48" spans="1:71" x14ac:dyDescent="0.25">
      <c r="D48" s="3"/>
    </row>
    <row r="49" spans="4:4" x14ac:dyDescent="0.25">
      <c r="D49" s="3"/>
    </row>
    <row r="50" spans="4:4" x14ac:dyDescent="0.25">
      <c r="D50" s="3"/>
    </row>
    <row r="51" spans="4:4" x14ac:dyDescent="0.25">
      <c r="D51" s="3"/>
    </row>
    <row r="52" spans="4:4" x14ac:dyDescent="0.25">
      <c r="D52" s="14"/>
    </row>
    <row r="53" spans="4:4" x14ac:dyDescent="0.25">
      <c r="D53" s="3"/>
    </row>
    <row r="54" spans="4:4" x14ac:dyDescent="0.25">
      <c r="D54" s="3"/>
    </row>
    <row r="55" spans="4:4" x14ac:dyDescent="0.25">
      <c r="D55" s="3"/>
    </row>
    <row r="56" spans="4:4" x14ac:dyDescent="0.25">
      <c r="D56" s="3"/>
    </row>
    <row r="57" spans="4:4" x14ac:dyDescent="0.25">
      <c r="D57" s="3"/>
    </row>
    <row r="58" spans="4:4" x14ac:dyDescent="0.25">
      <c r="D58" s="3"/>
    </row>
  </sheetData>
  <mergeCells count="11">
    <mergeCell ref="A19:BP19"/>
    <mergeCell ref="A34:BP34"/>
    <mergeCell ref="BQ17:BS17"/>
    <mergeCell ref="AD3:AE3"/>
    <mergeCell ref="AL3:AM3"/>
    <mergeCell ref="AN3:AO3"/>
    <mergeCell ref="AP3:AQ3"/>
    <mergeCell ref="AS3:AT3"/>
    <mergeCell ref="A17:BP17"/>
    <mergeCell ref="AJ3:AK3"/>
    <mergeCell ref="BB3:BC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2016-01-08T00:07:51Z</dcterms:created>
  <dcterms:modified xsi:type="dcterms:W3CDTF">2016-10-26T01:09:35Z</dcterms:modified>
</cp:coreProperties>
</file>