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ana\Desktop\Plaentary Science paper\Supplemental_Files_23\Supplemental Files\"/>
    </mc:Choice>
  </mc:AlternateContent>
  <xr:revisionPtr revIDLastSave="0" documentId="13_ncr:1_{912761D2-7A6C-4228-B222-FADA5EC2BC99}" xr6:coauthVersionLast="47" xr6:coauthVersionMax="47" xr10:uidLastSave="{00000000-0000-0000-0000-000000000000}"/>
  <bookViews>
    <workbookView xWindow="-103" yWindow="-103" windowWidth="22149" windowHeight="13200" xr2:uid="{FC4CC0D3-EC3A-4496-9E02-94565F828E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3" i="1" l="1"/>
  <c r="Q43" i="1" s="1"/>
  <c r="M42" i="1"/>
  <c r="N42" i="1" s="1"/>
  <c r="O41" i="1"/>
  <c r="N41" i="1"/>
  <c r="M41" i="1"/>
  <c r="Q41" i="1" s="1"/>
  <c r="M40" i="1"/>
  <c r="P39" i="1"/>
  <c r="M39" i="1"/>
  <c r="O39" i="1" s="1"/>
  <c r="M38" i="1"/>
  <c r="O38" i="1" s="1"/>
  <c r="M37" i="1"/>
  <c r="M36" i="1"/>
  <c r="N36" i="1" s="1"/>
  <c r="O35" i="1"/>
  <c r="M35" i="1"/>
  <c r="Q34" i="1"/>
  <c r="M34" i="1"/>
  <c r="N34" i="1" s="1"/>
  <c r="N33" i="1"/>
  <c r="M33" i="1"/>
  <c r="Q33" i="1" s="1"/>
  <c r="M32" i="1"/>
  <c r="Q31" i="1"/>
  <c r="P31" i="1"/>
  <c r="M31" i="1"/>
  <c r="O31" i="1" s="1"/>
  <c r="M30" i="1"/>
  <c r="Q30" i="1" s="1"/>
  <c r="M29" i="1"/>
  <c r="M28" i="1"/>
  <c r="N28" i="1" s="1"/>
  <c r="M27" i="1"/>
  <c r="O27" i="1" s="1"/>
  <c r="Q26" i="1"/>
  <c r="M26" i="1"/>
  <c r="N26" i="1" s="1"/>
  <c r="P25" i="1"/>
  <c r="O25" i="1"/>
  <c r="N25" i="1"/>
  <c r="M25" i="1"/>
  <c r="Q25" i="1" s="1"/>
  <c r="M24" i="1"/>
  <c r="Q23" i="1"/>
  <c r="P23" i="1"/>
  <c r="M23" i="1"/>
  <c r="O23" i="1" s="1"/>
  <c r="M22" i="1"/>
  <c r="Q22" i="1" s="1"/>
  <c r="M21" i="1"/>
  <c r="P20" i="1"/>
  <c r="O20" i="1"/>
  <c r="M20" i="1"/>
  <c r="N20" i="1" s="1"/>
  <c r="O19" i="1"/>
  <c r="M19" i="1"/>
  <c r="Q18" i="1"/>
  <c r="M18" i="1"/>
  <c r="N18" i="1" s="1"/>
  <c r="P17" i="1"/>
  <c r="M17" i="1"/>
  <c r="Q17" i="1" s="1"/>
  <c r="M16" i="1"/>
  <c r="Q15" i="1"/>
  <c r="P15" i="1"/>
  <c r="M15" i="1"/>
  <c r="O15" i="1" s="1"/>
  <c r="P14" i="1"/>
  <c r="O14" i="1"/>
  <c r="M14" i="1"/>
  <c r="Q14" i="1" s="1"/>
  <c r="M13" i="1"/>
  <c r="Q12" i="1"/>
  <c r="P12" i="1"/>
  <c r="O12" i="1"/>
  <c r="M12" i="1"/>
  <c r="N12" i="1" s="1"/>
  <c r="O11" i="1"/>
  <c r="M11" i="1"/>
  <c r="M10" i="1"/>
  <c r="N10" i="1" s="1"/>
  <c r="M9" i="1"/>
  <c r="Q9" i="1" s="1"/>
  <c r="M8" i="1"/>
  <c r="M7" i="1"/>
  <c r="O7" i="1" s="1"/>
  <c r="P6" i="1"/>
  <c r="M6" i="1"/>
  <c r="Q6" i="1" s="1"/>
  <c r="M5" i="1"/>
  <c r="O4" i="1"/>
  <c r="M4" i="1"/>
  <c r="N4" i="1" s="1"/>
  <c r="M3" i="1"/>
  <c r="Q2" i="1"/>
  <c r="M2" i="1"/>
  <c r="N2" i="1" s="1"/>
  <c r="O9" i="1" l="1"/>
  <c r="P9" i="1"/>
  <c r="P7" i="1"/>
  <c r="P22" i="1"/>
  <c r="P4" i="1"/>
  <c r="Q7" i="1"/>
  <c r="Q10" i="1"/>
  <c r="N17" i="1"/>
  <c r="Q28" i="1"/>
  <c r="P41" i="1"/>
  <c r="P28" i="1"/>
  <c r="Q4" i="1"/>
  <c r="O17" i="1"/>
  <c r="N9" i="1"/>
  <c r="Q20" i="1"/>
  <c r="O30" i="1"/>
  <c r="O33" i="1"/>
  <c r="O36" i="1"/>
  <c r="Q39" i="1"/>
  <c r="P30" i="1"/>
  <c r="P33" i="1"/>
  <c r="P36" i="1"/>
  <c r="N43" i="1"/>
  <c r="Q36" i="1"/>
  <c r="O43" i="1"/>
  <c r="N7" i="1"/>
  <c r="O22" i="1"/>
  <c r="O28" i="1"/>
  <c r="P43" i="1"/>
  <c r="Q3" i="1"/>
  <c r="P3" i="1"/>
  <c r="P8" i="1"/>
  <c r="O8" i="1"/>
  <c r="Q8" i="1"/>
  <c r="O13" i="1"/>
  <c r="N13" i="1"/>
  <c r="Q13" i="1"/>
  <c r="P13" i="1"/>
  <c r="P16" i="1"/>
  <c r="O16" i="1"/>
  <c r="Q16" i="1"/>
  <c r="O21" i="1"/>
  <c r="N21" i="1"/>
  <c r="Q21" i="1"/>
  <c r="P21" i="1"/>
  <c r="P24" i="1"/>
  <c r="O24" i="1"/>
  <c r="Q24" i="1"/>
  <c r="O29" i="1"/>
  <c r="N29" i="1"/>
  <c r="Q29" i="1"/>
  <c r="P29" i="1"/>
  <c r="P32" i="1"/>
  <c r="O32" i="1"/>
  <c r="Q32" i="1"/>
  <c r="O37" i="1"/>
  <c r="N37" i="1"/>
  <c r="Q37" i="1"/>
  <c r="P37" i="1"/>
  <c r="P40" i="1"/>
  <c r="O40" i="1"/>
  <c r="N40" i="1"/>
  <c r="Q40" i="1"/>
  <c r="N3" i="1"/>
  <c r="N6" i="1"/>
  <c r="N8" i="1"/>
  <c r="Q11" i="1"/>
  <c r="P11" i="1"/>
  <c r="N16" i="1"/>
  <c r="Q19" i="1"/>
  <c r="P19" i="1"/>
  <c r="N24" i="1"/>
  <c r="Q27" i="1"/>
  <c r="P27" i="1"/>
  <c r="N32" i="1"/>
  <c r="Q35" i="1"/>
  <c r="P35" i="1"/>
  <c r="Q38" i="1"/>
  <c r="P38" i="1"/>
  <c r="O5" i="1"/>
  <c r="N5" i="1"/>
  <c r="Q5" i="1"/>
  <c r="P5" i="1"/>
  <c r="O3" i="1"/>
  <c r="O6" i="1"/>
  <c r="N11" i="1"/>
  <c r="N14" i="1"/>
  <c r="N19" i="1"/>
  <c r="N22" i="1"/>
  <c r="N27" i="1"/>
  <c r="N30" i="1"/>
  <c r="N35" i="1"/>
  <c r="N38" i="1"/>
  <c r="O10" i="1"/>
  <c r="N15" i="1"/>
  <c r="O18" i="1"/>
  <c r="N23" i="1"/>
  <c r="O26" i="1"/>
  <c r="N31" i="1"/>
  <c r="O34" i="1"/>
  <c r="N39" i="1"/>
  <c r="O42" i="1"/>
  <c r="O2" i="1"/>
  <c r="P2" i="1"/>
  <c r="P10" i="1"/>
  <c r="P18" i="1"/>
  <c r="P26" i="1"/>
  <c r="P34" i="1"/>
  <c r="P42" i="1"/>
  <c r="Q42" i="1"/>
</calcChain>
</file>

<file path=xl/sharedStrings.xml><?xml version="1.0" encoding="utf-8"?>
<sst xmlns="http://schemas.openxmlformats.org/spreadsheetml/2006/main" count="63" uniqueCount="59">
  <si>
    <t>Aq Species</t>
  </si>
  <si>
    <t>H2O</t>
  </si>
  <si>
    <t>H2(aq)</t>
  </si>
  <si>
    <t>CH4</t>
  </si>
  <si>
    <t>H2S(aq)</t>
  </si>
  <si>
    <t>H+</t>
  </si>
  <si>
    <t>SO4--</t>
  </si>
  <si>
    <t>HCO3-</t>
  </si>
  <si>
    <t>S--</t>
  </si>
  <si>
    <t>CO2(aq)</t>
  </si>
  <si>
    <t>R</t>
  </si>
  <si>
    <t>T</t>
  </si>
  <si>
    <t>RT</t>
  </si>
  <si>
    <t>Sulfate Reduction RTLNQ</t>
  </si>
  <si>
    <t>Methanotrop</t>
  </si>
  <si>
    <t>MethGenes LNQ</t>
  </si>
  <si>
    <t>AMO LNQ</t>
  </si>
  <si>
    <t>Alh_Ca(ClO4)2_373</t>
  </si>
  <si>
    <t>Chassigny_Ca(ClO4)2_373</t>
  </si>
  <si>
    <t>Nakhla_Ca(ClO4)2_373</t>
  </si>
  <si>
    <t>snc_Ca(ClO4)2_373</t>
  </si>
  <si>
    <t>Alh_CaMg(ClO4)2_373</t>
  </si>
  <si>
    <t>Chassingy_CaMg(ClO4)2_373</t>
  </si>
  <si>
    <t>Nahkla_CaMg(ClO4)2_373</t>
  </si>
  <si>
    <t>snc_CaMg(ClO4)2_373</t>
  </si>
  <si>
    <t>Alh_CaNa2(ClO4)2_373</t>
  </si>
  <si>
    <t>Chassingy_CaNa2(ClO4)2_373</t>
  </si>
  <si>
    <t>Nahkla_CaNa2(ClO4)2_373</t>
  </si>
  <si>
    <t>snc_CaNa2(ClO4)2_373</t>
  </si>
  <si>
    <t>Alh_Mg(ClO4)2_373</t>
  </si>
  <si>
    <t>Chassingy_Mg(ClO4)2_373</t>
  </si>
  <si>
    <t>Nahkla_Mg(ClO4)2_373</t>
  </si>
  <si>
    <t>snc_Mg(ClO4)2_373</t>
  </si>
  <si>
    <t>Alh_Na2Mg(ClO4)2_373</t>
  </si>
  <si>
    <t>Chassingy_Na2Mg(ClO4)2_373</t>
  </si>
  <si>
    <t>Nahkla_Na2Mg(ClO4)2_373</t>
  </si>
  <si>
    <t>snc_Na2Mg(ClO4)2_373</t>
  </si>
  <si>
    <t>Alh_NaClO4_373</t>
  </si>
  <si>
    <t>Chassingy_NaClO4_373</t>
  </si>
  <si>
    <t>Nahkla_NaClO4_373</t>
  </si>
  <si>
    <t>snc_NaClO4_373</t>
  </si>
  <si>
    <t>Alh_RosyRed_373</t>
  </si>
  <si>
    <t>Chassingy_RosyRed_373</t>
  </si>
  <si>
    <t>Nahkla_RosyRed_373</t>
  </si>
  <si>
    <t>snc_RosyRed_373</t>
  </si>
  <si>
    <t>Máaz_Ca(ClO4)2_373</t>
  </si>
  <si>
    <t>Séítah_Ca(ClO4)2_373</t>
  </si>
  <si>
    <t>Máaz_CaMg(ClO4)2_373</t>
  </si>
  <si>
    <t>Séítah_CaMg(ClO4)2_373</t>
  </si>
  <si>
    <t>Máaz_CaNa2(ClO4)2_373</t>
  </si>
  <si>
    <t>Séítah_CaNa2(ClO4)2_373</t>
  </si>
  <si>
    <t>Máaz_Mg(ClO4)2_373</t>
  </si>
  <si>
    <t>Séítah_Mg(ClO4)2_373</t>
  </si>
  <si>
    <t>Máaz_Na2Mg(ClO4)2_373</t>
  </si>
  <si>
    <t>Séítah_Na2Mg(ClO4)2_373</t>
  </si>
  <si>
    <t>Máaz_NaClO4_373</t>
  </si>
  <si>
    <t>Séítah_NaClO4_373</t>
  </si>
  <si>
    <t>Máaz_RosyRed_373</t>
  </si>
  <si>
    <t>Séítah_RosyRed_373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</si>
</sst>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u/>
      <sz val="12"/>
      <color theme="1"/>
      <name val="Calibri"/>
      <family val="2"/>
    </font>
    <font>
      <b/>
      <u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FF0000"/>
      <name val="Calibri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11" fontId="5" fillId="0" borderId="0" xfId="0" applyNumberFormat="1" applyFont="1"/>
    <xf numFmtId="11" fontId="0" fillId="0" borderId="0" xfId="0" applyNumberForma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E78F2-BE63-42D6-8C24-0C5CA6766869}">
  <dimension ref="A1:Y43"/>
  <sheetViews>
    <sheetView tabSelected="1" zoomScale="70" zoomScaleNormal="70" workbookViewId="0">
      <selection activeCell="A2" sqref="A2:XFD43"/>
    </sheetView>
  </sheetViews>
  <sheetFormatPr defaultRowHeight="14.6" x14ac:dyDescent="0.4"/>
  <sheetData>
    <row r="1" spans="1:25" ht="15.9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3" t="s">
        <v>14</v>
      </c>
      <c r="P1" s="2" t="s">
        <v>15</v>
      </c>
      <c r="Q1" s="2" t="s">
        <v>16</v>
      </c>
      <c r="S1" t="s">
        <v>13</v>
      </c>
      <c r="U1" t="s">
        <v>14</v>
      </c>
      <c r="W1" t="s">
        <v>15</v>
      </c>
      <c r="Y1" t="s">
        <v>16</v>
      </c>
    </row>
    <row r="2" spans="1:25" ht="15.9" x14ac:dyDescent="0.45">
      <c r="A2" s="7" t="s">
        <v>17</v>
      </c>
      <c r="B2" s="7">
        <v>0.95796599999999998</v>
      </c>
      <c r="C2" s="4">
        <v>0.17549999999999999</v>
      </c>
      <c r="D2" s="4">
        <v>1.1479999999999999E-3</v>
      </c>
      <c r="E2" s="5">
        <v>2.135E-7</v>
      </c>
      <c r="F2" s="5">
        <v>1.5950000000000001E-8</v>
      </c>
      <c r="G2" s="5">
        <v>1E-8</v>
      </c>
      <c r="H2" s="5">
        <v>1E-8</v>
      </c>
      <c r="I2" s="5">
        <v>2.002E-8</v>
      </c>
      <c r="J2" s="5">
        <v>1E-8</v>
      </c>
      <c r="K2">
        <v>8.3144626181532395</v>
      </c>
      <c r="L2" s="5">
        <v>373.15</v>
      </c>
      <c r="M2" s="6">
        <f t="shared" ref="M2:M24" si="0">K2*L2</f>
        <v>3102.5417259638812</v>
      </c>
      <c r="N2" s="6">
        <f t="shared" ref="N2:N24" si="1">((LN((E2*(B2^4))/((G2)*(C2^4)*(F2^2))))*M2)/1000</f>
        <v>141.9641147310399</v>
      </c>
      <c r="O2" s="6">
        <f t="shared" ref="O2:O24" si="2">((LN((H2*E2*B2)/((G2)*(C2^4)*(F2^2))))*M2)/1000</f>
        <v>85.212881378115938</v>
      </c>
      <c r="P2">
        <f t="shared" ref="P2:P24" si="3">(((LN(((D2*(B2^2))/(J2*(C2^4))))))*M2)/1000</f>
        <v>57.476216550030173</v>
      </c>
      <c r="Q2">
        <f t="shared" ref="Q2:Q24" si="4">((((LN(((J2*E2*(B2^2))/(G2*(F2^2)*D2))))*M2))/1000)</f>
        <v>84.48789818100974</v>
      </c>
      <c r="S2">
        <v>141.9641147310399</v>
      </c>
      <c r="U2">
        <v>85.212881378115938</v>
      </c>
      <c r="W2">
        <v>57.476216550030173</v>
      </c>
      <c r="Y2">
        <v>84.48789818100974</v>
      </c>
    </row>
    <row r="3" spans="1:25" ht="15.9" x14ac:dyDescent="0.45">
      <c r="A3" s="7" t="s">
        <v>18</v>
      </c>
      <c r="B3" s="7">
        <v>0.95778200000000002</v>
      </c>
      <c r="C3" s="4">
        <v>0.94130000000000003</v>
      </c>
      <c r="D3" s="4">
        <v>1.145E-3</v>
      </c>
      <c r="E3" s="5">
        <v>3.3090000000000001E-8</v>
      </c>
      <c r="F3" s="5">
        <v>1E-8</v>
      </c>
      <c r="G3" s="5">
        <v>1E-8</v>
      </c>
      <c r="H3" s="5">
        <v>1E-8</v>
      </c>
      <c r="I3" s="5">
        <v>2.4550000000000001E-8</v>
      </c>
      <c r="J3" s="5">
        <v>1E-8</v>
      </c>
      <c r="K3">
        <v>8.3144626181532395</v>
      </c>
      <c r="L3" s="5">
        <v>373.15</v>
      </c>
      <c r="M3" s="6">
        <f t="shared" si="0"/>
        <v>3102.5417259638812</v>
      </c>
      <c r="N3">
        <f t="shared" si="1"/>
        <v>118.22992484544464</v>
      </c>
      <c r="O3">
        <f t="shared" si="2"/>
        <v>61.480479413518623</v>
      </c>
      <c r="P3">
        <f t="shared" si="3"/>
        <v>36.622506328987782</v>
      </c>
      <c r="Q3">
        <f t="shared" si="4"/>
        <v>81.60741851645686</v>
      </c>
      <c r="S3">
        <v>118.22992484544464</v>
      </c>
      <c r="U3">
        <v>61.480479413518623</v>
      </c>
      <c r="W3">
        <v>36.622506328987782</v>
      </c>
      <c r="Y3">
        <v>81.60741851645686</v>
      </c>
    </row>
    <row r="4" spans="1:25" ht="15.9" x14ac:dyDescent="0.45">
      <c r="A4" s="7" t="s">
        <v>19</v>
      </c>
      <c r="B4" s="7">
        <v>0.96074300000000001</v>
      </c>
      <c r="C4" s="4">
        <v>6.5290000000000001E-3</v>
      </c>
      <c r="D4" s="4">
        <v>1.052E-3</v>
      </c>
      <c r="E4" s="5">
        <v>2.0829999999999998E-6</v>
      </c>
      <c r="F4" s="5">
        <v>7.0020000000000001E-8</v>
      </c>
      <c r="G4" s="5">
        <v>1E-8</v>
      </c>
      <c r="H4" s="5">
        <v>1E-8</v>
      </c>
      <c r="I4" s="5">
        <v>1.014E-8</v>
      </c>
      <c r="J4" s="5">
        <v>1E-8</v>
      </c>
      <c r="K4">
        <v>8.3144626181532395</v>
      </c>
      <c r="L4" s="5">
        <v>373.15</v>
      </c>
      <c r="M4" s="6">
        <f t="shared" si="0"/>
        <v>3102.5417259638812</v>
      </c>
      <c r="N4">
        <f t="shared" si="1"/>
        <v>180.73472666665035</v>
      </c>
      <c r="O4">
        <f t="shared" si="2"/>
        <v>123.95655093406698</v>
      </c>
      <c r="P4">
        <f t="shared" si="3"/>
        <v>98.06987910914745</v>
      </c>
      <c r="Q4">
        <f t="shared" si="4"/>
        <v>82.664847557502895</v>
      </c>
      <c r="S4">
        <v>180.73472666665035</v>
      </c>
      <c r="U4">
        <v>123.95655093406698</v>
      </c>
      <c r="W4">
        <v>98.06987910914745</v>
      </c>
      <c r="Y4">
        <v>82.664847557502895</v>
      </c>
    </row>
    <row r="5" spans="1:25" ht="15.9" x14ac:dyDescent="0.45">
      <c r="A5" s="7" t="s">
        <v>20</v>
      </c>
      <c r="B5" s="7">
        <v>0.96041399999999999</v>
      </c>
      <c r="C5" s="4">
        <v>1.3860000000000001E-2</v>
      </c>
      <c r="D5" s="4">
        <v>1.075E-3</v>
      </c>
      <c r="E5" s="5">
        <v>4.6199999999999998E-7</v>
      </c>
      <c r="F5" s="5">
        <v>3.1949999999999998E-8</v>
      </c>
      <c r="G5" s="5">
        <v>1E-8</v>
      </c>
      <c r="H5" s="5">
        <v>1E-8</v>
      </c>
      <c r="I5" s="5">
        <v>1.0789999999999999E-8</v>
      </c>
      <c r="J5" s="5">
        <v>1E-8</v>
      </c>
      <c r="K5">
        <v>8.3144626181532395</v>
      </c>
      <c r="L5" s="5">
        <v>373.15</v>
      </c>
      <c r="M5" s="6">
        <f t="shared" si="0"/>
        <v>3102.5417259638812</v>
      </c>
      <c r="N5">
        <f t="shared" si="1"/>
        <v>171.58481952385785</v>
      </c>
      <c r="O5">
        <f t="shared" si="2"/>
        <v>114.80983167098809</v>
      </c>
      <c r="P5">
        <f t="shared" si="3"/>
        <v>88.793061355085001</v>
      </c>
      <c r="Q5">
        <f t="shared" si="4"/>
        <v>82.791758168772873</v>
      </c>
      <c r="S5">
        <v>171.58481952385785</v>
      </c>
      <c r="U5">
        <v>114.80983167098809</v>
      </c>
      <c r="W5">
        <v>88.793061355085001</v>
      </c>
      <c r="Y5">
        <v>82.791758168772873</v>
      </c>
    </row>
    <row r="6" spans="1:25" ht="15.9" x14ac:dyDescent="0.45">
      <c r="A6" s="7" t="s">
        <v>21</v>
      </c>
      <c r="B6" s="7">
        <v>0.97223400000000004</v>
      </c>
      <c r="C6" s="4">
        <v>4.4949999999999997E-2</v>
      </c>
      <c r="D6" s="4">
        <v>1.1490000000000001E-3</v>
      </c>
      <c r="E6" s="5">
        <v>9.3060000000000001E-8</v>
      </c>
      <c r="F6" s="5">
        <v>1.2029999999999999E-8</v>
      </c>
      <c r="G6" s="5">
        <v>1E-8</v>
      </c>
      <c r="H6" s="5">
        <v>1E-8</v>
      </c>
      <c r="I6" s="5">
        <v>1.7780000000000001E-8</v>
      </c>
      <c r="J6" s="5">
        <v>1E-8</v>
      </c>
      <c r="K6">
        <v>8.3144626181532395</v>
      </c>
      <c r="L6" s="5">
        <v>373.15</v>
      </c>
      <c r="M6" s="6">
        <f t="shared" si="0"/>
        <v>3102.5417259638812</v>
      </c>
      <c r="N6">
        <f t="shared" si="1"/>
        <v>158.22518204644197</v>
      </c>
      <c r="O6">
        <f t="shared" si="2"/>
        <v>101.33634262686112</v>
      </c>
      <c r="P6">
        <f t="shared" si="3"/>
        <v>74.474398231149863</v>
      </c>
      <c r="Q6">
        <f t="shared" si="4"/>
        <v>83.750783815292124</v>
      </c>
      <c r="S6">
        <v>158.22518204644197</v>
      </c>
      <c r="U6">
        <v>101.33634262686112</v>
      </c>
      <c r="W6">
        <v>74.474398231149863</v>
      </c>
      <c r="Y6">
        <v>83.750783815292124</v>
      </c>
    </row>
    <row r="7" spans="1:25" ht="15.9" x14ac:dyDescent="0.45">
      <c r="A7" s="7" t="s">
        <v>22</v>
      </c>
      <c r="B7" s="7">
        <v>0.97510300000000005</v>
      </c>
      <c r="C7" s="4">
        <v>0.95840000000000003</v>
      </c>
      <c r="D7" s="4">
        <v>1.1429999999999999E-3</v>
      </c>
      <c r="E7" s="5">
        <v>3.3689999999999999E-8</v>
      </c>
      <c r="F7" s="5">
        <v>3.8570000000000002E-7</v>
      </c>
      <c r="G7" s="5">
        <v>1E-8</v>
      </c>
      <c r="H7" s="5">
        <v>1E-8</v>
      </c>
      <c r="I7" s="5">
        <v>1E-8</v>
      </c>
      <c r="J7" s="5">
        <v>1E-8</v>
      </c>
      <c r="K7">
        <v>8.3144626181532395</v>
      </c>
      <c r="L7" s="5">
        <v>373.15</v>
      </c>
      <c r="M7" s="6">
        <f t="shared" si="0"/>
        <v>3102.5417259638812</v>
      </c>
      <c r="N7">
        <f t="shared" si="1"/>
        <v>95.620768563665749</v>
      </c>
      <c r="O7">
        <f t="shared" si="2"/>
        <v>38.704503386800695</v>
      </c>
      <c r="P7">
        <f t="shared" si="3"/>
        <v>36.50487115157015</v>
      </c>
      <c r="Q7">
        <f t="shared" si="4"/>
        <v>59.115897412095613</v>
      </c>
      <c r="S7">
        <v>95.620768563665749</v>
      </c>
      <c r="U7">
        <v>38.704503386800695</v>
      </c>
      <c r="W7">
        <v>36.50487115157015</v>
      </c>
      <c r="Y7">
        <v>59.115897412095613</v>
      </c>
    </row>
    <row r="8" spans="1:25" ht="15.9" x14ac:dyDescent="0.45">
      <c r="A8" s="7" t="s">
        <v>23</v>
      </c>
      <c r="B8" s="7">
        <v>0.97433999999999998</v>
      </c>
      <c r="C8" s="4">
        <v>7.5849999999999997E-3</v>
      </c>
      <c r="D8" s="4">
        <v>1.0510000000000001E-3</v>
      </c>
      <c r="E8" s="5">
        <v>1.61E-6</v>
      </c>
      <c r="F8" s="5">
        <v>5.2439999999999998E-8</v>
      </c>
      <c r="G8" s="5">
        <v>1E-8</v>
      </c>
      <c r="H8" s="5">
        <v>1E-8</v>
      </c>
      <c r="I8" s="5">
        <v>1.6479999999999999E-8</v>
      </c>
      <c r="J8" s="5">
        <v>1E-8</v>
      </c>
      <c r="K8">
        <v>8.3144626181532395</v>
      </c>
      <c r="L8" s="5">
        <v>373.15</v>
      </c>
      <c r="M8" s="6">
        <f t="shared" si="0"/>
        <v>3102.5417259638812</v>
      </c>
      <c r="N8">
        <f t="shared" si="1"/>
        <v>180.04343615466701</v>
      </c>
      <c r="O8">
        <f t="shared" si="2"/>
        <v>123.13445687266868</v>
      </c>
      <c r="P8">
        <f t="shared" si="3"/>
        <v>96.293613303055992</v>
      </c>
      <c r="Q8">
        <f t="shared" si="4"/>
        <v>83.749822851610986</v>
      </c>
      <c r="S8">
        <v>180.04343615466701</v>
      </c>
      <c r="U8">
        <v>123.13445687266868</v>
      </c>
      <c r="W8">
        <v>96.293613303055992</v>
      </c>
      <c r="Y8">
        <v>83.749822851610986</v>
      </c>
    </row>
    <row r="9" spans="1:25" ht="15.9" x14ac:dyDescent="0.45">
      <c r="A9" s="7" t="s">
        <v>24</v>
      </c>
      <c r="B9" s="7">
        <v>0.97392800000000002</v>
      </c>
      <c r="C9" s="4">
        <v>1.259E-2</v>
      </c>
      <c r="D9" s="4">
        <v>1.078E-3</v>
      </c>
      <c r="E9" s="5">
        <v>4.8159999999999997E-7</v>
      </c>
      <c r="F9" s="5">
        <v>2.8200000000000001E-8</v>
      </c>
      <c r="G9" s="5">
        <v>1E-8</v>
      </c>
      <c r="H9" s="5">
        <v>1E-8</v>
      </c>
      <c r="I9" s="5">
        <v>1.7100000000000001E-8</v>
      </c>
      <c r="J9" s="5">
        <v>1E-8</v>
      </c>
      <c r="K9">
        <v>8.3144626181532395</v>
      </c>
      <c r="L9" s="5">
        <v>373.15</v>
      </c>
      <c r="M9" s="6">
        <f t="shared" si="0"/>
        <v>3102.5417259638812</v>
      </c>
      <c r="N9">
        <f t="shared" si="1"/>
        <v>173.8545079410323</v>
      </c>
      <c r="O9">
        <f t="shared" si="2"/>
        <v>116.94946522384997</v>
      </c>
      <c r="P9">
        <f t="shared" si="3"/>
        <v>90.081079283439649</v>
      </c>
      <c r="Q9">
        <f t="shared" si="4"/>
        <v>83.773428657592632</v>
      </c>
      <c r="S9">
        <v>173.8545079410323</v>
      </c>
      <c r="U9">
        <v>116.94946522384997</v>
      </c>
      <c r="W9">
        <v>90.081079283439649</v>
      </c>
      <c r="Y9">
        <v>83.773428657592632</v>
      </c>
    </row>
    <row r="10" spans="1:25" ht="15.9" x14ac:dyDescent="0.45">
      <c r="A10" s="7" t="s">
        <v>25</v>
      </c>
      <c r="B10" s="7">
        <v>0.95592200000000005</v>
      </c>
      <c r="C10" s="4">
        <v>0.17319999999999999</v>
      </c>
      <c r="D10" s="4">
        <v>1.1460000000000001E-3</v>
      </c>
      <c r="E10" s="5">
        <v>2.1330000000000001E-7</v>
      </c>
      <c r="F10" s="5">
        <v>1E-8</v>
      </c>
      <c r="G10" s="5">
        <v>1E-8</v>
      </c>
      <c r="H10" s="5">
        <v>1E-8</v>
      </c>
      <c r="I10" s="5">
        <v>5.9580000000000001E-8</v>
      </c>
      <c r="J10" s="5">
        <v>1E-8</v>
      </c>
      <c r="K10">
        <v>8.3144626181532395</v>
      </c>
      <c r="L10" s="5">
        <v>373.15</v>
      </c>
      <c r="M10" s="6">
        <f t="shared" si="0"/>
        <v>3102.5417259638812</v>
      </c>
      <c r="N10">
        <f t="shared" si="1"/>
        <v>144.99540529718723</v>
      </c>
      <c r="O10">
        <f t="shared" si="2"/>
        <v>88.264052724221955</v>
      </c>
      <c r="P10">
        <f t="shared" si="3"/>
        <v>57.62126836030702</v>
      </c>
      <c r="Q10">
        <f t="shared" si="4"/>
        <v>87.374136936880262</v>
      </c>
      <c r="S10">
        <v>144.99540529718723</v>
      </c>
      <c r="U10">
        <v>88.264052724221955</v>
      </c>
      <c r="W10">
        <v>57.62126836030702</v>
      </c>
      <c r="Y10">
        <v>87.374136936880262</v>
      </c>
    </row>
    <row r="11" spans="1:25" ht="15.9" x14ac:dyDescent="0.45">
      <c r="A11" s="7" t="s">
        <v>26</v>
      </c>
      <c r="B11" s="7">
        <v>0.95578700000000005</v>
      </c>
      <c r="C11" s="4">
        <v>0.93940000000000001</v>
      </c>
      <c r="D11" s="4">
        <v>1.1429999999999999E-3</v>
      </c>
      <c r="E11" s="5">
        <v>3.3020000000000001E-8</v>
      </c>
      <c r="F11" s="5">
        <v>1E-8</v>
      </c>
      <c r="G11" s="5">
        <v>1E-8</v>
      </c>
      <c r="H11" s="5">
        <v>1E-8</v>
      </c>
      <c r="I11" s="5">
        <v>6.73E-8</v>
      </c>
      <c r="J11" s="5">
        <v>1E-8</v>
      </c>
      <c r="K11">
        <v>8.3144626181532395</v>
      </c>
      <c r="L11" s="5">
        <v>373.15</v>
      </c>
      <c r="M11" s="6">
        <f t="shared" si="0"/>
        <v>3102.5417259638812</v>
      </c>
      <c r="N11">
        <f t="shared" si="1"/>
        <v>118.22255313575432</v>
      </c>
      <c r="O11">
        <f t="shared" si="2"/>
        <v>61.492515124159084</v>
      </c>
      <c r="P11">
        <f t="shared" si="3"/>
        <v>36.629219075379815</v>
      </c>
      <c r="Q11">
        <f t="shared" si="4"/>
        <v>81.593334060374517</v>
      </c>
      <c r="S11">
        <v>118.22255313575432</v>
      </c>
      <c r="U11">
        <v>61.492515124159084</v>
      </c>
      <c r="W11">
        <v>36.629219075379815</v>
      </c>
      <c r="Y11">
        <v>81.593334060374517</v>
      </c>
    </row>
    <row r="12" spans="1:25" ht="15.9" x14ac:dyDescent="0.45">
      <c r="A12" s="7" t="s">
        <v>27</v>
      </c>
      <c r="B12" s="7">
        <v>0.95889500000000005</v>
      </c>
      <c r="C12" s="4">
        <v>6.8560000000000001E-3</v>
      </c>
      <c r="D12" s="4">
        <v>1.052E-3</v>
      </c>
      <c r="E12" s="5">
        <v>1.8780000000000001E-6</v>
      </c>
      <c r="F12" s="5">
        <v>4.3940000000000002E-8</v>
      </c>
      <c r="G12" s="5">
        <v>1E-8</v>
      </c>
      <c r="H12" s="5">
        <v>1E-8</v>
      </c>
      <c r="I12" s="5">
        <v>2.7409999999999999E-8</v>
      </c>
      <c r="J12" s="5">
        <v>1E-8</v>
      </c>
      <c r="K12">
        <v>8.3144626181532395</v>
      </c>
      <c r="L12" s="5">
        <v>373.15</v>
      </c>
      <c r="M12" s="6">
        <f t="shared" si="0"/>
        <v>3102.5417259638812</v>
      </c>
      <c r="N12">
        <f t="shared" si="1"/>
        <v>182.67420897300016</v>
      </c>
      <c r="O12">
        <f t="shared" si="2"/>
        <v>125.913953803192</v>
      </c>
      <c r="P12">
        <f t="shared" si="3"/>
        <v>97.451442382021895</v>
      </c>
      <c r="Q12">
        <f t="shared" si="4"/>
        <v>85.22276659097831</v>
      </c>
      <c r="S12">
        <v>182.67420897300016</v>
      </c>
      <c r="U12">
        <v>125.913953803192</v>
      </c>
      <c r="W12">
        <v>97.451442382021895</v>
      </c>
      <c r="Y12">
        <v>85.22276659097831</v>
      </c>
    </row>
    <row r="13" spans="1:25" ht="15.9" x14ac:dyDescent="0.45">
      <c r="A13" s="7" t="s">
        <v>28</v>
      </c>
      <c r="B13" s="7">
        <v>0.95849399999999996</v>
      </c>
      <c r="C13" s="4">
        <v>1.384E-2</v>
      </c>
      <c r="D13" s="4">
        <v>1.0740000000000001E-3</v>
      </c>
      <c r="E13" s="5">
        <v>4.601E-7</v>
      </c>
      <c r="F13" s="5">
        <v>1.9519999999999999E-8</v>
      </c>
      <c r="G13" s="5">
        <v>1E-8</v>
      </c>
      <c r="H13" s="5">
        <v>1E-8</v>
      </c>
      <c r="I13" s="5">
        <v>3.4289999999999998E-8</v>
      </c>
      <c r="J13" s="5">
        <v>1E-8</v>
      </c>
      <c r="K13">
        <v>8.3144626181532395</v>
      </c>
      <c r="L13" s="5">
        <v>373.15</v>
      </c>
      <c r="M13" s="6">
        <f t="shared" si="0"/>
        <v>3102.5417259638812</v>
      </c>
      <c r="N13">
        <f t="shared" si="1"/>
        <v>174.62256710070415</v>
      </c>
      <c r="O13">
        <f t="shared" si="2"/>
        <v>117.8662050978545</v>
      </c>
      <c r="P13">
        <f t="shared" si="3"/>
        <v>88.795677514961298</v>
      </c>
      <c r="Q13">
        <f t="shared" si="4"/>
        <v>85.826889585742848</v>
      </c>
      <c r="S13">
        <v>174.62256710070415</v>
      </c>
      <c r="U13">
        <v>117.8662050978545</v>
      </c>
      <c r="W13">
        <v>88.795677514961298</v>
      </c>
      <c r="Y13">
        <v>85.826889585742848</v>
      </c>
    </row>
    <row r="14" spans="1:25" ht="15.9" x14ac:dyDescent="0.45">
      <c r="A14" s="7" t="s">
        <v>29</v>
      </c>
      <c r="B14" s="7">
        <v>0.96038100000000004</v>
      </c>
      <c r="C14" s="4">
        <v>2.8879999999999999E-3</v>
      </c>
      <c r="D14" s="4">
        <v>1.158E-3</v>
      </c>
      <c r="E14" s="5">
        <v>2.286E-7</v>
      </c>
      <c r="F14" s="5">
        <v>1.4339999999999999E-6</v>
      </c>
      <c r="G14" s="5">
        <v>1E-8</v>
      </c>
      <c r="H14" s="5">
        <v>1E-8</v>
      </c>
      <c r="I14" s="5">
        <v>1E-8</v>
      </c>
      <c r="J14" s="5">
        <v>1E-8</v>
      </c>
      <c r="K14">
        <v>8.3144626181532395</v>
      </c>
      <c r="L14" s="5">
        <v>373.15</v>
      </c>
      <c r="M14" s="6">
        <f t="shared" si="0"/>
        <v>3102.5417259638812</v>
      </c>
      <c r="N14">
        <f t="shared" si="1"/>
        <v>165.26165590101215</v>
      </c>
      <c r="O14">
        <f t="shared" si="2"/>
        <v>108.48698786533362</v>
      </c>
      <c r="P14">
        <f t="shared" si="3"/>
        <v>108.48823229444369</v>
      </c>
      <c r="Q14">
        <f t="shared" si="4"/>
        <v>56.773423606568507</v>
      </c>
      <c r="S14">
        <v>165.26165590101215</v>
      </c>
      <c r="U14">
        <v>108.48698786533362</v>
      </c>
      <c r="W14">
        <v>108.48823229444369</v>
      </c>
      <c r="Y14">
        <v>56.773423606568507</v>
      </c>
    </row>
    <row r="15" spans="1:25" ht="15.9" x14ac:dyDescent="0.45">
      <c r="A15" s="7" t="s">
        <v>30</v>
      </c>
      <c r="B15" s="7">
        <v>0.96277900000000005</v>
      </c>
      <c r="C15" s="4">
        <v>0.94620000000000004</v>
      </c>
      <c r="D15" s="4">
        <v>1.1460000000000001E-3</v>
      </c>
      <c r="E15" s="5">
        <v>3.3269999999999999E-8</v>
      </c>
      <c r="F15" s="5">
        <v>6.5400000000000001E-7</v>
      </c>
      <c r="G15" s="5">
        <v>1E-8</v>
      </c>
      <c r="H15" s="5">
        <v>1E-8</v>
      </c>
      <c r="I15" s="5">
        <v>1E-8</v>
      </c>
      <c r="J15" s="5">
        <v>1E-8</v>
      </c>
      <c r="K15">
        <v>8.3144626181532395</v>
      </c>
      <c r="L15" s="5">
        <v>373.15</v>
      </c>
      <c r="M15" s="6">
        <f t="shared" si="0"/>
        <v>3102.5417259638812</v>
      </c>
      <c r="N15">
        <f t="shared" si="1"/>
        <v>92.306410940956042</v>
      </c>
      <c r="O15">
        <f t="shared" si="2"/>
        <v>35.508531423399795</v>
      </c>
      <c r="P15">
        <f t="shared" si="3"/>
        <v>36.593069791468743</v>
      </c>
      <c r="Q15">
        <f t="shared" si="4"/>
        <v>55.713341149487306</v>
      </c>
      <c r="S15">
        <v>92.306410940956042</v>
      </c>
      <c r="U15">
        <v>35.508531423399795</v>
      </c>
      <c r="W15">
        <v>36.593069791468743</v>
      </c>
      <c r="Y15">
        <v>55.713341149487306</v>
      </c>
    </row>
    <row r="16" spans="1:25" ht="15.9" x14ac:dyDescent="0.45">
      <c r="A16" s="7" t="s">
        <v>31</v>
      </c>
      <c r="B16" s="7">
        <v>0.95826999999999996</v>
      </c>
      <c r="C16" s="4">
        <v>1.2699999999999999E-2</v>
      </c>
      <c r="D16" s="4">
        <v>1.067E-3</v>
      </c>
      <c r="E16" s="5">
        <v>4.6520000000000001E-7</v>
      </c>
      <c r="F16" s="5">
        <v>3.4079999999999998E-8</v>
      </c>
      <c r="G16" s="5">
        <v>1E-8</v>
      </c>
      <c r="H16" s="5">
        <v>1E-8</v>
      </c>
      <c r="I16" s="5">
        <v>1E-8</v>
      </c>
      <c r="J16" s="5">
        <v>1E-8</v>
      </c>
      <c r="K16">
        <v>8.3144626181532395</v>
      </c>
      <c r="L16" s="5">
        <v>373.15</v>
      </c>
      <c r="M16" s="6">
        <f t="shared" si="0"/>
        <v>3102.5417259638812</v>
      </c>
      <c r="N16">
        <f t="shared" si="1"/>
        <v>172.26274358121074</v>
      </c>
      <c r="O16">
        <f t="shared" si="2"/>
        <v>115.5085570241117</v>
      </c>
      <c r="P16">
        <f t="shared" si="3"/>
        <v>89.840729443881969</v>
      </c>
      <c r="Q16">
        <f t="shared" si="4"/>
        <v>82.422014137328773</v>
      </c>
      <c r="S16">
        <v>172.26274358121074</v>
      </c>
      <c r="U16">
        <v>115.5085570241117</v>
      </c>
      <c r="W16">
        <v>89.840729443881969</v>
      </c>
      <c r="Y16">
        <v>82.422014137328773</v>
      </c>
    </row>
    <row r="17" spans="1:25" ht="15.9" x14ac:dyDescent="0.45">
      <c r="A17" s="7" t="s">
        <v>32</v>
      </c>
      <c r="B17" s="7">
        <v>0.95843299999999998</v>
      </c>
      <c r="C17" s="4">
        <v>1.693E-4</v>
      </c>
      <c r="D17" s="4">
        <v>1.0939999999999999E-3</v>
      </c>
      <c r="E17" s="5">
        <v>5.8680000000000004E-7</v>
      </c>
      <c r="F17" s="5">
        <v>1.7940000000000001E-7</v>
      </c>
      <c r="G17" s="5">
        <v>1E-8</v>
      </c>
      <c r="H17" s="5">
        <v>1E-8</v>
      </c>
      <c r="I17" s="5">
        <v>1E-8</v>
      </c>
      <c r="J17" s="5">
        <v>1E-8</v>
      </c>
      <c r="K17">
        <v>8.3144626181532395</v>
      </c>
      <c r="L17" s="5">
        <v>373.15</v>
      </c>
      <c r="M17" s="6">
        <f t="shared" si="0"/>
        <v>3102.5417259638812</v>
      </c>
      <c r="N17">
        <f t="shared" si="1"/>
        <v>216.26243932263733</v>
      </c>
      <c r="O17">
        <f t="shared" si="2"/>
        <v>159.5066696899051</v>
      </c>
      <c r="P17">
        <f t="shared" si="3"/>
        <v>143.50250779401367</v>
      </c>
      <c r="Q17">
        <f t="shared" si="4"/>
        <v>72.759931528623639</v>
      </c>
      <c r="S17">
        <v>216.26243932263733</v>
      </c>
      <c r="U17">
        <v>159.5066696899051</v>
      </c>
      <c r="W17">
        <v>143.50250779401367</v>
      </c>
      <c r="Y17">
        <v>72.759931528623639</v>
      </c>
    </row>
    <row r="18" spans="1:25" ht="15.9" x14ac:dyDescent="0.45">
      <c r="A18" s="7" t="s">
        <v>33</v>
      </c>
      <c r="B18" s="7">
        <v>0.96722900000000001</v>
      </c>
      <c r="C18" s="4">
        <v>6.1449999999999998E-2</v>
      </c>
      <c r="D18" s="4">
        <v>1.1490000000000001E-3</v>
      </c>
      <c r="E18" s="5">
        <v>8.3270000000000004E-8</v>
      </c>
      <c r="F18" s="5">
        <v>1E-8</v>
      </c>
      <c r="G18" s="5">
        <v>1E-8</v>
      </c>
      <c r="H18" s="5">
        <v>1E-8</v>
      </c>
      <c r="I18" s="5">
        <v>4.9420000000000002E-8</v>
      </c>
      <c r="J18" s="5">
        <v>1E-8</v>
      </c>
      <c r="K18">
        <v>8.3144626181532395</v>
      </c>
      <c r="L18" s="5">
        <v>373.15</v>
      </c>
      <c r="M18" s="6">
        <f t="shared" si="0"/>
        <v>3102.5417259638812</v>
      </c>
      <c r="N18">
        <f t="shared" si="1"/>
        <v>155.0827525913196</v>
      </c>
      <c r="O18">
        <f t="shared" si="2"/>
        <v>98.241952002514921</v>
      </c>
      <c r="P18">
        <f t="shared" si="3"/>
        <v>70.562047295702328</v>
      </c>
      <c r="Q18">
        <f t="shared" si="4"/>
        <v>84.520705295617304</v>
      </c>
      <c r="S18">
        <v>155.0827525913196</v>
      </c>
      <c r="U18">
        <v>98.241952002514921</v>
      </c>
      <c r="W18">
        <v>70.562047295702328</v>
      </c>
      <c r="Y18">
        <v>84.520705295617304</v>
      </c>
    </row>
    <row r="19" spans="1:25" ht="15.9" x14ac:dyDescent="0.45">
      <c r="A19" s="7" t="s">
        <v>34</v>
      </c>
      <c r="B19" s="7">
        <v>0.96949799999999997</v>
      </c>
      <c r="C19" s="4">
        <v>0.95279999999999998</v>
      </c>
      <c r="D19" s="4">
        <v>1.1429999999999999E-3</v>
      </c>
      <c r="E19" s="5">
        <v>3.3500000000000002E-8</v>
      </c>
      <c r="F19" s="5">
        <v>2.6230000000000001E-7</v>
      </c>
      <c r="G19" s="5">
        <v>1E-8</v>
      </c>
      <c r="H19" s="5">
        <v>1E-8</v>
      </c>
      <c r="I19" s="5">
        <v>1E-8</v>
      </c>
      <c r="J19" s="5">
        <v>1E-8</v>
      </c>
      <c r="K19">
        <v>8.3144626181532395</v>
      </c>
      <c r="L19" s="5">
        <v>373.15</v>
      </c>
      <c r="M19" s="6">
        <f t="shared" si="0"/>
        <v>3102.5417259638812</v>
      </c>
      <c r="N19">
        <f t="shared" si="1"/>
        <v>97.996907220858162</v>
      </c>
      <c r="O19">
        <f t="shared" si="2"/>
        <v>41.134297661361124</v>
      </c>
      <c r="P19">
        <f t="shared" si="3"/>
        <v>36.541826915745368</v>
      </c>
      <c r="Q19">
        <f t="shared" si="4"/>
        <v>61.455080305112787</v>
      </c>
      <c r="S19">
        <v>97.996907220858162</v>
      </c>
      <c r="U19">
        <v>41.134297661361124</v>
      </c>
      <c r="W19">
        <v>36.541826915745368</v>
      </c>
      <c r="Y19">
        <v>61.455080305112787</v>
      </c>
    </row>
    <row r="20" spans="1:25" ht="15.9" x14ac:dyDescent="0.45">
      <c r="A20" s="7" t="s">
        <v>35</v>
      </c>
      <c r="B20" s="7">
        <v>0.96969000000000005</v>
      </c>
      <c r="C20" s="4">
        <v>9.1409999999999998E-3</v>
      </c>
      <c r="D20" s="4">
        <v>1.0510000000000001E-3</v>
      </c>
      <c r="E20" s="5">
        <v>1.0920000000000001E-6</v>
      </c>
      <c r="F20" s="5">
        <v>2.8719999999999998E-8</v>
      </c>
      <c r="G20" s="5">
        <v>1E-8</v>
      </c>
      <c r="H20" s="5">
        <v>1E-8</v>
      </c>
      <c r="I20" s="5">
        <v>3.8740000000000001E-8</v>
      </c>
      <c r="J20" s="5">
        <v>1E-8</v>
      </c>
      <c r="K20">
        <v>8.3144626181532395</v>
      </c>
      <c r="L20" s="5">
        <v>373.15</v>
      </c>
      <c r="M20" s="6">
        <f t="shared" si="0"/>
        <v>3102.5417259638812</v>
      </c>
      <c r="N20">
        <f t="shared" si="1"/>
        <v>180.19981753842845</v>
      </c>
      <c r="O20">
        <f t="shared" si="2"/>
        <v>123.33536487342538</v>
      </c>
      <c r="P20">
        <f t="shared" si="3"/>
        <v>93.948226795376328</v>
      </c>
      <c r="Q20">
        <f t="shared" si="4"/>
        <v>86.251590743052105</v>
      </c>
      <c r="S20">
        <v>180.19981753842845</v>
      </c>
      <c r="U20">
        <v>123.33536487342538</v>
      </c>
      <c r="W20">
        <v>93.948226795376328</v>
      </c>
      <c r="Y20">
        <v>86.251590743052105</v>
      </c>
    </row>
    <row r="21" spans="1:25" ht="15.9" x14ac:dyDescent="0.45">
      <c r="A21" s="7" t="s">
        <v>36</v>
      </c>
      <c r="B21" s="7">
        <v>0.96921800000000002</v>
      </c>
      <c r="C21" s="4">
        <v>1.2619999999999999E-2</v>
      </c>
      <c r="D21" s="4">
        <v>1.077E-3</v>
      </c>
      <c r="E21" s="5">
        <v>4.7660000000000002E-7</v>
      </c>
      <c r="F21" s="5">
        <v>1.707E-8</v>
      </c>
      <c r="G21" s="5">
        <v>1E-8</v>
      </c>
      <c r="H21" s="5">
        <v>1E-8</v>
      </c>
      <c r="I21" s="5">
        <v>4.7839999999999997E-8</v>
      </c>
      <c r="J21" s="5">
        <v>1E-8</v>
      </c>
      <c r="K21">
        <v>8.3144626181532395</v>
      </c>
      <c r="L21" s="5">
        <v>373.15</v>
      </c>
      <c r="M21" s="6">
        <f t="shared" si="0"/>
        <v>3102.5417259638812</v>
      </c>
      <c r="N21">
        <f t="shared" si="1"/>
        <v>176.84737867690154</v>
      </c>
      <c r="O21">
        <f t="shared" si="2"/>
        <v>119.98745763399788</v>
      </c>
      <c r="P21">
        <f t="shared" si="3"/>
        <v>90.018582468346665</v>
      </c>
      <c r="Q21">
        <f t="shared" si="4"/>
        <v>86.828796208554863</v>
      </c>
      <c r="S21">
        <v>176.84737867690154</v>
      </c>
      <c r="U21">
        <v>119.98745763399788</v>
      </c>
      <c r="W21">
        <v>90.018582468346665</v>
      </c>
      <c r="Y21">
        <v>86.828796208554863</v>
      </c>
    </row>
    <row r="22" spans="1:25" ht="15.9" x14ac:dyDescent="0.45">
      <c r="A22" s="7" t="s">
        <v>37</v>
      </c>
      <c r="B22" s="7">
        <v>0.94112499999999999</v>
      </c>
      <c r="C22" s="4">
        <v>0.17130000000000001</v>
      </c>
      <c r="D22" s="4">
        <v>1.152E-3</v>
      </c>
      <c r="E22" s="5">
        <v>6.2279999999999999E-8</v>
      </c>
      <c r="F22" s="5">
        <v>1E-8</v>
      </c>
      <c r="G22" s="5">
        <v>1E-8</v>
      </c>
      <c r="H22" s="5">
        <v>1E-8</v>
      </c>
      <c r="I22" s="4">
        <v>1.7520000000000001E-2</v>
      </c>
      <c r="J22" s="5">
        <v>1E-8</v>
      </c>
      <c r="K22">
        <v>8.3144626181532395</v>
      </c>
      <c r="L22" s="5">
        <v>373.15</v>
      </c>
      <c r="M22" s="6">
        <f t="shared" si="0"/>
        <v>3102.5417259638812</v>
      </c>
      <c r="N22">
        <f t="shared" si="1"/>
        <v>141.11928102428061</v>
      </c>
      <c r="O22">
        <f t="shared" si="2"/>
        <v>84.533130676598489</v>
      </c>
      <c r="P22">
        <f t="shared" si="3"/>
        <v>57.677559648731602</v>
      </c>
      <c r="Q22">
        <f t="shared" si="4"/>
        <v>83.441721375549008</v>
      </c>
      <c r="S22">
        <v>141.11928102428061</v>
      </c>
      <c r="U22">
        <v>84.533130676598489</v>
      </c>
      <c r="W22">
        <v>57.677559648731602</v>
      </c>
      <c r="Y22">
        <v>83.441721375549008</v>
      </c>
    </row>
    <row r="23" spans="1:25" ht="15.9" x14ac:dyDescent="0.45">
      <c r="A23" s="7" t="s">
        <v>38</v>
      </c>
      <c r="B23" s="7">
        <v>0.94077100000000002</v>
      </c>
      <c r="C23" s="4">
        <v>0.92459999999999998</v>
      </c>
      <c r="D23" s="4">
        <v>1.1460000000000001E-3</v>
      </c>
      <c r="E23" s="5">
        <v>3.2509999999999998E-8</v>
      </c>
      <c r="F23" s="5">
        <v>1E-8</v>
      </c>
      <c r="G23" s="5">
        <v>1E-8</v>
      </c>
      <c r="H23" s="5">
        <v>1E-8</v>
      </c>
      <c r="I23" s="4">
        <v>1.134E-3</v>
      </c>
      <c r="J23" s="5">
        <v>1E-8</v>
      </c>
      <c r="K23">
        <v>8.3144626181532395</v>
      </c>
      <c r="L23" s="5">
        <v>373.15</v>
      </c>
      <c r="M23" s="6">
        <f t="shared" si="0"/>
        <v>3102.5417259638812</v>
      </c>
      <c r="N23">
        <f t="shared" si="1"/>
        <v>118.17481622440525</v>
      </c>
      <c r="O23">
        <f t="shared" si="2"/>
        <v>61.592167557317453</v>
      </c>
      <c r="P23">
        <f t="shared" si="3"/>
        <v>36.736167459981075</v>
      </c>
      <c r="Q23">
        <f t="shared" si="4"/>
        <v>81.438648764424187</v>
      </c>
      <c r="S23">
        <v>118.17481622440525</v>
      </c>
      <c r="U23">
        <v>61.592167557317453</v>
      </c>
      <c r="W23">
        <v>36.736167459981075</v>
      </c>
      <c r="Y23">
        <v>81.438648764424187</v>
      </c>
    </row>
    <row r="24" spans="1:25" ht="15.9" x14ac:dyDescent="0.45">
      <c r="A24" s="7" t="s">
        <v>39</v>
      </c>
      <c r="B24" s="7">
        <v>0.94489100000000004</v>
      </c>
      <c r="C24" s="4">
        <v>7.6010000000000001E-3</v>
      </c>
      <c r="D24" s="4">
        <v>1.0529999999999999E-3</v>
      </c>
      <c r="E24" s="5">
        <v>1.4619999999999999E-6</v>
      </c>
      <c r="F24" s="5">
        <v>1E-8</v>
      </c>
      <c r="G24" s="5">
        <v>1E-8</v>
      </c>
      <c r="H24" s="5">
        <v>1E-8</v>
      </c>
      <c r="I24" s="4">
        <v>2.454E-3</v>
      </c>
      <c r="J24" s="5">
        <v>1E-8</v>
      </c>
      <c r="K24">
        <v>8.3144626181532395</v>
      </c>
      <c r="L24" s="5">
        <v>373.15</v>
      </c>
      <c r="M24" s="6">
        <f t="shared" si="0"/>
        <v>3102.5417259638812</v>
      </c>
      <c r="N24">
        <f t="shared" si="1"/>
        <v>189.61958175163761</v>
      </c>
      <c r="O24">
        <f t="shared" si="2"/>
        <v>132.99626039055227</v>
      </c>
      <c r="P24">
        <f t="shared" si="3"/>
        <v>96.082922296128203</v>
      </c>
      <c r="Q24">
        <f t="shared" si="4"/>
        <v>93.536659455509394</v>
      </c>
      <c r="S24">
        <v>189.61958175163761</v>
      </c>
      <c r="U24">
        <v>132.99626039055227</v>
      </c>
      <c r="W24">
        <v>96.082922296128203</v>
      </c>
      <c r="Y24">
        <v>93.536659455509394</v>
      </c>
    </row>
    <row r="25" spans="1:25" ht="15.9" x14ac:dyDescent="0.45">
      <c r="A25" s="7" t="s">
        <v>40</v>
      </c>
      <c r="B25" s="7">
        <v>0.94386199999999998</v>
      </c>
      <c r="C25" s="4">
        <v>1.9210000000000001E-2</v>
      </c>
      <c r="D25" s="4">
        <v>1.0709999999999999E-3</v>
      </c>
      <c r="E25" s="5">
        <v>4.0320000000000001E-7</v>
      </c>
      <c r="F25" s="5">
        <v>1E-8</v>
      </c>
      <c r="G25" s="5">
        <v>1E-8</v>
      </c>
      <c r="H25" s="5">
        <v>1E-8</v>
      </c>
      <c r="I25" s="5">
        <v>5.637E-7</v>
      </c>
      <c r="J25" s="5">
        <v>1E-8</v>
      </c>
      <c r="K25">
        <v>8.3144626181532395</v>
      </c>
      <c r="L25" s="5">
        <v>373.15</v>
      </c>
      <c r="M25" s="6">
        <f t="shared" ref="M25:M43" si="5">K25*L25</f>
        <v>3102.5417259638812</v>
      </c>
      <c r="N25">
        <f t="shared" ref="N25:N43" si="6">((LN((E25*(B25^4))/((G25)*(C25^4)*(F25^2))))*M25)/1000</f>
        <v>174.10348827371558</v>
      </c>
      <c r="O25">
        <f t="shared" ref="O25:O43" si="7">((LN((H25*E25*B25)/((G25)*(C25^4)*(F25^2))))*M25)/1000</f>
        <v>117.49030857462161</v>
      </c>
      <c r="P25">
        <f t="shared" ref="P25:P43" si="8">(((LN(((D25*(B25^2))/(J25*(C25^4))))))*M25)/1000</f>
        <v>84.622647269306626</v>
      </c>
      <c r="Q25">
        <f t="shared" ref="Q25:Q43" si="9">((((LN(((J25*E25*(B25^2))/(G25*(F25^2)*D25))))*M25))/1000)</f>
        <v>89.480841004408944</v>
      </c>
      <c r="S25">
        <v>174.10348827371558</v>
      </c>
      <c r="U25">
        <v>117.49030857462161</v>
      </c>
      <c r="W25">
        <v>84.622647269306626</v>
      </c>
      <c r="Y25">
        <v>89.480841004408944</v>
      </c>
    </row>
    <row r="26" spans="1:25" ht="15.9" x14ac:dyDescent="0.45">
      <c r="A26" s="7" t="s">
        <v>41</v>
      </c>
      <c r="B26" s="7">
        <v>0.99992400000000004</v>
      </c>
      <c r="C26" s="4">
        <v>0.113</v>
      </c>
      <c r="D26" s="4">
        <v>1.1339999999999999E-2</v>
      </c>
      <c r="E26" s="5">
        <v>5.7660000000000001E-8</v>
      </c>
      <c r="F26" s="5">
        <v>1E-8</v>
      </c>
      <c r="G26" s="5">
        <v>1E-8</v>
      </c>
      <c r="H26" s="5">
        <v>1E-8</v>
      </c>
      <c r="I26" s="4">
        <v>1.406E-2</v>
      </c>
      <c r="J26" s="5">
        <v>1E-8</v>
      </c>
      <c r="K26">
        <v>8.3144626181532395</v>
      </c>
      <c r="L26" s="5">
        <v>373.15</v>
      </c>
      <c r="M26" s="6">
        <f t="shared" si="5"/>
        <v>3102.5417259638812</v>
      </c>
      <c r="N26">
        <f t="shared" si="6"/>
        <v>146.79522884976393</v>
      </c>
      <c r="O26">
        <f t="shared" si="7"/>
        <v>89.645005627387633</v>
      </c>
      <c r="P26">
        <f t="shared" si="8"/>
        <v>70.311598822549669</v>
      </c>
      <c r="Q26">
        <f t="shared" si="9"/>
        <v>76.483630027214261</v>
      </c>
      <c r="S26">
        <v>146.79522884976393</v>
      </c>
      <c r="U26">
        <v>89.645005627387633</v>
      </c>
      <c r="W26">
        <v>70.311598822549669</v>
      </c>
      <c r="Y26">
        <v>76.483630027214261</v>
      </c>
    </row>
    <row r="27" spans="1:25" ht="15.9" x14ac:dyDescent="0.45">
      <c r="A27" s="7" t="s">
        <v>42</v>
      </c>
      <c r="B27" s="7">
        <v>0.99992300000000001</v>
      </c>
      <c r="C27" s="4">
        <v>0.98270000000000002</v>
      </c>
      <c r="D27" s="4">
        <v>1.1339999999999999E-2</v>
      </c>
      <c r="E27" s="5">
        <v>3.4550000000000002E-8</v>
      </c>
      <c r="F27" s="5">
        <v>1E-8</v>
      </c>
      <c r="G27" s="5">
        <v>1E-8</v>
      </c>
      <c r="H27" s="5">
        <v>1E-8</v>
      </c>
      <c r="I27" s="4">
        <v>1.1379999999999999E-3</v>
      </c>
      <c r="J27" s="5">
        <v>1E-8</v>
      </c>
      <c r="K27">
        <v>8.3144626181532395</v>
      </c>
      <c r="L27" s="5">
        <v>373.15</v>
      </c>
      <c r="M27" s="6">
        <f t="shared" si="5"/>
        <v>3102.5417259638812</v>
      </c>
      <c r="N27">
        <f t="shared" si="6"/>
        <v>118.36408125166234</v>
      </c>
      <c r="O27">
        <f t="shared" si="7"/>
        <v>61.21386733762332</v>
      </c>
      <c r="P27">
        <f t="shared" si="8"/>
        <v>43.469443230759332</v>
      </c>
      <c r="Q27">
        <f t="shared" si="9"/>
        <v>74.894638020903017</v>
      </c>
      <c r="S27">
        <v>118.36408125166234</v>
      </c>
      <c r="U27">
        <v>61.21386733762332</v>
      </c>
      <c r="W27">
        <v>43.469443230759332</v>
      </c>
      <c r="Y27">
        <v>74.894638020903017</v>
      </c>
    </row>
    <row r="28" spans="1:25" ht="15.9" x14ac:dyDescent="0.45">
      <c r="A28" s="7" t="s">
        <v>43</v>
      </c>
      <c r="B28" s="7">
        <v>0.99992800000000004</v>
      </c>
      <c r="C28" s="4">
        <v>6.6610000000000003E-3</v>
      </c>
      <c r="D28" s="4">
        <v>1.048E-2</v>
      </c>
      <c r="E28" s="5">
        <v>3.291E-7</v>
      </c>
      <c r="F28" s="5">
        <v>1E-8</v>
      </c>
      <c r="G28" s="5">
        <v>1E-8</v>
      </c>
      <c r="H28" s="5">
        <v>1E-8</v>
      </c>
      <c r="I28" s="4">
        <v>3.3240000000000001E-3</v>
      </c>
      <c r="J28" s="5">
        <v>1E-8</v>
      </c>
      <c r="K28">
        <v>8.3144626181532395</v>
      </c>
      <c r="L28" s="5">
        <v>373.15</v>
      </c>
      <c r="M28" s="6">
        <f t="shared" si="5"/>
        <v>3102.5417259638812</v>
      </c>
      <c r="N28">
        <f t="shared" si="6"/>
        <v>187.33392868278767</v>
      </c>
      <c r="O28">
        <f t="shared" si="7"/>
        <v>130.18366822715538</v>
      </c>
      <c r="P28">
        <f t="shared" si="8"/>
        <v>105.20158289266671</v>
      </c>
      <c r="Q28">
        <f t="shared" si="9"/>
        <v>82.132345790120965</v>
      </c>
      <c r="S28">
        <v>187.33392868278767</v>
      </c>
      <c r="U28">
        <v>130.18366822715538</v>
      </c>
      <c r="W28">
        <v>105.20158289266671</v>
      </c>
      <c r="Y28">
        <v>82.132345790120965</v>
      </c>
    </row>
    <row r="29" spans="1:25" ht="15.9" x14ac:dyDescent="0.45">
      <c r="A29" s="7" t="s">
        <v>44</v>
      </c>
      <c r="B29" s="7">
        <v>0.99992700000000001</v>
      </c>
      <c r="C29" s="4">
        <v>1.414E-2</v>
      </c>
      <c r="D29" s="4">
        <v>1.064E-2</v>
      </c>
      <c r="E29" s="5">
        <v>5.0080000000000004E-7</v>
      </c>
      <c r="F29" s="5">
        <v>1E-8</v>
      </c>
      <c r="G29" s="5">
        <v>1E-8</v>
      </c>
      <c r="H29" s="5">
        <v>1E-8</v>
      </c>
      <c r="I29" s="4">
        <v>8.0469999999999999E-4</v>
      </c>
      <c r="J29" s="5">
        <v>1E-8</v>
      </c>
      <c r="K29">
        <v>8.3144626181532395</v>
      </c>
      <c r="L29" s="5">
        <v>373.15</v>
      </c>
      <c r="M29" s="6">
        <f t="shared" si="5"/>
        <v>3102.5417259638812</v>
      </c>
      <c r="N29">
        <f t="shared" si="6"/>
        <v>179.2948987364536</v>
      </c>
      <c r="O29">
        <f t="shared" si="7"/>
        <v>122.14464758912138</v>
      </c>
      <c r="P29">
        <f t="shared" si="8"/>
        <v>95.906981119918925</v>
      </c>
      <c r="Q29">
        <f t="shared" si="9"/>
        <v>83.387917616534693</v>
      </c>
      <c r="S29">
        <v>179.2948987364536</v>
      </c>
      <c r="U29">
        <v>122.14464758912138</v>
      </c>
      <c r="W29">
        <v>95.906981119918925</v>
      </c>
      <c r="Y29">
        <v>83.387917616534693</v>
      </c>
    </row>
    <row r="30" spans="1:25" x14ac:dyDescent="0.4">
      <c r="A30" s="8" t="s">
        <v>45</v>
      </c>
      <c r="B30">
        <v>0.96122099999999999</v>
      </c>
      <c r="C30">
        <v>1.166E-2</v>
      </c>
      <c r="D30">
        <v>1.0809999999999999E-3</v>
      </c>
      <c r="E30" s="6">
        <v>7.6879999999999999E-6</v>
      </c>
      <c r="F30" s="6">
        <v>5.7289999999999999E-8</v>
      </c>
      <c r="G30" s="5">
        <v>1E-8</v>
      </c>
      <c r="H30" s="5">
        <v>1E-8</v>
      </c>
      <c r="I30" s="6">
        <v>5.8560000000000003E-8</v>
      </c>
      <c r="J30" s="5">
        <v>1E-8</v>
      </c>
      <c r="K30">
        <v>8.3144626181532395</v>
      </c>
      <c r="L30" s="5">
        <v>373.15</v>
      </c>
      <c r="M30" s="6">
        <f t="shared" si="5"/>
        <v>3102.5417259638812</v>
      </c>
      <c r="N30">
        <f t="shared" si="6"/>
        <v>178.84065361108756</v>
      </c>
      <c r="O30">
        <f t="shared" si="7"/>
        <v>122.05784819248849</v>
      </c>
      <c r="P30">
        <f t="shared" si="8"/>
        <v>90.960549586914524</v>
      </c>
      <c r="Q30">
        <f t="shared" si="9"/>
        <v>87.88010402417305</v>
      </c>
      <c r="S30">
        <v>178.84065361108756</v>
      </c>
      <c r="U30">
        <v>122.05784819248849</v>
      </c>
      <c r="W30">
        <v>90.960549586914524</v>
      </c>
      <c r="Y30">
        <v>87.88010402417305</v>
      </c>
    </row>
    <row r="31" spans="1:25" x14ac:dyDescent="0.4">
      <c r="A31" s="8" t="s">
        <v>46</v>
      </c>
      <c r="B31">
        <v>0.95905799999999997</v>
      </c>
      <c r="C31">
        <v>0.1923</v>
      </c>
      <c r="D31">
        <v>1.134E-3</v>
      </c>
      <c r="E31" s="6">
        <v>2.082E-7</v>
      </c>
      <c r="F31" s="6">
        <v>1.4440000000000001E-8</v>
      </c>
      <c r="G31" s="5">
        <v>1E-8</v>
      </c>
      <c r="H31" s="5">
        <v>1E-8</v>
      </c>
      <c r="I31" s="6">
        <v>2.3809999999999999E-8</v>
      </c>
      <c r="J31" s="5">
        <v>1E-8</v>
      </c>
      <c r="K31">
        <v>8.3144626181532395</v>
      </c>
      <c r="L31" s="5">
        <v>373.15</v>
      </c>
      <c r="M31" s="6">
        <f t="shared" si="5"/>
        <v>3102.5417259638812</v>
      </c>
      <c r="N31">
        <f t="shared" si="6"/>
        <v>141.38289182476069</v>
      </c>
      <c r="O31">
        <f t="shared" si="7"/>
        <v>84.621054611067521</v>
      </c>
      <c r="P31">
        <f t="shared" si="8"/>
        <v>56.310709522105725</v>
      </c>
      <c r="Q31">
        <f t="shared" si="9"/>
        <v>85.072182302654966</v>
      </c>
      <c r="S31">
        <v>141.38289182476069</v>
      </c>
      <c r="U31">
        <v>84.621054611067521</v>
      </c>
      <c r="W31">
        <v>56.310709522105725</v>
      </c>
      <c r="Y31">
        <v>85.072182302654966</v>
      </c>
    </row>
    <row r="32" spans="1:25" x14ac:dyDescent="0.4">
      <c r="A32" s="8" t="s">
        <v>47</v>
      </c>
      <c r="B32">
        <v>0.97692699999999999</v>
      </c>
      <c r="C32" s="6">
        <v>2.7889999999999999E-7</v>
      </c>
      <c r="D32" s="6">
        <v>9.8099999999999999E-5</v>
      </c>
      <c r="E32" s="6">
        <v>4.7820000000000003E-7</v>
      </c>
      <c r="F32" s="6">
        <v>5.3839999999999996E-6</v>
      </c>
      <c r="G32" s="5">
        <v>1E-8</v>
      </c>
      <c r="H32">
        <v>1.05E-4</v>
      </c>
      <c r="I32" s="5">
        <v>1E-8</v>
      </c>
      <c r="J32">
        <v>7.1739999999999998E-4</v>
      </c>
      <c r="K32">
        <v>8.3144626181532395</v>
      </c>
      <c r="L32" s="5">
        <v>373.15</v>
      </c>
      <c r="M32" s="6">
        <f t="shared" si="5"/>
        <v>3102.5417259638812</v>
      </c>
      <c r="N32">
        <f t="shared" si="6"/>
        <v>274.28913247606863</v>
      </c>
      <c r="O32">
        <f t="shared" si="7"/>
        <v>246.08231181780849</v>
      </c>
      <c r="P32">
        <f t="shared" si="8"/>
        <v>180.98155085712915</v>
      </c>
      <c r="Q32">
        <f t="shared" si="9"/>
        <v>93.30758161893948</v>
      </c>
      <c r="S32">
        <v>274.28913247606863</v>
      </c>
      <c r="U32">
        <v>246.08231181780849</v>
      </c>
      <c r="W32">
        <v>180.98155085712915</v>
      </c>
      <c r="Y32">
        <v>93.30758161893948</v>
      </c>
    </row>
    <row r="33" spans="1:25" x14ac:dyDescent="0.4">
      <c r="A33" s="8" t="s">
        <v>48</v>
      </c>
      <c r="B33">
        <v>0.97300299999999995</v>
      </c>
      <c r="C33">
        <v>6.4380000000000007E-2</v>
      </c>
      <c r="D33">
        <v>1.1360000000000001E-3</v>
      </c>
      <c r="E33" s="6">
        <v>2.988E-7</v>
      </c>
      <c r="F33" s="6">
        <v>1.6700000000000001E-8</v>
      </c>
      <c r="G33" s="5">
        <v>1E-8</v>
      </c>
      <c r="H33" s="5">
        <v>1E-8</v>
      </c>
      <c r="I33" s="6">
        <v>3.0330000000000001E-8</v>
      </c>
      <c r="J33" s="5">
        <v>1E-8</v>
      </c>
      <c r="K33">
        <v>8.3144626181532395</v>
      </c>
      <c r="L33" s="5">
        <v>373.15</v>
      </c>
      <c r="M33" s="6">
        <f t="shared" si="5"/>
        <v>3102.5417259638812</v>
      </c>
      <c r="N33">
        <f t="shared" si="6"/>
        <v>155.36052201403575</v>
      </c>
      <c r="O33">
        <f t="shared" si="7"/>
        <v>98.46432352804328</v>
      </c>
      <c r="P33">
        <f t="shared" si="8"/>
        <v>69.985620881726518</v>
      </c>
      <c r="Q33">
        <f t="shared" si="9"/>
        <v>85.374901132309233</v>
      </c>
      <c r="S33">
        <v>155.36052201403575</v>
      </c>
      <c r="U33">
        <v>98.46432352804328</v>
      </c>
      <c r="W33">
        <v>69.985620881726518</v>
      </c>
      <c r="Y33">
        <v>85.374901132309233</v>
      </c>
    </row>
    <row r="34" spans="1:25" x14ac:dyDescent="0.4">
      <c r="A34" s="8" t="s">
        <v>49</v>
      </c>
      <c r="B34">
        <v>0.95930599999999999</v>
      </c>
      <c r="C34">
        <v>1.163E-2</v>
      </c>
      <c r="D34">
        <v>1.078E-3</v>
      </c>
      <c r="E34" s="6">
        <v>7.6729999999999992E-6</v>
      </c>
      <c r="F34" s="6">
        <v>1.651E-8</v>
      </c>
      <c r="G34" s="5">
        <v>1E-8</v>
      </c>
      <c r="H34" s="5">
        <v>1E-8</v>
      </c>
      <c r="I34" s="6">
        <v>8.1959999999999995E-7</v>
      </c>
      <c r="J34" s="5">
        <v>1E-8</v>
      </c>
      <c r="K34">
        <v>8.3144626181532395</v>
      </c>
      <c r="L34" s="5">
        <v>373.15</v>
      </c>
      <c r="M34" s="6">
        <f t="shared" si="5"/>
        <v>3102.5417259638812</v>
      </c>
      <c r="N34">
        <f t="shared" si="6"/>
        <v>186.56193226546986</v>
      </c>
      <c r="O34">
        <f t="shared" si="7"/>
        <v>129.79768853136974</v>
      </c>
      <c r="P34">
        <f t="shared" si="8"/>
        <v>90.97152421241141</v>
      </c>
      <c r="Q34">
        <f t="shared" si="9"/>
        <v>95.590408053058439</v>
      </c>
      <c r="S34">
        <v>186.56193226546986</v>
      </c>
      <c r="U34">
        <v>129.79768853136974</v>
      </c>
      <c r="W34">
        <v>90.97152421241141</v>
      </c>
      <c r="Y34">
        <v>95.590408053058439</v>
      </c>
    </row>
    <row r="35" spans="1:25" x14ac:dyDescent="0.4">
      <c r="A35" s="8" t="s">
        <v>50</v>
      </c>
      <c r="B35">
        <v>0.95694599999999996</v>
      </c>
      <c r="C35">
        <v>0.19309999999999999</v>
      </c>
      <c r="D35">
        <v>1.132E-3</v>
      </c>
      <c r="E35" s="6">
        <v>2.0690000000000001E-7</v>
      </c>
      <c r="F35" s="5">
        <v>1E-8</v>
      </c>
      <c r="G35" s="5">
        <v>1E-8</v>
      </c>
      <c r="H35" s="5">
        <v>1E-8</v>
      </c>
      <c r="I35" s="6">
        <v>9.6769999999999999E-8</v>
      </c>
      <c r="J35" s="5">
        <v>1E-8</v>
      </c>
      <c r="K35">
        <v>8.3144626181532395</v>
      </c>
      <c r="L35" s="5">
        <v>373.15</v>
      </c>
      <c r="M35" s="6">
        <f t="shared" si="5"/>
        <v>3102.5417259638812</v>
      </c>
      <c r="N35">
        <f t="shared" si="6"/>
        <v>143.56443164590866</v>
      </c>
      <c r="O35">
        <f t="shared" si="7"/>
        <v>86.823113922088638</v>
      </c>
      <c r="P35">
        <f t="shared" si="8"/>
        <v>56.24003191125599</v>
      </c>
      <c r="Q35">
        <f t="shared" si="9"/>
        <v>87.324399734652687</v>
      </c>
      <c r="S35">
        <v>143.56443164590866</v>
      </c>
      <c r="U35">
        <v>86.823113922088638</v>
      </c>
      <c r="W35">
        <v>56.24003191125599</v>
      </c>
      <c r="Y35">
        <v>87.324399734652687</v>
      </c>
    </row>
    <row r="36" spans="1:25" x14ac:dyDescent="0.4">
      <c r="A36" s="8" t="s">
        <v>51</v>
      </c>
      <c r="B36">
        <v>0.96184899999999995</v>
      </c>
      <c r="C36" s="6">
        <v>2.5409999999999998E-7</v>
      </c>
      <c r="D36" s="6">
        <v>6.5240000000000006E-5</v>
      </c>
      <c r="E36" s="6">
        <v>4.517E-7</v>
      </c>
      <c r="F36" s="6">
        <v>5.8980000000000001E-6</v>
      </c>
      <c r="G36" s="5">
        <v>1E-8</v>
      </c>
      <c r="H36" s="6">
        <v>7.4750000000000001E-5</v>
      </c>
      <c r="I36" s="5">
        <v>1E-8</v>
      </c>
      <c r="J36">
        <v>6.7170000000000001E-4</v>
      </c>
      <c r="K36">
        <v>8.3144626181532395</v>
      </c>
      <c r="L36" s="5">
        <v>373.15</v>
      </c>
      <c r="M36" s="6">
        <f t="shared" si="5"/>
        <v>3102.5417259638812</v>
      </c>
      <c r="N36">
        <f t="shared" si="6"/>
        <v>274.50913228460456</v>
      </c>
      <c r="O36">
        <f t="shared" si="7"/>
        <v>245.39280844804591</v>
      </c>
      <c r="P36">
        <f t="shared" si="8"/>
        <v>180.97937866578846</v>
      </c>
      <c r="Q36">
        <f t="shared" si="9"/>
        <v>93.529753618816059</v>
      </c>
      <c r="S36">
        <v>274.50913228460456</v>
      </c>
      <c r="U36">
        <v>245.39280844804591</v>
      </c>
      <c r="W36">
        <v>180.97937866578846</v>
      </c>
      <c r="Y36">
        <v>93.529753618816059</v>
      </c>
    </row>
    <row r="37" spans="1:25" x14ac:dyDescent="0.4">
      <c r="A37" s="8" t="s">
        <v>52</v>
      </c>
      <c r="B37">
        <v>0.96102900000000002</v>
      </c>
      <c r="C37" s="6">
        <v>7.6379999999999997E-5</v>
      </c>
      <c r="D37">
        <v>1.1490000000000001E-3</v>
      </c>
      <c r="E37" s="6">
        <v>7.6789999999999999E-7</v>
      </c>
      <c r="F37" s="6">
        <v>2.3460000000000001E-6</v>
      </c>
      <c r="G37" s="5">
        <v>1E-8</v>
      </c>
      <c r="H37" s="5">
        <v>1E-8</v>
      </c>
      <c r="I37" s="5">
        <v>1E-8</v>
      </c>
      <c r="J37" s="5">
        <v>1E-8</v>
      </c>
      <c r="K37">
        <v>8.3144626181532395</v>
      </c>
      <c r="L37" s="5">
        <v>373.15</v>
      </c>
      <c r="M37" s="6">
        <f t="shared" si="5"/>
        <v>3102.5417259638812</v>
      </c>
      <c r="N37">
        <f t="shared" si="6"/>
        <v>211.05607225942117</v>
      </c>
      <c r="O37">
        <f t="shared" si="7"/>
        <v>154.27512618694263</v>
      </c>
      <c r="P37">
        <f t="shared" si="8"/>
        <v>153.54936558868422</v>
      </c>
      <c r="Q37">
        <f t="shared" si="9"/>
        <v>57.506706670736961</v>
      </c>
      <c r="S37">
        <v>211.05607225942117</v>
      </c>
      <c r="U37">
        <v>154.27512618694263</v>
      </c>
      <c r="W37">
        <v>153.54936558868422</v>
      </c>
      <c r="Y37">
        <v>57.506706670736961</v>
      </c>
    </row>
    <row r="38" spans="1:25" x14ac:dyDescent="0.4">
      <c r="A38" s="8" t="s">
        <v>53</v>
      </c>
      <c r="B38">
        <v>0.97002100000000002</v>
      </c>
      <c r="C38" s="6">
        <v>1.2459999999999999E-5</v>
      </c>
      <c r="D38">
        <v>1.0740000000000001E-3</v>
      </c>
      <c r="E38" s="6">
        <v>3.1810000000000001E-6</v>
      </c>
      <c r="F38" s="5">
        <v>1E-8</v>
      </c>
      <c r="G38" s="5">
        <v>1E-8</v>
      </c>
      <c r="H38" s="6">
        <v>5.7329999999999998E-7</v>
      </c>
      <c r="I38" s="6">
        <v>1.2459999999999999E-5</v>
      </c>
      <c r="J38" s="5">
        <v>1E-8</v>
      </c>
      <c r="K38">
        <v>8.3144626181532395</v>
      </c>
      <c r="L38" s="5">
        <v>373.15</v>
      </c>
      <c r="M38" s="6">
        <f t="shared" si="5"/>
        <v>3102.5417259638812</v>
      </c>
      <c r="N38">
        <f t="shared" si="6"/>
        <v>271.94996047723765</v>
      </c>
      <c r="O38">
        <f t="shared" si="7"/>
        <v>227.64397677849934</v>
      </c>
      <c r="P38">
        <f t="shared" si="8"/>
        <v>175.89980856236522</v>
      </c>
      <c r="Q38">
        <f t="shared" si="9"/>
        <v>96.05015191487243</v>
      </c>
      <c r="S38">
        <v>271.94996047723765</v>
      </c>
      <c r="U38">
        <v>227.64397677849934</v>
      </c>
      <c r="W38">
        <v>175.89980856236522</v>
      </c>
      <c r="Y38">
        <v>96.05015191487243</v>
      </c>
    </row>
    <row r="39" spans="1:25" x14ac:dyDescent="0.4">
      <c r="A39" s="8" t="s">
        <v>54</v>
      </c>
      <c r="B39">
        <v>0.96808899999999998</v>
      </c>
      <c r="C39">
        <v>8.3269999999999997E-2</v>
      </c>
      <c r="D39">
        <v>1.1349999999999999E-3</v>
      </c>
      <c r="E39" s="6">
        <v>2.7350000000000001E-7</v>
      </c>
      <c r="F39" s="5">
        <v>1E-8</v>
      </c>
      <c r="G39" s="5">
        <v>1E-8</v>
      </c>
      <c r="H39" s="5">
        <v>1E-8</v>
      </c>
      <c r="I39" s="6">
        <v>1.3909999999999999E-7</v>
      </c>
      <c r="J39" s="5">
        <v>1E-8</v>
      </c>
      <c r="K39">
        <v>8.3144626181532395</v>
      </c>
      <c r="L39" s="5">
        <v>373.15</v>
      </c>
      <c r="M39" s="6">
        <f t="shared" si="5"/>
        <v>3102.5417259638812</v>
      </c>
      <c r="N39">
        <f t="shared" si="6"/>
        <v>155.01235665248112</v>
      </c>
      <c r="O39">
        <f t="shared" si="7"/>
        <v>98.163283977972796</v>
      </c>
      <c r="P39">
        <f t="shared" si="8"/>
        <v>66.758517667286554</v>
      </c>
      <c r="Q39">
        <f t="shared" si="9"/>
        <v>88.253838985194548</v>
      </c>
      <c r="S39">
        <v>155.01235665248112</v>
      </c>
      <c r="U39">
        <v>98.163283977972796</v>
      </c>
      <c r="W39">
        <v>66.758517667286554</v>
      </c>
      <c r="Y39">
        <v>88.253838985194548</v>
      </c>
    </row>
    <row r="40" spans="1:25" x14ac:dyDescent="0.4">
      <c r="A40" s="8" t="s">
        <v>55</v>
      </c>
      <c r="B40">
        <v>0.94417399999999996</v>
      </c>
      <c r="C40">
        <v>3.3110000000000001E-2</v>
      </c>
      <c r="D40">
        <v>1.067E-3</v>
      </c>
      <c r="E40" s="6">
        <v>2.9349999999999997E-7</v>
      </c>
      <c r="F40" s="5">
        <v>1E-8</v>
      </c>
      <c r="G40" s="5">
        <v>1E-8</v>
      </c>
      <c r="H40" s="5">
        <v>1E-8</v>
      </c>
      <c r="I40">
        <v>1.772E-4</v>
      </c>
      <c r="J40" s="5">
        <v>1E-8</v>
      </c>
      <c r="K40">
        <v>8.3144626181532395</v>
      </c>
      <c r="L40" s="5">
        <v>373.15</v>
      </c>
      <c r="M40" s="6">
        <f t="shared" si="5"/>
        <v>3102.5417259638812</v>
      </c>
      <c r="N40">
        <f t="shared" si="6"/>
        <v>166.36621282848333</v>
      </c>
      <c r="O40">
        <f t="shared" si="7"/>
        <v>109.74995693901803</v>
      </c>
      <c r="P40">
        <f t="shared" si="8"/>
        <v>77.856939758663387</v>
      </c>
      <c r="Q40">
        <f t="shared" si="9"/>
        <v>88.509273069819926</v>
      </c>
      <c r="S40">
        <v>166.36621282848333</v>
      </c>
      <c r="U40">
        <v>109.74995693901803</v>
      </c>
      <c r="W40">
        <v>77.856939758663387</v>
      </c>
      <c r="Y40">
        <v>88.509273069819926</v>
      </c>
    </row>
    <row r="41" spans="1:25" x14ac:dyDescent="0.4">
      <c r="A41" s="8" t="s">
        <v>56</v>
      </c>
      <c r="B41">
        <v>0.94221600000000005</v>
      </c>
      <c r="C41">
        <v>0.18779999999999999</v>
      </c>
      <c r="D41">
        <v>1.1440000000000001E-3</v>
      </c>
      <c r="E41" s="5">
        <v>1E-8</v>
      </c>
      <c r="F41" s="5">
        <v>1E-8</v>
      </c>
      <c r="G41" s="5">
        <v>1E-8</v>
      </c>
      <c r="H41" s="5">
        <v>1E-8</v>
      </c>
      <c r="I41">
        <v>1.057E-3</v>
      </c>
      <c r="J41" s="5">
        <v>1E-8</v>
      </c>
      <c r="K41">
        <v>8.3144626181532395</v>
      </c>
      <c r="L41" s="5">
        <v>373.15</v>
      </c>
      <c r="M41" s="6">
        <f t="shared" si="5"/>
        <v>3102.5417259638812</v>
      </c>
      <c r="N41">
        <f t="shared" si="6"/>
        <v>134.31768558231471</v>
      </c>
      <c r="O41">
        <f t="shared" si="7"/>
        <v>77.720751611056258</v>
      </c>
      <c r="P41">
        <f t="shared" si="8"/>
        <v>56.521874781594676</v>
      </c>
      <c r="Q41">
        <f t="shared" si="9"/>
        <v>77.795810800720048</v>
      </c>
      <c r="S41">
        <v>134.31768558231471</v>
      </c>
      <c r="U41">
        <v>77.720751611056258</v>
      </c>
      <c r="W41">
        <v>56.521874781594676</v>
      </c>
      <c r="Y41">
        <v>77.795810800720048</v>
      </c>
    </row>
    <row r="42" spans="1:25" x14ac:dyDescent="0.4">
      <c r="A42" s="8" t="s">
        <v>57</v>
      </c>
      <c r="B42">
        <v>0.99992800000000004</v>
      </c>
      <c r="C42">
        <v>2.8340000000000001E-3</v>
      </c>
      <c r="D42">
        <v>1.06E-2</v>
      </c>
      <c r="E42" s="5">
        <v>1E-8</v>
      </c>
      <c r="F42" s="5">
        <v>1E-8</v>
      </c>
      <c r="G42" s="5">
        <v>1E-8</v>
      </c>
      <c r="H42" s="5">
        <v>1E-8</v>
      </c>
      <c r="I42">
        <v>1.6139999999999999E-4</v>
      </c>
      <c r="J42" s="5">
        <v>1E-8</v>
      </c>
      <c r="K42">
        <v>8.3144626181532395</v>
      </c>
      <c r="L42" s="5">
        <v>373.15</v>
      </c>
      <c r="M42" s="6">
        <f t="shared" si="5"/>
        <v>3102.5417259638812</v>
      </c>
      <c r="N42">
        <f t="shared" si="6"/>
        <v>187.09982753143896</v>
      </c>
      <c r="O42">
        <f t="shared" si="7"/>
        <v>129.9495670758067</v>
      </c>
      <c r="P42">
        <f t="shared" si="8"/>
        <v>115.84239274634832</v>
      </c>
      <c r="Q42">
        <f t="shared" si="9"/>
        <v>71.257434785090638</v>
      </c>
      <c r="S42">
        <v>187.09982753143896</v>
      </c>
      <c r="U42">
        <v>129.9495670758067</v>
      </c>
      <c r="W42">
        <v>115.84239274634832</v>
      </c>
      <c r="Y42">
        <v>71.257434785090638</v>
      </c>
    </row>
    <row r="43" spans="1:25" x14ac:dyDescent="0.4">
      <c r="A43" s="8" t="s">
        <v>58</v>
      </c>
      <c r="B43">
        <v>0.99992700000000001</v>
      </c>
      <c r="C43">
        <v>0.12740000000000001</v>
      </c>
      <c r="D43">
        <v>1.123E-2</v>
      </c>
      <c r="E43" s="5">
        <v>1E-8</v>
      </c>
      <c r="F43" s="5">
        <v>1E-8</v>
      </c>
      <c r="G43" s="5">
        <v>1E-8</v>
      </c>
      <c r="H43" s="5">
        <v>1E-8</v>
      </c>
      <c r="I43">
        <v>3.0019999999999998E-4</v>
      </c>
      <c r="J43" s="5">
        <v>1E-8</v>
      </c>
      <c r="K43">
        <v>8.3144626181532395</v>
      </c>
      <c r="L43" s="5">
        <v>373.15</v>
      </c>
      <c r="M43" s="6">
        <f t="shared" si="5"/>
        <v>3102.5417259638812</v>
      </c>
      <c r="N43">
        <f t="shared" si="6"/>
        <v>139.87115525474783</v>
      </c>
      <c r="O43">
        <f t="shared" si="7"/>
        <v>82.720904107415578</v>
      </c>
      <c r="P43">
        <f t="shared" si="8"/>
        <v>68.792851200808698</v>
      </c>
      <c r="Q43">
        <f t="shared" si="9"/>
        <v>71.078304053939135</v>
      </c>
      <c r="S43">
        <v>139.87115525474783</v>
      </c>
      <c r="U43">
        <v>82.720904107415578</v>
      </c>
      <c r="W43">
        <v>68.792851200808698</v>
      </c>
      <c r="Y43">
        <v>71.078304053939135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Ilana</dc:creator>
  <cp:lastModifiedBy>Hart, Roger</cp:lastModifiedBy>
  <dcterms:created xsi:type="dcterms:W3CDTF">2023-03-29T06:40:52Z</dcterms:created>
  <dcterms:modified xsi:type="dcterms:W3CDTF">2023-10-07T01:11:38Z</dcterms:modified>
</cp:coreProperties>
</file>