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30"/>
  <workbookPr/>
  <mc:AlternateContent xmlns:mc="http://schemas.openxmlformats.org/markup-compatibility/2006">
    <mc:Choice Requires="x15">
      <x15ac:absPath xmlns:x15ac="http://schemas.microsoft.com/office/spreadsheetml/2010/11/ac" url="C:\Users\User\Desktop\Articolo Giacomo Extremophiles\Submitted to Life\REvised\Second revision\Proof correction\Second proof correction\"/>
    </mc:Choice>
  </mc:AlternateContent>
  <xr:revisionPtr revIDLastSave="0" documentId="13_ncr:1_{C989B249-FCF2-4A0D-92A2-604B4A1E1C4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Table S1" sheetId="28" r:id="rId1"/>
    <sheet name="Table S2" sheetId="27" r:id="rId2"/>
    <sheet name="Table S3" sheetId="31" r:id="rId3"/>
    <sheet name="Table S4" sheetId="3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30" l="1"/>
  <c r="L19" i="30"/>
  <c r="K19" i="30"/>
  <c r="J19" i="30"/>
  <c r="I19" i="30"/>
  <c r="M18" i="30"/>
  <c r="L18" i="30"/>
  <c r="K18" i="30"/>
  <c r="J18" i="30"/>
  <c r="I18" i="30"/>
  <c r="D19" i="30"/>
  <c r="E19" i="30"/>
  <c r="F19" i="30"/>
  <c r="G19" i="30"/>
  <c r="C19" i="30"/>
  <c r="D18" i="30"/>
  <c r="E18" i="30"/>
  <c r="F18" i="30"/>
  <c r="G18" i="30"/>
  <c r="C18" i="30"/>
  <c r="U10" i="31"/>
  <c r="T10" i="31"/>
  <c r="S10" i="31"/>
  <c r="R10" i="31"/>
  <c r="U9" i="31"/>
  <c r="T9" i="31"/>
  <c r="S9" i="31"/>
  <c r="R9" i="31"/>
  <c r="P10" i="31"/>
  <c r="O10" i="31"/>
  <c r="N10" i="31"/>
  <c r="M10" i="31"/>
  <c r="P9" i="31"/>
  <c r="O9" i="31"/>
  <c r="N9" i="31"/>
  <c r="M9" i="31"/>
  <c r="K10" i="31"/>
  <c r="J10" i="31"/>
  <c r="I10" i="31"/>
  <c r="H10" i="31"/>
  <c r="K9" i="31"/>
  <c r="J9" i="31"/>
  <c r="I9" i="31"/>
  <c r="H9" i="31"/>
  <c r="F10" i="31"/>
  <c r="E10" i="31"/>
  <c r="D10" i="31"/>
  <c r="C10" i="31"/>
  <c r="F9" i="31"/>
  <c r="E9" i="31"/>
  <c r="D9" i="31"/>
  <c r="C9" i="31"/>
  <c r="H10" i="27"/>
  <c r="G10" i="27"/>
  <c r="F10" i="27"/>
  <c r="H9" i="27"/>
  <c r="G9" i="27"/>
  <c r="F9" i="27"/>
  <c r="E10" i="27"/>
  <c r="E9" i="27"/>
  <c r="D10" i="27"/>
  <c r="D9" i="27"/>
  <c r="C9" i="27"/>
  <c r="C10" i="27"/>
  <c r="G9" i="28"/>
  <c r="F9" i="28"/>
  <c r="E9" i="28"/>
  <c r="D9" i="28"/>
  <c r="C9" i="28"/>
  <c r="G8" i="28"/>
  <c r="F8" i="28"/>
  <c r="E8" i="28"/>
  <c r="D8" i="28"/>
  <c r="C8" i="28"/>
</calcChain>
</file>

<file path=xl/sharedStrings.xml><?xml version="1.0" encoding="utf-8"?>
<sst xmlns="http://schemas.openxmlformats.org/spreadsheetml/2006/main" count="129" uniqueCount="46">
  <si>
    <t>MM_0</t>
  </si>
  <si>
    <t>MM_40</t>
  </si>
  <si>
    <t>Mean</t>
  </si>
  <si>
    <t>SD</t>
  </si>
  <si>
    <t>60 mg/ml</t>
  </si>
  <si>
    <t>30 mg/ml</t>
  </si>
  <si>
    <t>15 mg/ml</t>
  </si>
  <si>
    <t>3,25 mg/ml</t>
  </si>
  <si>
    <t>7,5 mg/ml</t>
  </si>
  <si>
    <t>MM_20</t>
  </si>
  <si>
    <t>MM_60</t>
  </si>
  <si>
    <t>MM_80</t>
  </si>
  <si>
    <t>Phycocianin (PC)</t>
  </si>
  <si>
    <t>Allophycocianin (APC)</t>
  </si>
  <si>
    <t>Chlorophyll  a</t>
  </si>
  <si>
    <t>Total carotenoid (TC)</t>
  </si>
  <si>
    <t xml:space="preserve">  MM_0 vs. MM_20</t>
  </si>
  <si>
    <t xml:space="preserve">  MM_0 vs. MM_40</t>
  </si>
  <si>
    <t xml:space="preserve">  MM_0 vs. MM_60</t>
  </si>
  <si>
    <t xml:space="preserve">  MM_0 vs. MM_80</t>
  </si>
  <si>
    <t>ns</t>
  </si>
  <si>
    <t>**</t>
  </si>
  <si>
    <t>****</t>
  </si>
  <si>
    <t>One-way ANOVA: Dunnet' multiple comparison test</t>
  </si>
  <si>
    <t>***</t>
  </si>
  <si>
    <t>*</t>
  </si>
  <si>
    <t>Chlorophyll a</t>
  </si>
  <si>
    <t>Total carotenoids</t>
  </si>
  <si>
    <t xml:space="preserve">Phycocianin </t>
  </si>
  <si>
    <t>&lt;0,0001</t>
  </si>
  <si>
    <t xml:space="preserve">Allophycocianin </t>
  </si>
  <si>
    <t>2way Anova multiple comparisons</t>
  </si>
  <si>
    <t>MM_0 - MM_40</t>
  </si>
  <si>
    <t>TP</t>
  </si>
  <si>
    <t>C</t>
  </si>
  <si>
    <t>L</t>
  </si>
  <si>
    <r>
      <t>Table S1. Final biomass productivity in exponential phase (g m</t>
    </r>
    <r>
      <rPr>
        <b/>
        <vertAlign val="superscript"/>
        <sz val="12"/>
        <color theme="1"/>
        <rFont val="Arial"/>
        <family val="2"/>
      </rPr>
      <t xml:space="preserve">-3 </t>
    </r>
    <r>
      <rPr>
        <b/>
        <sz val="12"/>
        <color theme="1"/>
        <rFont val="Arial"/>
        <family val="2"/>
      </rPr>
      <t>day</t>
    </r>
    <r>
      <rPr>
        <b/>
        <vertAlign val="superscript"/>
        <sz val="12"/>
        <color theme="1"/>
        <rFont val="Arial"/>
        <family val="2"/>
      </rPr>
      <t>-1</t>
    </r>
    <r>
      <rPr>
        <b/>
        <sz val="12"/>
        <color theme="1"/>
        <rFont val="Arial"/>
        <family val="2"/>
      </rPr>
      <t>)</t>
    </r>
  </si>
  <si>
    <t>Notes: One-way ANOVA: Dunnet' multiple comparison test</t>
  </si>
  <si>
    <t>Sample ID</t>
  </si>
  <si>
    <t>Total protein 
(TP)</t>
  </si>
  <si>
    <t>Carbohydrate 
(C)</t>
  </si>
  <si>
    <t>Lipid 
(L)</t>
  </si>
  <si>
    <t>Notes: 2way Anova multiple comparisons</t>
  </si>
  <si>
    <r>
      <t>Table S3. Pigment concentration (mg g</t>
    </r>
    <r>
      <rPr>
        <b/>
        <vertAlign val="superscript"/>
        <sz val="12"/>
        <color rgb="FF000000"/>
        <rFont val="Arial"/>
        <family val="2"/>
      </rPr>
      <t>-1</t>
    </r>
    <r>
      <rPr>
        <b/>
        <sz val="12"/>
        <color rgb="FF000000"/>
        <rFont val="Arial"/>
        <family val="2"/>
      </rPr>
      <t xml:space="preserve"> DW) after 43 days of cultivation</t>
    </r>
  </si>
  <si>
    <r>
      <t xml:space="preserve">Table S4. Effect of </t>
    </r>
    <r>
      <rPr>
        <b/>
        <i/>
        <sz val="12"/>
        <color rgb="FF000000"/>
        <rFont val="Arial"/>
        <family val="2"/>
      </rPr>
      <t>C. thermalis</t>
    </r>
    <r>
      <rPr>
        <b/>
        <sz val="12"/>
        <color rgb="FF000000"/>
        <rFont val="Arial"/>
        <family val="2"/>
      </rPr>
      <t xml:space="preserve"> extract on HeLa cell viability </t>
    </r>
  </si>
  <si>
    <r>
      <t xml:space="preserve">Table S2. Macronutrients content in </t>
    </r>
    <r>
      <rPr>
        <b/>
        <i/>
        <sz val="12"/>
        <color theme="1"/>
        <rFont val="Arial"/>
        <family val="2"/>
      </rPr>
      <t>C. thermalis</t>
    </r>
    <r>
      <rPr>
        <b/>
        <sz val="12"/>
        <color theme="1"/>
        <rFont val="Arial"/>
        <family val="2"/>
      </rPr>
      <t xml:space="preserve"> cultivated with and without MM (%DW)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</si>
</sst>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8"/>
      <name val="Calibri"/>
      <family val="2"/>
      <scheme val="minor"/>
    </font>
    <font>
      <b/>
      <vertAlign val="superscript"/>
      <sz val="12"/>
      <color theme="1"/>
      <name val="Arial"/>
      <family val="2"/>
    </font>
    <font>
      <b/>
      <vertAlign val="superscript"/>
      <sz val="12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0" fillId="2" borderId="2" xfId="0" applyNumberFormat="1" applyFill="1" applyBorder="1"/>
    <xf numFmtId="2" fontId="0" fillId="2" borderId="0" xfId="0" applyNumberFormat="1" applyFill="1"/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38739-B498-4FB6-81D0-4F8F3F6A524E}">
  <dimension ref="B2:G17"/>
  <sheetViews>
    <sheetView workbookViewId="0">
      <selection activeCell="C30" sqref="C30"/>
    </sheetView>
  </sheetViews>
  <sheetFormatPr defaultColWidth="8.85546875" defaultRowHeight="15" x14ac:dyDescent="0.25"/>
  <cols>
    <col min="1" max="1" width="8.85546875" style="37"/>
    <col min="2" max="2" width="24.140625" style="37" customWidth="1"/>
    <col min="3" max="3" width="12.7109375" style="37" customWidth="1"/>
    <col min="4" max="4" width="21.7109375" style="37" customWidth="1"/>
    <col min="5" max="5" width="11" style="37" customWidth="1"/>
    <col min="6" max="6" width="11.7109375" style="37" customWidth="1"/>
    <col min="7" max="7" width="9.7109375" style="37" customWidth="1"/>
    <col min="8" max="8" width="8.85546875" style="37"/>
    <col min="9" max="9" width="32.42578125" style="37" customWidth="1"/>
    <col min="10" max="10" width="12.7109375" style="37" customWidth="1"/>
    <col min="11" max="11" width="11.42578125" style="37" customWidth="1"/>
    <col min="12" max="16384" width="8.85546875" style="37"/>
  </cols>
  <sheetData>
    <row r="2" spans="2:7" x14ac:dyDescent="0.25">
      <c r="B2" s="47" t="s">
        <v>36</v>
      </c>
      <c r="C2" s="47"/>
      <c r="D2" s="47"/>
      <c r="E2" s="47"/>
      <c r="F2" s="47"/>
      <c r="G2" s="47"/>
    </row>
    <row r="3" spans="2:7" ht="15.75" thickBot="1" x14ac:dyDescent="0.3">
      <c r="B3" s="48"/>
      <c r="C3" s="48"/>
      <c r="D3" s="48"/>
      <c r="E3" s="48"/>
      <c r="F3" s="48"/>
      <c r="G3" s="48"/>
    </row>
    <row r="4" spans="2:7" x14ac:dyDescent="0.25">
      <c r="B4" s="19" t="s">
        <v>38</v>
      </c>
      <c r="C4" s="20" t="s">
        <v>0</v>
      </c>
      <c r="D4" s="20" t="s">
        <v>9</v>
      </c>
      <c r="E4" s="20" t="s">
        <v>1</v>
      </c>
      <c r="F4" s="20" t="s">
        <v>10</v>
      </c>
      <c r="G4" s="20" t="s">
        <v>11</v>
      </c>
    </row>
    <row r="5" spans="2:7" x14ac:dyDescent="0.25">
      <c r="B5" s="9">
        <v>1</v>
      </c>
      <c r="C5" s="14">
        <v>30.2</v>
      </c>
      <c r="D5" s="14">
        <v>35.799999999999997</v>
      </c>
      <c r="E5" s="15">
        <v>50</v>
      </c>
      <c r="F5" s="15">
        <v>25</v>
      </c>
      <c r="G5" s="15">
        <v>7.9</v>
      </c>
    </row>
    <row r="6" spans="2:7" x14ac:dyDescent="0.25">
      <c r="B6" s="9">
        <v>2</v>
      </c>
      <c r="C6" s="14">
        <v>42.1</v>
      </c>
      <c r="D6" s="14">
        <v>34.9</v>
      </c>
      <c r="E6" s="14">
        <v>55.3</v>
      </c>
      <c r="F6" s="15">
        <v>23.3</v>
      </c>
      <c r="G6" s="15">
        <v>6.9</v>
      </c>
    </row>
    <row r="7" spans="2:7" x14ac:dyDescent="0.25">
      <c r="B7" s="9">
        <v>3</v>
      </c>
      <c r="C7" s="15">
        <v>41.9</v>
      </c>
      <c r="D7" s="14">
        <v>34.5</v>
      </c>
      <c r="E7" s="14">
        <v>51.4</v>
      </c>
      <c r="F7" s="15">
        <v>22.5</v>
      </c>
      <c r="G7" s="15">
        <v>6.3</v>
      </c>
    </row>
    <row r="8" spans="2:7" x14ac:dyDescent="0.25">
      <c r="B8" s="9" t="s">
        <v>2</v>
      </c>
      <c r="C8" s="17">
        <f>AVERAGE(C5:C7)</f>
        <v>38.066666666666663</v>
      </c>
      <c r="D8" s="17">
        <f t="shared" ref="D8:G8" si="0">AVERAGE(D5:D7)</f>
        <v>35.066666666666663</v>
      </c>
      <c r="E8" s="17">
        <f t="shared" si="0"/>
        <v>52.233333333333327</v>
      </c>
      <c r="F8" s="17">
        <f t="shared" si="0"/>
        <v>23.599999999999998</v>
      </c>
      <c r="G8" s="17">
        <f t="shared" si="0"/>
        <v>7.0333333333333341</v>
      </c>
    </row>
    <row r="9" spans="2:7" ht="15.75" thickBot="1" x14ac:dyDescent="0.3">
      <c r="B9" s="11" t="s">
        <v>3</v>
      </c>
      <c r="C9" s="18">
        <f>STDEV(C5:C7)</f>
        <v>6.8134670567438445</v>
      </c>
      <c r="D9" s="18">
        <f t="shared" ref="D9:G9" si="1">STDEV(D5:D7)</f>
        <v>0.66583281184793786</v>
      </c>
      <c r="E9" s="18">
        <f t="shared" si="1"/>
        <v>2.7465129406819342</v>
      </c>
      <c r="F9" s="18">
        <f t="shared" si="1"/>
        <v>1.2767145334803705</v>
      </c>
      <c r="G9" s="18">
        <f t="shared" si="1"/>
        <v>0.80829037686547633</v>
      </c>
    </row>
    <row r="10" spans="2:7" x14ac:dyDescent="0.25">
      <c r="B10" s="38"/>
      <c r="C10" s="38"/>
      <c r="D10" s="38"/>
    </row>
    <row r="11" spans="2:7" x14ac:dyDescent="0.25">
      <c r="E11" s="39"/>
      <c r="F11" s="39"/>
      <c r="G11" s="39"/>
    </row>
    <row r="12" spans="2:7" x14ac:dyDescent="0.25">
      <c r="E12" s="39"/>
      <c r="F12" s="39"/>
      <c r="G12" s="39"/>
    </row>
    <row r="13" spans="2:7" ht="15.75" thickBot="1" x14ac:dyDescent="0.3">
      <c r="B13" s="49" t="s">
        <v>37</v>
      </c>
      <c r="C13" s="49"/>
      <c r="D13" s="49"/>
    </row>
    <row r="14" spans="2:7" x14ac:dyDescent="0.25">
      <c r="B14" s="2" t="s">
        <v>16</v>
      </c>
      <c r="C14" s="2">
        <v>0.66059999999999997</v>
      </c>
      <c r="D14" s="9" t="s">
        <v>20</v>
      </c>
    </row>
    <row r="15" spans="2:7" x14ac:dyDescent="0.25">
      <c r="B15" s="14" t="s">
        <v>17</v>
      </c>
      <c r="C15" s="2">
        <v>1.5E-3</v>
      </c>
      <c r="D15" s="9" t="s">
        <v>21</v>
      </c>
    </row>
    <row r="16" spans="2:7" x14ac:dyDescent="0.25">
      <c r="B16" s="14" t="s">
        <v>18</v>
      </c>
      <c r="C16" s="2">
        <v>1.2999999999999999E-3</v>
      </c>
      <c r="D16" s="9" t="s">
        <v>21</v>
      </c>
    </row>
    <row r="17" spans="2:4" ht="15.75" thickBot="1" x14ac:dyDescent="0.3">
      <c r="B17" s="16" t="s">
        <v>19</v>
      </c>
      <c r="C17" s="4">
        <v>1E-4</v>
      </c>
      <c r="D17" s="11" t="s">
        <v>22</v>
      </c>
    </row>
  </sheetData>
  <mergeCells count="2">
    <mergeCell ref="B2:G3"/>
    <mergeCell ref="B13:D13"/>
  </mergeCells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7CB70-8C3E-4832-AD6C-44D41DBD5905}">
  <dimension ref="B2:H17"/>
  <sheetViews>
    <sheetView workbookViewId="0">
      <selection activeCell="L24" sqref="L24"/>
    </sheetView>
  </sheetViews>
  <sheetFormatPr defaultColWidth="8.85546875" defaultRowHeight="14.25" x14ac:dyDescent="0.25"/>
  <cols>
    <col min="1" max="1" width="8.85546875" style="22"/>
    <col min="2" max="2" width="16.85546875" style="22" bestFit="1" customWidth="1"/>
    <col min="3" max="3" width="16.42578125" style="22" bestFit="1" customWidth="1"/>
    <col min="4" max="4" width="16.28515625" style="22" bestFit="1" customWidth="1"/>
    <col min="5" max="5" width="8.85546875" style="22" bestFit="1" customWidth="1"/>
    <col min="6" max="6" width="16.42578125" style="22" bestFit="1" customWidth="1"/>
    <col min="7" max="7" width="16.28515625" style="22" bestFit="1" customWidth="1"/>
    <col min="8" max="8" width="16.42578125" style="22" bestFit="1" customWidth="1"/>
    <col min="9" max="16384" width="8.85546875" style="22"/>
  </cols>
  <sheetData>
    <row r="2" spans="2:8" ht="13.9" customHeight="1" x14ac:dyDescent="0.25">
      <c r="B2" s="47" t="s">
        <v>45</v>
      </c>
      <c r="C2" s="47"/>
      <c r="D2" s="47"/>
      <c r="E2" s="47"/>
      <c r="F2" s="47"/>
      <c r="G2" s="47"/>
      <c r="H2" s="47"/>
    </row>
    <row r="3" spans="2:8" ht="14.45" customHeight="1" thickBot="1" x14ac:dyDescent="0.3">
      <c r="B3" s="48"/>
      <c r="C3" s="48"/>
      <c r="D3" s="48"/>
      <c r="E3" s="48"/>
      <c r="F3" s="48"/>
      <c r="G3" s="48"/>
      <c r="H3" s="48"/>
    </row>
    <row r="4" spans="2:8" ht="18" customHeight="1" x14ac:dyDescent="0.25">
      <c r="B4" s="53" t="s">
        <v>38</v>
      </c>
      <c r="C4" s="52" t="s">
        <v>0</v>
      </c>
      <c r="D4" s="52"/>
      <c r="E4" s="52"/>
      <c r="F4" s="52" t="s">
        <v>1</v>
      </c>
      <c r="G4" s="52"/>
      <c r="H4" s="52"/>
    </row>
    <row r="5" spans="2:8" ht="30" customHeight="1" x14ac:dyDescent="0.25">
      <c r="B5" s="54"/>
      <c r="C5" s="40" t="s">
        <v>39</v>
      </c>
      <c r="D5" s="40" t="s">
        <v>40</v>
      </c>
      <c r="E5" s="40" t="s">
        <v>41</v>
      </c>
      <c r="F5" s="40" t="s">
        <v>39</v>
      </c>
      <c r="G5" s="40" t="s">
        <v>40</v>
      </c>
      <c r="H5" s="40" t="s">
        <v>41</v>
      </c>
    </row>
    <row r="6" spans="2:8" ht="14.45" customHeight="1" x14ac:dyDescent="0.25">
      <c r="B6" s="9">
        <v>1</v>
      </c>
      <c r="C6" s="7">
        <v>38.770000000000003</v>
      </c>
      <c r="D6" s="7">
        <v>32.1</v>
      </c>
      <c r="E6" s="7">
        <v>14.6</v>
      </c>
      <c r="F6" s="7">
        <v>29.3</v>
      </c>
      <c r="G6" s="7">
        <v>38.299999999999997</v>
      </c>
      <c r="H6" s="7">
        <v>12.1</v>
      </c>
    </row>
    <row r="7" spans="2:8" ht="14.45" customHeight="1" x14ac:dyDescent="0.25">
      <c r="B7" s="9">
        <v>2</v>
      </c>
      <c r="C7" s="7">
        <v>34</v>
      </c>
      <c r="D7" s="2">
        <v>31.6</v>
      </c>
      <c r="E7" s="7">
        <v>17</v>
      </c>
      <c r="F7" s="7">
        <v>32.65</v>
      </c>
      <c r="G7" s="7">
        <v>35.299999999999997</v>
      </c>
      <c r="H7" s="7">
        <v>14.5</v>
      </c>
    </row>
    <row r="8" spans="2:8" ht="14.45" customHeight="1" x14ac:dyDescent="0.25">
      <c r="B8" s="9">
        <v>3</v>
      </c>
      <c r="C8" s="2">
        <v>36.4</v>
      </c>
      <c r="D8" s="7">
        <v>32.4</v>
      </c>
      <c r="E8" s="7">
        <v>15.4</v>
      </c>
      <c r="F8" s="7">
        <v>28.9</v>
      </c>
      <c r="G8" s="7">
        <v>39.6</v>
      </c>
      <c r="H8" s="7">
        <v>13.95</v>
      </c>
    </row>
    <row r="9" spans="2:8" ht="14.45" customHeight="1" x14ac:dyDescent="0.25">
      <c r="B9" s="9" t="s">
        <v>2</v>
      </c>
      <c r="C9" s="8">
        <f t="shared" ref="C9:H9" si="0">AVERAGE(C6:C8)</f>
        <v>36.390000000000008</v>
      </c>
      <c r="D9" s="8">
        <f t="shared" si="0"/>
        <v>32.033333333333331</v>
      </c>
      <c r="E9" s="8">
        <f t="shared" si="0"/>
        <v>15.666666666666666</v>
      </c>
      <c r="F9" s="8">
        <f t="shared" si="0"/>
        <v>30.283333333333331</v>
      </c>
      <c r="G9" s="8">
        <f t="shared" si="0"/>
        <v>37.733333333333327</v>
      </c>
      <c r="H9" s="8">
        <f t="shared" si="0"/>
        <v>13.516666666666666</v>
      </c>
    </row>
    <row r="10" spans="2:8" ht="15" customHeight="1" thickBot="1" x14ac:dyDescent="0.3">
      <c r="B10" s="11" t="s">
        <v>3</v>
      </c>
      <c r="C10" s="12">
        <f t="shared" ref="C10:H10" si="1">STDEV(C6:C8)</f>
        <v>2.3850157232186135</v>
      </c>
      <c r="D10" s="12">
        <f t="shared" si="1"/>
        <v>0.40414518843273672</v>
      </c>
      <c r="E10" s="12">
        <f t="shared" si="1"/>
        <v>1.2220201853215575</v>
      </c>
      <c r="F10" s="12">
        <f t="shared" si="1"/>
        <v>2.0593283694771292</v>
      </c>
      <c r="G10" s="12">
        <f t="shared" si="1"/>
        <v>2.2052966542697474</v>
      </c>
      <c r="H10" s="12">
        <f t="shared" si="1"/>
        <v>1.2573119475028198</v>
      </c>
    </row>
    <row r="13" spans="2:8" ht="15" thickBot="1" x14ac:dyDescent="0.3">
      <c r="B13" s="50" t="s">
        <v>42</v>
      </c>
      <c r="C13" s="50"/>
      <c r="D13" s="50"/>
    </row>
    <row r="14" spans="2:8" x14ac:dyDescent="0.2">
      <c r="B14" s="51" t="s">
        <v>32</v>
      </c>
      <c r="C14" s="51"/>
      <c r="D14" s="51"/>
    </row>
    <row r="15" spans="2:8" x14ac:dyDescent="0.2">
      <c r="B15" s="32" t="s">
        <v>33</v>
      </c>
      <c r="C15" s="32">
        <v>3.2000000000000002E-3</v>
      </c>
      <c r="D15" s="32" t="s">
        <v>21</v>
      </c>
    </row>
    <row r="16" spans="2:8" x14ac:dyDescent="0.2">
      <c r="B16" s="23" t="s">
        <v>34</v>
      </c>
      <c r="C16" s="23">
        <v>5.1999999999999998E-3</v>
      </c>
      <c r="D16" s="23" t="s">
        <v>21</v>
      </c>
    </row>
    <row r="17" spans="2:4" ht="15" thickBot="1" x14ac:dyDescent="0.25">
      <c r="B17" s="24" t="s">
        <v>35</v>
      </c>
      <c r="C17" s="24">
        <v>0.40699999999999997</v>
      </c>
      <c r="D17" s="24" t="s">
        <v>20</v>
      </c>
    </row>
  </sheetData>
  <mergeCells count="6">
    <mergeCell ref="B2:H3"/>
    <mergeCell ref="B13:D13"/>
    <mergeCell ref="B14:D14"/>
    <mergeCell ref="C4:E4"/>
    <mergeCell ref="F4:H4"/>
    <mergeCell ref="B4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0F0CB-84D5-4429-AC64-5D9F4D702F7F}">
  <dimension ref="B2:U24"/>
  <sheetViews>
    <sheetView zoomScale="90" zoomScaleNormal="90" workbookViewId="0">
      <selection activeCell="F36" sqref="F36"/>
    </sheetView>
  </sheetViews>
  <sheetFormatPr defaultColWidth="8.85546875" defaultRowHeight="14.25" x14ac:dyDescent="0.25"/>
  <cols>
    <col min="1" max="1" width="8.85546875" style="22"/>
    <col min="2" max="2" width="20.85546875" style="22" bestFit="1" customWidth="1"/>
    <col min="3" max="3" width="18.7109375" style="22" bestFit="1" customWidth="1"/>
    <col min="4" max="4" width="20.5703125" style="22" bestFit="1" customWidth="1"/>
    <col min="5" max="5" width="13.28515625" style="22" bestFit="1" customWidth="1"/>
    <col min="6" max="6" width="19.7109375" style="22" bestFit="1" customWidth="1"/>
    <col min="7" max="7" width="2.28515625" style="22" customWidth="1"/>
    <col min="8" max="8" width="16.140625" style="22" bestFit="1" customWidth="1"/>
    <col min="9" max="9" width="20.5703125" style="22" bestFit="1" customWidth="1"/>
    <col min="10" max="10" width="13.28515625" style="22" bestFit="1" customWidth="1"/>
    <col min="11" max="11" width="19.7109375" style="22" bestFit="1" customWidth="1"/>
    <col min="12" max="12" width="3.140625" style="22" customWidth="1"/>
    <col min="13" max="13" width="16.140625" style="22" bestFit="1" customWidth="1"/>
    <col min="14" max="14" width="20.5703125" style="22" bestFit="1" customWidth="1"/>
    <col min="15" max="15" width="13.28515625" style="22" bestFit="1" customWidth="1"/>
    <col min="16" max="16" width="19.7109375" style="22" bestFit="1" customWidth="1"/>
    <col min="17" max="17" width="3.28515625" style="22" customWidth="1"/>
    <col min="18" max="18" width="16.140625" style="22" bestFit="1" customWidth="1"/>
    <col min="19" max="19" width="20.5703125" style="22" bestFit="1" customWidth="1"/>
    <col min="20" max="20" width="13.28515625" style="22" bestFit="1" customWidth="1"/>
    <col min="21" max="21" width="19.7109375" style="22" bestFit="1" customWidth="1"/>
    <col min="22" max="16384" width="8.85546875" style="22"/>
  </cols>
  <sheetData>
    <row r="2" spans="2:21" ht="18" customHeight="1" x14ac:dyDescent="0.25">
      <c r="B2" s="55" t="s">
        <v>43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</row>
    <row r="3" spans="2:21" ht="14.45" customHeight="1" thickBot="1" x14ac:dyDescent="0.3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</row>
    <row r="4" spans="2:21" ht="14.45" customHeight="1" x14ac:dyDescent="0.25">
      <c r="B4" s="53" t="s">
        <v>38</v>
      </c>
      <c r="C4" s="52" t="s">
        <v>0</v>
      </c>
      <c r="D4" s="52"/>
      <c r="E4" s="52"/>
      <c r="F4" s="52"/>
      <c r="G4" s="58"/>
      <c r="H4" s="61" t="s">
        <v>9</v>
      </c>
      <c r="I4" s="52"/>
      <c r="J4" s="52"/>
      <c r="K4" s="52"/>
      <c r="L4" s="58"/>
      <c r="M4" s="61" t="s">
        <v>1</v>
      </c>
      <c r="N4" s="52"/>
      <c r="O4" s="52"/>
      <c r="P4" s="52"/>
      <c r="Q4" s="58"/>
      <c r="R4" s="52" t="s">
        <v>10</v>
      </c>
      <c r="S4" s="52"/>
      <c r="T4" s="52"/>
      <c r="U4" s="52"/>
    </row>
    <row r="5" spans="2:21" ht="14.45" customHeight="1" x14ac:dyDescent="0.25">
      <c r="B5" s="57"/>
      <c r="C5" s="1" t="s">
        <v>12</v>
      </c>
      <c r="D5" s="1" t="s">
        <v>13</v>
      </c>
      <c r="E5" s="1" t="s">
        <v>14</v>
      </c>
      <c r="F5" s="1" t="s">
        <v>15</v>
      </c>
      <c r="G5" s="59"/>
      <c r="H5" s="1" t="s">
        <v>12</v>
      </c>
      <c r="I5" s="1" t="s">
        <v>13</v>
      </c>
      <c r="J5" s="1" t="s">
        <v>14</v>
      </c>
      <c r="K5" s="1" t="s">
        <v>15</v>
      </c>
      <c r="L5" s="59"/>
      <c r="M5" s="1" t="s">
        <v>12</v>
      </c>
      <c r="N5" s="1" t="s">
        <v>13</v>
      </c>
      <c r="O5" s="1" t="s">
        <v>14</v>
      </c>
      <c r="P5" s="1" t="s">
        <v>15</v>
      </c>
      <c r="Q5" s="59"/>
      <c r="R5" s="1" t="s">
        <v>12</v>
      </c>
      <c r="S5" s="1" t="s">
        <v>13</v>
      </c>
      <c r="T5" s="1" t="s">
        <v>14</v>
      </c>
      <c r="U5" s="1" t="s">
        <v>15</v>
      </c>
    </row>
    <row r="6" spans="2:21" ht="14.45" customHeight="1" x14ac:dyDescent="0.25">
      <c r="B6" s="22">
        <v>1</v>
      </c>
      <c r="C6" s="3">
        <v>16.100000000000001</v>
      </c>
      <c r="D6" s="3">
        <v>9.82</v>
      </c>
      <c r="E6" s="3">
        <v>6.75</v>
      </c>
      <c r="F6" s="3">
        <v>3.05</v>
      </c>
      <c r="G6" s="59"/>
      <c r="H6" s="2">
        <v>19.7</v>
      </c>
      <c r="I6" s="2">
        <v>8.3000000000000007</v>
      </c>
      <c r="J6" s="2">
        <v>7.1</v>
      </c>
      <c r="K6" s="8">
        <v>4.0999999999999996</v>
      </c>
      <c r="L6" s="59"/>
      <c r="M6" s="2">
        <v>51.2</v>
      </c>
      <c r="N6" s="2">
        <v>5.3</v>
      </c>
      <c r="O6" s="2">
        <v>10.5</v>
      </c>
      <c r="P6" s="7">
        <v>3.8</v>
      </c>
      <c r="Q6" s="59"/>
      <c r="R6" s="2">
        <v>43.5</v>
      </c>
      <c r="S6" s="2">
        <v>7.7</v>
      </c>
      <c r="T6" s="2">
        <v>8</v>
      </c>
      <c r="U6" s="8">
        <v>2.89</v>
      </c>
    </row>
    <row r="7" spans="2:21" ht="14.45" customHeight="1" x14ac:dyDescent="0.25">
      <c r="B7" s="22">
        <v>2</v>
      </c>
      <c r="C7" s="3">
        <v>15.9</v>
      </c>
      <c r="D7" s="3">
        <v>9.91</v>
      </c>
      <c r="E7" s="3">
        <v>6.69</v>
      </c>
      <c r="F7" s="3">
        <v>3.05</v>
      </c>
      <c r="G7" s="59"/>
      <c r="H7" s="2">
        <v>18.899999999999999</v>
      </c>
      <c r="I7" s="2">
        <v>8.1999999999999993</v>
      </c>
      <c r="J7" s="2">
        <v>6.89</v>
      </c>
      <c r="K7" s="8">
        <v>3.91</v>
      </c>
      <c r="L7" s="59"/>
      <c r="M7" s="2">
        <v>66.099999999999994</v>
      </c>
      <c r="N7" s="2">
        <v>4.5999999999999996</v>
      </c>
      <c r="O7" s="2">
        <v>13.3</v>
      </c>
      <c r="P7" s="7">
        <v>4.4000000000000004</v>
      </c>
      <c r="Q7" s="59"/>
      <c r="R7" s="2">
        <v>36.1</v>
      </c>
      <c r="S7" s="2">
        <v>8.3000000000000007</v>
      </c>
      <c r="T7" s="2">
        <v>9.1999999999999993</v>
      </c>
      <c r="U7" s="8">
        <v>2.7</v>
      </c>
    </row>
    <row r="8" spans="2:21" ht="14.45" customHeight="1" x14ac:dyDescent="0.25">
      <c r="B8" s="22">
        <v>3</v>
      </c>
      <c r="C8" s="3">
        <v>16</v>
      </c>
      <c r="D8" s="3">
        <v>9.9499999999999993</v>
      </c>
      <c r="E8" s="3">
        <v>6.79</v>
      </c>
      <c r="F8" s="3">
        <v>3.08</v>
      </c>
      <c r="G8" s="59"/>
      <c r="H8" s="2">
        <v>18.600000000000001</v>
      </c>
      <c r="I8" s="2">
        <v>8.67</v>
      </c>
      <c r="J8" s="2">
        <v>6.69</v>
      </c>
      <c r="K8" s="5">
        <v>3.87</v>
      </c>
      <c r="L8" s="59"/>
      <c r="M8" s="2">
        <v>59.9</v>
      </c>
      <c r="N8" s="2">
        <v>4.1500000000000004</v>
      </c>
      <c r="O8" s="2">
        <v>11.1</v>
      </c>
      <c r="P8" s="7">
        <v>3.5</v>
      </c>
      <c r="Q8" s="59"/>
      <c r="R8" s="7">
        <v>41.9</v>
      </c>
      <c r="S8" s="7">
        <v>9.3000000000000007</v>
      </c>
      <c r="T8" s="7">
        <v>9.6999999999999993</v>
      </c>
      <c r="U8" s="8">
        <v>3.19</v>
      </c>
    </row>
    <row r="9" spans="2:21" ht="14.45" customHeight="1" x14ac:dyDescent="0.25">
      <c r="B9" s="21" t="s">
        <v>2</v>
      </c>
      <c r="C9" s="5">
        <f>AVERAGE(C6:C8)</f>
        <v>16</v>
      </c>
      <c r="D9" s="5">
        <f t="shared" ref="D9:F9" si="0">AVERAGE(D6:D8)</f>
        <v>9.8933333333333326</v>
      </c>
      <c r="E9" s="5">
        <f t="shared" si="0"/>
        <v>6.7433333333333332</v>
      </c>
      <c r="F9" s="5">
        <f t="shared" si="0"/>
        <v>3.06</v>
      </c>
      <c r="G9" s="59"/>
      <c r="H9" s="5">
        <f>AVERAGE(H6:H8)</f>
        <v>19.066666666666666</v>
      </c>
      <c r="I9" s="5">
        <f t="shared" ref="I9" si="1">AVERAGE(I6:I8)</f>
        <v>8.39</v>
      </c>
      <c r="J9" s="5">
        <f t="shared" ref="J9" si="2">AVERAGE(J6:J8)</f>
        <v>6.8933333333333335</v>
      </c>
      <c r="K9" s="5">
        <f t="shared" ref="K9" si="3">AVERAGE(K6:K8)</f>
        <v>3.9599999999999995</v>
      </c>
      <c r="L9" s="59"/>
      <c r="M9" s="5">
        <f>AVERAGE(M6:M8)</f>
        <v>59.066666666666663</v>
      </c>
      <c r="N9" s="5">
        <f t="shared" ref="N9" si="4">AVERAGE(N6:N8)</f>
        <v>4.6833333333333327</v>
      </c>
      <c r="O9" s="5">
        <f t="shared" ref="O9" si="5">AVERAGE(O6:O8)</f>
        <v>11.633333333333333</v>
      </c>
      <c r="P9" s="5">
        <f t="shared" ref="P9" si="6">AVERAGE(P6:P8)</f>
        <v>3.9</v>
      </c>
      <c r="Q9" s="59"/>
      <c r="R9" s="5">
        <f>AVERAGE(R6:R8)</f>
        <v>40.5</v>
      </c>
      <c r="S9" s="5">
        <f t="shared" ref="S9" si="7">AVERAGE(S6:S8)</f>
        <v>8.4333333333333336</v>
      </c>
      <c r="T9" s="5">
        <f t="shared" ref="T9" si="8">AVERAGE(T6:T8)</f>
        <v>8.9666666666666668</v>
      </c>
      <c r="U9" s="5">
        <f t="shared" ref="U9" si="9">AVERAGE(U6:U8)</f>
        <v>2.9266666666666663</v>
      </c>
    </row>
    <row r="10" spans="2:21" ht="15" customHeight="1" thickBot="1" x14ac:dyDescent="0.3">
      <c r="B10" s="13" t="s">
        <v>3</v>
      </c>
      <c r="C10" s="6">
        <f>STDEV(C6:C8)</f>
        <v>0.10000000000000053</v>
      </c>
      <c r="D10" s="6">
        <f t="shared" ref="D10:F10" si="10">STDEV(D6:D8)</f>
        <v>6.6583281184793494E-2</v>
      </c>
      <c r="E10" s="6">
        <f t="shared" si="10"/>
        <v>5.033222956847147E-2</v>
      </c>
      <c r="F10" s="6">
        <f t="shared" si="10"/>
        <v>1.7320508075688915E-2</v>
      </c>
      <c r="G10" s="60"/>
      <c r="H10" s="6">
        <f>STDEV(H6:H8)</f>
        <v>0.56862407030773199</v>
      </c>
      <c r="I10" s="6">
        <f t="shared" ref="I10:K10" si="11">STDEV(I6:I8)</f>
        <v>0.24758836806279905</v>
      </c>
      <c r="J10" s="6">
        <f t="shared" si="11"/>
        <v>0.20502032419575669</v>
      </c>
      <c r="K10" s="6">
        <f t="shared" si="11"/>
        <v>0.1228820572744448</v>
      </c>
      <c r="L10" s="60"/>
      <c r="M10" s="6">
        <f>STDEV(M6:M8)</f>
        <v>7.4848736350945524</v>
      </c>
      <c r="N10" s="6">
        <f t="shared" ref="N10:P10" si="12">STDEV(N6:N8)</f>
        <v>0.57951128835712373</v>
      </c>
      <c r="O10" s="6">
        <f t="shared" si="12"/>
        <v>1.4742229591663936</v>
      </c>
      <c r="P10" s="6">
        <f t="shared" si="12"/>
        <v>0.45825756949558422</v>
      </c>
      <c r="Q10" s="60"/>
      <c r="R10" s="6">
        <f>STDEV(R6:R8)</f>
        <v>3.8935844667863559</v>
      </c>
      <c r="S10" s="6">
        <f t="shared" ref="S10:U10" si="13">STDEV(S6:S8)</f>
        <v>0.80829037686547633</v>
      </c>
      <c r="T10" s="6">
        <f t="shared" si="13"/>
        <v>0.87368949480541003</v>
      </c>
      <c r="U10" s="6">
        <f t="shared" si="13"/>
        <v>0.24704925284917029</v>
      </c>
    </row>
    <row r="11" spans="2:21" x14ac:dyDescent="0.25">
      <c r="H11" s="41"/>
      <c r="I11" s="41"/>
      <c r="J11" s="41"/>
    </row>
    <row r="12" spans="2:21" ht="15.75" thickBot="1" x14ac:dyDescent="0.3">
      <c r="B12" s="42"/>
      <c r="C12" s="42"/>
      <c r="D12" s="42"/>
      <c r="E12" s="43"/>
      <c r="F12" s="43"/>
      <c r="G12" s="43"/>
      <c r="H12" s="42"/>
      <c r="I12" s="42"/>
      <c r="J12" s="42"/>
      <c r="K12" s="43"/>
      <c r="L12" s="43"/>
      <c r="M12" s="43"/>
      <c r="N12" s="43"/>
      <c r="O12" s="43"/>
      <c r="P12" s="43"/>
      <c r="Q12" s="43"/>
      <c r="R12" s="43"/>
    </row>
    <row r="13" spans="2:21" ht="15" x14ac:dyDescent="0.25">
      <c r="B13" s="57" t="s">
        <v>26</v>
      </c>
      <c r="C13" s="57"/>
      <c r="D13" s="57"/>
      <c r="H13" s="57" t="s">
        <v>28</v>
      </c>
      <c r="I13" s="57"/>
      <c r="J13" s="57"/>
    </row>
    <row r="14" spans="2:21" ht="15" thickBot="1" x14ac:dyDescent="0.3">
      <c r="B14" s="50" t="s">
        <v>23</v>
      </c>
      <c r="C14" s="50"/>
      <c r="D14" s="50"/>
      <c r="H14" s="50" t="s">
        <v>23</v>
      </c>
      <c r="I14" s="50"/>
      <c r="J14" s="50"/>
    </row>
    <row r="15" spans="2:21" x14ac:dyDescent="0.2">
      <c r="B15" s="2" t="s">
        <v>16</v>
      </c>
      <c r="C15" s="2">
        <v>0.99280000000000002</v>
      </c>
      <c r="D15" s="23" t="s">
        <v>20</v>
      </c>
      <c r="H15" s="2" t="s">
        <v>16</v>
      </c>
      <c r="I15" s="2">
        <v>0.71379999999999999</v>
      </c>
      <c r="J15" s="23" t="s">
        <v>20</v>
      </c>
    </row>
    <row r="16" spans="2:21" x14ac:dyDescent="0.2">
      <c r="B16" s="14" t="s">
        <v>17</v>
      </c>
      <c r="C16" s="2">
        <v>2.9999999999999997E-4</v>
      </c>
      <c r="D16" s="23" t="s">
        <v>24</v>
      </c>
      <c r="H16" s="14" t="s">
        <v>17</v>
      </c>
      <c r="I16" s="2" t="s">
        <v>29</v>
      </c>
      <c r="J16" s="23" t="s">
        <v>22</v>
      </c>
    </row>
    <row r="17" spans="2:10" ht="15" thickBot="1" x14ac:dyDescent="0.25">
      <c r="B17" s="16" t="s">
        <v>18</v>
      </c>
      <c r="C17" s="4">
        <v>3.3399999999999999E-2</v>
      </c>
      <c r="D17" s="24" t="s">
        <v>25</v>
      </c>
      <c r="H17" s="16" t="s">
        <v>18</v>
      </c>
      <c r="I17" s="4">
        <v>2.9999999999999997E-4</v>
      </c>
      <c r="J17" s="24" t="s">
        <v>24</v>
      </c>
    </row>
    <row r="18" spans="2:10" x14ac:dyDescent="0.25">
      <c r="H18" s="41"/>
      <c r="I18" s="41"/>
      <c r="J18" s="41"/>
    </row>
    <row r="19" spans="2:10" ht="15" thickBot="1" x14ac:dyDescent="0.3">
      <c r="B19" s="44"/>
      <c r="C19" s="44"/>
      <c r="D19" s="44"/>
      <c r="H19" s="44"/>
      <c r="I19" s="44"/>
      <c r="J19" s="44"/>
    </row>
    <row r="20" spans="2:10" ht="15" x14ac:dyDescent="0.25">
      <c r="B20" s="57" t="s">
        <v>27</v>
      </c>
      <c r="C20" s="57"/>
      <c r="D20" s="57"/>
      <c r="H20" s="57" t="s">
        <v>30</v>
      </c>
      <c r="I20" s="57"/>
      <c r="J20" s="57"/>
    </row>
    <row r="21" spans="2:10" ht="15" customHeight="1" thickBot="1" x14ac:dyDescent="0.3">
      <c r="B21" s="50" t="s">
        <v>23</v>
      </c>
      <c r="C21" s="50"/>
      <c r="D21" s="50"/>
      <c r="H21" s="50" t="s">
        <v>23</v>
      </c>
      <c r="I21" s="50"/>
      <c r="J21" s="50"/>
    </row>
    <row r="22" spans="2:10" x14ac:dyDescent="0.2">
      <c r="B22" s="2" t="s">
        <v>16</v>
      </c>
      <c r="C22" s="25">
        <v>8.6999999999999994E-3</v>
      </c>
      <c r="D22" s="26" t="s">
        <v>21</v>
      </c>
      <c r="H22" s="2" t="s">
        <v>16</v>
      </c>
      <c r="I22" s="2">
        <v>1.7899999999999999E-2</v>
      </c>
      <c r="J22" s="23" t="s">
        <v>25</v>
      </c>
    </row>
    <row r="23" spans="2:10" x14ac:dyDescent="0.2">
      <c r="B23" s="14" t="s">
        <v>17</v>
      </c>
      <c r="C23" s="23">
        <v>1.2699999999999999E-2</v>
      </c>
      <c r="D23" s="27" t="s">
        <v>25</v>
      </c>
      <c r="H23" s="14" t="s">
        <v>17</v>
      </c>
      <c r="I23" s="2" t="s">
        <v>29</v>
      </c>
      <c r="J23" s="23" t="s">
        <v>22</v>
      </c>
    </row>
    <row r="24" spans="2:10" ht="15" thickBot="1" x14ac:dyDescent="0.25">
      <c r="B24" s="16" t="s">
        <v>18</v>
      </c>
      <c r="C24" s="24">
        <v>0.88929999999999998</v>
      </c>
      <c r="D24" s="28" t="s">
        <v>20</v>
      </c>
      <c r="H24" s="16" t="s">
        <v>18</v>
      </c>
      <c r="I24" s="4">
        <v>2.0799999999999999E-2</v>
      </c>
      <c r="J24" s="24" t="s">
        <v>25</v>
      </c>
    </row>
  </sheetData>
  <mergeCells count="17">
    <mergeCell ref="B14:D14"/>
    <mergeCell ref="B13:D13"/>
    <mergeCell ref="B20:D20"/>
    <mergeCell ref="B21:D21"/>
    <mergeCell ref="H13:J13"/>
    <mergeCell ref="H14:J14"/>
    <mergeCell ref="H20:J20"/>
    <mergeCell ref="H21:J21"/>
    <mergeCell ref="R4:U4"/>
    <mergeCell ref="B2:U3"/>
    <mergeCell ref="B4:B5"/>
    <mergeCell ref="C4:F4"/>
    <mergeCell ref="G4:G10"/>
    <mergeCell ref="H4:K4"/>
    <mergeCell ref="L4:L10"/>
    <mergeCell ref="M4:P4"/>
    <mergeCell ref="Q4:Q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DFE6-6FBC-4E63-8861-4703745F2A86}">
  <dimension ref="B2:M27"/>
  <sheetViews>
    <sheetView tabSelected="1" workbookViewId="0">
      <selection activeCell="E31" sqref="E31"/>
    </sheetView>
  </sheetViews>
  <sheetFormatPr defaultColWidth="12.42578125" defaultRowHeight="15" x14ac:dyDescent="0.25"/>
  <cols>
    <col min="1" max="1" width="12.42578125" style="45"/>
    <col min="2" max="2" width="19.42578125" style="45" customWidth="1"/>
    <col min="3" max="3" width="12.5703125" style="45" customWidth="1"/>
    <col min="4" max="4" width="13.85546875" style="45" customWidth="1"/>
    <col min="5" max="5" width="12.42578125" style="45"/>
    <col min="6" max="6" width="11.42578125" style="45" bestFit="1" customWidth="1"/>
    <col min="7" max="7" width="12.42578125" style="45"/>
    <col min="8" max="8" width="3.5703125" style="45" customWidth="1"/>
    <col min="9" max="11" width="12.42578125" style="45"/>
    <col min="12" max="12" width="13.85546875" style="45" customWidth="1"/>
    <col min="13" max="13" width="14.28515625" style="45" customWidth="1"/>
    <col min="14" max="16384" width="12.42578125" style="45"/>
  </cols>
  <sheetData>
    <row r="2" spans="2:13" x14ac:dyDescent="0.25">
      <c r="B2" s="55" t="s">
        <v>44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2:13" ht="15.75" thickBot="1" x14ac:dyDescent="0.3"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2:13" x14ac:dyDescent="0.25">
      <c r="B4" s="29"/>
      <c r="C4" s="62" t="s">
        <v>0</v>
      </c>
      <c r="D4" s="62"/>
      <c r="E4" s="62"/>
      <c r="F4" s="62"/>
      <c r="G4" s="63"/>
      <c r="H4" s="64"/>
      <c r="I4" s="62" t="s">
        <v>1</v>
      </c>
      <c r="J4" s="62"/>
      <c r="K4" s="62"/>
      <c r="L4" s="62"/>
      <c r="M4" s="62"/>
    </row>
    <row r="5" spans="2:13" x14ac:dyDescent="0.25">
      <c r="B5" s="10" t="s">
        <v>38</v>
      </c>
      <c r="C5" s="33" t="s">
        <v>7</v>
      </c>
      <c r="D5" s="33" t="s">
        <v>8</v>
      </c>
      <c r="E5" s="33" t="s">
        <v>6</v>
      </c>
      <c r="F5" s="33" t="s">
        <v>5</v>
      </c>
      <c r="G5" s="34" t="s">
        <v>4</v>
      </c>
      <c r="H5" s="65"/>
      <c r="I5" s="35" t="s">
        <v>7</v>
      </c>
      <c r="J5" s="36" t="s">
        <v>8</v>
      </c>
      <c r="K5" s="36" t="s">
        <v>6</v>
      </c>
      <c r="L5" s="36" t="s">
        <v>5</v>
      </c>
      <c r="M5" s="36" t="s">
        <v>4</v>
      </c>
    </row>
    <row r="6" spans="2:13" x14ac:dyDescent="0.25">
      <c r="B6" s="9">
        <v>1</v>
      </c>
      <c r="C6" s="3">
        <v>131.66</v>
      </c>
      <c r="D6" s="3">
        <v>138.69</v>
      </c>
      <c r="E6" s="3">
        <v>146.72</v>
      </c>
      <c r="F6" s="3">
        <v>146.31</v>
      </c>
      <c r="G6" s="3">
        <v>185.61</v>
      </c>
      <c r="H6" s="65"/>
      <c r="I6" s="3">
        <v>139.80000000000001</v>
      </c>
      <c r="J6" s="3">
        <v>151.30000000000001</v>
      </c>
      <c r="K6" s="3">
        <v>195.39</v>
      </c>
      <c r="L6" s="3">
        <v>202.86</v>
      </c>
      <c r="M6" s="3">
        <v>242.08</v>
      </c>
    </row>
    <row r="7" spans="2:13" x14ac:dyDescent="0.25">
      <c r="B7" s="9">
        <v>2</v>
      </c>
      <c r="C7" s="3">
        <v>130.94999999999999</v>
      </c>
      <c r="D7" s="3">
        <v>138.87</v>
      </c>
      <c r="E7" s="3">
        <v>145.87</v>
      </c>
      <c r="F7" s="3">
        <v>146.65</v>
      </c>
      <c r="G7" s="3">
        <v>186.24</v>
      </c>
      <c r="H7" s="65"/>
      <c r="I7" s="3">
        <v>139.5</v>
      </c>
      <c r="J7" s="3">
        <v>151.35</v>
      </c>
      <c r="K7" s="3">
        <v>194.92</v>
      </c>
      <c r="L7" s="3">
        <v>203.05</v>
      </c>
      <c r="M7" s="3">
        <v>241.62</v>
      </c>
    </row>
    <row r="8" spans="2:13" x14ac:dyDescent="0.25">
      <c r="B8" s="9">
        <v>3</v>
      </c>
      <c r="C8" s="3">
        <v>131.35</v>
      </c>
      <c r="D8" s="3">
        <v>138.84</v>
      </c>
      <c r="E8" s="3">
        <v>146.18</v>
      </c>
      <c r="F8" s="3">
        <v>146.46</v>
      </c>
      <c r="G8" s="3">
        <v>185.89</v>
      </c>
      <c r="H8" s="65"/>
      <c r="I8" s="3">
        <v>139.55000000000001</v>
      </c>
      <c r="J8" s="3">
        <v>151.54</v>
      </c>
      <c r="K8" s="3">
        <v>195.11</v>
      </c>
      <c r="L8" s="3">
        <v>203.18</v>
      </c>
      <c r="M8" s="3">
        <v>242.17</v>
      </c>
    </row>
    <row r="9" spans="2:13" x14ac:dyDescent="0.25">
      <c r="B9" s="9">
        <v>4</v>
      </c>
      <c r="C9" s="3">
        <v>131.78</v>
      </c>
      <c r="D9" s="3">
        <v>138.68</v>
      </c>
      <c r="E9" s="3">
        <v>145.97999999999999</v>
      </c>
      <c r="F9" s="3">
        <v>146.41</v>
      </c>
      <c r="G9" s="3">
        <v>185.98</v>
      </c>
      <c r="H9" s="65"/>
      <c r="I9" s="3">
        <v>139.47999999999999</v>
      </c>
      <c r="J9" s="3">
        <v>151.49</v>
      </c>
      <c r="K9" s="3">
        <v>195.05</v>
      </c>
      <c r="L9" s="3">
        <v>203.01</v>
      </c>
      <c r="M9" s="3">
        <v>242.29</v>
      </c>
    </row>
    <row r="10" spans="2:13" x14ac:dyDescent="0.25">
      <c r="B10" s="9">
        <v>5</v>
      </c>
      <c r="C10" s="3">
        <v>130.97999999999999</v>
      </c>
      <c r="D10" s="3">
        <v>138.80000000000001</v>
      </c>
      <c r="E10" s="3">
        <v>146.49</v>
      </c>
      <c r="F10" s="3">
        <v>146.59</v>
      </c>
      <c r="G10" s="3">
        <v>185.78</v>
      </c>
      <c r="H10" s="65"/>
      <c r="I10" s="3">
        <v>139.53</v>
      </c>
      <c r="J10" s="3">
        <v>151.65</v>
      </c>
      <c r="K10" s="3">
        <v>194.78</v>
      </c>
      <c r="L10" s="3">
        <v>203.29</v>
      </c>
      <c r="M10" s="3">
        <v>242.18</v>
      </c>
    </row>
    <row r="11" spans="2:13" x14ac:dyDescent="0.25">
      <c r="B11" s="9">
        <v>6</v>
      </c>
      <c r="C11" s="3">
        <v>131.46</v>
      </c>
      <c r="D11" s="3">
        <v>138.72</v>
      </c>
      <c r="E11" s="3">
        <v>146.16</v>
      </c>
      <c r="F11" s="3">
        <v>146.25</v>
      </c>
      <c r="G11" s="3">
        <v>185.87</v>
      </c>
      <c r="H11" s="65"/>
      <c r="I11" s="3">
        <v>139.46</v>
      </c>
      <c r="J11" s="3">
        <v>151.55000000000001</v>
      </c>
      <c r="K11" s="3">
        <v>195.23</v>
      </c>
      <c r="L11" s="3">
        <v>203.01</v>
      </c>
      <c r="M11" s="3">
        <v>241.9</v>
      </c>
    </row>
    <row r="12" spans="2:13" x14ac:dyDescent="0.25">
      <c r="B12" s="9">
        <v>7</v>
      </c>
      <c r="C12" s="3">
        <v>131.66</v>
      </c>
      <c r="D12" s="3">
        <v>138.81</v>
      </c>
      <c r="E12" s="3">
        <v>145.54</v>
      </c>
      <c r="F12" s="3">
        <v>146.53</v>
      </c>
      <c r="G12" s="3">
        <v>185.92</v>
      </c>
      <c r="H12" s="65"/>
      <c r="I12" s="3">
        <v>139.5</v>
      </c>
      <c r="J12" s="3">
        <v>151.69</v>
      </c>
      <c r="K12" s="3">
        <v>194.97</v>
      </c>
      <c r="L12" s="3">
        <v>203.15</v>
      </c>
      <c r="M12" s="3">
        <v>242.19</v>
      </c>
    </row>
    <row r="13" spans="2:13" x14ac:dyDescent="0.25">
      <c r="B13" s="9">
        <v>8</v>
      </c>
      <c r="C13" s="3">
        <v>130.58000000000001</v>
      </c>
      <c r="D13" s="3">
        <v>138.76</v>
      </c>
      <c r="E13" s="3">
        <v>146.44</v>
      </c>
      <c r="F13" s="3">
        <v>146.49</v>
      </c>
      <c r="G13" s="3">
        <v>185.87</v>
      </c>
      <c r="H13" s="65"/>
      <c r="I13" s="3">
        <v>139.5</v>
      </c>
      <c r="J13" s="3">
        <v>151.6</v>
      </c>
      <c r="K13" s="3">
        <v>195.08</v>
      </c>
      <c r="L13" s="3">
        <v>203.32</v>
      </c>
      <c r="M13" s="3">
        <v>241.68</v>
      </c>
    </row>
    <row r="14" spans="2:13" x14ac:dyDescent="0.25">
      <c r="B14" s="9">
        <v>9</v>
      </c>
      <c r="C14" s="3">
        <v>131.69999999999999</v>
      </c>
      <c r="D14" s="3">
        <v>138.53</v>
      </c>
      <c r="E14" s="3">
        <v>145.79</v>
      </c>
      <c r="F14" s="3">
        <v>146.38</v>
      </c>
      <c r="G14" s="3">
        <v>185.79</v>
      </c>
      <c r="H14" s="65"/>
      <c r="I14" s="3">
        <v>139.44</v>
      </c>
      <c r="J14" s="3">
        <v>151.44999999999999</v>
      </c>
      <c r="K14" s="3">
        <v>195.01</v>
      </c>
      <c r="L14" s="3">
        <v>203.08</v>
      </c>
      <c r="M14" s="3">
        <v>242.11</v>
      </c>
    </row>
    <row r="15" spans="2:13" x14ac:dyDescent="0.25">
      <c r="B15" s="9">
        <v>10</v>
      </c>
      <c r="C15" s="3">
        <v>130.94999999999999</v>
      </c>
      <c r="D15" s="3">
        <v>138.79</v>
      </c>
      <c r="E15" s="3">
        <v>146.03</v>
      </c>
      <c r="F15" s="3">
        <v>146.29</v>
      </c>
      <c r="G15" s="3">
        <v>185.96</v>
      </c>
      <c r="H15" s="65"/>
      <c r="I15" s="3">
        <v>139.54</v>
      </c>
      <c r="J15" s="3">
        <v>151.68</v>
      </c>
      <c r="K15" s="3">
        <v>194.8</v>
      </c>
      <c r="L15" s="3">
        <v>203.34</v>
      </c>
      <c r="M15" s="3">
        <v>241.83</v>
      </c>
    </row>
    <row r="16" spans="2:13" x14ac:dyDescent="0.25">
      <c r="B16" s="9">
        <v>11</v>
      </c>
      <c r="C16" s="3">
        <v>131.33000000000001</v>
      </c>
      <c r="D16" s="3">
        <v>138.79</v>
      </c>
      <c r="E16" s="3">
        <v>146.08000000000001</v>
      </c>
      <c r="F16" s="3">
        <v>146.5</v>
      </c>
      <c r="G16" s="3">
        <v>185.84</v>
      </c>
      <c r="H16" s="65"/>
      <c r="I16" s="3">
        <v>139.44</v>
      </c>
      <c r="J16" s="3">
        <v>151.83000000000001</v>
      </c>
      <c r="K16" s="3">
        <v>194.77</v>
      </c>
      <c r="L16" s="3">
        <v>203.25</v>
      </c>
      <c r="M16" s="3">
        <v>241.94</v>
      </c>
    </row>
    <row r="17" spans="2:13" x14ac:dyDescent="0.25">
      <c r="B17" s="9">
        <v>12</v>
      </c>
      <c r="C17" s="3">
        <v>131.63999999999999</v>
      </c>
      <c r="D17" s="3">
        <v>138.77000000000001</v>
      </c>
      <c r="E17" s="3">
        <v>145.44</v>
      </c>
      <c r="F17" s="3">
        <v>146.37</v>
      </c>
      <c r="G17" s="3">
        <v>186.12</v>
      </c>
      <c r="H17" s="65"/>
      <c r="I17" s="3">
        <v>139.52000000000001</v>
      </c>
      <c r="J17" s="3">
        <v>151.4</v>
      </c>
      <c r="K17" s="3">
        <v>195.17</v>
      </c>
      <c r="L17" s="3">
        <v>202.99</v>
      </c>
      <c r="M17" s="3">
        <v>242.36</v>
      </c>
    </row>
    <row r="18" spans="2:13" x14ac:dyDescent="0.25">
      <c r="B18" s="9" t="s">
        <v>2</v>
      </c>
      <c r="C18" s="5">
        <f>AVERAGE(C6:C17)</f>
        <v>131.33666666666667</v>
      </c>
      <c r="D18" s="5">
        <f t="shared" ref="D18:G18" si="0">AVERAGE(D6:D17)</f>
        <v>138.75416666666663</v>
      </c>
      <c r="E18" s="5">
        <f t="shared" si="0"/>
        <v>146.05999999999997</v>
      </c>
      <c r="F18" s="5">
        <f t="shared" si="0"/>
        <v>146.43583333333333</v>
      </c>
      <c r="G18" s="5">
        <f t="shared" si="0"/>
        <v>185.90583333333333</v>
      </c>
      <c r="H18" s="65"/>
      <c r="I18" s="5">
        <f>AVERAGE(I6:I17)</f>
        <v>139.52166666666668</v>
      </c>
      <c r="J18" s="5">
        <f t="shared" ref="J18" si="1">AVERAGE(J6:J17)</f>
        <v>151.54416666666665</v>
      </c>
      <c r="K18" s="5">
        <f t="shared" ref="K18" si="2">AVERAGE(K6:K17)</f>
        <v>195.02333333333334</v>
      </c>
      <c r="L18" s="5">
        <f t="shared" ref="L18" si="3">AVERAGE(L6:L17)</f>
        <v>203.12749999999997</v>
      </c>
      <c r="M18" s="5">
        <f t="shared" ref="M18" si="4">AVERAGE(M6:M17)</f>
        <v>242.0291666666667</v>
      </c>
    </row>
    <row r="19" spans="2:13" ht="15.75" thickBot="1" x14ac:dyDescent="0.3">
      <c r="B19" s="11" t="s">
        <v>3</v>
      </c>
      <c r="C19" s="6">
        <f>STDEV(C6:C17)</f>
        <v>0.38657783723646538</v>
      </c>
      <c r="D19" s="6">
        <f t="shared" ref="D19:G19" si="5">STDEV(D6:D17)</f>
        <v>9.0398947432864363E-2</v>
      </c>
      <c r="E19" s="6">
        <f t="shared" si="5"/>
        <v>0.37668409720999774</v>
      </c>
      <c r="F19" s="6">
        <f t="shared" si="5"/>
        <v>0.12280496979382079</v>
      </c>
      <c r="G19" s="6">
        <f t="shared" si="5"/>
        <v>0.16239448788973623</v>
      </c>
      <c r="H19" s="66"/>
      <c r="I19" s="6">
        <f>STDEV(I6:I17)</f>
        <v>9.4852357361166095E-2</v>
      </c>
      <c r="J19" s="6">
        <f t="shared" ref="J19:M19" si="6">STDEV(J6:J17)</f>
        <v>0.15541488950158011</v>
      </c>
      <c r="K19" s="6">
        <f t="shared" si="6"/>
        <v>0.18999202535098084</v>
      </c>
      <c r="L19" s="6">
        <f t="shared" si="6"/>
        <v>0.15172493053369154</v>
      </c>
      <c r="M19" s="6">
        <f t="shared" si="6"/>
        <v>0.23523521432941388</v>
      </c>
    </row>
    <row r="20" spans="2:13" ht="15.75" thickBot="1" x14ac:dyDescent="0.3">
      <c r="B20" s="46"/>
      <c r="C20" s="46"/>
      <c r="D20" s="46"/>
    </row>
    <row r="21" spans="2:13" ht="15.75" thickBot="1" x14ac:dyDescent="0.3">
      <c r="B21" s="50" t="s">
        <v>31</v>
      </c>
      <c r="C21" s="50"/>
      <c r="D21" s="50"/>
    </row>
    <row r="22" spans="2:13" x14ac:dyDescent="0.2">
      <c r="B22" s="51" t="s">
        <v>32</v>
      </c>
      <c r="C22" s="51"/>
      <c r="D22" s="51"/>
    </row>
    <row r="23" spans="2:13" x14ac:dyDescent="0.2">
      <c r="B23" s="30" t="s">
        <v>7</v>
      </c>
      <c r="C23" s="32" t="s">
        <v>29</v>
      </c>
      <c r="D23" s="32" t="s">
        <v>22</v>
      </c>
    </row>
    <row r="24" spans="2:13" x14ac:dyDescent="0.2">
      <c r="B24" s="30" t="s">
        <v>8</v>
      </c>
      <c r="C24" s="23" t="s">
        <v>29</v>
      </c>
      <c r="D24" s="23" t="s">
        <v>22</v>
      </c>
    </row>
    <row r="25" spans="2:13" x14ac:dyDescent="0.2">
      <c r="B25" s="30" t="s">
        <v>6</v>
      </c>
      <c r="C25" s="23" t="s">
        <v>29</v>
      </c>
      <c r="D25" s="23" t="s">
        <v>22</v>
      </c>
    </row>
    <row r="26" spans="2:13" x14ac:dyDescent="0.2">
      <c r="B26" s="30" t="s">
        <v>5</v>
      </c>
      <c r="C26" s="23" t="s">
        <v>29</v>
      </c>
      <c r="D26" s="23" t="s">
        <v>22</v>
      </c>
    </row>
    <row r="27" spans="2:13" ht="15.75" thickBot="1" x14ac:dyDescent="0.25">
      <c r="B27" s="31" t="s">
        <v>4</v>
      </c>
      <c r="C27" s="24" t="s">
        <v>29</v>
      </c>
      <c r="D27" s="24" t="s">
        <v>22</v>
      </c>
    </row>
  </sheetData>
  <mergeCells count="6">
    <mergeCell ref="B21:D21"/>
    <mergeCell ref="B22:D22"/>
    <mergeCell ref="B2:M3"/>
    <mergeCell ref="C4:G4"/>
    <mergeCell ref="I4:M4"/>
    <mergeCell ref="H4:H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1F835DD52D7549BB6F46E900F7EFA3" ma:contentTypeVersion="15" ma:contentTypeDescription="Creare un nuovo documento." ma:contentTypeScope="" ma:versionID="8de1e475f3627b93e3403a44595c3d9c">
  <xsd:schema xmlns:xsd="http://www.w3.org/2001/XMLSchema" xmlns:xs="http://www.w3.org/2001/XMLSchema" xmlns:p="http://schemas.microsoft.com/office/2006/metadata/properties" xmlns:ns3="7621c870-ac18-410f-8995-a9c9d497f37c" xmlns:ns4="fa236ec3-664b-4c38-be0c-cbb5e9197876" targetNamespace="http://schemas.microsoft.com/office/2006/metadata/properties" ma:root="true" ma:fieldsID="7ff2c57c047a4599ad305191bb2a55b7" ns3:_="" ns4:_="">
    <xsd:import namespace="7621c870-ac18-410f-8995-a9c9d497f37c"/>
    <xsd:import namespace="fa236ec3-664b-4c38-be0c-cbb5e919787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1c870-ac18-410f-8995-a9c9d497f3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36ec3-664b-4c38-be0c-cbb5e91978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621c870-ac18-410f-8995-a9c9d497f37c" xsi:nil="true"/>
  </documentManagement>
</p:properties>
</file>

<file path=customXml/itemProps1.xml><?xml version="1.0" encoding="utf-8"?>
<ds:datastoreItem xmlns:ds="http://schemas.openxmlformats.org/officeDocument/2006/customXml" ds:itemID="{70277A24-FD2D-45E4-8820-BC89A7A4B9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ED921A-7FC3-49DF-974B-A8C1889E97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21c870-ac18-410f-8995-a9c9d497f37c"/>
    <ds:schemaRef ds:uri="fa236ec3-664b-4c38-be0c-cbb5e91978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A0EFC0-3F12-41BC-8066-CE6E5EDF30DD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fa236ec3-664b-4c38-be0c-cbb5e9197876"/>
    <ds:schemaRef ds:uri="http://purl.org/dc/dcmitype/"/>
    <ds:schemaRef ds:uri="http://schemas.openxmlformats.org/package/2006/metadata/core-properties"/>
    <ds:schemaRef ds:uri="http://purl.org/dc/terms/"/>
    <ds:schemaRef ds:uri="7621c870-ac18-410f-8995-a9c9d497f37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Alessandro Concas</cp:lastModifiedBy>
  <cp:revision/>
  <dcterms:created xsi:type="dcterms:W3CDTF">2015-06-05T18:17:20Z</dcterms:created>
  <dcterms:modified xsi:type="dcterms:W3CDTF">2024-02-12T11:00:48Z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0x0101008A1F835DD52D7549BB6F46E900F7EFA3</vt:lpwstr>
  </property>
</Properties>
</file>