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M:\My Documents\Publications\Whitefly\Whitefly microRNA -2018\Insects\Revised version\"/>
    </mc:Choice>
  </mc:AlternateContent>
  <xr:revisionPtr revIDLastSave="0" documentId="13_ncr:1_{248DE542-C978-4E27-84CE-BABEABA5DEF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1" sheetId="9" r:id="rId1"/>
    <sheet name="S2" sheetId="6" r:id="rId2"/>
    <sheet name="S3" sheetId="14" r:id="rId3"/>
    <sheet name="S4" sheetId="3" r:id="rId4"/>
    <sheet name="S5" sheetId="1" r:id="rId5"/>
    <sheet name="S6" sheetId="16" r:id="rId6"/>
    <sheet name="S7" sheetId="5" r:id="rId7"/>
    <sheet name="S8" sheetId="12" r:id="rId8"/>
    <sheet name="S9" sheetId="8" r:id="rId9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63" i="12" l="1"/>
  <c r="M163" i="12"/>
  <c r="L163" i="12"/>
  <c r="X162" i="12"/>
  <c r="W162" i="12"/>
  <c r="V162" i="12"/>
  <c r="N162" i="12"/>
  <c r="M162" i="12"/>
  <c r="L162" i="12"/>
  <c r="X161" i="12"/>
  <c r="W161" i="12"/>
  <c r="V161" i="12"/>
  <c r="N161" i="12"/>
  <c r="M161" i="12"/>
  <c r="L161" i="12"/>
  <c r="X160" i="12"/>
  <c r="W160" i="12"/>
  <c r="V160" i="12"/>
  <c r="N160" i="12"/>
  <c r="M160" i="12"/>
  <c r="L160" i="12"/>
  <c r="N159" i="12"/>
  <c r="M159" i="12"/>
  <c r="L159" i="12"/>
  <c r="X158" i="12"/>
  <c r="W158" i="12"/>
  <c r="V158" i="12"/>
  <c r="N158" i="12"/>
  <c r="M158" i="12"/>
  <c r="L158" i="12"/>
  <c r="N157" i="12"/>
  <c r="M157" i="12"/>
  <c r="L157" i="12"/>
  <c r="X156" i="12"/>
  <c r="W156" i="12"/>
  <c r="V156" i="12"/>
  <c r="N156" i="12"/>
  <c r="M156" i="12"/>
  <c r="L156" i="12"/>
  <c r="X155" i="12"/>
  <c r="W155" i="12"/>
  <c r="V155" i="12"/>
  <c r="N155" i="12"/>
  <c r="M155" i="12"/>
  <c r="L155" i="12"/>
  <c r="N154" i="12"/>
  <c r="M154" i="12"/>
  <c r="L154" i="12"/>
  <c r="X153" i="12"/>
  <c r="W153" i="12"/>
  <c r="V153" i="12"/>
  <c r="N153" i="12"/>
  <c r="M153" i="12"/>
  <c r="L153" i="12"/>
  <c r="X152" i="12"/>
  <c r="W152" i="12"/>
  <c r="V152" i="12"/>
  <c r="N152" i="12"/>
  <c r="M152" i="12"/>
  <c r="L152" i="12"/>
  <c r="X151" i="12"/>
  <c r="N151" i="12"/>
  <c r="M151" i="12"/>
  <c r="L151" i="12"/>
  <c r="X150" i="12"/>
  <c r="W150" i="12"/>
  <c r="V150" i="12"/>
  <c r="N150" i="12"/>
  <c r="M150" i="12"/>
  <c r="L150" i="12"/>
  <c r="X149" i="12"/>
  <c r="W149" i="12"/>
  <c r="V149" i="12"/>
  <c r="N149" i="12"/>
  <c r="M149" i="12"/>
  <c r="L149" i="12"/>
  <c r="X148" i="12"/>
  <c r="W148" i="12"/>
  <c r="V148" i="12"/>
  <c r="N148" i="12"/>
  <c r="M148" i="12"/>
  <c r="L148" i="12"/>
  <c r="X147" i="12"/>
  <c r="W147" i="12"/>
  <c r="V147" i="12"/>
  <c r="N147" i="12"/>
  <c r="M147" i="12"/>
  <c r="L147" i="12"/>
  <c r="X146" i="12"/>
  <c r="W146" i="12"/>
  <c r="V146" i="12"/>
  <c r="N146" i="12"/>
  <c r="M146" i="12"/>
  <c r="L146" i="12"/>
  <c r="X145" i="12"/>
  <c r="W145" i="12"/>
  <c r="V145" i="12"/>
  <c r="N145" i="12"/>
  <c r="M145" i="12"/>
  <c r="L145" i="12"/>
  <c r="X144" i="12"/>
  <c r="W144" i="12"/>
  <c r="V144" i="12"/>
  <c r="N144" i="12"/>
  <c r="M144" i="12"/>
  <c r="L144" i="12"/>
  <c r="X143" i="12"/>
  <c r="W143" i="12"/>
  <c r="V143" i="12"/>
  <c r="N143" i="12"/>
  <c r="M143" i="12"/>
  <c r="L143" i="12"/>
  <c r="X142" i="12"/>
  <c r="W142" i="12"/>
  <c r="V142" i="12"/>
  <c r="N142" i="12"/>
  <c r="M142" i="12"/>
  <c r="L142" i="12"/>
  <c r="X141" i="12"/>
  <c r="W141" i="12"/>
  <c r="N141" i="12"/>
  <c r="M141" i="12"/>
  <c r="L141" i="12"/>
  <c r="N140" i="12"/>
  <c r="M140" i="12"/>
  <c r="L140" i="12"/>
  <c r="X139" i="12"/>
  <c r="W139" i="12"/>
  <c r="V139" i="12"/>
  <c r="N139" i="12"/>
  <c r="M139" i="12"/>
  <c r="L139" i="12"/>
  <c r="X138" i="12"/>
  <c r="W138" i="12"/>
  <c r="V138" i="12"/>
  <c r="N138" i="12"/>
  <c r="M138" i="12"/>
  <c r="L138" i="12"/>
  <c r="X137" i="12"/>
  <c r="W137" i="12"/>
  <c r="V137" i="12"/>
  <c r="N137" i="12"/>
  <c r="M137" i="12"/>
  <c r="L137" i="12"/>
  <c r="X136" i="12"/>
  <c r="W136" i="12"/>
  <c r="V136" i="12"/>
  <c r="N136" i="12"/>
  <c r="M136" i="12"/>
  <c r="L136" i="12"/>
  <c r="N135" i="12"/>
  <c r="M135" i="12"/>
  <c r="L135" i="12"/>
  <c r="X134" i="12"/>
  <c r="W134" i="12"/>
  <c r="V134" i="12"/>
  <c r="N134" i="12"/>
  <c r="M134" i="12"/>
  <c r="L134" i="12"/>
  <c r="X133" i="12"/>
  <c r="W133" i="12"/>
  <c r="V133" i="12"/>
  <c r="N133" i="12"/>
  <c r="M133" i="12"/>
  <c r="L133" i="12"/>
  <c r="N132" i="12"/>
  <c r="M132" i="12"/>
  <c r="L132" i="12"/>
  <c r="X131" i="12"/>
  <c r="W131" i="12"/>
  <c r="V131" i="12"/>
  <c r="N131" i="12"/>
  <c r="M131" i="12"/>
  <c r="L131" i="12"/>
  <c r="X130" i="12"/>
  <c r="W130" i="12"/>
  <c r="V130" i="12"/>
  <c r="N130" i="12"/>
  <c r="M130" i="12"/>
  <c r="L130" i="12"/>
  <c r="X129" i="12"/>
  <c r="W129" i="12"/>
  <c r="V129" i="12"/>
  <c r="N129" i="12"/>
  <c r="M129" i="12"/>
  <c r="L129" i="12"/>
  <c r="X128" i="12"/>
  <c r="W128" i="12"/>
  <c r="V128" i="12"/>
  <c r="N128" i="12"/>
  <c r="M128" i="12"/>
  <c r="L128" i="12"/>
  <c r="X127" i="12"/>
  <c r="W127" i="12"/>
  <c r="V127" i="12"/>
  <c r="N127" i="12"/>
  <c r="M127" i="12"/>
  <c r="L127" i="12"/>
  <c r="X126" i="12"/>
  <c r="W126" i="12"/>
  <c r="V126" i="12"/>
  <c r="N126" i="12"/>
  <c r="M126" i="12"/>
  <c r="L126" i="12"/>
  <c r="X125" i="12"/>
  <c r="W125" i="12"/>
  <c r="V125" i="12"/>
  <c r="N125" i="12"/>
  <c r="M125" i="12"/>
  <c r="L125" i="12"/>
  <c r="X124" i="12"/>
  <c r="W124" i="12"/>
  <c r="V124" i="12"/>
  <c r="N124" i="12"/>
  <c r="M124" i="12"/>
  <c r="L124" i="12"/>
  <c r="X123" i="12"/>
  <c r="W123" i="12"/>
  <c r="V123" i="12"/>
  <c r="N123" i="12"/>
  <c r="M123" i="12"/>
  <c r="L123" i="12"/>
  <c r="X122" i="12"/>
  <c r="W122" i="12"/>
  <c r="V122" i="12"/>
  <c r="N122" i="12"/>
  <c r="M122" i="12"/>
  <c r="L122" i="12"/>
  <c r="X121" i="12"/>
  <c r="W121" i="12"/>
  <c r="V121" i="12"/>
  <c r="N121" i="12"/>
  <c r="M121" i="12"/>
  <c r="L121" i="12"/>
  <c r="X120" i="12"/>
  <c r="W120" i="12"/>
  <c r="V120" i="12"/>
  <c r="N120" i="12"/>
  <c r="M120" i="12"/>
  <c r="L120" i="12"/>
  <c r="X119" i="12"/>
  <c r="W119" i="12"/>
  <c r="V119" i="12"/>
  <c r="N119" i="12"/>
  <c r="M119" i="12"/>
  <c r="L119" i="12"/>
  <c r="X118" i="12"/>
  <c r="W118" i="12"/>
  <c r="V118" i="12"/>
  <c r="N118" i="12"/>
  <c r="M118" i="12"/>
  <c r="L118" i="12"/>
  <c r="X117" i="12"/>
  <c r="W117" i="12"/>
  <c r="V117" i="12"/>
  <c r="N117" i="12"/>
  <c r="M117" i="12"/>
  <c r="L117" i="12"/>
  <c r="N116" i="12"/>
  <c r="M116" i="12"/>
  <c r="L116" i="12"/>
  <c r="X115" i="12"/>
  <c r="W115" i="12"/>
  <c r="V115" i="12"/>
  <c r="N115" i="12"/>
  <c r="M115" i="12"/>
  <c r="L115" i="12"/>
  <c r="X114" i="12"/>
  <c r="W114" i="12"/>
  <c r="V114" i="12"/>
  <c r="N114" i="12"/>
  <c r="M114" i="12"/>
  <c r="L114" i="12"/>
  <c r="X113" i="12"/>
  <c r="W113" i="12"/>
  <c r="V113" i="12"/>
  <c r="N113" i="12"/>
  <c r="M113" i="12"/>
  <c r="L113" i="12"/>
  <c r="X112" i="12"/>
  <c r="W112" i="12"/>
  <c r="V112" i="12"/>
  <c r="N112" i="12"/>
  <c r="M112" i="12"/>
  <c r="L112" i="12"/>
  <c r="N111" i="12"/>
  <c r="M111" i="12"/>
  <c r="L111" i="12"/>
  <c r="X110" i="12"/>
  <c r="W110" i="12"/>
  <c r="V110" i="12"/>
  <c r="N110" i="12"/>
  <c r="M110" i="12"/>
  <c r="L110" i="12"/>
  <c r="X109" i="12"/>
  <c r="W109" i="12"/>
  <c r="V109" i="12"/>
  <c r="N109" i="12"/>
  <c r="M109" i="12"/>
  <c r="L109" i="12"/>
  <c r="X108" i="12"/>
  <c r="W108" i="12"/>
  <c r="V108" i="12"/>
  <c r="N108" i="12"/>
  <c r="M108" i="12"/>
  <c r="L108" i="12"/>
  <c r="X107" i="12"/>
  <c r="W107" i="12"/>
  <c r="V107" i="12"/>
  <c r="N107" i="12"/>
  <c r="M107" i="12"/>
  <c r="L107" i="12"/>
  <c r="X106" i="12"/>
  <c r="W106" i="12"/>
  <c r="V106" i="12"/>
  <c r="N106" i="12"/>
  <c r="M106" i="12"/>
  <c r="L106" i="12"/>
  <c r="N105" i="12"/>
  <c r="M105" i="12"/>
  <c r="L105" i="12"/>
  <c r="X104" i="12"/>
  <c r="W104" i="12"/>
  <c r="V104" i="12"/>
  <c r="N104" i="12"/>
  <c r="M104" i="12"/>
  <c r="L104" i="12"/>
  <c r="X103" i="12"/>
  <c r="W103" i="12"/>
  <c r="V103" i="12"/>
  <c r="N103" i="12"/>
  <c r="M103" i="12"/>
  <c r="L103" i="12"/>
  <c r="N102" i="12"/>
  <c r="M102" i="12"/>
  <c r="L102" i="12"/>
  <c r="X101" i="12"/>
  <c r="W101" i="12"/>
  <c r="V101" i="12"/>
  <c r="N101" i="12"/>
  <c r="M101" i="12"/>
  <c r="L101" i="12"/>
  <c r="X100" i="12"/>
  <c r="W100" i="12"/>
  <c r="V100" i="12"/>
  <c r="N100" i="12"/>
  <c r="M100" i="12"/>
  <c r="L100" i="12"/>
  <c r="X99" i="12"/>
  <c r="W99" i="12"/>
  <c r="V99" i="12"/>
  <c r="N99" i="12"/>
  <c r="M99" i="12"/>
  <c r="L99" i="12"/>
  <c r="X98" i="12"/>
  <c r="W98" i="12"/>
  <c r="V98" i="12"/>
  <c r="X97" i="12"/>
  <c r="W97" i="12"/>
  <c r="V97" i="12"/>
  <c r="N97" i="12"/>
  <c r="M97" i="12"/>
  <c r="L97" i="12"/>
  <c r="N96" i="12"/>
  <c r="M96" i="12"/>
  <c r="L96" i="12"/>
  <c r="X95" i="12"/>
  <c r="W95" i="12"/>
  <c r="V95" i="12"/>
  <c r="N95" i="12"/>
  <c r="M95" i="12"/>
  <c r="L95" i="12"/>
  <c r="X94" i="12"/>
  <c r="W94" i="12"/>
  <c r="V94" i="12"/>
  <c r="N94" i="12"/>
  <c r="M94" i="12"/>
  <c r="L94" i="12"/>
  <c r="X93" i="12"/>
  <c r="W93" i="12"/>
  <c r="V93" i="12"/>
  <c r="N93" i="12"/>
  <c r="M93" i="12"/>
  <c r="L93" i="12"/>
  <c r="X92" i="12"/>
  <c r="W92" i="12"/>
  <c r="V92" i="12"/>
  <c r="N92" i="12"/>
  <c r="L92" i="12"/>
  <c r="X91" i="12"/>
  <c r="W91" i="12"/>
  <c r="V91" i="12"/>
  <c r="N91" i="12"/>
  <c r="M91" i="12"/>
  <c r="L91" i="12"/>
  <c r="X90" i="12"/>
  <c r="W90" i="12"/>
  <c r="V90" i="12"/>
  <c r="N90" i="12"/>
  <c r="M90" i="12"/>
  <c r="L90" i="12"/>
  <c r="X89" i="12"/>
  <c r="W89" i="12"/>
  <c r="V89" i="12"/>
  <c r="N89" i="12"/>
  <c r="M89" i="12"/>
  <c r="L89" i="12"/>
  <c r="X88" i="12"/>
  <c r="W88" i="12"/>
  <c r="V88" i="12"/>
  <c r="M88" i="12"/>
  <c r="L88" i="12"/>
  <c r="X87" i="12"/>
  <c r="W87" i="12"/>
  <c r="V87" i="12"/>
  <c r="N87" i="12"/>
  <c r="M87" i="12"/>
  <c r="L87" i="12"/>
  <c r="X86" i="12"/>
  <c r="W86" i="12"/>
  <c r="V86" i="12"/>
  <c r="N86" i="12"/>
  <c r="M86" i="12"/>
  <c r="L86" i="12"/>
  <c r="X85" i="12"/>
  <c r="W85" i="12"/>
  <c r="V85" i="12"/>
  <c r="N85" i="12"/>
  <c r="M85" i="12"/>
  <c r="L85" i="12"/>
  <c r="X84" i="12"/>
  <c r="W84" i="12"/>
  <c r="V84" i="12"/>
  <c r="N84" i="12"/>
  <c r="M84" i="12"/>
  <c r="L84" i="12"/>
  <c r="X83" i="12"/>
  <c r="W83" i="12"/>
  <c r="V83" i="12"/>
  <c r="N83" i="12"/>
  <c r="M83" i="12"/>
  <c r="L83" i="12"/>
  <c r="X82" i="12"/>
  <c r="W82" i="12"/>
  <c r="V82" i="12"/>
  <c r="N82" i="12"/>
  <c r="M82" i="12"/>
  <c r="L82" i="12"/>
  <c r="X81" i="12"/>
  <c r="W81" i="12"/>
  <c r="V81" i="12"/>
  <c r="N81" i="12"/>
  <c r="M81" i="12"/>
  <c r="L81" i="12"/>
  <c r="X80" i="12"/>
  <c r="W80" i="12"/>
  <c r="V80" i="12"/>
  <c r="N80" i="12"/>
  <c r="M80" i="12"/>
  <c r="L80" i="12"/>
  <c r="X79" i="12"/>
  <c r="W79" i="12"/>
  <c r="V79" i="12"/>
  <c r="N79" i="12"/>
  <c r="M79" i="12"/>
  <c r="L79" i="12"/>
  <c r="X78" i="12"/>
  <c r="W78" i="12"/>
  <c r="V78" i="12"/>
  <c r="N78" i="12"/>
  <c r="X77" i="12"/>
  <c r="W77" i="12"/>
  <c r="V77" i="12"/>
  <c r="N77" i="12"/>
  <c r="M77" i="12"/>
  <c r="L77" i="12"/>
  <c r="X76" i="12"/>
  <c r="W76" i="12"/>
  <c r="V76" i="12"/>
  <c r="N76" i="12"/>
  <c r="M76" i="12"/>
  <c r="L76" i="12"/>
  <c r="X75" i="12"/>
  <c r="W75" i="12"/>
  <c r="V75" i="12"/>
  <c r="N75" i="12"/>
  <c r="M75" i="12"/>
  <c r="L75" i="12"/>
  <c r="N74" i="12"/>
  <c r="M74" i="12"/>
  <c r="L74" i="12"/>
  <c r="X73" i="12"/>
  <c r="W73" i="12"/>
  <c r="V73" i="12"/>
  <c r="N73" i="12"/>
  <c r="M73" i="12"/>
  <c r="L73" i="12"/>
  <c r="X72" i="12"/>
  <c r="W72" i="12"/>
  <c r="V72" i="12"/>
  <c r="N72" i="12"/>
  <c r="M72" i="12"/>
  <c r="L72" i="12"/>
  <c r="X71" i="12"/>
  <c r="W71" i="12"/>
  <c r="V71" i="12"/>
  <c r="N71" i="12"/>
  <c r="M71" i="12"/>
  <c r="X70" i="12"/>
  <c r="W70" i="12"/>
  <c r="V70" i="12"/>
  <c r="N70" i="12"/>
  <c r="M70" i="12"/>
  <c r="L70" i="12"/>
  <c r="X69" i="12"/>
  <c r="W69" i="12"/>
  <c r="V69" i="12"/>
  <c r="N69" i="12"/>
  <c r="M69" i="12"/>
  <c r="L69" i="12"/>
  <c r="X68" i="12"/>
  <c r="W68" i="12"/>
  <c r="V68" i="12"/>
  <c r="N68" i="12"/>
  <c r="M68" i="12"/>
  <c r="L68" i="12"/>
  <c r="X67" i="12"/>
  <c r="W67" i="12"/>
  <c r="V67" i="12"/>
  <c r="N67" i="12"/>
  <c r="M67" i="12"/>
  <c r="L67" i="12"/>
  <c r="X66" i="12"/>
  <c r="W66" i="12"/>
  <c r="V66" i="12"/>
  <c r="M66" i="12"/>
  <c r="L66" i="12"/>
  <c r="N65" i="12"/>
  <c r="M65" i="12"/>
  <c r="L65" i="12"/>
  <c r="N64" i="12"/>
  <c r="M64" i="12"/>
  <c r="L64" i="12"/>
  <c r="X63" i="12"/>
  <c r="W63" i="12"/>
  <c r="V63" i="12"/>
  <c r="N63" i="12"/>
  <c r="M63" i="12"/>
  <c r="L63" i="12"/>
  <c r="N62" i="12"/>
  <c r="M62" i="12"/>
  <c r="L62" i="12"/>
  <c r="X61" i="12"/>
  <c r="W61" i="12"/>
  <c r="V61" i="12"/>
  <c r="X60" i="12"/>
  <c r="W60" i="12"/>
  <c r="V60" i="12"/>
  <c r="N60" i="12"/>
  <c r="M60" i="12"/>
  <c r="L60" i="12"/>
  <c r="X59" i="12"/>
  <c r="W59" i="12"/>
  <c r="V59" i="12"/>
  <c r="N59" i="12"/>
  <c r="M59" i="12"/>
  <c r="L59" i="12"/>
  <c r="X58" i="12"/>
  <c r="W58" i="12"/>
  <c r="V58" i="12"/>
  <c r="N58" i="12"/>
  <c r="M58" i="12"/>
  <c r="L58" i="12"/>
  <c r="X57" i="12"/>
  <c r="W57" i="12"/>
  <c r="V57" i="12"/>
  <c r="N57" i="12"/>
  <c r="M57" i="12"/>
  <c r="L57" i="12"/>
  <c r="X56" i="12"/>
  <c r="W56" i="12"/>
  <c r="V56" i="12"/>
  <c r="N56" i="12"/>
  <c r="M56" i="12"/>
  <c r="L56" i="12"/>
  <c r="X55" i="12"/>
  <c r="W55" i="12"/>
  <c r="V55" i="12"/>
  <c r="N55" i="12"/>
  <c r="M55" i="12"/>
  <c r="L55" i="12"/>
  <c r="X54" i="12"/>
  <c r="W54" i="12"/>
  <c r="V54" i="12"/>
  <c r="N54" i="12"/>
  <c r="M54" i="12"/>
  <c r="L54" i="12"/>
  <c r="X53" i="12"/>
  <c r="W53" i="12"/>
  <c r="V53" i="12"/>
  <c r="N53" i="12"/>
  <c r="M53" i="12"/>
  <c r="L53" i="12"/>
  <c r="X52" i="12"/>
  <c r="W52" i="12"/>
  <c r="V52" i="12"/>
  <c r="N52" i="12"/>
  <c r="M52" i="12"/>
  <c r="L52" i="12"/>
  <c r="X51" i="12"/>
  <c r="W51" i="12"/>
  <c r="V51" i="12"/>
  <c r="N51" i="12"/>
  <c r="L51" i="12"/>
  <c r="X50" i="12"/>
  <c r="W50" i="12"/>
  <c r="V50" i="12"/>
  <c r="N50" i="12"/>
  <c r="M50" i="12"/>
  <c r="L50" i="12"/>
  <c r="X49" i="12"/>
  <c r="W49" i="12"/>
  <c r="V49" i="12"/>
  <c r="N49" i="12"/>
  <c r="M49" i="12"/>
  <c r="L49" i="12"/>
  <c r="X48" i="12"/>
  <c r="W48" i="12"/>
  <c r="V48" i="12"/>
  <c r="N48" i="12"/>
  <c r="M48" i="12"/>
  <c r="L48" i="12"/>
  <c r="X47" i="12"/>
  <c r="W47" i="12"/>
  <c r="V47" i="12"/>
  <c r="N47" i="12"/>
  <c r="M47" i="12"/>
  <c r="L47" i="12"/>
  <c r="X46" i="12"/>
  <c r="W46" i="12"/>
  <c r="V46" i="12"/>
  <c r="N46" i="12"/>
  <c r="M46" i="12"/>
  <c r="L46" i="12"/>
  <c r="X45" i="12"/>
  <c r="W45" i="12"/>
  <c r="V45" i="12"/>
  <c r="N45" i="12"/>
  <c r="M45" i="12"/>
  <c r="L45" i="12"/>
  <c r="X44" i="12"/>
  <c r="W44" i="12"/>
  <c r="V44" i="12"/>
  <c r="N44" i="12"/>
  <c r="M44" i="12"/>
  <c r="L44" i="12"/>
  <c r="X43" i="12"/>
  <c r="W43" i="12"/>
  <c r="V43" i="12"/>
  <c r="N43" i="12"/>
  <c r="M43" i="12"/>
  <c r="L43" i="12"/>
  <c r="X42" i="12"/>
  <c r="W42" i="12"/>
  <c r="V42" i="12"/>
  <c r="N42" i="12"/>
  <c r="L42" i="12"/>
  <c r="X41" i="12"/>
  <c r="W41" i="12"/>
  <c r="V41" i="12"/>
  <c r="N41" i="12"/>
  <c r="M41" i="12"/>
  <c r="L41" i="12"/>
  <c r="X40" i="12"/>
  <c r="W40" i="12"/>
  <c r="V40" i="12"/>
  <c r="N40" i="12"/>
  <c r="M40" i="12"/>
  <c r="L40" i="12"/>
  <c r="X39" i="12"/>
  <c r="W39" i="12"/>
  <c r="V39" i="12"/>
  <c r="N39" i="12"/>
  <c r="M39" i="12"/>
  <c r="L39" i="12"/>
  <c r="X38" i="12"/>
  <c r="W38" i="12"/>
  <c r="V38" i="12"/>
  <c r="N38" i="12"/>
  <c r="M38" i="12"/>
  <c r="L38" i="12"/>
  <c r="X37" i="12"/>
  <c r="W37" i="12"/>
  <c r="V37" i="12"/>
  <c r="N37" i="12"/>
  <c r="M37" i="12"/>
  <c r="L37" i="12"/>
  <c r="N36" i="12"/>
  <c r="M36" i="12"/>
  <c r="L36" i="12"/>
  <c r="X35" i="12"/>
  <c r="W35" i="12"/>
  <c r="V35" i="12"/>
  <c r="N35" i="12"/>
  <c r="L35" i="12"/>
  <c r="X34" i="12"/>
  <c r="W34" i="12"/>
  <c r="V34" i="12"/>
  <c r="N34" i="12"/>
  <c r="M34" i="12"/>
  <c r="L34" i="12"/>
  <c r="X33" i="12"/>
  <c r="W33" i="12"/>
  <c r="V33" i="12"/>
  <c r="N33" i="12"/>
  <c r="M33" i="12"/>
  <c r="L33" i="12"/>
  <c r="X32" i="12"/>
  <c r="W32" i="12"/>
  <c r="V32" i="12"/>
  <c r="N32" i="12"/>
  <c r="M32" i="12"/>
  <c r="L32" i="12"/>
  <c r="X31" i="12"/>
  <c r="W31" i="12"/>
  <c r="V31" i="12"/>
  <c r="N31" i="12"/>
  <c r="M31" i="12"/>
  <c r="L31" i="12"/>
  <c r="X30" i="12"/>
  <c r="W30" i="12"/>
  <c r="V30" i="12"/>
  <c r="N30" i="12"/>
  <c r="X29" i="12"/>
  <c r="W29" i="12"/>
  <c r="V29" i="12"/>
  <c r="N29" i="12"/>
  <c r="M29" i="12"/>
  <c r="L29" i="12"/>
  <c r="X28" i="12"/>
  <c r="W28" i="12"/>
  <c r="V28" i="12"/>
  <c r="N28" i="12"/>
  <c r="M28" i="12"/>
  <c r="L28" i="12"/>
  <c r="X27" i="12"/>
  <c r="W27" i="12"/>
  <c r="V27" i="12"/>
  <c r="N27" i="12"/>
  <c r="M27" i="12"/>
  <c r="L27" i="12"/>
  <c r="N26" i="12"/>
  <c r="M26" i="12"/>
  <c r="L26" i="12"/>
  <c r="X25" i="12"/>
  <c r="W25" i="12"/>
  <c r="V25" i="12"/>
  <c r="N25" i="12"/>
  <c r="L25" i="12"/>
  <c r="X24" i="12"/>
  <c r="W24" i="12"/>
  <c r="N24" i="12"/>
  <c r="M24" i="12"/>
  <c r="L24" i="12"/>
  <c r="X23" i="12"/>
  <c r="W23" i="12"/>
  <c r="V23" i="12"/>
  <c r="N23" i="12"/>
  <c r="M23" i="12"/>
  <c r="L23" i="12"/>
  <c r="X22" i="12"/>
  <c r="W22" i="12"/>
  <c r="V22" i="12"/>
  <c r="N22" i="12"/>
  <c r="M22" i="12"/>
  <c r="L22" i="12"/>
  <c r="X21" i="12"/>
  <c r="W21" i="12"/>
  <c r="V21" i="12"/>
  <c r="N21" i="12"/>
  <c r="M21" i="12"/>
  <c r="X20" i="12"/>
  <c r="W20" i="12"/>
  <c r="V20" i="12"/>
  <c r="N20" i="12"/>
  <c r="M20" i="12"/>
  <c r="L20" i="12"/>
  <c r="N19" i="12"/>
  <c r="M19" i="12"/>
  <c r="L19" i="12"/>
  <c r="X18" i="12"/>
  <c r="W18" i="12"/>
  <c r="V18" i="12"/>
  <c r="N18" i="12"/>
  <c r="M18" i="12"/>
  <c r="L18" i="12"/>
  <c r="X17" i="12"/>
  <c r="W17" i="12"/>
  <c r="V17" i="12"/>
  <c r="N17" i="12"/>
  <c r="L17" i="12"/>
  <c r="X16" i="12"/>
  <c r="W16" i="12"/>
  <c r="V16" i="12"/>
  <c r="N16" i="12"/>
  <c r="M16" i="12"/>
  <c r="L16" i="12"/>
  <c r="X15" i="12"/>
  <c r="W15" i="12"/>
  <c r="V15" i="12"/>
  <c r="N15" i="12"/>
  <c r="M15" i="12"/>
  <c r="L15" i="12"/>
  <c r="X14" i="12"/>
  <c r="W14" i="12"/>
  <c r="V14" i="12"/>
  <c r="N14" i="12"/>
  <c r="M14" i="12"/>
  <c r="L14" i="12"/>
  <c r="X13" i="12"/>
  <c r="W13" i="12"/>
  <c r="V13" i="12"/>
  <c r="N13" i="12"/>
  <c r="M13" i="12"/>
  <c r="L13" i="12"/>
  <c r="X12" i="12"/>
  <c r="W12" i="12"/>
  <c r="V12" i="12"/>
  <c r="N12" i="12"/>
  <c r="M12" i="12"/>
  <c r="L12" i="12"/>
  <c r="X11" i="12"/>
  <c r="W11" i="12"/>
  <c r="V11" i="12"/>
  <c r="N11" i="12"/>
  <c r="M11" i="12"/>
  <c r="L11" i="12"/>
  <c r="X10" i="12"/>
  <c r="W10" i="12"/>
  <c r="V10" i="12"/>
  <c r="N10" i="12"/>
  <c r="M10" i="12"/>
  <c r="L10" i="12"/>
  <c r="N9" i="12"/>
  <c r="M9" i="12"/>
  <c r="L9" i="12"/>
  <c r="N8" i="12"/>
  <c r="M8" i="12"/>
  <c r="L8" i="12"/>
  <c r="X7" i="12"/>
  <c r="W7" i="12"/>
  <c r="V7" i="12"/>
  <c r="N7" i="12"/>
  <c r="M7" i="12"/>
  <c r="L7" i="12"/>
  <c r="X6" i="12"/>
  <c r="W6" i="12"/>
  <c r="V6" i="12"/>
  <c r="N6" i="12"/>
  <c r="M6" i="12"/>
  <c r="L6" i="12"/>
  <c r="X5" i="12"/>
  <c r="W5" i="12"/>
  <c r="V5" i="12"/>
  <c r="N5" i="12"/>
  <c r="M5" i="12"/>
  <c r="L5" i="12"/>
  <c r="X4" i="12"/>
  <c r="W4" i="12"/>
  <c r="V4" i="12"/>
  <c r="N4" i="12"/>
  <c r="M4" i="12"/>
  <c r="L4" i="12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E6" i="1"/>
  <c r="E7" i="1"/>
  <c r="E8" i="1"/>
  <c r="E9" i="1"/>
  <c r="E10" i="1"/>
  <c r="E11" i="1"/>
  <c r="E12" i="1"/>
  <c r="E5" i="1"/>
</calcChain>
</file>

<file path=xl/sharedStrings.xml><?xml version="1.0" encoding="utf-8"?>
<sst xmlns="http://schemas.openxmlformats.org/spreadsheetml/2006/main" count="3011" uniqueCount="1199">
  <si>
    <t>GCGAGCACAGAATTAATACGACTCACTATAGG(T)12VN</t>
  </si>
  <si>
    <t>*V = G, C, A; N = G, A, C, T</t>
  </si>
  <si>
    <t>GCGAGCACAGAATTAATACGAC</t>
  </si>
  <si>
    <t>TGTGATGTGCCTGTGGGCTTTT</t>
  </si>
  <si>
    <t>TAAGGAACTAGGAATGAGATGG</t>
  </si>
  <si>
    <t>ACTTTGGTAAAAACAGCTGTGG</t>
  </si>
  <si>
    <t>ACTTTGGTAGGAAAAGCTGTTA</t>
  </si>
  <si>
    <t>CAAGCTCGTTGAAGTATACCCAT</t>
  </si>
  <si>
    <t>CCCCTCGCCGCGCGGAGCT</t>
  </si>
  <si>
    <t>TGTCTTTTCCCGCTTTGCTGC</t>
  </si>
  <si>
    <t>TCACAACCTCCTTGAGTGAGC</t>
  </si>
  <si>
    <t>Length</t>
  </si>
  <si>
    <t>Sequence</t>
  </si>
  <si>
    <t>Fwd: Bta-miRn88</t>
  </si>
  <si>
    <t>Fwd: Bta-miRn61</t>
  </si>
  <si>
    <t>Fwd: Bta-miRn46</t>
  </si>
  <si>
    <t>Fwd: Bta-miRn47</t>
  </si>
  <si>
    <t>Fwd: Bta-miRn99</t>
  </si>
  <si>
    <t>Fwd: Bta-miRn23</t>
  </si>
  <si>
    <t>Fwd: miR316</t>
  </si>
  <si>
    <t>Fwd: miR307</t>
  </si>
  <si>
    <t>poly(T) adaptor</t>
  </si>
  <si>
    <t>Rev: poly(T) adaptor</t>
  </si>
  <si>
    <t>Primer name</t>
  </si>
  <si>
    <t>Application</t>
  </si>
  <si>
    <t>Reverse transcription</t>
  </si>
  <si>
    <t>Expected PCR amplimer (bp)</t>
  </si>
  <si>
    <t>-</t>
  </si>
  <si>
    <t>Unique to MEAM1</t>
  </si>
  <si>
    <t>Conserved
miRNA families</t>
  </si>
  <si>
    <t>miR-8
miR-137
miR-263
miR-971</t>
  </si>
  <si>
    <t>B. tabaci
specific miRNAs</t>
  </si>
  <si>
    <t>Bta-miRn4
Bta-miRn10
Bta-miRn40
Bta-miRn72
Bta-miRn88
Bta-miRn111</t>
  </si>
  <si>
    <t>Name</t>
  </si>
  <si>
    <t>miRDeep2 score</t>
  </si>
  <si>
    <t>Minimum free energy (kcal/mol)</t>
  </si>
  <si>
    <t xml:space="preserve">24 h </t>
  </si>
  <si>
    <t>48 h</t>
  </si>
  <si>
    <t>72 h</t>
  </si>
  <si>
    <t>Uninfected</t>
  </si>
  <si>
    <t>TYLCV</t>
  </si>
  <si>
    <t>Bta-miRn88</t>
  </si>
  <si>
    <t>ugugaugugccugugggcuuuu</t>
  </si>
  <si>
    <t>Bta-miRn73</t>
  </si>
  <si>
    <t>Bta-miRn70</t>
  </si>
  <si>
    <t>ucagucuuuuaaaccauuaccu</t>
  </si>
  <si>
    <t>Bta-miRn61</t>
  </si>
  <si>
    <t>uaaggaacuaggaaugagaugg</t>
  </si>
  <si>
    <t>Bta-miRn46</t>
  </si>
  <si>
    <t>acuuugguaaaaacagcugugg</t>
  </si>
  <si>
    <t>Bta-miRn47</t>
  </si>
  <si>
    <t>acuuugguaggaaaagcuguua</t>
  </si>
  <si>
    <t>Major facilitator superfamily domain-containing protein 6</t>
  </si>
  <si>
    <t>Bta-miRn48</t>
  </si>
  <si>
    <t>acuuugguuggaaaagcugucc</t>
  </si>
  <si>
    <t>Bta-miRn71</t>
  </si>
  <si>
    <t>Bta-miRn100</t>
  </si>
  <si>
    <t>cagcugcacuuugaaaagcgucu</t>
  </si>
  <si>
    <t>Bta-miRn62</t>
  </si>
  <si>
    <t>uaaggaacuguuguuccgaugg</t>
  </si>
  <si>
    <t>Bta-miRn94</t>
  </si>
  <si>
    <t>uuugguaaaagauagccgguag</t>
  </si>
  <si>
    <t>Bta-miRn99</t>
  </si>
  <si>
    <t>caagcucguugaaguauacccau</t>
  </si>
  <si>
    <t>Bta-miRn54</t>
  </si>
  <si>
    <t>ccacaacagcuguguuuuuuuu</t>
  </si>
  <si>
    <t>Bta-miRn38</t>
  </si>
  <si>
    <t>aaaggcacucacaucuucauuc</t>
  </si>
  <si>
    <t>ucuacgaucaaauugagcccac</t>
  </si>
  <si>
    <t>Bta-miRn89</t>
  </si>
  <si>
    <t>uguuucggcaccaugucacgaa</t>
  </si>
  <si>
    <t>Bta-miRn111</t>
  </si>
  <si>
    <t>uaaucucauacaguuauccaugag</t>
  </si>
  <si>
    <t>Bta-miRn108</t>
  </si>
  <si>
    <t>ugcucucugucuguggcggucuu</t>
  </si>
  <si>
    <t>uccacgaucaaauuaagcccac</t>
  </si>
  <si>
    <t>Bta-miRn69</t>
  </si>
  <si>
    <t>ucagucauccugaccgcccuug</t>
  </si>
  <si>
    <t>Bta-miRn72</t>
  </si>
  <si>
    <t>ucuaaggacaguuacgaaaaug</t>
  </si>
  <si>
    <t>Bta-miRn112</t>
  </si>
  <si>
    <t>cgauccucacccggggcaaauuuuu</t>
  </si>
  <si>
    <t>Bta-miRn27</t>
  </si>
  <si>
    <t>uaaagcauuuguuuuugccu</t>
  </si>
  <si>
    <t>Bta-miRn58</t>
  </si>
  <si>
    <t>cgauucaugcuccgugcagccg</t>
  </si>
  <si>
    <t>Bta-miRn74</t>
  </si>
  <si>
    <t>ugaagcacuucgguaugcaccg</t>
  </si>
  <si>
    <t>Bta-miRn31</t>
  </si>
  <si>
    <t>caagccucuuugauucugugu</t>
  </si>
  <si>
    <t>Bta-miRn93</t>
  </si>
  <si>
    <t>uuguuaaagggcgagagagagu</t>
  </si>
  <si>
    <t>Bta-miRn23</t>
  </si>
  <si>
    <t>ccccucgccgcgcggagcu</t>
  </si>
  <si>
    <t>tca-miR-316-5p</t>
  </si>
  <si>
    <t>ugucuuuucccgcuuugcugc</t>
  </si>
  <si>
    <t>Bta10770</t>
  </si>
  <si>
    <t>Transcription initiation factor TFIID subunit 1</t>
  </si>
  <si>
    <t>bmo-miR-307-3p</t>
  </si>
  <si>
    <t>ucacaaccuccuugagugagc</t>
  </si>
  <si>
    <t>Bta14600</t>
  </si>
  <si>
    <t>AGAP003573-PA</t>
  </si>
  <si>
    <t>Unknown protein</t>
  </si>
  <si>
    <t>Target</t>
  </si>
  <si>
    <t>Annotation</t>
  </si>
  <si>
    <t>aae-miR-124</t>
  </si>
  <si>
    <t>uaaggcacgcggugaaugcca</t>
  </si>
  <si>
    <t>Bta14363</t>
  </si>
  <si>
    <t>Mitogen-activated protein kinase kinase kinase</t>
  </si>
  <si>
    <t>aae-miR-263a-5p</t>
  </si>
  <si>
    <t>aauggcacuagaagaauucacg</t>
  </si>
  <si>
    <t>Bta14809</t>
  </si>
  <si>
    <t>Cell surface glycoprotein 1</t>
  </si>
  <si>
    <t>aae-miR-275-3p</t>
  </si>
  <si>
    <t>ucagguaccugaaguagcgcg</t>
  </si>
  <si>
    <t>Bta02495</t>
  </si>
  <si>
    <t>Facilitated glucose transporter protein 1</t>
  </si>
  <si>
    <t>aae-miR-71-3p</t>
  </si>
  <si>
    <t>ucucacuaccuugucuuucaug</t>
  </si>
  <si>
    <t>Bta12855</t>
  </si>
  <si>
    <t>aga-miR-34</t>
  </si>
  <si>
    <t>uggcagugugguuagcugguu</t>
  </si>
  <si>
    <t>Bta04900</t>
  </si>
  <si>
    <t>Arylsulfatase B</t>
  </si>
  <si>
    <t>aga-miR-981</t>
  </si>
  <si>
    <t>uucguugucgccgaaaacucg</t>
  </si>
  <si>
    <t>Bta06908</t>
  </si>
  <si>
    <t>Zinc finger MYM-type protein 1</t>
  </si>
  <si>
    <t>age-miR-29b</t>
  </si>
  <si>
    <t>uagcaccauuugaaaucagugc</t>
  </si>
  <si>
    <t>Bta05761</t>
  </si>
  <si>
    <t>ame-miR-219</t>
  </si>
  <si>
    <t>ugauuguccaaacgcaauucuug</t>
  </si>
  <si>
    <t>Bta10860</t>
  </si>
  <si>
    <t>Beta-1,3-galactosyltransferase, putative</t>
  </si>
  <si>
    <t>ame-miR-306</t>
  </si>
  <si>
    <t>ucagguacugagugacucugag</t>
  </si>
  <si>
    <t>Bta11741</t>
  </si>
  <si>
    <t>COP9 signalosome complex subunit 3</t>
  </si>
  <si>
    <t>ame-miR-375</t>
  </si>
  <si>
    <t>uuuguucguucggcucgaguua</t>
  </si>
  <si>
    <t>Bta06311</t>
  </si>
  <si>
    <t>ame-miR-750</t>
  </si>
  <si>
    <t>ccagaucuaacucuuccagcucu</t>
  </si>
  <si>
    <t>Bta04931</t>
  </si>
  <si>
    <t>Natriuretic peptide receptor C/guanylate cyclase C (Atrionatriuretic peptide receptor C)</t>
  </si>
  <si>
    <t>ame-miR-87</t>
  </si>
  <si>
    <t>gugagcaaaguuucaggugugu</t>
  </si>
  <si>
    <t>Bta00968</t>
  </si>
  <si>
    <t>Torso-like protein</t>
  </si>
  <si>
    <t>gugagcaacguaucaggugucu</t>
  </si>
  <si>
    <t>Bta02446</t>
  </si>
  <si>
    <t>ame-miR-92a</t>
  </si>
  <si>
    <t>uauugcacuugucccggccuau</t>
  </si>
  <si>
    <t>Bta02375</t>
  </si>
  <si>
    <t>PDZ domain-containing protein</t>
  </si>
  <si>
    <t>ame-miR-971</t>
  </si>
  <si>
    <t>uugguguucuaccuuacagugcg</t>
  </si>
  <si>
    <t>Bta04484</t>
  </si>
  <si>
    <t>Guanine nucleotide-binding protein subunit alpha-like protein</t>
  </si>
  <si>
    <t>ame-miR-9b</t>
  </si>
  <si>
    <t>auaaagcuggauuaccaaagcg</t>
  </si>
  <si>
    <t>Bta05625</t>
  </si>
  <si>
    <t>Ankyrin repeat protein</t>
  </si>
  <si>
    <t>api-miR-13a</t>
  </si>
  <si>
    <t>uaucacagccacuuugaugaacu</t>
  </si>
  <si>
    <t>Bta02766</t>
  </si>
  <si>
    <t>Biogenesis of lysosome-related organelles complex 1 subunit 3</t>
  </si>
  <si>
    <t>api-miR-252b</t>
  </si>
  <si>
    <t>cuaaguaguagcgccgaagguga</t>
  </si>
  <si>
    <t>Bta01176</t>
  </si>
  <si>
    <t>api-miR-263b</t>
  </si>
  <si>
    <t>cuuggcacuggaagaauucacaga</t>
  </si>
  <si>
    <t>Bta04757</t>
  </si>
  <si>
    <t>api-miR-8</t>
  </si>
  <si>
    <t>uaauacugucagguaaugaugu</t>
  </si>
  <si>
    <t>Bta04864</t>
  </si>
  <si>
    <t>api-miR-996</t>
  </si>
  <si>
    <t>ugacuagaguuacacucguca</t>
  </si>
  <si>
    <t>Bta08371</t>
  </si>
  <si>
    <t>Zinc finger protein, putative</t>
  </si>
  <si>
    <t>api-miR-998</t>
  </si>
  <si>
    <t>uagcaccauggaauucagcuua</t>
  </si>
  <si>
    <t>Bta06447</t>
  </si>
  <si>
    <t>CG17321, isoform B</t>
  </si>
  <si>
    <t>bmo-miR-10-3p</t>
  </si>
  <si>
    <t>caaauucgguucuagagagguuu</t>
  </si>
  <si>
    <t>Bta12752</t>
  </si>
  <si>
    <t>Lipopolysaccharide-responsive and beige-like anchor protein</t>
  </si>
  <si>
    <t>bmo-miR-13b-3p</t>
  </si>
  <si>
    <t>uaucacagccauuuuugacgugc</t>
  </si>
  <si>
    <t>Bta06730</t>
  </si>
  <si>
    <t>Extracellular sulfatase SULF-1-like protein</t>
  </si>
  <si>
    <t>bmo-miR-2765</t>
  </si>
  <si>
    <t>ugguaacuccacaccaccguugg</t>
  </si>
  <si>
    <t>Bta02486</t>
  </si>
  <si>
    <t>Solute carrier family 22 member 21</t>
  </si>
  <si>
    <t>bmo-miR-281-3p</t>
  </si>
  <si>
    <t>ugucauggaguugcucucuuug</t>
  </si>
  <si>
    <t>Bta00399</t>
  </si>
  <si>
    <t>Huntingtin-interacting protein, putative</t>
  </si>
  <si>
    <t>bmo-miR-317-3p</t>
  </si>
  <si>
    <t>ugaacacagcuggugguaucu</t>
  </si>
  <si>
    <t>Bta07946</t>
  </si>
  <si>
    <t>Terribly reduced optic lobes, isoform AN</t>
  </si>
  <si>
    <t>bmo-miR-993a-5p</t>
  </si>
  <si>
    <t>gaagcucgucucuacagguaucu</t>
  </si>
  <si>
    <t>Bta06985</t>
  </si>
  <si>
    <t>Nose resistant to fluoxetine protein 6</t>
  </si>
  <si>
    <t>dme-miR-125-5p</t>
  </si>
  <si>
    <t>ucccugagacccuaauuuguga</t>
  </si>
  <si>
    <t>Bta06378</t>
  </si>
  <si>
    <t>Cytochrome P450</t>
  </si>
  <si>
    <t>dme-miR-12-5p</t>
  </si>
  <si>
    <t>ugaguauuacaucagauauuuga</t>
  </si>
  <si>
    <t>Bta11520</t>
  </si>
  <si>
    <t>dme-miR-137-3p</t>
  </si>
  <si>
    <t>uauugcuugagaauacacguag</t>
  </si>
  <si>
    <t>Bta00723</t>
  </si>
  <si>
    <t>dme-miR-1-3p</t>
  </si>
  <si>
    <t>uggaauguaaagaaguauggag</t>
  </si>
  <si>
    <t>Bta10702</t>
  </si>
  <si>
    <t>Very-long-chain (3R)-3-hydroxyacyl-CoA dehydratase 2</t>
  </si>
  <si>
    <t>dme-miR-14-3p</t>
  </si>
  <si>
    <t>ucagucuuuuucucucuccuau</t>
  </si>
  <si>
    <t>Bta01801</t>
  </si>
  <si>
    <t>Sodium/nucleoside cotransporter 1</t>
  </si>
  <si>
    <t>ucagucuuuuucucuuccuuu</t>
  </si>
  <si>
    <t>Bta12918</t>
  </si>
  <si>
    <t>Toll receptor 3</t>
  </si>
  <si>
    <t>dme-miR-252-5p</t>
  </si>
  <si>
    <t>cuaaguacuccgugccgcagga</t>
  </si>
  <si>
    <t>Bta13085</t>
  </si>
  <si>
    <t>dme-miR-2a-3p</t>
  </si>
  <si>
    <t>uaucacagccagcuuugaugag</t>
  </si>
  <si>
    <t>Bta05315</t>
  </si>
  <si>
    <t>Helicase SKI2W</t>
  </si>
  <si>
    <t>dme-miR-92b-3p</t>
  </si>
  <si>
    <t>aauugcacuagucccggccug</t>
  </si>
  <si>
    <t>Bta02390</t>
  </si>
  <si>
    <t>Nuclear receptor subfamily 2 group C member 2</t>
  </si>
  <si>
    <t>dme-miR-965-3p</t>
  </si>
  <si>
    <t>uaagcguauagcuuuuccccuu</t>
  </si>
  <si>
    <t>Bta11342</t>
  </si>
  <si>
    <t>Acetylcholine receptor subunit alpha-like 2</t>
  </si>
  <si>
    <t>dme-miR-9c-5p</t>
  </si>
  <si>
    <t>ucuuugguauucuagcuguagg</t>
  </si>
  <si>
    <t>Bta05428</t>
  </si>
  <si>
    <t>Zinc finger protein</t>
  </si>
  <si>
    <t>lgi-miR-31</t>
  </si>
  <si>
    <t>aggcaagauguuggcauagcu</t>
  </si>
  <si>
    <t>Bta11016</t>
  </si>
  <si>
    <t>2-oxoglutarate and iron-dependent oxygenase domain-containing protein 3</t>
  </si>
  <si>
    <t>mmu-miR-184-3p</t>
  </si>
  <si>
    <t>uggacggaaaacugauaagggu</t>
  </si>
  <si>
    <t>Bta06667</t>
  </si>
  <si>
    <t>tca-bantam-3p</t>
  </si>
  <si>
    <t>ugagaucaucgugaaagcugau</t>
  </si>
  <si>
    <t>Bta03310</t>
  </si>
  <si>
    <t>CG14686</t>
  </si>
  <si>
    <t>tca-let-7-5p</t>
  </si>
  <si>
    <t>ugagguaguagguuguauagu</t>
  </si>
  <si>
    <t>Bta15087</t>
  </si>
  <si>
    <t>Baculoviral IAP repeat-containing protein</t>
  </si>
  <si>
    <t>tca-miR-1000-5p</t>
  </si>
  <si>
    <t>auauuguccugucacagcagu</t>
  </si>
  <si>
    <t>Bta03872</t>
  </si>
  <si>
    <t>Kinesin-like protein</t>
  </si>
  <si>
    <t>tca-miR-1175-3p</t>
  </si>
  <si>
    <t>ugagauucaacuccuccaucu</t>
  </si>
  <si>
    <t>Bta15564</t>
  </si>
  <si>
    <t>tRNA-modifying protein YgfZ</t>
  </si>
  <si>
    <t>xtr-miR-9b-5p</t>
  </si>
  <si>
    <t>ucuuugguuaccuagcuguau</t>
  </si>
  <si>
    <t>Bta12184</t>
  </si>
  <si>
    <t>SPARC-related modular calcium-binding protein</t>
  </si>
  <si>
    <t>miRBase match</t>
  </si>
  <si>
    <t>24 h</t>
  </si>
  <si>
    <t>Sample</t>
  </si>
  <si>
    <t>uninfected_24h_rep1</t>
  </si>
  <si>
    <t>uninfected_24h_rep2</t>
  </si>
  <si>
    <t>uninfected_24h_rep3</t>
  </si>
  <si>
    <t>TYLCV_24h_rep1</t>
  </si>
  <si>
    <t>TYLCV_24h_rep2</t>
  </si>
  <si>
    <t>TYLCV_24h_rep3</t>
  </si>
  <si>
    <t>uninfected_48h_rep1</t>
  </si>
  <si>
    <t>uninfected_48h_rep2</t>
  </si>
  <si>
    <t>uninfected_48h_rep3</t>
  </si>
  <si>
    <t>TYLCV_48h_rep1</t>
  </si>
  <si>
    <t>TYLCV_48h_rep2</t>
  </si>
  <si>
    <t>TYLCV_48h_rep3</t>
  </si>
  <si>
    <t>uninfected_72h_rep1</t>
  </si>
  <si>
    <t>uninfected_72h_rep2</t>
  </si>
  <si>
    <t>uninfected_72h_rep3</t>
  </si>
  <si>
    <t>TYLCV_72h_rep1</t>
  </si>
  <si>
    <t>TYLCV_72h_rep2</t>
  </si>
  <si>
    <t>TYLCV_72h_rep3</t>
  </si>
  <si>
    <t>miRNA</t>
  </si>
  <si>
    <t>Target gene</t>
  </si>
  <si>
    <t>Bta03447</t>
  </si>
  <si>
    <t>Cadherin EGF LAG seven-pass G-type receptor 3</t>
  </si>
  <si>
    <t>Bta05482</t>
  </si>
  <si>
    <t>Nuclear receptor</t>
  </si>
  <si>
    <t>miRNA_Name</t>
  </si>
  <si>
    <t>Alignment Score</t>
  </si>
  <si>
    <t>Binding Energy</t>
  </si>
  <si>
    <t>miR-996</t>
  </si>
  <si>
    <t>Bta09921</t>
  </si>
  <si>
    <t>Zinc finger protein 358</t>
  </si>
  <si>
    <t>Bta11848</t>
  </si>
  <si>
    <t>Phosphoinositide 3-kinase adapter protein 1</t>
  </si>
  <si>
    <t>Bta04142</t>
  </si>
  <si>
    <t>CAP isoform A</t>
  </si>
  <si>
    <t>miR-219</t>
  </si>
  <si>
    <t>Bta13386</t>
  </si>
  <si>
    <t>Receptor protein-tyrosine kinase</t>
  </si>
  <si>
    <t>Bta04726</t>
  </si>
  <si>
    <t>Solute carrier family 25 member 35</t>
  </si>
  <si>
    <t>Bta07195</t>
  </si>
  <si>
    <t>Importin subunit alpha</t>
  </si>
  <si>
    <t>Bta12246</t>
  </si>
  <si>
    <t>Nuclear pore complex protein Nup214</t>
  </si>
  <si>
    <t>Bta05552</t>
  </si>
  <si>
    <t>Bta14497</t>
  </si>
  <si>
    <t>Target of rapamycin complex subunit lst8</t>
  </si>
  <si>
    <t>Bta04636</t>
  </si>
  <si>
    <t>Glutamate receptor 1</t>
  </si>
  <si>
    <t>Bta05161</t>
  </si>
  <si>
    <t>miR-1-3p</t>
  </si>
  <si>
    <t>Bta10089</t>
  </si>
  <si>
    <t>Calcium/calmodulin-dependent 3',5'-cyclic nucleotide phosphodiesterase 1C</t>
  </si>
  <si>
    <t>Bta12218</t>
  </si>
  <si>
    <t>Sulfate anion transporter 1</t>
  </si>
  <si>
    <t>Bta06236</t>
  </si>
  <si>
    <t>Ran-binding protein, putative</t>
  </si>
  <si>
    <t>Bta07798</t>
  </si>
  <si>
    <t>Microsomal triglyceride transfer protein large subunit</t>
  </si>
  <si>
    <t>Fwd: TYLCV</t>
  </si>
  <si>
    <t>Rev: TYLCV</t>
  </si>
  <si>
    <t>PCR, miRNA validation</t>
  </si>
  <si>
    <t>PCR, TYLCV diagnostics</t>
  </si>
  <si>
    <t>CTTCGACAGCCCATACAGCA</t>
  </si>
  <si>
    <t>GAGGGCCCACCAATAACTGT</t>
  </si>
  <si>
    <t>Sequence 5'--&gt;3'</t>
  </si>
  <si>
    <t>No. of raw reads</t>
  </si>
  <si>
    <t>No. of Final Cleaned Reads</t>
  </si>
  <si>
    <t>No. Mapped</t>
  </si>
  <si>
    <t>% Mapped</t>
  </si>
  <si>
    <t>24 h Uninfected rep 1</t>
  </si>
  <si>
    <t>24 h Uninfected rep 2</t>
  </si>
  <si>
    <t>24 h Uninfected rep 3</t>
  </si>
  <si>
    <t>24 h TYLCV rep 1</t>
  </si>
  <si>
    <t>24 h TYLCV rep 2</t>
  </si>
  <si>
    <t>24 h TYLCV rep 3</t>
  </si>
  <si>
    <t>48 h Uninfected rep 1</t>
  </si>
  <si>
    <t>48 h Uninfected rep 2</t>
  </si>
  <si>
    <t>48 h Uninfected rep 3</t>
  </si>
  <si>
    <t>48 h TYLCV rep 1</t>
  </si>
  <si>
    <t>48 h TYLCV rep 2</t>
  </si>
  <si>
    <t>48 h TYLCV rep 3</t>
  </si>
  <si>
    <t>72 h Uninfected rep 1</t>
  </si>
  <si>
    <t>72 h Uninfected rep 2</t>
  </si>
  <si>
    <t>72 h Uninfected rep 3</t>
  </si>
  <si>
    <t>72 h TYLCV rep 1</t>
  </si>
  <si>
    <t>72 h TYLCV rep 2</t>
  </si>
  <si>
    <t>72 h TYLCV rep 3</t>
  </si>
  <si>
    <t>Total</t>
  </si>
  <si>
    <t>Mapped to B. tabaci MEAM1 genome</t>
  </si>
  <si>
    <t xml:space="preserve">Supplementary Table S1: Summary of reads after trimming, filtering, and mapping to the whitefly genome. </t>
  </si>
  <si>
    <t>Supplementary Table S2: Pearson's correlation coefficients for three biological replicates.</t>
  </si>
  <si>
    <t>Supplementary Table S5: Primers used in this study</t>
  </si>
  <si>
    <t>miRNA_Sequence</t>
  </si>
  <si>
    <t>Avg_RPM_24HH</t>
  </si>
  <si>
    <t>Avg_RPM_24HV</t>
  </si>
  <si>
    <t>Avg_48HH</t>
  </si>
  <si>
    <t>Avg_RPM_48HV</t>
  </si>
  <si>
    <t>Avg_RPM_72HH</t>
  </si>
  <si>
    <t>Avg_RPM_72HV</t>
  </si>
  <si>
    <t>Avg_RPKM_24HH</t>
  </si>
  <si>
    <t>Avg_RPKM_24HV</t>
  </si>
  <si>
    <t>Avg_RPKM_48HH</t>
  </si>
  <si>
    <t>Avg_RPKM_48HV</t>
  </si>
  <si>
    <t>Avg_RPKM_72HH</t>
  </si>
  <si>
    <t>Avg_RPKM_72HV</t>
  </si>
  <si>
    <t>Bta-miRn37</t>
  </si>
  <si>
    <t>aaaaaaaucacggagaaacaac</t>
  </si>
  <si>
    <t>Bta15749</t>
  </si>
  <si>
    <t>AAA-ATPase-like domain-containing protein</t>
  </si>
  <si>
    <t>Bta11141</t>
  </si>
  <si>
    <t>WD repeat-containing protein 5</t>
  </si>
  <si>
    <t>Bta-miRn39</t>
  </si>
  <si>
    <t>aaaguugccuacagagcaaggg</t>
  </si>
  <si>
    <t>Bta09353</t>
  </si>
  <si>
    <t>Peptidyl-glycine alpha-amidating monooxygenase 1, putative</t>
  </si>
  <si>
    <t>Bta-miRn40</t>
  </si>
  <si>
    <t>aaauaucagcuagaugccugag</t>
  </si>
  <si>
    <t>Bta08249</t>
  </si>
  <si>
    <t>Thioredoxin M</t>
  </si>
  <si>
    <t>api-miR-929</t>
  </si>
  <si>
    <t>aaauugacucuaguagggagu</t>
  </si>
  <si>
    <t>No Target Found</t>
  </si>
  <si>
    <t>NA</t>
  </si>
  <si>
    <t>ame-miR-100</t>
  </si>
  <si>
    <t>aacccguagauccgaacuugug</t>
  </si>
  <si>
    <t>Bta-miRn41</t>
  </si>
  <si>
    <t>aacccucuacuuccuugcauag</t>
  </si>
  <si>
    <t>Bta04420</t>
  </si>
  <si>
    <t>Bta-miRn42</t>
  </si>
  <si>
    <t>aacggcagguugaaccacucga</t>
  </si>
  <si>
    <t>Bta10631</t>
  </si>
  <si>
    <t>Histone demethylase 4B, isoform B</t>
  </si>
  <si>
    <t>Bta-miRn28</t>
  </si>
  <si>
    <t>aagcguuguuuugccaucguu</t>
  </si>
  <si>
    <t>Bta15818</t>
  </si>
  <si>
    <t>Zinc finger protein 91</t>
  </si>
  <si>
    <t>Bta-miRn43</t>
  </si>
  <si>
    <t>aaucaccuuuaaaccgugcauu</t>
  </si>
  <si>
    <t>Bta01086</t>
  </si>
  <si>
    <t>AGAP000696-PC-like protein</t>
  </si>
  <si>
    <t>rno-miR-338-3p</t>
  </si>
  <si>
    <t>acaaaaucaaagauacuugacu</t>
  </si>
  <si>
    <t>Bta00852</t>
  </si>
  <si>
    <t>TBC1 domain family member 7</t>
  </si>
  <si>
    <t>Bta-miRn29</t>
  </si>
  <si>
    <t>acaggacauuucaugggauuu</t>
  </si>
  <si>
    <t>Bta00892</t>
  </si>
  <si>
    <t>Tetratricopeptide repeat protein 28</t>
  </si>
  <si>
    <t>Bta-miRn96</t>
  </si>
  <si>
    <t>accagcaaaugagaggcugcugc</t>
  </si>
  <si>
    <t>Bta11585</t>
  </si>
  <si>
    <t>THO complex subunit 7-like protein</t>
  </si>
  <si>
    <t>api-miR-iab-4</t>
  </si>
  <si>
    <t>acguauacuaaauguauccuga</t>
  </si>
  <si>
    <t>Bta-miRn44</t>
  </si>
  <si>
    <t>acucacaagcggagaugguuuu</t>
  </si>
  <si>
    <t>Bta06871</t>
  </si>
  <si>
    <t>Serologically defined colon cancer antigen 3</t>
  </si>
  <si>
    <t>Bta-miRn45</t>
  </si>
  <si>
    <t>acugccguggcgguuaacucag</t>
  </si>
  <si>
    <t>Bta12672</t>
  </si>
  <si>
    <t>Bta01709</t>
  </si>
  <si>
    <t>Protein tyrosine kinase</t>
  </si>
  <si>
    <t>Bta02742</t>
  </si>
  <si>
    <t>Bta07633</t>
  </si>
  <si>
    <t>Fatty acid synthase, putative</t>
  </si>
  <si>
    <t>Bta-miRn49</t>
  </si>
  <si>
    <t>agacaaaccuguucuccucauc</t>
  </si>
  <si>
    <t>Bta04694</t>
  </si>
  <si>
    <t>Alpha-1,3-mannosyl-glycoprotein 4-beta-N-acetylglucosaminyltransferase B</t>
  </si>
  <si>
    <t>tca-miR-190-5p</t>
  </si>
  <si>
    <t>agauauguuugauauucuuggu</t>
  </si>
  <si>
    <t>Bta-miRn97</t>
  </si>
  <si>
    <t>agggaagcucccaaauucgguuu</t>
  </si>
  <si>
    <t>Bta09912</t>
  </si>
  <si>
    <t>Myotubularin-related protein 2</t>
  </si>
  <si>
    <t>Bta-miRn50</t>
  </si>
  <si>
    <t>agggaagucagagaugaccgag</t>
  </si>
  <si>
    <t>Bta00047</t>
  </si>
  <si>
    <t>Type II inositol-1,4,5-trisphosphate 5-phosphatase</t>
  </si>
  <si>
    <t>Bta-miRn98</t>
  </si>
  <si>
    <t>agguccuccaguuccgccgcugg</t>
  </si>
  <si>
    <t>Bta03115</t>
  </si>
  <si>
    <t>Bta-miRn51</t>
  </si>
  <si>
    <t>aucaugcauuuguacugcuuga</t>
  </si>
  <si>
    <t>Bta03309</t>
  </si>
  <si>
    <t>Estrogen receptor-like protein</t>
  </si>
  <si>
    <t>Bta-miRn52</t>
  </si>
  <si>
    <t>aucccaugaaauguccugugga</t>
  </si>
  <si>
    <t>Bta06972</t>
  </si>
  <si>
    <t>Rho GTPase-activating protein 21</t>
  </si>
  <si>
    <t>Bta-miRn30</t>
  </si>
  <si>
    <t>augguauuggagcuccuccau</t>
  </si>
  <si>
    <t>Bta03907</t>
  </si>
  <si>
    <t>Filamin-A</t>
  </si>
  <si>
    <t>dme-miR-305-5p</t>
  </si>
  <si>
    <t>auuguacuucaucaggugcucu</t>
  </si>
  <si>
    <t>Bta-miRn53</t>
  </si>
  <si>
    <t>caagaaaaaggagaucugggua</t>
  </si>
  <si>
    <t>Bta12365</t>
  </si>
  <si>
    <t>Elongation of very long chain fatty acids protein</t>
  </si>
  <si>
    <t>Bta01979</t>
  </si>
  <si>
    <t>Chitin binding Peritrophin-A</t>
  </si>
  <si>
    <t>Bta03202</t>
  </si>
  <si>
    <t>Trehalase</t>
  </si>
  <si>
    <t>Bta13203</t>
  </si>
  <si>
    <t>FGGY family of carbohydrate kinase</t>
  </si>
  <si>
    <t>Bta-miRn101</t>
  </si>
  <si>
    <t>caucacagugucaucauagugau</t>
  </si>
  <si>
    <t>Bta13604</t>
  </si>
  <si>
    <t>Uncharacterized protein</t>
  </si>
  <si>
    <t>bmo-miR-2779</t>
  </si>
  <si>
    <t>cauccggcccgaaggacca</t>
  </si>
  <si>
    <t>Bta01861</t>
  </si>
  <si>
    <t>ACYPI004125 protein</t>
  </si>
  <si>
    <t>Bta-miRn110</t>
  </si>
  <si>
    <t>caucuaaagcuaucuugcauguca</t>
  </si>
  <si>
    <t>Bta04879</t>
  </si>
  <si>
    <t>Dipeptide and tripeptide permease A</t>
  </si>
  <si>
    <t>Bta07082</t>
  </si>
  <si>
    <t>Centrosomal protein of 78 kDa</t>
  </si>
  <si>
    <t>Bta-miRn55</t>
  </si>
  <si>
    <t>ccagguuaacuagcuugugcuc</t>
  </si>
  <si>
    <t>Bta03124</t>
  </si>
  <si>
    <t>Bta-miRn56</t>
  </si>
  <si>
    <t>ccaugaucaaauugagcccaca</t>
  </si>
  <si>
    <t>Bta13945</t>
  </si>
  <si>
    <t>Ankyrin repeat protein, putative</t>
  </si>
  <si>
    <t>Bta-miRn102</t>
  </si>
  <si>
    <t>ccaugcaauggagaauuugcacg</t>
  </si>
  <si>
    <t>Bta13644</t>
  </si>
  <si>
    <t>THO complex subunit 3</t>
  </si>
  <si>
    <t>Bta-miRn57</t>
  </si>
  <si>
    <t>ccucagcgaugagugaugcacu</t>
  </si>
  <si>
    <t>Bta05320</t>
  </si>
  <si>
    <t>Bta-miRn103</t>
  </si>
  <si>
    <t>cgaaaaugugcuguccgcuacgc</t>
  </si>
  <si>
    <t>Bta14342</t>
  </si>
  <si>
    <t>ATPase family AAA domain-containing protein 1-B</t>
  </si>
  <si>
    <t>Bta04487</t>
  </si>
  <si>
    <t>Transcription factor BTF3-like protein 4</t>
  </si>
  <si>
    <t>Bta04052</t>
  </si>
  <si>
    <t>Centrosomal protein of 164 kDa</t>
  </si>
  <si>
    <t>Bta-miRn24</t>
  </si>
  <si>
    <t>cguuguccaacaguuggca</t>
  </si>
  <si>
    <t>Bta06515</t>
  </si>
  <si>
    <t>ATP-dependent DNA helicase PIF1</t>
  </si>
  <si>
    <t>Bta-miRn59</t>
  </si>
  <si>
    <t>guaacagacagcacauuuucgg</t>
  </si>
  <si>
    <t>Bta01651</t>
  </si>
  <si>
    <t>Bta-miRn32</t>
  </si>
  <si>
    <t>guagcauuacugugaugucag</t>
  </si>
  <si>
    <t>Bta05523</t>
  </si>
  <si>
    <t>Myocyte enhancer factor-2</t>
  </si>
  <si>
    <t>ame-miR-2796</t>
  </si>
  <si>
    <t>guaggccggcggaaacuacuu</t>
  </si>
  <si>
    <t>aae-miR-277-3p</t>
  </si>
  <si>
    <t>uaaaugcacuaucugguacgaca</t>
  </si>
  <si>
    <t>Bta-miRn60</t>
  </si>
  <si>
    <t>uaaccuaaguucaguucgguga</t>
  </si>
  <si>
    <t>Bta07382</t>
  </si>
  <si>
    <t>50S ribosome-binding GTPase</t>
  </si>
  <si>
    <t>Bta-miRn113</t>
  </si>
  <si>
    <t>uaacuacacauuaugaugagcccgg</t>
  </si>
  <si>
    <t>Bta02233</t>
  </si>
  <si>
    <t>Bta09225</t>
  </si>
  <si>
    <t>UPF0472 protein C16orf72</t>
  </si>
  <si>
    <t>Bta-miRn104</t>
  </si>
  <si>
    <t>uaaggaacuguuugaugugguga</t>
  </si>
  <si>
    <t>Bta03624</t>
  </si>
  <si>
    <t>Protein phosphatase 1 regulatory inhibitor subunit</t>
  </si>
  <si>
    <t>Bta-miRn63</t>
  </si>
  <si>
    <t>uaauuucagagcuuuuggaugg</t>
  </si>
  <si>
    <t>Bta06777</t>
  </si>
  <si>
    <t>GRIP and coiled-coil domain-containing protein, putative</t>
  </si>
  <si>
    <t>Bta-miRn25</t>
  </si>
  <si>
    <t>uagugaagcagcuugaaac</t>
  </si>
  <si>
    <t>Bta08890</t>
  </si>
  <si>
    <t>70 kDa heat shock protein</t>
  </si>
  <si>
    <t>Bta-miRn64</t>
  </si>
  <si>
    <t>ucaaacgcacaguguggagcuc</t>
  </si>
  <si>
    <t>Bta02690</t>
  </si>
  <si>
    <t>Mediator of RNA polymerase II transcription subunit 14</t>
  </si>
  <si>
    <t>Bta-miRn105</t>
  </si>
  <si>
    <t>ucaccauuucgucggugaguccg</t>
  </si>
  <si>
    <t>Bta09427</t>
  </si>
  <si>
    <t>Phosphatidylinositol 4-kinase alpha, putative</t>
  </si>
  <si>
    <t>Bta-miRn33</t>
  </si>
  <si>
    <t>ucaccggguagauaucgcucc</t>
  </si>
  <si>
    <t>Bta01736</t>
  </si>
  <si>
    <t>DnaJ-like protein subfamily C member 16</t>
  </si>
  <si>
    <t>Bta-miRn65</t>
  </si>
  <si>
    <t>ucaccggguggauaaucgcugc</t>
  </si>
  <si>
    <t>Bta07650</t>
  </si>
  <si>
    <t>Vacuolar protein sorting-associated protein 13D</t>
  </si>
  <si>
    <t>Bta-miRn34</t>
  </si>
  <si>
    <t>ucaccggguggauaucgcucc</t>
  </si>
  <si>
    <t>Bta09889</t>
  </si>
  <si>
    <t>Interference hedgehog</t>
  </si>
  <si>
    <t>Bta-miRn66</t>
  </si>
  <si>
    <t>ucacuagacuguuuguagcuau</t>
  </si>
  <si>
    <t>Bta02772</t>
  </si>
  <si>
    <t>63 kDa sperm flagellar membrane protein</t>
  </si>
  <si>
    <t>Bta-miRn67</t>
  </si>
  <si>
    <t>ucagaaauuucugagaauuuuu</t>
  </si>
  <si>
    <t>Bta05532</t>
  </si>
  <si>
    <t>Metal transporter CNNM2</t>
  </si>
  <si>
    <t>Bta-miRn68</t>
  </si>
  <si>
    <t>ucagagcuaucucuacucuuug</t>
  </si>
  <si>
    <t>Bta08132</t>
  </si>
  <si>
    <t>Ribose-phosphate pyrophosphokinase 1</t>
  </si>
  <si>
    <t>Bta13835</t>
  </si>
  <si>
    <t>ame-miR-2b</t>
  </si>
  <si>
    <t>ucaucaaagcuggcugugaua</t>
  </si>
  <si>
    <t>Bta01740</t>
  </si>
  <si>
    <t>Ankyrin repeat domain-containing protein 50</t>
  </si>
  <si>
    <t>Bta05170</t>
  </si>
  <si>
    <t>Bta-miRn114</t>
  </si>
  <si>
    <t>uccguaguguucaaggggcuggccc</t>
  </si>
  <si>
    <t>Bta12407</t>
  </si>
  <si>
    <t>Neurofilament triplet H1-like protein</t>
  </si>
  <si>
    <t>ame-miR-3049-3p</t>
  </si>
  <si>
    <t>uccguccaacucuuuuccgccu</t>
  </si>
  <si>
    <t>Bta-miRn35</t>
  </si>
  <si>
    <t>ucggaaauaacgcuggccaaa</t>
  </si>
  <si>
    <t>Bta05951</t>
  </si>
  <si>
    <t>UDP-glucuronosyltransferase</t>
  </si>
  <si>
    <t>Bta08675</t>
  </si>
  <si>
    <t>Bta-miRn106</t>
  </si>
  <si>
    <t>ucuucacuguguggcauuauucg</t>
  </si>
  <si>
    <t>Bta01802</t>
  </si>
  <si>
    <t>Methionyl-tRNA formyltransferase</t>
  </si>
  <si>
    <t>Bta-miRn75</t>
  </si>
  <si>
    <t>ugacaucaggcugacucacuuu</t>
  </si>
  <si>
    <t>Bta10234</t>
  </si>
  <si>
    <t>Bta-miRn76</t>
  </si>
  <si>
    <t>ugacccaugauagucucuucca</t>
  </si>
  <si>
    <t>Bta10421</t>
  </si>
  <si>
    <t>E3 ubiquitin-protein ligase CBL, putative</t>
  </si>
  <si>
    <t>Bta-miRn77</t>
  </si>
  <si>
    <t>ugacgccacuuugagaguucua</t>
  </si>
  <si>
    <t>Bta06527</t>
  </si>
  <si>
    <t>bmo-miR-279d-3p</t>
  </si>
  <si>
    <t>ugacuagauuuucacucauuca</t>
  </si>
  <si>
    <t>Bta-miRn78</t>
  </si>
  <si>
    <t>ugagagcuccacuuuaaucguc</t>
  </si>
  <si>
    <t>Bta08735</t>
  </si>
  <si>
    <t>Ras-related protein Rab-10</t>
  </si>
  <si>
    <t>Bta-miRn79</t>
  </si>
  <si>
    <t>ugagaucaccuccucgugcuca</t>
  </si>
  <si>
    <t>Bta02211</t>
  </si>
  <si>
    <t>RNA-dependent RNA polymerase-like protein</t>
  </si>
  <si>
    <t>Bta-miRn26</t>
  </si>
  <si>
    <t>ugagguuagguuguauagc</t>
  </si>
  <si>
    <t>Bta04843</t>
  </si>
  <si>
    <t>Nucleoside diphosphate-linked moiety X motif 19, mitochondrial</t>
  </si>
  <si>
    <t>Bta-miRn80</t>
  </si>
  <si>
    <t>ugauggacccugauuggagccu</t>
  </si>
  <si>
    <t>Bta03216</t>
  </si>
  <si>
    <t>Pseudouridine synthase family protein</t>
  </si>
  <si>
    <t>Bta-miRn107</t>
  </si>
  <si>
    <t>ugauggcuguuuaaucaaguguu</t>
  </si>
  <si>
    <t>Bta14064</t>
  </si>
  <si>
    <t>Ras GTPase-activating-like protein IQGAP1</t>
  </si>
  <si>
    <t>Bta-miRn81</t>
  </si>
  <si>
    <t>ugauuuaaccgccacagcaguu</t>
  </si>
  <si>
    <t>Bta01860</t>
  </si>
  <si>
    <t>Calreticulin</t>
  </si>
  <si>
    <t>Bta-miRn82</t>
  </si>
  <si>
    <t>ugcagucucaguuucaugguac</t>
  </si>
  <si>
    <t>Bta08664</t>
  </si>
  <si>
    <t>F-box/LRR-repeat protein 6</t>
  </si>
  <si>
    <t>Bta-miRn83</t>
  </si>
  <si>
    <t>ugccagauucuguguucucaaa</t>
  </si>
  <si>
    <t>Bta07531</t>
  </si>
  <si>
    <t>Ubiquitin-like protein</t>
  </si>
  <si>
    <t>Bta-miRn84</t>
  </si>
  <si>
    <t>ugccccauucugaguccccuug</t>
  </si>
  <si>
    <t>Bta06883</t>
  </si>
  <si>
    <t>Lipase</t>
  </si>
  <si>
    <t>Bta00358</t>
  </si>
  <si>
    <t>Dynamin-1-like protein</t>
  </si>
  <si>
    <t>mne-miR-7</t>
  </si>
  <si>
    <t>uggaagacuagugauuuuguu</t>
  </si>
  <si>
    <t>aga-miR-184</t>
  </si>
  <si>
    <t>uggacggagaacugauaaggg</t>
  </si>
  <si>
    <t>Bta-miRn109</t>
  </si>
  <si>
    <t>uggagauuuuguucuguuacacu</t>
  </si>
  <si>
    <t>Bta03266</t>
  </si>
  <si>
    <t>Bta-miRn85</t>
  </si>
  <si>
    <t>uggagguucucaaauucuauuu</t>
  </si>
  <si>
    <t>Bta12886</t>
  </si>
  <si>
    <t>Endoribonuclease Dicer</t>
  </si>
  <si>
    <t>Bta-miRn36</t>
  </si>
  <si>
    <t>ugggacauccucagacccuug</t>
  </si>
  <si>
    <t>Bta04816</t>
  </si>
  <si>
    <t>Reverse transcriptase</t>
  </si>
  <si>
    <t>ugguaacuccaccaccguuggc</t>
  </si>
  <si>
    <t>Bta-miRn86</t>
  </si>
  <si>
    <t>uguacagauuuucaauuuuacu</t>
  </si>
  <si>
    <t>Bta10750</t>
  </si>
  <si>
    <t>Stackhouse genomic scaffold, scaffold_529</t>
  </si>
  <si>
    <t>ame-miR-13a</t>
  </si>
  <si>
    <t>uguacagcuaucuugaugagg</t>
  </si>
  <si>
    <t>Bta01175</t>
  </si>
  <si>
    <t>Gamma-interferon-inducible lysosomal thiol reductase, putative</t>
  </si>
  <si>
    <t>dme-miR-316-5p</t>
  </si>
  <si>
    <t>ugucuuuucccucuuaguugg</t>
  </si>
  <si>
    <t>Bta00303</t>
  </si>
  <si>
    <t>Colorectal mutant cancer protein</t>
  </si>
  <si>
    <t>Bta-miRn87</t>
  </si>
  <si>
    <t>ugugaugucacagugaugucug</t>
  </si>
  <si>
    <t>Bta13653</t>
  </si>
  <si>
    <t>Niemann-Pick C1-like protein 1</t>
  </si>
  <si>
    <t>Bta07821</t>
  </si>
  <si>
    <t>Zinc finger CCCH domain-containing protein 14</t>
  </si>
  <si>
    <t>Bta10816</t>
  </si>
  <si>
    <t>Activating signal cointegrator 1 complex subunit 3</t>
  </si>
  <si>
    <t>bta-miRn22</t>
  </si>
  <si>
    <t>uuacguacucaaacaacacaag</t>
  </si>
  <si>
    <t>Bta01448</t>
  </si>
  <si>
    <t>Phosphatidylethanolamine-binding protein 1</t>
  </si>
  <si>
    <t>Bta-miRn90</t>
  </si>
  <si>
    <t>uucggauccaacuucuagcagu</t>
  </si>
  <si>
    <t>Bta06145</t>
  </si>
  <si>
    <t>Tyrosine-protein kinase receptor</t>
  </si>
  <si>
    <t>Bta-miRn91</t>
  </si>
  <si>
    <t>uugcuccucgucaagucgaacu</t>
  </si>
  <si>
    <t>Bta01237</t>
  </si>
  <si>
    <t>Fatty acyl-CoA reductase 1</t>
  </si>
  <si>
    <t>bta-miRn6</t>
  </si>
  <si>
    <t>uuggccauccugacaccccuug</t>
  </si>
  <si>
    <t>Bta05593</t>
  </si>
  <si>
    <t>dme-miR-133-3p</t>
  </si>
  <si>
    <t>uugguccccuucaaccagcugu</t>
  </si>
  <si>
    <t>Bta-miRn92</t>
  </si>
  <si>
    <t>uugucuaucaauuucaaagauc</t>
  </si>
  <si>
    <t>Bta01621</t>
  </si>
  <si>
    <t>dme-miR-210-3p</t>
  </si>
  <si>
    <t>uugugcgugugacagcggcuau</t>
  </si>
  <si>
    <t>Bta09366</t>
  </si>
  <si>
    <t>Zinc finger protein 250</t>
  </si>
  <si>
    <t>dme-miR-927-5p</t>
  </si>
  <si>
    <t>uuuagaaugcuuacgcuuuacc</t>
  </si>
  <si>
    <t>Bta13104</t>
  </si>
  <si>
    <t>LIM homeobox 6</t>
  </si>
  <si>
    <t>Bta-miRn95</t>
  </si>
  <si>
    <t>uuuuaugccuugaaguaacaau</t>
  </si>
  <si>
    <t>Bta09702</t>
  </si>
  <si>
    <t>Ankyrin-3</t>
  </si>
  <si>
    <t>sko-miR-315</t>
  </si>
  <si>
    <t>uuuugauuguugcucagaaag</t>
  </si>
  <si>
    <t>miRNA expression</t>
  </si>
  <si>
    <t>fold change</t>
  </si>
  <si>
    <t>Target gene expression</t>
  </si>
  <si>
    <t>Found in MED</t>
  </si>
  <si>
    <t>Found in MEAM1</t>
  </si>
  <si>
    <t>Supplementary Table S3: microRNAs found in B. tabaci MEAM1 and MED.</t>
  </si>
  <si>
    <t>Annotation..AHRD.</t>
  </si>
  <si>
    <t>Bta00109</t>
  </si>
  <si>
    <t>Bta00132</t>
  </si>
  <si>
    <t>Glutamine and serine-rich protein 1</t>
  </si>
  <si>
    <t>Bta00209</t>
  </si>
  <si>
    <t>Bta00235</t>
  </si>
  <si>
    <t>Bta00381</t>
  </si>
  <si>
    <t>Bta00403</t>
  </si>
  <si>
    <t>Histone-lysine N-methyltransferase</t>
  </si>
  <si>
    <t>Bta00405</t>
  </si>
  <si>
    <t>Proprotein convertase subtilisin/kexin type 4, furin</t>
  </si>
  <si>
    <t>Bta00430</t>
  </si>
  <si>
    <t>Prefoldin subunit, putative</t>
  </si>
  <si>
    <t>Bta00493</t>
  </si>
  <si>
    <t>Dystrobrevin</t>
  </si>
  <si>
    <t>Bta00653</t>
  </si>
  <si>
    <t>BAG family molecular chaperone regulator 3</t>
  </si>
  <si>
    <t>Bta00759</t>
  </si>
  <si>
    <t>Ubiquitin protein ligase E3 component n-recognin 7</t>
  </si>
  <si>
    <t>Bta00768</t>
  </si>
  <si>
    <t>Bta00830</t>
  </si>
  <si>
    <t>Bta00935</t>
  </si>
  <si>
    <t>Monocarboxylate transporter 12</t>
  </si>
  <si>
    <t>Bta01139</t>
  </si>
  <si>
    <t>Peptidyl-glycine alpha-amidating monooxygenase</t>
  </si>
  <si>
    <t>Bta01161</t>
  </si>
  <si>
    <t>Bta01228</t>
  </si>
  <si>
    <t>SAGA-associated factor 29-like protein</t>
  </si>
  <si>
    <t>Bta01287</t>
  </si>
  <si>
    <t>Ring finger protein</t>
  </si>
  <si>
    <t>Bta01311</t>
  </si>
  <si>
    <t>Calmodulin-regulated spectrin-associated protein 1</t>
  </si>
  <si>
    <t>Bta01439</t>
  </si>
  <si>
    <t>Phosphatidylethanolamine-binding protein</t>
  </si>
  <si>
    <t>Bta01457</t>
  </si>
  <si>
    <t>Bta01477</t>
  </si>
  <si>
    <t>3-ketoacyl-CoA thiolase</t>
  </si>
  <si>
    <t>Bta01520</t>
  </si>
  <si>
    <t>Bta01538</t>
  </si>
  <si>
    <t>Protein polybromo-1</t>
  </si>
  <si>
    <t>Bta01559</t>
  </si>
  <si>
    <t>Aminopeptidase N, putative</t>
  </si>
  <si>
    <t>Bta01588</t>
  </si>
  <si>
    <t>Retinol-binding protein</t>
  </si>
  <si>
    <t>Bta01592</t>
  </si>
  <si>
    <t>Transporter, putative</t>
  </si>
  <si>
    <t>Bta01664</t>
  </si>
  <si>
    <t>Bta01682</t>
  </si>
  <si>
    <t>MULE and FLYWCH domain containing protein</t>
  </si>
  <si>
    <t>Bta01806</t>
  </si>
  <si>
    <t>Monocarboxylate transporter 8</t>
  </si>
  <si>
    <t>Bta01822</t>
  </si>
  <si>
    <t>Beta-catenin</t>
  </si>
  <si>
    <t>Bta02018</t>
  </si>
  <si>
    <t>Conserved uncharacterized protein</t>
  </si>
  <si>
    <t>Bta02075</t>
  </si>
  <si>
    <t>Bta02084</t>
  </si>
  <si>
    <t>Paramyosin, long form, putative</t>
  </si>
  <si>
    <t>Bta02100</t>
  </si>
  <si>
    <t>Serine/threonine-protein phosphatase 1 regulatory subunit 10</t>
  </si>
  <si>
    <t>Bta02176</t>
  </si>
  <si>
    <t>Bifunctional protein NCOAT</t>
  </si>
  <si>
    <t>Bta02202</t>
  </si>
  <si>
    <t>Peroxidase</t>
  </si>
  <si>
    <t>Bta02242</t>
  </si>
  <si>
    <t>Beta-1,4-mannosyltransferase egh</t>
  </si>
  <si>
    <t>Bta02284</t>
  </si>
  <si>
    <t>Bta02296</t>
  </si>
  <si>
    <t>Dehydrogenase/reductase SDR family member 8</t>
  </si>
  <si>
    <t>Bta02308</t>
  </si>
  <si>
    <t>Related to DNA repair protein RAD26</t>
  </si>
  <si>
    <t>Bta02340</t>
  </si>
  <si>
    <t>Ankyrin repeat and FYVE domain-containing protein 1</t>
  </si>
  <si>
    <t>Bta02351</t>
  </si>
  <si>
    <t>Pyridoxine/pyridoxamine 5'-phosphate oxidase</t>
  </si>
  <si>
    <t>Bta02409</t>
  </si>
  <si>
    <t>ATP-dependent RNA helicase, putative</t>
  </si>
  <si>
    <t>Bta02549</t>
  </si>
  <si>
    <t>Bta02621</t>
  </si>
  <si>
    <t>Bta02634</t>
  </si>
  <si>
    <t>Pectin lyase F, putative</t>
  </si>
  <si>
    <t>Bta02727</t>
  </si>
  <si>
    <t>PGC-1 and ERR-induced regulator in muscle protein 1</t>
  </si>
  <si>
    <t>Bta02731</t>
  </si>
  <si>
    <t>Hemicentin-1</t>
  </si>
  <si>
    <t>Bta02744</t>
  </si>
  <si>
    <t>S1 RNA-binding domain-containing protein 1</t>
  </si>
  <si>
    <t>Bta02754</t>
  </si>
  <si>
    <t>Homeobox protein engrailed-like</t>
  </si>
  <si>
    <t>Bta02771</t>
  </si>
  <si>
    <t>Mitochondrial import inner membrane translocase subunit Tim8</t>
  </si>
  <si>
    <t>Bta02806</t>
  </si>
  <si>
    <t>THAP domain-containing protein</t>
  </si>
  <si>
    <t>Bta02913</t>
  </si>
  <si>
    <t>CG32264, isoform E</t>
  </si>
  <si>
    <t>Bta02954</t>
  </si>
  <si>
    <t>Sterol regulatory element-binding protein cleavage-activating protein</t>
  </si>
  <si>
    <t>Bta02963</t>
  </si>
  <si>
    <t>Bta03075</t>
  </si>
  <si>
    <t>Fatty acid synthase</t>
  </si>
  <si>
    <t>Bta03251</t>
  </si>
  <si>
    <t>Protein TEX261</t>
  </si>
  <si>
    <t>Bta03330</t>
  </si>
  <si>
    <t>Transcription factor COE1, putative</t>
  </si>
  <si>
    <t>Bta03332</t>
  </si>
  <si>
    <t>Metabotropic glutamate receptor 5</t>
  </si>
  <si>
    <t>Bta03437</t>
  </si>
  <si>
    <t>Bta03546</t>
  </si>
  <si>
    <t>GTP cyclohydrolase</t>
  </si>
  <si>
    <t>Bta03547</t>
  </si>
  <si>
    <t>UNC93-like protein MFSD11</t>
  </si>
  <si>
    <t>Bta03651</t>
  </si>
  <si>
    <t>Longitudinals lacking protein, isoforms A/B/D/L</t>
  </si>
  <si>
    <t>Bta03673</t>
  </si>
  <si>
    <t>Longitudinals lacking protein, isoforms F/I/K/T</t>
  </si>
  <si>
    <t>Bta03859</t>
  </si>
  <si>
    <t>TBC1 domain family member 9</t>
  </si>
  <si>
    <t>Bta03862</t>
  </si>
  <si>
    <t>Bta03913</t>
  </si>
  <si>
    <t>N-acetyllactosaminide beta-1,3-N-acetylglucosaminyltransferase</t>
  </si>
  <si>
    <t>Bta03930</t>
  </si>
  <si>
    <t>Singles bar</t>
  </si>
  <si>
    <t>Bta03949</t>
  </si>
  <si>
    <t>Serine hydrolase</t>
  </si>
  <si>
    <t>Bta04002</t>
  </si>
  <si>
    <t>Protein furry</t>
  </si>
  <si>
    <t>Bta04010</t>
  </si>
  <si>
    <t>PHD finger protein 10</t>
  </si>
  <si>
    <t>Bta04025</t>
  </si>
  <si>
    <t>Serine/threonine-protein phosphatase 2A regulatory subunit B'' subunit beta</t>
  </si>
  <si>
    <t>Bta04045</t>
  </si>
  <si>
    <t>Bta04219</t>
  </si>
  <si>
    <t>E3 ubiquitin-protein ligase</t>
  </si>
  <si>
    <t>Bta04301</t>
  </si>
  <si>
    <t>Bta04425</t>
  </si>
  <si>
    <t>Hexosaminidase D</t>
  </si>
  <si>
    <t>Bta04469</t>
  </si>
  <si>
    <t>Cyclopropane-fatty-acyl-phospholipid synthase family</t>
  </si>
  <si>
    <t>Bta04485</t>
  </si>
  <si>
    <t>Pyrimidine-specific ribonucleoside hydrolase rihA</t>
  </si>
  <si>
    <t>Bta04498</t>
  </si>
  <si>
    <t>Intraflagellar transport protein 20 like protein</t>
  </si>
  <si>
    <t>Bta04512</t>
  </si>
  <si>
    <t>Endophilin-B1</t>
  </si>
  <si>
    <t>Bta04560</t>
  </si>
  <si>
    <t>Bardet-Biedl syndrome 7 protein-like protein</t>
  </si>
  <si>
    <t>Bta04615</t>
  </si>
  <si>
    <t>Bta04682</t>
  </si>
  <si>
    <t>Golgi-associated plant pathogenesis-related protein</t>
  </si>
  <si>
    <t>Bta04707</t>
  </si>
  <si>
    <t>Bta04708</t>
  </si>
  <si>
    <t>4-hydroxy-2-oxoglutarate aldolase, mitochondrial</t>
  </si>
  <si>
    <t>Bta04756</t>
  </si>
  <si>
    <t>Pimeloyl-[acyl-carrier protein] methyl ester esterase</t>
  </si>
  <si>
    <t>Bta04776</t>
  </si>
  <si>
    <t>Cathepsin B</t>
  </si>
  <si>
    <t>Bta04947</t>
  </si>
  <si>
    <t>Alpha-tocopherol transfer protein-like</t>
  </si>
  <si>
    <t>Bta04949</t>
  </si>
  <si>
    <t>Serine protease gd</t>
  </si>
  <si>
    <t>Bta05154</t>
  </si>
  <si>
    <t>Homeobox protein B-H1</t>
  </si>
  <si>
    <t>Bta05187</t>
  </si>
  <si>
    <t>Homeobox protein ultrabithorax</t>
  </si>
  <si>
    <t>Bta05227</t>
  </si>
  <si>
    <t>Regulator of G-protein signaling 3</t>
  </si>
  <si>
    <t>Bta05288</t>
  </si>
  <si>
    <t>E3 ubiquitin-protein ligase HECTD1</t>
  </si>
  <si>
    <t>Bta05444</t>
  </si>
  <si>
    <t>Protein C10</t>
  </si>
  <si>
    <t>Bta05662</t>
  </si>
  <si>
    <t>HXXXD-type acyl-transferase family protein</t>
  </si>
  <si>
    <t>Bta05673</t>
  </si>
  <si>
    <t>Acyl-CoA desaturase</t>
  </si>
  <si>
    <t>Bta05777</t>
  </si>
  <si>
    <t>Mediator of RNA polymerase II transcription subunit 20</t>
  </si>
  <si>
    <t>Bta05805</t>
  </si>
  <si>
    <t>Bta05976</t>
  </si>
  <si>
    <t>Bta06106</t>
  </si>
  <si>
    <t>Proline-rich AKT1 substrate 1</t>
  </si>
  <si>
    <t>Bta06318</t>
  </si>
  <si>
    <t>Bta06390</t>
  </si>
  <si>
    <t>Alpha-tocopherol transfer protein-like protein</t>
  </si>
  <si>
    <t>Bta06419</t>
  </si>
  <si>
    <t>Nuclear autoantigenic sperm protein</t>
  </si>
  <si>
    <t>Bta06504</t>
  </si>
  <si>
    <t>5-HT receptor 7a</t>
  </si>
  <si>
    <t>Bta06512</t>
  </si>
  <si>
    <t>Ras-related protein Rab-37</t>
  </si>
  <si>
    <t>Bta06524</t>
  </si>
  <si>
    <t>Bta06551</t>
  </si>
  <si>
    <t>E3 ubiquitin-protein ligase parkin</t>
  </si>
  <si>
    <t>Bta06594</t>
  </si>
  <si>
    <t>Glycine receptor subunit alpha-3</t>
  </si>
  <si>
    <t>Bta06652</t>
  </si>
  <si>
    <t>Bta06758</t>
  </si>
  <si>
    <t>Bta06941</t>
  </si>
  <si>
    <t>Bta06975</t>
  </si>
  <si>
    <t>Transmembrane emp24 domain-containing protein 6</t>
  </si>
  <si>
    <t>Bta07095</t>
  </si>
  <si>
    <t>Gamma-glutamyl hydrolase</t>
  </si>
  <si>
    <t>Bta07114</t>
  </si>
  <si>
    <t>Cathepsin F</t>
  </si>
  <si>
    <t>Bta07168</t>
  </si>
  <si>
    <t>Palmitoyltransferase</t>
  </si>
  <si>
    <t>Bta07185</t>
  </si>
  <si>
    <t>UDP-glucuronosyltransferase 1-1</t>
  </si>
  <si>
    <t>Bta07199</t>
  </si>
  <si>
    <t>Bta07232</t>
  </si>
  <si>
    <t>Myosin-Va</t>
  </si>
  <si>
    <t>Bta07320</t>
  </si>
  <si>
    <t>Ribonucleoprotein PTB-binding 1</t>
  </si>
  <si>
    <t>Bta07490</t>
  </si>
  <si>
    <t>Ankyrin-repeat containing protein-1</t>
  </si>
  <si>
    <t>Bta07525</t>
  </si>
  <si>
    <t>Sterile alpha motif domain-containing protein 5</t>
  </si>
  <si>
    <t>Bta07588</t>
  </si>
  <si>
    <t>Calcium-dependent secretion activator</t>
  </si>
  <si>
    <t>Bta07632</t>
  </si>
  <si>
    <t>Bta07639</t>
  </si>
  <si>
    <t>Bta07640</t>
  </si>
  <si>
    <t>Bta07652</t>
  </si>
  <si>
    <t>Acetylcholine receptor subunit alpha-like</t>
  </si>
  <si>
    <t>Bta07666</t>
  </si>
  <si>
    <t>Sallimus, isoform R</t>
  </si>
  <si>
    <t>Bta07845</t>
  </si>
  <si>
    <t>Septin-2</t>
  </si>
  <si>
    <t>Bta07846</t>
  </si>
  <si>
    <t>Bta07893</t>
  </si>
  <si>
    <t>Potassium channel subfamily K member 13</t>
  </si>
  <si>
    <t>Bta07895</t>
  </si>
  <si>
    <t>Cuticular protein 127, RR-1 family</t>
  </si>
  <si>
    <t>Bta07908</t>
  </si>
  <si>
    <t>Inhibitor of growth protein</t>
  </si>
  <si>
    <t>Bta08064</t>
  </si>
  <si>
    <t>Protein CASC3</t>
  </si>
  <si>
    <t>Bta08128</t>
  </si>
  <si>
    <t>Down syndrome cell adhesion molecule 1, isoform AI</t>
  </si>
  <si>
    <t>Bta08129</t>
  </si>
  <si>
    <t>Bta08136</t>
  </si>
  <si>
    <t>Bta08206</t>
  </si>
  <si>
    <t>CG15601, isoform B</t>
  </si>
  <si>
    <t>Bta08242</t>
  </si>
  <si>
    <t>Bta08306</t>
  </si>
  <si>
    <t>Sodium-bile acid cotransporter</t>
  </si>
  <si>
    <t>Bta08366</t>
  </si>
  <si>
    <t>Multiple PDZ domain protein isoform 2</t>
  </si>
  <si>
    <t>Bta08456</t>
  </si>
  <si>
    <t>Bta08490</t>
  </si>
  <si>
    <t>Bta08635</t>
  </si>
  <si>
    <t>Sodium channel protein</t>
  </si>
  <si>
    <t>Bta08728</t>
  </si>
  <si>
    <t>Bta08979</t>
  </si>
  <si>
    <t>Threonine aspartase</t>
  </si>
  <si>
    <t>Bta09147</t>
  </si>
  <si>
    <t>39S ribosomal protein L44, mitochondrial</t>
  </si>
  <si>
    <t>Bta09155</t>
  </si>
  <si>
    <t>Protein farnesyltransferase/geranylgeranyltransferase type-1 subunit alpha</t>
  </si>
  <si>
    <t>Bta09162</t>
  </si>
  <si>
    <t>Kelch domain-containing protein 10</t>
  </si>
  <si>
    <t>Bta09263</t>
  </si>
  <si>
    <t>Solute carrier family 2, facilitated glucose transporter member 8</t>
  </si>
  <si>
    <t>Bta09285</t>
  </si>
  <si>
    <t>Ras-related protein Rab-3</t>
  </si>
  <si>
    <t>Bta09413</t>
  </si>
  <si>
    <t>Bta09488</t>
  </si>
  <si>
    <t>FRG1-like protein</t>
  </si>
  <si>
    <t>Bta09508</t>
  </si>
  <si>
    <t>Laccase 1</t>
  </si>
  <si>
    <t>Bta09548</t>
  </si>
  <si>
    <t>Cuticle protein</t>
  </si>
  <si>
    <t>Bta09634</t>
  </si>
  <si>
    <t>Alpha-glucosidase</t>
  </si>
  <si>
    <t>Bta09692</t>
  </si>
  <si>
    <t>Cuticular protein tweedle motif 4</t>
  </si>
  <si>
    <t>Bta09773</t>
  </si>
  <si>
    <t>Protein FAM135A</t>
  </si>
  <si>
    <t>Bta09776</t>
  </si>
  <si>
    <t>Gamma-tubulin complex component 6</t>
  </si>
  <si>
    <t>Bta09852</t>
  </si>
  <si>
    <t>Bta09855</t>
  </si>
  <si>
    <t>4-coumarate--CoA ligase 1</t>
  </si>
  <si>
    <t>Bta09865</t>
  </si>
  <si>
    <t>Cardioactive peptide</t>
  </si>
  <si>
    <t>Bta09951</t>
  </si>
  <si>
    <t>Magnesium-dependent phosphatase 1</t>
  </si>
  <si>
    <t>Bta09965</t>
  </si>
  <si>
    <t>Zinc finger protein 26</t>
  </si>
  <si>
    <t>Bta10006</t>
  </si>
  <si>
    <t>Transmembrane and coiled-coil domains protein 1</t>
  </si>
  <si>
    <t>Bta10082</t>
  </si>
  <si>
    <t>Bta10294</t>
  </si>
  <si>
    <t>Dolichyl pyrophosphate Glc1Man9GlcNAc2 alpha-1,3-glucosyltransferase</t>
  </si>
  <si>
    <t>Bta10318</t>
  </si>
  <si>
    <t>B-box type zinc finger protein ncl-1, putative</t>
  </si>
  <si>
    <t>Bta10350</t>
  </si>
  <si>
    <t>Vascular endothelial growth factor receptor 2</t>
  </si>
  <si>
    <t>Bta10427</t>
  </si>
  <si>
    <t>X-linked retinitis pigmentosa GTPase regulator-like protein</t>
  </si>
  <si>
    <t>Bta10500</t>
  </si>
  <si>
    <t>Serine/threonine-protein phosphatase</t>
  </si>
  <si>
    <t>Bta10550</t>
  </si>
  <si>
    <t>Exonuclease mut-7</t>
  </si>
  <si>
    <t>Bta10563</t>
  </si>
  <si>
    <t>Gamma-aminobutyric acid receptor subunit beta-4</t>
  </si>
  <si>
    <t>Bta10606</t>
  </si>
  <si>
    <t>CG8516</t>
  </si>
  <si>
    <t>Bta10867</t>
  </si>
  <si>
    <t>Proteasome subunit beta type</t>
  </si>
  <si>
    <t>Bta10972</t>
  </si>
  <si>
    <t>Ribonuclease 3,Drosha</t>
  </si>
  <si>
    <t>Bta11024</t>
  </si>
  <si>
    <t>Syntaxin 1A</t>
  </si>
  <si>
    <t>Bta11035</t>
  </si>
  <si>
    <t>Glucose dehydrogenase</t>
  </si>
  <si>
    <t>Bta11074</t>
  </si>
  <si>
    <t>Glyoxalase domain-containing protein 4</t>
  </si>
  <si>
    <t>Bta11171</t>
  </si>
  <si>
    <t>Protein disulfide-isomerase</t>
  </si>
  <si>
    <t>Bta11192</t>
  </si>
  <si>
    <t>Gamma-interferon-inducible lysosomal thiol reductase</t>
  </si>
  <si>
    <t>Bta11239</t>
  </si>
  <si>
    <t>5-hydroxytryptamine receptor 1A</t>
  </si>
  <si>
    <t>Bta11323</t>
  </si>
  <si>
    <t>ACYPI007898 protein</t>
  </si>
  <si>
    <t>Bta11361</t>
  </si>
  <si>
    <t>ATPase, histidine kinase-, DNA gyrase B</t>
  </si>
  <si>
    <t>Bta11374</t>
  </si>
  <si>
    <t>CG16798</t>
  </si>
  <si>
    <t>Bta11386</t>
  </si>
  <si>
    <t>Pyridoxamine kinase</t>
  </si>
  <si>
    <t>Bta11484</t>
  </si>
  <si>
    <t>Multiple C2 and transmembrane domain-containing protein 1</t>
  </si>
  <si>
    <t>Bta11526</t>
  </si>
  <si>
    <t>LRR domain-containing protein</t>
  </si>
  <si>
    <t>Bta11639</t>
  </si>
  <si>
    <t>Bromodomain-containing protein 2</t>
  </si>
  <si>
    <t>Bta11641</t>
  </si>
  <si>
    <t>Ubiquitin conjugation factor E4 B</t>
  </si>
  <si>
    <t>Bta11766</t>
  </si>
  <si>
    <t>Sorting nexin-13</t>
  </si>
  <si>
    <t>Bta11780</t>
  </si>
  <si>
    <t>Alpha-glucosidase family 31</t>
  </si>
  <si>
    <t>Bta11786</t>
  </si>
  <si>
    <t>Uninflatable, isoform C</t>
  </si>
  <si>
    <t>Bta11819</t>
  </si>
  <si>
    <t>Leucine-tRNA ligase</t>
  </si>
  <si>
    <t>Bta11869</t>
  </si>
  <si>
    <t>Bta11923</t>
  </si>
  <si>
    <t>Bta12100</t>
  </si>
  <si>
    <t>MAGUK p55 subfamily member 5</t>
  </si>
  <si>
    <t>Bta12131</t>
  </si>
  <si>
    <t>Beta-hexosaminidase</t>
  </si>
  <si>
    <t>Bta12200</t>
  </si>
  <si>
    <t>Zyg-11-like protein B</t>
  </si>
  <si>
    <t>Bta12201</t>
  </si>
  <si>
    <t>Bifunctional 3'-phosphoadenosine 5'-phosphosulfate synthase</t>
  </si>
  <si>
    <t>Bta12219</t>
  </si>
  <si>
    <t>Negative elongation factor A</t>
  </si>
  <si>
    <t>Bta12380</t>
  </si>
  <si>
    <t>CREB-binding protein</t>
  </si>
  <si>
    <t>Bta12383</t>
  </si>
  <si>
    <t>Leucine-rich repeat-containing protein 70</t>
  </si>
  <si>
    <t>Bta12390</t>
  </si>
  <si>
    <t>MOB kinase activator-like 3</t>
  </si>
  <si>
    <t>Bta12496</t>
  </si>
  <si>
    <t>Bta12566</t>
  </si>
  <si>
    <t>Phosphoinositide phospholipase C</t>
  </si>
  <si>
    <t>Bta12596</t>
  </si>
  <si>
    <t>LIM domain-binding protein 2</t>
  </si>
  <si>
    <t>Bta12602</t>
  </si>
  <si>
    <t>120.7 kDa protein in NOF-FB transposable element</t>
  </si>
  <si>
    <t>Bta12612</t>
  </si>
  <si>
    <t>Bta12622</t>
  </si>
  <si>
    <t>Nidogen-2</t>
  </si>
  <si>
    <t>Bta12627</t>
  </si>
  <si>
    <t>TBC1 domain family member 16</t>
  </si>
  <si>
    <t>Bta12665</t>
  </si>
  <si>
    <t>Bta12692</t>
  </si>
  <si>
    <t>Metalloendopeptidase</t>
  </si>
  <si>
    <t>Bta12785</t>
  </si>
  <si>
    <t>CG6761, isoform A</t>
  </si>
  <si>
    <t>Bta12836</t>
  </si>
  <si>
    <t>Bta12935</t>
  </si>
  <si>
    <t>Low-density lipoprotein receptor, putative</t>
  </si>
  <si>
    <t>Bta12939</t>
  </si>
  <si>
    <t>Bta13023</t>
  </si>
  <si>
    <t>Bta13042</t>
  </si>
  <si>
    <t>Bta13045</t>
  </si>
  <si>
    <t>Bta13103</t>
  </si>
  <si>
    <t>rRNA N-glycosidase</t>
  </si>
  <si>
    <t>Bta13141</t>
  </si>
  <si>
    <t>Bta13229</t>
  </si>
  <si>
    <t>Protein kinase</t>
  </si>
  <si>
    <t>Bta13250</t>
  </si>
  <si>
    <t>Threonine dehydratase</t>
  </si>
  <si>
    <t>Bta13580</t>
  </si>
  <si>
    <t>Histone-lysine N-methyltransferase EHMT1</t>
  </si>
  <si>
    <t>Bta13603</t>
  </si>
  <si>
    <t>Inositol hexakisphosphate and diphosphoinositol-pentakisphosphate kinase</t>
  </si>
  <si>
    <t>Bta13621</t>
  </si>
  <si>
    <t>ACYPI008137 protein</t>
  </si>
  <si>
    <t>Bta13655</t>
  </si>
  <si>
    <t>Anaphase-promoting complex subunit 1</t>
  </si>
  <si>
    <t>Bta13684</t>
  </si>
  <si>
    <t>Dihydropyrimidinase</t>
  </si>
  <si>
    <t>Bta13812</t>
  </si>
  <si>
    <t>Bta13898</t>
  </si>
  <si>
    <t>SWI/SNF-related matrix-associated actin-dependent regulator of chromatin subfamily A member 5</t>
  </si>
  <si>
    <t>Bta13904</t>
  </si>
  <si>
    <t>Lipoma HMGIC fusion partner, putative</t>
  </si>
  <si>
    <t>Bta14015</t>
  </si>
  <si>
    <t>PDZ domain-containing protein 2</t>
  </si>
  <si>
    <t>Bta14037</t>
  </si>
  <si>
    <t>GDP-L-fucose synthase</t>
  </si>
  <si>
    <t>Bta14207</t>
  </si>
  <si>
    <t>Bta14410</t>
  </si>
  <si>
    <t>Bta14499</t>
  </si>
  <si>
    <t>Rho guanine nucleotide exchange factor</t>
  </si>
  <si>
    <t>Bta14716</t>
  </si>
  <si>
    <t>UV-sensitive opsin</t>
  </si>
  <si>
    <t>Bta14788</t>
  </si>
  <si>
    <t>Plexin-A4</t>
  </si>
  <si>
    <t>Bta14790</t>
  </si>
  <si>
    <t>PWWP domain-containing protein 2A</t>
  </si>
  <si>
    <t>Bta14795</t>
  </si>
  <si>
    <t>Aryl hydrocarbon receptor nuclear translocator homolog</t>
  </si>
  <si>
    <t>Bta14899</t>
  </si>
  <si>
    <t>Bta14942</t>
  </si>
  <si>
    <t>Bta15004</t>
  </si>
  <si>
    <t>U4/U6 small nuclear ribonucleoprotein Prp4</t>
  </si>
  <si>
    <t>Bta15188</t>
  </si>
  <si>
    <t>Gag-pol polyprotein</t>
  </si>
  <si>
    <t>Bta15198</t>
  </si>
  <si>
    <t>Otoferlin</t>
  </si>
  <si>
    <t>Bta15250</t>
  </si>
  <si>
    <t>Rho GTPase-activating protein</t>
  </si>
  <si>
    <t>Bta15264</t>
  </si>
  <si>
    <t>Bta15325</t>
  </si>
  <si>
    <t>AAEL006904-PA</t>
  </si>
  <si>
    <t>Bta15407</t>
  </si>
  <si>
    <t>Chordin</t>
  </si>
  <si>
    <t>Bta15593</t>
  </si>
  <si>
    <t>Protein msta, isoform A</t>
  </si>
  <si>
    <t>Bta15669</t>
  </si>
  <si>
    <t>Beat protein, putative</t>
  </si>
  <si>
    <t>Bta15699</t>
  </si>
  <si>
    <t>Ankyrin repeat domain-containing protein 13C</t>
  </si>
  <si>
    <t>Bta15701</t>
  </si>
  <si>
    <t>Intraflagellar transport protein 57-like protein</t>
  </si>
  <si>
    <t>Bta15716</t>
  </si>
  <si>
    <t>Bta15836</t>
  </si>
  <si>
    <t>Acyl-CoA synthetase family member 4</t>
  </si>
  <si>
    <t>miRNA Expression</t>
  </si>
  <si>
    <t>Target Gene Expression</t>
  </si>
  <si>
    <t>Supplementary Table S4: Novel miRNAs identified from this study with RPM &gt;10</t>
  </si>
  <si>
    <t>RPM</t>
  </si>
  <si>
    <t>Supplementary Table S6: All predicted targets for miRNAs identified in the current study</t>
  </si>
  <si>
    <t>Supplementary Table S7: Conserved miRNAs identified from this study with RPM &gt;10</t>
  </si>
  <si>
    <t>Supplementary Table S8:  Fold change values for all 160 miRNAs and their predicted target genes in whiteflies fed on TYLCV-infected tomato</t>
  </si>
  <si>
    <t>Supplementary Table S9:  Fold change values for miRNAs (fold change &gt; 1.5 and RPM &gt; 10) and their top five predicted target genes in whiteflies fed on TYLCV-infected tomato</t>
  </si>
  <si>
    <t>Bta-miRn4 and Bt-miRn10 were identified in Guo et al.,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</si>
</sst>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 vertical="center"/>
    </xf>
    <xf numFmtId="0" fontId="0" fillId="0" borderId="0" xfId="0" applyFont="1"/>
    <xf numFmtId="0" fontId="0" fillId="0" borderId="0" xfId="0" applyFont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1" xfId="0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3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2" fontId="0" fillId="0" borderId="0" xfId="0" applyNumberFormat="1" applyFont="1"/>
    <xf numFmtId="0" fontId="0" fillId="0" borderId="0" xfId="0" applyFont="1" applyAlignment="1">
      <alignment horizontal="center" textRotation="90"/>
    </xf>
    <xf numFmtId="2" fontId="0" fillId="0" borderId="4" xfId="0" applyNumberFormat="1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2" fontId="0" fillId="0" borderId="7" xfId="0" applyNumberFormat="1" applyFont="1" applyBorder="1"/>
    <xf numFmtId="2" fontId="0" fillId="0" borderId="0" xfId="0" applyNumberFormat="1" applyFont="1" applyBorder="1"/>
    <xf numFmtId="2" fontId="0" fillId="0" borderId="8" xfId="0" applyNumberFormat="1" applyFont="1" applyBorder="1"/>
    <xf numFmtId="2" fontId="0" fillId="0" borderId="9" xfId="0" applyNumberFormat="1" applyFont="1" applyBorder="1"/>
    <xf numFmtId="2" fontId="0" fillId="0" borderId="10" xfId="0" applyNumberFormat="1" applyFont="1" applyBorder="1"/>
    <xf numFmtId="2" fontId="0" fillId="0" borderId="11" xfId="0" applyNumberFormat="1" applyFont="1" applyBorder="1"/>
    <xf numFmtId="0" fontId="3" fillId="0" borderId="0" xfId="0" applyFont="1" applyAlignment="1"/>
    <xf numFmtId="0" fontId="0" fillId="0" borderId="0" xfId="0" applyFill="1"/>
    <xf numFmtId="0" fontId="0" fillId="0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3" xfId="0" applyFill="1" applyBorder="1"/>
    <xf numFmtId="0" fontId="0" fillId="0" borderId="3" xfId="0" applyBorder="1"/>
    <xf numFmtId="0" fontId="0" fillId="0" borderId="3" xfId="0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1"/>
    <xf numFmtId="0" fontId="4" fillId="0" borderId="0" xfId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lef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0" xfId="0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0" fillId="0" borderId="0" xfId="0" applyAlignment="1"/>
    <xf numFmtId="0" fontId="7" fillId="0" borderId="0" xfId="0" applyFont="1" applyFill="1" applyAlignment="1"/>
    <xf numFmtId="0" fontId="8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1" applyFont="1" applyAlignment="1">
      <alignment horizontal="center"/>
    </xf>
    <xf numFmtId="0" fontId="4" fillId="0" borderId="0" xfId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Normal 2" xfId="1" xr:uid="{00000000-0005-0000-0000-000005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/>
  </sheetViews>
  <sheetFormatPr defaultColWidth="9.109375" defaultRowHeight="14.4" x14ac:dyDescent="0.3"/>
  <cols>
    <col min="1" max="1" width="20" style="31" bestFit="1" customWidth="1"/>
    <col min="2" max="2" width="15.44140625" style="31" bestFit="1" customWidth="1"/>
    <col min="3" max="3" width="25" style="31" bestFit="1" customWidth="1"/>
    <col min="4" max="5" width="19" style="31" customWidth="1"/>
    <col min="6" max="16384" width="9.109375" style="31"/>
  </cols>
  <sheetData>
    <row r="1" spans="1:5" x14ac:dyDescent="0.3">
      <c r="A1" s="69" t="s">
        <v>368</v>
      </c>
    </row>
    <row r="2" spans="1:5" x14ac:dyDescent="0.3">
      <c r="A2" s="87" t="s">
        <v>278</v>
      </c>
      <c r="B2" s="87" t="s">
        <v>344</v>
      </c>
      <c r="C2" s="87" t="s">
        <v>345</v>
      </c>
      <c r="D2" s="86" t="s">
        <v>367</v>
      </c>
      <c r="E2" s="86"/>
    </row>
    <row r="3" spans="1:5" x14ac:dyDescent="0.3">
      <c r="A3" s="87"/>
      <c r="B3" s="87"/>
      <c r="C3" s="87"/>
      <c r="D3" s="31" t="s">
        <v>346</v>
      </c>
      <c r="E3" s="31" t="s">
        <v>347</v>
      </c>
    </row>
    <row r="4" spans="1:5" x14ac:dyDescent="0.3">
      <c r="A4" s="31" t="s">
        <v>348</v>
      </c>
      <c r="B4" s="67">
        <v>11396636</v>
      </c>
      <c r="C4" s="67">
        <v>6465115</v>
      </c>
      <c r="D4" s="67">
        <v>4597965</v>
      </c>
      <c r="E4" s="68">
        <v>0.71120000000000005</v>
      </c>
    </row>
    <row r="5" spans="1:5" x14ac:dyDescent="0.3">
      <c r="A5" s="31" t="s">
        <v>349</v>
      </c>
      <c r="B5" s="67">
        <v>13896556</v>
      </c>
      <c r="C5" s="67">
        <v>8025665</v>
      </c>
      <c r="D5" s="67">
        <v>5817495</v>
      </c>
      <c r="E5" s="68">
        <v>0.72489999999999999</v>
      </c>
    </row>
    <row r="6" spans="1:5" x14ac:dyDescent="0.3">
      <c r="A6" s="31" t="s">
        <v>350</v>
      </c>
      <c r="B6" s="67">
        <v>10033516</v>
      </c>
      <c r="C6" s="67">
        <v>5733406</v>
      </c>
      <c r="D6" s="67">
        <v>4069067</v>
      </c>
      <c r="E6" s="68">
        <v>0.7097</v>
      </c>
    </row>
    <row r="7" spans="1:5" x14ac:dyDescent="0.3">
      <c r="A7" s="31" t="s">
        <v>351</v>
      </c>
      <c r="B7" s="67">
        <v>8496418</v>
      </c>
      <c r="C7" s="67">
        <v>5056569</v>
      </c>
      <c r="D7" s="67">
        <v>3640965</v>
      </c>
      <c r="E7" s="68">
        <v>0.72</v>
      </c>
    </row>
    <row r="8" spans="1:5" x14ac:dyDescent="0.3">
      <c r="A8" s="31" t="s">
        <v>352</v>
      </c>
      <c r="B8" s="67">
        <v>10948319</v>
      </c>
      <c r="C8" s="67">
        <v>6596787</v>
      </c>
      <c r="D8" s="67">
        <v>4819960</v>
      </c>
      <c r="E8" s="68">
        <v>0.73070000000000002</v>
      </c>
    </row>
    <row r="9" spans="1:5" x14ac:dyDescent="0.3">
      <c r="A9" s="31" t="s">
        <v>353</v>
      </c>
      <c r="B9" s="67">
        <v>9964655</v>
      </c>
      <c r="C9" s="67">
        <v>5856159</v>
      </c>
      <c r="D9" s="67">
        <v>4293954</v>
      </c>
      <c r="E9" s="68">
        <v>0.73319999999999996</v>
      </c>
    </row>
    <row r="10" spans="1:5" x14ac:dyDescent="0.3">
      <c r="A10" s="31" t="s">
        <v>354</v>
      </c>
      <c r="B10" s="67">
        <v>6568291</v>
      </c>
      <c r="C10" s="67">
        <v>3504829</v>
      </c>
      <c r="D10" s="67">
        <v>2635534</v>
      </c>
      <c r="E10" s="68">
        <v>0.752</v>
      </c>
    </row>
    <row r="11" spans="1:5" x14ac:dyDescent="0.3">
      <c r="A11" s="31" t="s">
        <v>355</v>
      </c>
      <c r="B11" s="67">
        <v>11990650</v>
      </c>
      <c r="C11" s="67">
        <v>5207266</v>
      </c>
      <c r="D11" s="67">
        <v>3710554</v>
      </c>
      <c r="E11" s="68">
        <v>0.71260000000000001</v>
      </c>
    </row>
    <row r="12" spans="1:5" x14ac:dyDescent="0.3">
      <c r="A12" s="31" t="s">
        <v>356</v>
      </c>
      <c r="B12" s="67">
        <v>9460076</v>
      </c>
      <c r="C12" s="67">
        <v>4013021</v>
      </c>
      <c r="D12" s="67">
        <v>2872969</v>
      </c>
      <c r="E12" s="68">
        <v>0.71589999999999998</v>
      </c>
    </row>
    <row r="13" spans="1:5" x14ac:dyDescent="0.3">
      <c r="A13" s="31" t="s">
        <v>357</v>
      </c>
      <c r="B13" s="67">
        <v>5571966</v>
      </c>
      <c r="C13" s="67">
        <v>1958257</v>
      </c>
      <c r="D13" s="67">
        <v>1361023</v>
      </c>
      <c r="E13" s="68">
        <v>0.69499999999999995</v>
      </c>
    </row>
    <row r="14" spans="1:5" x14ac:dyDescent="0.3">
      <c r="A14" s="31" t="s">
        <v>358</v>
      </c>
      <c r="B14" s="67">
        <v>11305333</v>
      </c>
      <c r="C14" s="67">
        <v>4860481</v>
      </c>
      <c r="D14" s="67">
        <v>3528425</v>
      </c>
      <c r="E14" s="68">
        <v>0.72589999999999999</v>
      </c>
    </row>
    <row r="15" spans="1:5" x14ac:dyDescent="0.3">
      <c r="A15" s="31" t="s">
        <v>359</v>
      </c>
      <c r="B15" s="67">
        <v>10044303</v>
      </c>
      <c r="C15" s="67">
        <v>3696606</v>
      </c>
      <c r="D15" s="67">
        <v>2688076</v>
      </c>
      <c r="E15" s="68">
        <v>0.72719999999999996</v>
      </c>
    </row>
    <row r="16" spans="1:5" x14ac:dyDescent="0.3">
      <c r="A16" s="31" t="s">
        <v>360</v>
      </c>
      <c r="B16" s="67">
        <v>9339697</v>
      </c>
      <c r="C16" s="67">
        <v>4741908</v>
      </c>
      <c r="D16" s="67">
        <v>3474041</v>
      </c>
      <c r="E16" s="68">
        <v>0.73260000000000003</v>
      </c>
    </row>
    <row r="17" spans="1:5" x14ac:dyDescent="0.3">
      <c r="A17" s="31" t="s">
        <v>361</v>
      </c>
      <c r="B17" s="67">
        <v>10346125</v>
      </c>
      <c r="C17" s="67">
        <v>5381008</v>
      </c>
      <c r="D17" s="67">
        <v>3824427</v>
      </c>
      <c r="E17" s="68">
        <v>0.7107</v>
      </c>
    </row>
    <row r="18" spans="1:5" x14ac:dyDescent="0.3">
      <c r="A18" s="31" t="s">
        <v>362</v>
      </c>
      <c r="B18" s="67">
        <v>7472600</v>
      </c>
      <c r="C18" s="67">
        <v>3496172</v>
      </c>
      <c r="D18" s="67">
        <v>2361219</v>
      </c>
      <c r="E18" s="68">
        <v>0.6754</v>
      </c>
    </row>
    <row r="19" spans="1:5" x14ac:dyDescent="0.3">
      <c r="A19" s="31" t="s">
        <v>363</v>
      </c>
      <c r="B19" s="67">
        <v>12380899</v>
      </c>
      <c r="C19" s="67">
        <v>5815949</v>
      </c>
      <c r="D19" s="67">
        <v>4123349</v>
      </c>
      <c r="E19" s="68">
        <v>0.70899999999999996</v>
      </c>
    </row>
    <row r="20" spans="1:5" x14ac:dyDescent="0.3">
      <c r="A20" s="31" t="s">
        <v>364</v>
      </c>
      <c r="B20" s="67">
        <v>7682783</v>
      </c>
      <c r="C20" s="67">
        <v>2986889</v>
      </c>
      <c r="D20" s="67">
        <v>2105697</v>
      </c>
      <c r="E20" s="68">
        <v>0.70499999999999996</v>
      </c>
    </row>
    <row r="21" spans="1:5" x14ac:dyDescent="0.3">
      <c r="A21" s="31" t="s">
        <v>365</v>
      </c>
      <c r="B21" s="67">
        <v>8680541</v>
      </c>
      <c r="C21" s="67">
        <v>3973114</v>
      </c>
      <c r="D21" s="67">
        <v>2764259</v>
      </c>
      <c r="E21" s="68">
        <v>0.69569999999999999</v>
      </c>
    </row>
    <row r="22" spans="1:5" x14ac:dyDescent="0.3">
      <c r="A22" s="31" t="s">
        <v>366</v>
      </c>
      <c r="B22" s="67">
        <v>175579364</v>
      </c>
      <c r="C22" s="67">
        <v>87369201</v>
      </c>
      <c r="D22" s="67">
        <v>62688979</v>
      </c>
      <c r="E22" s="68">
        <v>0.71589999999999998</v>
      </c>
    </row>
  </sheetData>
  <mergeCells count="4">
    <mergeCell ref="D2:E2"/>
    <mergeCell ref="C2:C3"/>
    <mergeCell ref="B2:B3"/>
    <mergeCell ref="A2:A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5"/>
  <sheetViews>
    <sheetView workbookViewId="0"/>
  </sheetViews>
  <sheetFormatPr defaultColWidth="9.109375" defaultRowHeight="14.4" x14ac:dyDescent="0.3"/>
  <cols>
    <col min="1" max="1" width="20.6640625" style="3" customWidth="1"/>
    <col min="2" max="4" width="4.44140625" style="36" bestFit="1" customWidth="1"/>
    <col min="5" max="19" width="4.44140625" style="3" bestFit="1" customWidth="1"/>
    <col min="20" max="16384" width="9.109375" style="3"/>
  </cols>
  <sheetData>
    <row r="1" spans="1:19" x14ac:dyDescent="0.3">
      <c r="A1" s="9" t="s">
        <v>369</v>
      </c>
    </row>
    <row r="2" spans="1:19" ht="100.8" thickBot="1" x14ac:dyDescent="0.35">
      <c r="A2" s="34" t="s">
        <v>278</v>
      </c>
      <c r="B2" s="37" t="s">
        <v>279</v>
      </c>
      <c r="C2" s="37" t="s">
        <v>280</v>
      </c>
      <c r="D2" s="37" t="s">
        <v>281</v>
      </c>
      <c r="E2" s="37" t="s">
        <v>282</v>
      </c>
      <c r="F2" s="37" t="s">
        <v>283</v>
      </c>
      <c r="G2" s="37" t="s">
        <v>284</v>
      </c>
      <c r="H2" s="37" t="s">
        <v>285</v>
      </c>
      <c r="I2" s="37" t="s">
        <v>286</v>
      </c>
      <c r="J2" s="37" t="s">
        <v>287</v>
      </c>
      <c r="K2" s="37" t="s">
        <v>288</v>
      </c>
      <c r="L2" s="37" t="s">
        <v>289</v>
      </c>
      <c r="M2" s="37" t="s">
        <v>290</v>
      </c>
      <c r="N2" s="37" t="s">
        <v>291</v>
      </c>
      <c r="O2" s="37" t="s">
        <v>292</v>
      </c>
      <c r="P2" s="37" t="s">
        <v>293</v>
      </c>
      <c r="Q2" s="37" t="s">
        <v>294</v>
      </c>
      <c r="R2" s="37" t="s">
        <v>295</v>
      </c>
      <c r="S2" s="37" t="s">
        <v>296</v>
      </c>
    </row>
    <row r="3" spans="1:19" x14ac:dyDescent="0.3">
      <c r="A3" s="3" t="s">
        <v>279</v>
      </c>
      <c r="B3" s="38">
        <v>1</v>
      </c>
      <c r="C3" s="39">
        <v>0.99</v>
      </c>
      <c r="D3" s="40">
        <v>0.99</v>
      </c>
      <c r="E3" s="36">
        <v>0.99</v>
      </c>
      <c r="F3" s="36">
        <v>0.99</v>
      </c>
      <c r="G3" s="36">
        <v>0.99</v>
      </c>
      <c r="H3" s="36">
        <v>0.97</v>
      </c>
      <c r="I3" s="36">
        <v>0.97</v>
      </c>
      <c r="J3" s="36">
        <v>0.98</v>
      </c>
      <c r="K3" s="36">
        <v>0.97</v>
      </c>
      <c r="L3" s="36">
        <v>0.98</v>
      </c>
      <c r="M3" s="36">
        <v>0.97</v>
      </c>
      <c r="N3" s="36">
        <v>0.98</v>
      </c>
      <c r="O3" s="36">
        <v>0.98</v>
      </c>
      <c r="P3" s="36">
        <v>0.98</v>
      </c>
      <c r="Q3" s="36">
        <v>0.97</v>
      </c>
      <c r="R3" s="36">
        <v>0.98</v>
      </c>
      <c r="S3" s="36">
        <v>0.97</v>
      </c>
    </row>
    <row r="4" spans="1:19" x14ac:dyDescent="0.3">
      <c r="A4" s="3" t="s">
        <v>280</v>
      </c>
      <c r="B4" s="41">
        <v>0.99</v>
      </c>
      <c r="C4" s="42">
        <v>1</v>
      </c>
      <c r="D4" s="43">
        <v>0.99</v>
      </c>
      <c r="E4" s="36">
        <v>0.99</v>
      </c>
      <c r="F4" s="36">
        <v>0.99</v>
      </c>
      <c r="G4" s="36">
        <v>0.99</v>
      </c>
      <c r="H4" s="36">
        <v>0.97</v>
      </c>
      <c r="I4" s="36">
        <v>0.98</v>
      </c>
      <c r="J4" s="36">
        <v>0.98</v>
      </c>
      <c r="K4" s="36">
        <v>0.98</v>
      </c>
      <c r="L4" s="36">
        <v>0.98</v>
      </c>
      <c r="M4" s="36">
        <v>0.98</v>
      </c>
      <c r="N4" s="36">
        <v>0.98</v>
      </c>
      <c r="O4" s="36">
        <v>0.99</v>
      </c>
      <c r="P4" s="36">
        <v>0.98</v>
      </c>
      <c r="Q4" s="36">
        <v>0.98</v>
      </c>
      <c r="R4" s="36">
        <v>0.99</v>
      </c>
      <c r="S4" s="36">
        <v>0.98</v>
      </c>
    </row>
    <row r="5" spans="1:19" ht="15" thickBot="1" x14ac:dyDescent="0.35">
      <c r="A5" s="3" t="s">
        <v>281</v>
      </c>
      <c r="B5" s="44">
        <v>0.99</v>
      </c>
      <c r="C5" s="45">
        <v>0.99</v>
      </c>
      <c r="D5" s="46">
        <v>1</v>
      </c>
      <c r="E5" s="36">
        <v>0.99</v>
      </c>
      <c r="F5" s="36">
        <v>0.99</v>
      </c>
      <c r="G5" s="36">
        <v>0.99</v>
      </c>
      <c r="H5" s="36">
        <v>0.97</v>
      </c>
      <c r="I5" s="36">
        <v>0.97</v>
      </c>
      <c r="J5" s="36">
        <v>0.98</v>
      </c>
      <c r="K5" s="36">
        <v>0.98</v>
      </c>
      <c r="L5" s="36">
        <v>0.98</v>
      </c>
      <c r="M5" s="36">
        <v>0.98</v>
      </c>
      <c r="N5" s="36">
        <v>0.98</v>
      </c>
      <c r="O5" s="36">
        <v>0.98</v>
      </c>
      <c r="P5" s="36">
        <v>0.98</v>
      </c>
      <c r="Q5" s="36">
        <v>0.97</v>
      </c>
      <c r="R5" s="36">
        <v>0.98</v>
      </c>
      <c r="S5" s="36">
        <v>0.98</v>
      </c>
    </row>
    <row r="6" spans="1:19" x14ac:dyDescent="0.3">
      <c r="A6" s="3" t="s">
        <v>282</v>
      </c>
      <c r="B6" s="36">
        <v>0.99</v>
      </c>
      <c r="C6" s="36">
        <v>0.99</v>
      </c>
      <c r="D6" s="36">
        <v>0.99</v>
      </c>
      <c r="E6" s="38">
        <v>1</v>
      </c>
      <c r="F6" s="39">
        <v>0.99</v>
      </c>
      <c r="G6" s="40">
        <v>0.99</v>
      </c>
      <c r="H6" s="36">
        <v>0.97</v>
      </c>
      <c r="I6" s="36">
        <v>0.98</v>
      </c>
      <c r="J6" s="36">
        <v>0.98</v>
      </c>
      <c r="K6" s="36">
        <v>0.98</v>
      </c>
      <c r="L6" s="36">
        <v>0.98</v>
      </c>
      <c r="M6" s="36">
        <v>0.98</v>
      </c>
      <c r="N6" s="36">
        <v>0.98</v>
      </c>
      <c r="O6" s="36">
        <v>0.98</v>
      </c>
      <c r="P6" s="36">
        <v>0.98</v>
      </c>
      <c r="Q6" s="36">
        <v>0.98</v>
      </c>
      <c r="R6" s="36">
        <v>0.98</v>
      </c>
      <c r="S6" s="36">
        <v>0.98</v>
      </c>
    </row>
    <row r="7" spans="1:19" x14ac:dyDescent="0.3">
      <c r="A7" s="3" t="s">
        <v>283</v>
      </c>
      <c r="B7" s="36">
        <v>0.99</v>
      </c>
      <c r="C7" s="36">
        <v>0.99</v>
      </c>
      <c r="D7" s="36">
        <v>0.99</v>
      </c>
      <c r="E7" s="41">
        <v>0.99</v>
      </c>
      <c r="F7" s="42">
        <v>1</v>
      </c>
      <c r="G7" s="43">
        <v>0.99</v>
      </c>
      <c r="H7" s="36">
        <v>0.97</v>
      </c>
      <c r="I7" s="36">
        <v>0.98</v>
      </c>
      <c r="J7" s="36">
        <v>0.98</v>
      </c>
      <c r="K7" s="36">
        <v>0.98</v>
      </c>
      <c r="L7" s="36">
        <v>0.98</v>
      </c>
      <c r="M7" s="36">
        <v>0.98</v>
      </c>
      <c r="N7" s="36">
        <v>0.98</v>
      </c>
      <c r="O7" s="36">
        <v>0.98</v>
      </c>
      <c r="P7" s="36">
        <v>0.98</v>
      </c>
      <c r="Q7" s="36">
        <v>0.97</v>
      </c>
      <c r="R7" s="36">
        <v>0.98</v>
      </c>
      <c r="S7" s="36">
        <v>0.98</v>
      </c>
    </row>
    <row r="8" spans="1:19" ht="15" thickBot="1" x14ac:dyDescent="0.35">
      <c r="A8" s="3" t="s">
        <v>284</v>
      </c>
      <c r="B8" s="36">
        <v>0.99</v>
      </c>
      <c r="C8" s="36">
        <v>0.99</v>
      </c>
      <c r="D8" s="36">
        <v>0.99</v>
      </c>
      <c r="E8" s="44">
        <v>0.99</v>
      </c>
      <c r="F8" s="45">
        <v>0.99</v>
      </c>
      <c r="G8" s="46">
        <v>1</v>
      </c>
      <c r="H8" s="36">
        <v>0.97</v>
      </c>
      <c r="I8" s="36">
        <v>0.98</v>
      </c>
      <c r="J8" s="36">
        <v>0.98</v>
      </c>
      <c r="K8" s="36">
        <v>0.98</v>
      </c>
      <c r="L8" s="36">
        <v>0.98</v>
      </c>
      <c r="M8" s="36">
        <v>0.98</v>
      </c>
      <c r="N8" s="36">
        <v>0.98</v>
      </c>
      <c r="O8" s="36">
        <v>0.98</v>
      </c>
      <c r="P8" s="36">
        <v>0.98</v>
      </c>
      <c r="Q8" s="36">
        <v>0.98</v>
      </c>
      <c r="R8" s="36">
        <v>0.98</v>
      </c>
      <c r="S8" s="36">
        <v>0.98</v>
      </c>
    </row>
    <row r="9" spans="1:19" x14ac:dyDescent="0.3">
      <c r="A9" s="3" t="s">
        <v>285</v>
      </c>
      <c r="B9" s="36">
        <v>0.97</v>
      </c>
      <c r="C9" s="36">
        <v>0.97</v>
      </c>
      <c r="D9" s="36">
        <v>0.97</v>
      </c>
      <c r="E9" s="36">
        <v>0.97</v>
      </c>
      <c r="F9" s="36">
        <v>0.97</v>
      </c>
      <c r="G9" s="36">
        <v>0.97</v>
      </c>
      <c r="H9" s="38">
        <v>1</v>
      </c>
      <c r="I9" s="39">
        <v>0.99</v>
      </c>
      <c r="J9" s="40">
        <v>0.99</v>
      </c>
      <c r="K9" s="36">
        <v>0.99</v>
      </c>
      <c r="L9" s="36">
        <v>0.98</v>
      </c>
      <c r="M9" s="36">
        <v>0.99</v>
      </c>
      <c r="N9" s="36">
        <v>0.98</v>
      </c>
      <c r="O9" s="36">
        <v>0.98</v>
      </c>
      <c r="P9" s="36">
        <v>0.98</v>
      </c>
      <c r="Q9" s="36">
        <v>0.98</v>
      </c>
      <c r="R9" s="36">
        <v>0.97</v>
      </c>
      <c r="S9" s="36">
        <v>0.98</v>
      </c>
    </row>
    <row r="10" spans="1:19" x14ac:dyDescent="0.3">
      <c r="A10" s="3" t="s">
        <v>286</v>
      </c>
      <c r="B10" s="36">
        <v>0.97</v>
      </c>
      <c r="C10" s="36">
        <v>0.98</v>
      </c>
      <c r="D10" s="36">
        <v>0.97</v>
      </c>
      <c r="E10" s="36">
        <v>0.98</v>
      </c>
      <c r="F10" s="36">
        <v>0.98</v>
      </c>
      <c r="G10" s="36">
        <v>0.98</v>
      </c>
      <c r="H10" s="41">
        <v>0.99</v>
      </c>
      <c r="I10" s="42">
        <v>1</v>
      </c>
      <c r="J10" s="43">
        <v>0.99</v>
      </c>
      <c r="K10" s="36">
        <v>0.99</v>
      </c>
      <c r="L10" s="36">
        <v>0.99</v>
      </c>
      <c r="M10" s="36">
        <v>0.99</v>
      </c>
      <c r="N10" s="36">
        <v>0.98</v>
      </c>
      <c r="O10" s="36">
        <v>0.99</v>
      </c>
      <c r="P10" s="36">
        <v>0.98</v>
      </c>
      <c r="Q10" s="36">
        <v>0.99</v>
      </c>
      <c r="R10" s="36">
        <v>0.98</v>
      </c>
      <c r="S10" s="36">
        <v>0.99</v>
      </c>
    </row>
    <row r="11" spans="1:19" ht="15" thickBot="1" x14ac:dyDescent="0.35">
      <c r="A11" s="3" t="s">
        <v>287</v>
      </c>
      <c r="B11" s="36">
        <v>0.98</v>
      </c>
      <c r="C11" s="36">
        <v>0.98</v>
      </c>
      <c r="D11" s="36">
        <v>0.98</v>
      </c>
      <c r="E11" s="36">
        <v>0.98</v>
      </c>
      <c r="F11" s="36">
        <v>0.98</v>
      </c>
      <c r="G11" s="36">
        <v>0.98</v>
      </c>
      <c r="H11" s="44">
        <v>0.99</v>
      </c>
      <c r="I11" s="45">
        <v>0.99</v>
      </c>
      <c r="J11" s="46">
        <v>1</v>
      </c>
      <c r="K11" s="36">
        <v>0.99</v>
      </c>
      <c r="L11" s="36">
        <v>0.99</v>
      </c>
      <c r="M11" s="36">
        <v>0.99</v>
      </c>
      <c r="N11" s="36">
        <v>0.98</v>
      </c>
      <c r="O11" s="36">
        <v>0.99</v>
      </c>
      <c r="P11" s="36">
        <v>0.99</v>
      </c>
      <c r="Q11" s="36">
        <v>0.99</v>
      </c>
      <c r="R11" s="36">
        <v>0.98</v>
      </c>
      <c r="S11" s="36">
        <v>0.99</v>
      </c>
    </row>
    <row r="12" spans="1:19" x14ac:dyDescent="0.3">
      <c r="A12" s="3" t="s">
        <v>288</v>
      </c>
      <c r="B12" s="36">
        <v>0.97</v>
      </c>
      <c r="C12" s="36">
        <v>0.98</v>
      </c>
      <c r="D12" s="36">
        <v>0.98</v>
      </c>
      <c r="E12" s="36">
        <v>0.98</v>
      </c>
      <c r="F12" s="36">
        <v>0.98</v>
      </c>
      <c r="G12" s="36">
        <v>0.98</v>
      </c>
      <c r="H12" s="36">
        <v>0.99</v>
      </c>
      <c r="I12" s="36">
        <v>0.99</v>
      </c>
      <c r="J12" s="36">
        <v>0.99</v>
      </c>
      <c r="K12" s="38">
        <v>1</v>
      </c>
      <c r="L12" s="39">
        <v>0.99</v>
      </c>
      <c r="M12" s="40">
        <v>0.99</v>
      </c>
      <c r="N12" s="36">
        <v>0.98</v>
      </c>
      <c r="O12" s="36">
        <v>0.98</v>
      </c>
      <c r="P12" s="36">
        <v>0.98</v>
      </c>
      <c r="Q12" s="36">
        <v>0.98</v>
      </c>
      <c r="R12" s="36">
        <v>0.98</v>
      </c>
      <c r="S12" s="36">
        <v>0.99</v>
      </c>
    </row>
    <row r="13" spans="1:19" x14ac:dyDescent="0.3">
      <c r="A13" s="3" t="s">
        <v>289</v>
      </c>
      <c r="B13" s="36">
        <v>0.98</v>
      </c>
      <c r="C13" s="36">
        <v>0.98</v>
      </c>
      <c r="D13" s="36">
        <v>0.98</v>
      </c>
      <c r="E13" s="36">
        <v>0.98</v>
      </c>
      <c r="F13" s="36">
        <v>0.98</v>
      </c>
      <c r="G13" s="36">
        <v>0.98</v>
      </c>
      <c r="H13" s="36">
        <v>0.98</v>
      </c>
      <c r="I13" s="36">
        <v>0.99</v>
      </c>
      <c r="J13" s="36">
        <v>0.99</v>
      </c>
      <c r="K13" s="41">
        <v>0.99</v>
      </c>
      <c r="L13" s="42">
        <v>1</v>
      </c>
      <c r="M13" s="43">
        <v>0.99</v>
      </c>
      <c r="N13" s="36">
        <v>0.99</v>
      </c>
      <c r="O13" s="36">
        <v>0.99</v>
      </c>
      <c r="P13" s="36">
        <v>0.99</v>
      </c>
      <c r="Q13" s="36">
        <v>0.98</v>
      </c>
      <c r="R13" s="36">
        <v>0.98</v>
      </c>
      <c r="S13" s="36">
        <v>0.99</v>
      </c>
    </row>
    <row r="14" spans="1:19" ht="15" thickBot="1" x14ac:dyDescent="0.35">
      <c r="A14" s="3" t="s">
        <v>290</v>
      </c>
      <c r="B14" s="36">
        <v>0.97</v>
      </c>
      <c r="C14" s="36">
        <v>0.98</v>
      </c>
      <c r="D14" s="36">
        <v>0.98</v>
      </c>
      <c r="E14" s="36">
        <v>0.98</v>
      </c>
      <c r="F14" s="36">
        <v>0.98</v>
      </c>
      <c r="G14" s="36">
        <v>0.98</v>
      </c>
      <c r="H14" s="36">
        <v>0.99</v>
      </c>
      <c r="I14" s="36">
        <v>0.99</v>
      </c>
      <c r="J14" s="36">
        <v>0.99</v>
      </c>
      <c r="K14" s="44">
        <v>0.99</v>
      </c>
      <c r="L14" s="45">
        <v>0.99</v>
      </c>
      <c r="M14" s="46">
        <v>1</v>
      </c>
      <c r="N14" s="36">
        <v>0.99</v>
      </c>
      <c r="O14" s="36">
        <v>0.99</v>
      </c>
      <c r="P14" s="36">
        <v>0.98</v>
      </c>
      <c r="Q14" s="36">
        <v>0.99</v>
      </c>
      <c r="R14" s="36">
        <v>0.98</v>
      </c>
      <c r="S14" s="36">
        <v>0.99</v>
      </c>
    </row>
    <row r="15" spans="1:19" x14ac:dyDescent="0.3">
      <c r="A15" s="3" t="s">
        <v>291</v>
      </c>
      <c r="B15" s="36">
        <v>0.98</v>
      </c>
      <c r="C15" s="36">
        <v>0.98</v>
      </c>
      <c r="D15" s="36">
        <v>0.98</v>
      </c>
      <c r="E15" s="36">
        <v>0.98</v>
      </c>
      <c r="F15" s="36">
        <v>0.98</v>
      </c>
      <c r="G15" s="36">
        <v>0.98</v>
      </c>
      <c r="H15" s="36">
        <v>0.98</v>
      </c>
      <c r="I15" s="36">
        <v>0.98</v>
      </c>
      <c r="J15" s="36">
        <v>0.98</v>
      </c>
      <c r="K15" s="36">
        <v>0.98</v>
      </c>
      <c r="L15" s="36">
        <v>0.99</v>
      </c>
      <c r="M15" s="36">
        <v>0.99</v>
      </c>
      <c r="N15" s="38">
        <v>1</v>
      </c>
      <c r="O15" s="39">
        <v>0.99</v>
      </c>
      <c r="P15" s="40">
        <v>0.98</v>
      </c>
      <c r="Q15" s="36">
        <v>0.98</v>
      </c>
      <c r="R15" s="36">
        <v>0.98</v>
      </c>
      <c r="S15" s="36">
        <v>0.98</v>
      </c>
    </row>
    <row r="16" spans="1:19" x14ac:dyDescent="0.3">
      <c r="A16" s="3" t="s">
        <v>292</v>
      </c>
      <c r="B16" s="36">
        <v>0.98</v>
      </c>
      <c r="C16" s="36">
        <v>0.99</v>
      </c>
      <c r="D16" s="36">
        <v>0.98</v>
      </c>
      <c r="E16" s="36">
        <v>0.98</v>
      </c>
      <c r="F16" s="36">
        <v>0.98</v>
      </c>
      <c r="G16" s="36">
        <v>0.98</v>
      </c>
      <c r="H16" s="36">
        <v>0.98</v>
      </c>
      <c r="I16" s="36">
        <v>0.99</v>
      </c>
      <c r="J16" s="36">
        <v>0.99</v>
      </c>
      <c r="K16" s="36">
        <v>0.98</v>
      </c>
      <c r="L16" s="36">
        <v>0.99</v>
      </c>
      <c r="M16" s="36">
        <v>0.99</v>
      </c>
      <c r="N16" s="41">
        <v>0.99</v>
      </c>
      <c r="O16" s="42">
        <v>1</v>
      </c>
      <c r="P16" s="43">
        <v>0.98</v>
      </c>
      <c r="Q16" s="36">
        <v>0.99</v>
      </c>
      <c r="R16" s="36">
        <v>0.99</v>
      </c>
      <c r="S16" s="36">
        <v>0.98</v>
      </c>
    </row>
    <row r="17" spans="1:19" ht="15" thickBot="1" x14ac:dyDescent="0.35">
      <c r="A17" s="3" t="s">
        <v>293</v>
      </c>
      <c r="B17" s="36">
        <v>0.98</v>
      </c>
      <c r="C17" s="36">
        <v>0.98</v>
      </c>
      <c r="D17" s="36">
        <v>0.98</v>
      </c>
      <c r="E17" s="36">
        <v>0.98</v>
      </c>
      <c r="F17" s="36">
        <v>0.98</v>
      </c>
      <c r="G17" s="36">
        <v>0.98</v>
      </c>
      <c r="H17" s="36">
        <v>0.98</v>
      </c>
      <c r="I17" s="36">
        <v>0.98</v>
      </c>
      <c r="J17" s="36">
        <v>0.99</v>
      </c>
      <c r="K17" s="36">
        <v>0.98</v>
      </c>
      <c r="L17" s="36">
        <v>0.99</v>
      </c>
      <c r="M17" s="36">
        <v>0.98</v>
      </c>
      <c r="N17" s="44">
        <v>0.98</v>
      </c>
      <c r="O17" s="45">
        <v>0.98</v>
      </c>
      <c r="P17" s="46">
        <v>1</v>
      </c>
      <c r="Q17" s="36">
        <v>0.99</v>
      </c>
      <c r="R17" s="36">
        <v>0.98</v>
      </c>
      <c r="S17" s="36">
        <v>0.99</v>
      </c>
    </row>
    <row r="18" spans="1:19" x14ac:dyDescent="0.3">
      <c r="A18" s="3" t="s">
        <v>294</v>
      </c>
      <c r="B18" s="36">
        <v>0.97</v>
      </c>
      <c r="C18" s="36">
        <v>0.98</v>
      </c>
      <c r="D18" s="36">
        <v>0.97</v>
      </c>
      <c r="E18" s="36">
        <v>0.98</v>
      </c>
      <c r="F18" s="36">
        <v>0.97</v>
      </c>
      <c r="G18" s="36">
        <v>0.98</v>
      </c>
      <c r="H18" s="36">
        <v>0.98</v>
      </c>
      <c r="I18" s="36">
        <v>0.99</v>
      </c>
      <c r="J18" s="36">
        <v>0.99</v>
      </c>
      <c r="K18" s="36">
        <v>0.98</v>
      </c>
      <c r="L18" s="36">
        <v>0.98</v>
      </c>
      <c r="M18" s="36">
        <v>0.99</v>
      </c>
      <c r="N18" s="36">
        <v>0.98</v>
      </c>
      <c r="O18" s="36">
        <v>0.99</v>
      </c>
      <c r="P18" s="36">
        <v>0.99</v>
      </c>
      <c r="Q18" s="38">
        <v>1</v>
      </c>
      <c r="R18" s="39">
        <v>0.98</v>
      </c>
      <c r="S18" s="40">
        <v>0.99</v>
      </c>
    </row>
    <row r="19" spans="1:19" x14ac:dyDescent="0.3">
      <c r="A19" s="3" t="s">
        <v>295</v>
      </c>
      <c r="B19" s="36">
        <v>0.98</v>
      </c>
      <c r="C19" s="36">
        <v>0.99</v>
      </c>
      <c r="D19" s="36">
        <v>0.98</v>
      </c>
      <c r="E19" s="36">
        <v>0.98</v>
      </c>
      <c r="F19" s="36">
        <v>0.98</v>
      </c>
      <c r="G19" s="36">
        <v>0.98</v>
      </c>
      <c r="H19" s="36">
        <v>0.97</v>
      </c>
      <c r="I19" s="36">
        <v>0.98</v>
      </c>
      <c r="J19" s="36">
        <v>0.98</v>
      </c>
      <c r="K19" s="36">
        <v>0.98</v>
      </c>
      <c r="L19" s="36">
        <v>0.98</v>
      </c>
      <c r="M19" s="36">
        <v>0.98</v>
      </c>
      <c r="N19" s="36">
        <v>0.98</v>
      </c>
      <c r="O19" s="36">
        <v>0.99</v>
      </c>
      <c r="P19" s="36">
        <v>0.98</v>
      </c>
      <c r="Q19" s="41">
        <v>0.98</v>
      </c>
      <c r="R19" s="42">
        <v>1</v>
      </c>
      <c r="S19" s="43">
        <v>0.99</v>
      </c>
    </row>
    <row r="20" spans="1:19" ht="15" thickBot="1" x14ac:dyDescent="0.35">
      <c r="A20" s="3" t="s">
        <v>296</v>
      </c>
      <c r="B20" s="36">
        <v>0.97</v>
      </c>
      <c r="C20" s="36">
        <v>0.98</v>
      </c>
      <c r="D20" s="36">
        <v>0.98</v>
      </c>
      <c r="E20" s="36">
        <v>0.98</v>
      </c>
      <c r="F20" s="36">
        <v>0.98</v>
      </c>
      <c r="G20" s="36">
        <v>0.98</v>
      </c>
      <c r="H20" s="36">
        <v>0.98</v>
      </c>
      <c r="I20" s="36">
        <v>0.99</v>
      </c>
      <c r="J20" s="36">
        <v>0.99</v>
      </c>
      <c r="K20" s="36">
        <v>0.99</v>
      </c>
      <c r="L20" s="36">
        <v>0.99</v>
      </c>
      <c r="M20" s="36">
        <v>0.99</v>
      </c>
      <c r="N20" s="36">
        <v>0.98</v>
      </c>
      <c r="O20" s="36">
        <v>0.98</v>
      </c>
      <c r="P20" s="36">
        <v>0.99</v>
      </c>
      <c r="Q20" s="44">
        <v>0.99</v>
      </c>
      <c r="R20" s="45">
        <v>0.99</v>
      </c>
      <c r="S20" s="46">
        <v>1</v>
      </c>
    </row>
    <row r="25" spans="1:19" x14ac:dyDescent="0.3">
      <c r="A25" s="4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workbookViewId="0">
      <selection activeCell="G9" sqref="G9"/>
    </sheetView>
  </sheetViews>
  <sheetFormatPr defaultColWidth="8.77734375" defaultRowHeight="14.4" x14ac:dyDescent="0.3"/>
  <cols>
    <col min="1" max="1" width="15.33203125" bestFit="1" customWidth="1"/>
    <col min="2" max="4" width="15.33203125" customWidth="1"/>
    <col min="5" max="5" width="17" bestFit="1" customWidth="1"/>
  </cols>
  <sheetData>
    <row r="1" spans="1:7" x14ac:dyDescent="0.3">
      <c r="A1" s="9" t="s">
        <v>736</v>
      </c>
      <c r="B1" s="9"/>
      <c r="C1" s="9"/>
      <c r="D1" s="9"/>
    </row>
    <row r="2" spans="1:7" x14ac:dyDescent="0.3">
      <c r="A2" s="70"/>
      <c r="B2" s="70" t="s">
        <v>366</v>
      </c>
      <c r="C2" s="70" t="s">
        <v>735</v>
      </c>
      <c r="D2" s="70" t="s">
        <v>734</v>
      </c>
      <c r="E2" s="70" t="s">
        <v>28</v>
      </c>
      <c r="F2" s="75"/>
      <c r="G2" s="75"/>
    </row>
    <row r="3" spans="1:7" ht="57.6" x14ac:dyDescent="0.3">
      <c r="A3" s="10" t="s">
        <v>29</v>
      </c>
      <c r="B3" s="10">
        <v>54</v>
      </c>
      <c r="C3" s="10">
        <v>54</v>
      </c>
      <c r="D3" s="10">
        <v>50</v>
      </c>
      <c r="E3" s="10" t="s">
        <v>30</v>
      </c>
    </row>
    <row r="4" spans="1:7" ht="86.4" x14ac:dyDescent="0.3">
      <c r="A4" s="10" t="s">
        <v>31</v>
      </c>
      <c r="B4" s="10">
        <v>94</v>
      </c>
      <c r="C4" s="10">
        <v>94</v>
      </c>
      <c r="D4" s="10">
        <v>88</v>
      </c>
      <c r="E4" s="10" t="s">
        <v>32</v>
      </c>
      <c r="F4" s="77" t="s">
        <v>1198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"/>
  <sheetViews>
    <sheetView workbookViewId="0"/>
  </sheetViews>
  <sheetFormatPr defaultColWidth="9.109375" defaultRowHeight="14.4" x14ac:dyDescent="0.3"/>
  <cols>
    <col min="1" max="1" width="12.44140625" style="3" customWidth="1"/>
    <col min="2" max="2" width="26.44140625" style="3" customWidth="1"/>
    <col min="3" max="3" width="9.109375" style="3" customWidth="1"/>
    <col min="4" max="4" width="14.109375" style="3" customWidth="1"/>
    <col min="5" max="5" width="16.44140625" style="3" customWidth="1"/>
    <col min="6" max="11" width="12" style="3" bestFit="1" customWidth="1"/>
    <col min="12" max="12" width="9.109375" style="3"/>
    <col min="13" max="13" width="12.44140625" style="3" customWidth="1"/>
    <col min="14" max="16384" width="9.109375" style="3"/>
  </cols>
  <sheetData>
    <row r="1" spans="1:12" x14ac:dyDescent="0.3">
      <c r="A1" s="9" t="s">
        <v>1192</v>
      </c>
    </row>
    <row r="2" spans="1:12" x14ac:dyDescent="0.3">
      <c r="A2" s="90" t="s">
        <v>33</v>
      </c>
      <c r="B2" s="90" t="s">
        <v>12</v>
      </c>
      <c r="C2" s="90" t="s">
        <v>11</v>
      </c>
      <c r="D2" s="93" t="s">
        <v>34</v>
      </c>
      <c r="E2" s="93" t="s">
        <v>35</v>
      </c>
      <c r="F2" s="88" t="s">
        <v>1193</v>
      </c>
      <c r="G2" s="88"/>
      <c r="H2" s="88"/>
      <c r="I2" s="88"/>
      <c r="J2" s="88"/>
      <c r="K2" s="88"/>
    </row>
    <row r="3" spans="1:12" x14ac:dyDescent="0.3">
      <c r="A3" s="91"/>
      <c r="B3" s="91"/>
      <c r="C3" s="91"/>
      <c r="D3" s="94"/>
      <c r="E3" s="94"/>
      <c r="F3" s="89" t="s">
        <v>36</v>
      </c>
      <c r="G3" s="89"/>
      <c r="H3" s="89" t="s">
        <v>37</v>
      </c>
      <c r="I3" s="89"/>
      <c r="J3" s="89" t="s">
        <v>38</v>
      </c>
      <c r="K3" s="89"/>
    </row>
    <row r="4" spans="1:12" x14ac:dyDescent="0.3">
      <c r="A4" s="92"/>
      <c r="B4" s="92"/>
      <c r="C4" s="92"/>
      <c r="D4" s="95"/>
      <c r="E4" s="95"/>
      <c r="F4" s="11" t="s">
        <v>39</v>
      </c>
      <c r="G4" s="11" t="s">
        <v>40</v>
      </c>
      <c r="H4" s="11" t="s">
        <v>39</v>
      </c>
      <c r="I4" s="11" t="s">
        <v>40</v>
      </c>
      <c r="J4" s="11" t="s">
        <v>39</v>
      </c>
      <c r="K4" s="11" t="s">
        <v>40</v>
      </c>
    </row>
    <row r="5" spans="1:12" s="18" customFormat="1" x14ac:dyDescent="0.3">
      <c r="A5" s="12" t="s">
        <v>41</v>
      </c>
      <c r="B5" s="13" t="s">
        <v>42</v>
      </c>
      <c r="C5" s="14">
        <v>22</v>
      </c>
      <c r="D5" s="15">
        <v>75255</v>
      </c>
      <c r="E5" s="15">
        <v>-27</v>
      </c>
      <c r="F5" s="16">
        <v>1740.287442273949</v>
      </c>
      <c r="G5" s="16">
        <v>1495.4820882206775</v>
      </c>
      <c r="H5" s="16">
        <v>1876.0155310857936</v>
      </c>
      <c r="I5" s="16">
        <v>1826.763964060513</v>
      </c>
      <c r="J5" s="16">
        <v>2356.160991930034</v>
      </c>
      <c r="K5" s="16">
        <v>2420.000871039284</v>
      </c>
      <c r="L5" s="17"/>
    </row>
    <row r="6" spans="1:12" s="18" customFormat="1" x14ac:dyDescent="0.3">
      <c r="A6" s="4" t="s">
        <v>44</v>
      </c>
      <c r="B6" s="19" t="s">
        <v>45</v>
      </c>
      <c r="C6" s="20">
        <v>22</v>
      </c>
      <c r="D6" s="21">
        <v>8938.9</v>
      </c>
      <c r="E6" s="21">
        <v>-23.9</v>
      </c>
      <c r="F6" s="22">
        <v>339.1868255061658</v>
      </c>
      <c r="G6" s="22">
        <v>267.65235686397511</v>
      </c>
      <c r="H6" s="22">
        <v>255.41215378537927</v>
      </c>
      <c r="I6" s="22">
        <v>263.01947403644209</v>
      </c>
      <c r="J6" s="22">
        <v>266.13927900101515</v>
      </c>
      <c r="K6" s="22">
        <v>243.36036905264427</v>
      </c>
      <c r="L6" s="17"/>
    </row>
    <row r="7" spans="1:12" s="18" customFormat="1" x14ac:dyDescent="0.3">
      <c r="A7" s="4" t="s">
        <v>46</v>
      </c>
      <c r="B7" s="19" t="s">
        <v>47</v>
      </c>
      <c r="C7" s="20">
        <v>22</v>
      </c>
      <c r="D7" s="21">
        <v>10467.6</v>
      </c>
      <c r="E7" s="21">
        <v>-25.3</v>
      </c>
      <c r="F7" s="23">
        <v>290.79253370857572</v>
      </c>
      <c r="G7" s="23">
        <v>242.00538972323204</v>
      </c>
      <c r="H7" s="23">
        <v>313.72137550713541</v>
      </c>
      <c r="I7" s="23">
        <v>343.89969236849623</v>
      </c>
      <c r="J7" s="23">
        <v>361.53853596304299</v>
      </c>
      <c r="K7" s="23">
        <v>328.11014626759669</v>
      </c>
      <c r="L7" s="17"/>
    </row>
    <row r="8" spans="1:12" s="18" customFormat="1" x14ac:dyDescent="0.3">
      <c r="A8" s="4" t="s">
        <v>56</v>
      </c>
      <c r="B8" s="19" t="s">
        <v>57</v>
      </c>
      <c r="C8" s="20">
        <v>23</v>
      </c>
      <c r="D8" s="21">
        <v>5602.7</v>
      </c>
      <c r="E8" s="21">
        <v>-26.1</v>
      </c>
      <c r="F8" s="23">
        <v>200.19381586847854</v>
      </c>
      <c r="G8" s="23">
        <v>164.96567056733031</v>
      </c>
      <c r="H8" s="23">
        <v>145.92989747346974</v>
      </c>
      <c r="I8" s="23">
        <v>146.71602905092024</v>
      </c>
      <c r="J8" s="23">
        <v>170.65420049681919</v>
      </c>
      <c r="K8" s="23">
        <v>165.42292307383062</v>
      </c>
      <c r="L8" s="17"/>
    </row>
    <row r="9" spans="1:12" s="18" customFormat="1" x14ac:dyDescent="0.3">
      <c r="A9" s="4" t="s">
        <v>58</v>
      </c>
      <c r="B9" s="19" t="s">
        <v>59</v>
      </c>
      <c r="C9" s="20">
        <v>22</v>
      </c>
      <c r="D9" s="21">
        <v>5631.7</v>
      </c>
      <c r="E9" s="21">
        <v>-23.2</v>
      </c>
      <c r="F9" s="23">
        <v>181.58104608629347</v>
      </c>
      <c r="G9" s="23">
        <v>139.43648559831129</v>
      </c>
      <c r="H9" s="23">
        <v>149.14560947029943</v>
      </c>
      <c r="I9" s="23">
        <v>146.4810645974535</v>
      </c>
      <c r="J9" s="23">
        <v>195.62080402324469</v>
      </c>
      <c r="K9" s="23">
        <v>229.73815219066378</v>
      </c>
      <c r="L9" s="17"/>
    </row>
    <row r="10" spans="1:12" s="18" customFormat="1" x14ac:dyDescent="0.3">
      <c r="A10" s="4" t="s">
        <v>64</v>
      </c>
      <c r="B10" s="19" t="s">
        <v>65</v>
      </c>
      <c r="C10" s="20">
        <v>22</v>
      </c>
      <c r="D10" s="21">
        <v>2315.3000000000002</v>
      </c>
      <c r="E10" s="21">
        <v>-34.31</v>
      </c>
      <c r="F10" s="23">
        <v>36.477093148757319</v>
      </c>
      <c r="G10" s="23">
        <v>34.62382476905298</v>
      </c>
      <c r="H10" s="23">
        <v>19.457218564478595</v>
      </c>
      <c r="I10" s="23">
        <v>22.682640460377627</v>
      </c>
      <c r="J10" s="23">
        <v>28.520592694809636</v>
      </c>
      <c r="K10" s="23">
        <v>41.033119593693677</v>
      </c>
      <c r="L10" s="17"/>
    </row>
    <row r="11" spans="1:12" s="18" customFormat="1" x14ac:dyDescent="0.3">
      <c r="A11" s="4" t="s">
        <v>71</v>
      </c>
      <c r="B11" s="19" t="s">
        <v>72</v>
      </c>
      <c r="C11" s="20">
        <v>24</v>
      </c>
      <c r="D11" s="21">
        <v>949.2</v>
      </c>
      <c r="E11" s="21">
        <v>-23.4</v>
      </c>
      <c r="F11" s="22">
        <v>29.514579319676773</v>
      </c>
      <c r="G11" s="22">
        <v>22.230650861356253</v>
      </c>
      <c r="H11" s="22">
        <v>27.694611639115482</v>
      </c>
      <c r="I11" s="22">
        <v>25.169225203482195</v>
      </c>
      <c r="J11" s="22">
        <v>26.891899252827695</v>
      </c>
      <c r="K11" s="22">
        <v>28.793510087304938</v>
      </c>
      <c r="L11" s="17"/>
    </row>
    <row r="12" spans="1:12" s="18" customFormat="1" x14ac:dyDescent="0.3">
      <c r="A12" s="4" t="s">
        <v>73</v>
      </c>
      <c r="B12" s="19" t="s">
        <v>74</v>
      </c>
      <c r="C12" s="20">
        <v>23</v>
      </c>
      <c r="D12" s="21">
        <v>1013.6</v>
      </c>
      <c r="E12" s="21">
        <v>-18.5</v>
      </c>
      <c r="F12" s="23">
        <v>27.46607040460114</v>
      </c>
      <c r="G12" s="23">
        <v>23.749014931587542</v>
      </c>
      <c r="H12" s="23">
        <v>33.97559584114591</v>
      </c>
      <c r="I12" s="23">
        <v>33.065299215929933</v>
      </c>
      <c r="J12" s="23">
        <v>37.029172803170127</v>
      </c>
      <c r="K12" s="23">
        <v>40.54781670653346</v>
      </c>
      <c r="L12" s="17"/>
    </row>
    <row r="13" spans="1:12" s="18" customFormat="1" x14ac:dyDescent="0.3">
      <c r="A13" s="4" t="s">
        <v>55</v>
      </c>
      <c r="B13" s="19" t="s">
        <v>75</v>
      </c>
      <c r="C13" s="20">
        <v>22</v>
      </c>
      <c r="D13" s="21">
        <v>1212.5999999999999</v>
      </c>
      <c r="E13" s="21">
        <v>-28.27</v>
      </c>
      <c r="F13" s="23">
        <v>25.778449841418361</v>
      </c>
      <c r="G13" s="23">
        <v>25.806823420931305</v>
      </c>
      <c r="H13" s="23">
        <v>36.776958906481447</v>
      </c>
      <c r="I13" s="23">
        <v>37.234980663074126</v>
      </c>
      <c r="J13" s="23">
        <v>35.648251743304023</v>
      </c>
      <c r="K13" s="23">
        <v>41.644287657373347</v>
      </c>
      <c r="L13" s="17"/>
    </row>
    <row r="14" spans="1:12" s="18" customFormat="1" x14ac:dyDescent="0.3">
      <c r="A14" s="4" t="s">
        <v>76</v>
      </c>
      <c r="B14" s="19" t="s">
        <v>77</v>
      </c>
      <c r="C14" s="20">
        <v>22</v>
      </c>
      <c r="D14" s="21">
        <v>875.9</v>
      </c>
      <c r="E14" s="21">
        <v>-26.1</v>
      </c>
      <c r="F14" s="23">
        <v>19.008806407607008</v>
      </c>
      <c r="G14" s="23">
        <v>15.929045597095389</v>
      </c>
      <c r="H14" s="23">
        <v>29.63108963486917</v>
      </c>
      <c r="I14" s="23">
        <v>28.790456650450864</v>
      </c>
      <c r="J14" s="23">
        <v>32.567339148168507</v>
      </c>
      <c r="K14" s="23">
        <v>33.075539206818227</v>
      </c>
      <c r="L14" s="17"/>
    </row>
    <row r="15" spans="1:12" s="18" customFormat="1" x14ac:dyDescent="0.3">
      <c r="A15" s="4" t="s">
        <v>78</v>
      </c>
      <c r="B15" s="19" t="s">
        <v>79</v>
      </c>
      <c r="C15" s="20">
        <v>22</v>
      </c>
      <c r="D15" s="21">
        <v>1.5</v>
      </c>
      <c r="E15" s="21">
        <v>-21</v>
      </c>
      <c r="F15" s="23">
        <v>16.187778346698888</v>
      </c>
      <c r="G15" s="23">
        <v>12.700692576211248</v>
      </c>
      <c r="H15" s="23">
        <v>21.320388928731202</v>
      </c>
      <c r="I15" s="23">
        <v>22.886385932786499</v>
      </c>
      <c r="J15" s="23">
        <v>18.674099262733048</v>
      </c>
      <c r="K15" s="23">
        <v>16.855012161048464</v>
      </c>
      <c r="L15" s="17"/>
    </row>
    <row r="16" spans="1:12" s="18" customFormat="1" x14ac:dyDescent="0.3">
      <c r="A16" s="4" t="s">
        <v>80</v>
      </c>
      <c r="B16" s="19" t="s">
        <v>81</v>
      </c>
      <c r="C16" s="20">
        <v>25</v>
      </c>
      <c r="D16" s="21">
        <v>0.6</v>
      </c>
      <c r="E16" s="21">
        <v>-21.5</v>
      </c>
      <c r="F16" s="23">
        <v>15.851005701080666</v>
      </c>
      <c r="G16" s="23">
        <v>19.43447285770937</v>
      </c>
      <c r="H16" s="23">
        <v>32.566969454348083</v>
      </c>
      <c r="I16" s="23">
        <v>28.255753842761024</v>
      </c>
      <c r="J16" s="23">
        <v>22.151249476921421</v>
      </c>
      <c r="K16" s="23">
        <v>23.253298223749894</v>
      </c>
      <c r="L16" s="17"/>
    </row>
    <row r="17" spans="1:12" s="18" customFormat="1" x14ac:dyDescent="0.3">
      <c r="A17" s="24" t="s">
        <v>82</v>
      </c>
      <c r="B17" s="19" t="s">
        <v>83</v>
      </c>
      <c r="C17" s="20">
        <v>20</v>
      </c>
      <c r="D17" s="21">
        <v>0.6</v>
      </c>
      <c r="E17" s="21">
        <v>-20.5</v>
      </c>
      <c r="F17" s="22">
        <v>13.936729423985796</v>
      </c>
      <c r="G17" s="22">
        <v>12.957305488425819</v>
      </c>
      <c r="H17" s="22">
        <v>10.524644504231519</v>
      </c>
      <c r="I17" s="22">
        <v>8.2965080995381388</v>
      </c>
      <c r="J17" s="22">
        <v>13.631459780723413</v>
      </c>
      <c r="K17" s="22">
        <v>17.095754018506238</v>
      </c>
      <c r="L17" s="17"/>
    </row>
    <row r="18" spans="1:12" s="18" customFormat="1" x14ac:dyDescent="0.3">
      <c r="A18" s="4" t="s">
        <v>84</v>
      </c>
      <c r="B18" s="19" t="s">
        <v>85</v>
      </c>
      <c r="C18" s="20">
        <v>22</v>
      </c>
      <c r="D18" s="21">
        <v>655.6</v>
      </c>
      <c r="E18" s="21">
        <v>-38</v>
      </c>
      <c r="F18" s="23">
        <v>13.737357365543273</v>
      </c>
      <c r="G18" s="23">
        <v>11.3943225976421</v>
      </c>
      <c r="H18" s="23">
        <v>27.431685711402736</v>
      </c>
      <c r="I18" s="23">
        <v>26.551502052425377</v>
      </c>
      <c r="J18" s="23">
        <v>23.705848821957563</v>
      </c>
      <c r="K18" s="23">
        <v>24.402802066373194</v>
      </c>
      <c r="L18" s="17"/>
    </row>
    <row r="19" spans="1:12" s="18" customFormat="1" x14ac:dyDescent="0.3">
      <c r="A19" s="4" t="s">
        <v>86</v>
      </c>
      <c r="B19" s="19" t="s">
        <v>87</v>
      </c>
      <c r="C19" s="20">
        <v>22</v>
      </c>
      <c r="D19" s="21">
        <v>550.5</v>
      </c>
      <c r="E19" s="21">
        <v>-21.6</v>
      </c>
      <c r="F19" s="22">
        <v>11.660103609129097</v>
      </c>
      <c r="G19" s="22">
        <v>10.126802657922989</v>
      </c>
      <c r="H19" s="22">
        <v>14.671333424822057</v>
      </c>
      <c r="I19" s="22">
        <v>15.68044885951474</v>
      </c>
      <c r="J19" s="22">
        <v>16.748939926753227</v>
      </c>
      <c r="K19" s="22">
        <v>16.691290277191502</v>
      </c>
      <c r="L19" s="17"/>
    </row>
    <row r="20" spans="1:12" s="18" customFormat="1" x14ac:dyDescent="0.3">
      <c r="A20" s="4" t="s">
        <v>90</v>
      </c>
      <c r="B20" s="19" t="s">
        <v>91</v>
      </c>
      <c r="C20" s="20">
        <v>22</v>
      </c>
      <c r="D20" s="21">
        <v>1.6</v>
      </c>
      <c r="E20" s="21">
        <v>-32.6</v>
      </c>
      <c r="F20" s="23">
        <v>8.4045876324736906</v>
      </c>
      <c r="G20" s="23">
        <v>7.3566129582727093</v>
      </c>
      <c r="H20" s="23">
        <v>16.107814711836767</v>
      </c>
      <c r="I20" s="23">
        <v>20.081860582096294</v>
      </c>
      <c r="J20" s="23">
        <v>15.32241758161198</v>
      </c>
      <c r="K20" s="23">
        <v>13.513973480203957</v>
      </c>
      <c r="L20" s="17"/>
    </row>
    <row r="21" spans="1:12" x14ac:dyDescent="0.3">
      <c r="A21" s="25" t="s">
        <v>92</v>
      </c>
      <c r="B21" s="25" t="s">
        <v>93</v>
      </c>
      <c r="C21" s="26">
        <v>19</v>
      </c>
      <c r="D21" s="27">
        <v>2.2000000000000002</v>
      </c>
      <c r="E21" s="27">
        <v>-39.1</v>
      </c>
      <c r="F21" s="28">
        <v>0.21183511438384003</v>
      </c>
      <c r="G21" s="28">
        <v>0.14685637092276096</v>
      </c>
      <c r="H21" s="28">
        <v>10.874001445988448</v>
      </c>
      <c r="I21" s="28">
        <v>3.4793431784500188</v>
      </c>
      <c r="J21" s="28">
        <v>8.3661032634051118</v>
      </c>
      <c r="K21" s="28">
        <v>8.0355049012710467</v>
      </c>
      <c r="L21" s="17"/>
    </row>
    <row r="23" spans="1:12" x14ac:dyDescent="0.3"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2" x14ac:dyDescent="0.3"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2" x14ac:dyDescent="0.3"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2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2" x14ac:dyDescent="0.3">
      <c r="B27" s="18"/>
      <c r="C27" s="18"/>
      <c r="D27" s="18"/>
      <c r="E27" s="18"/>
      <c r="F27" s="18"/>
      <c r="G27" s="18"/>
      <c r="H27" s="18"/>
      <c r="I27" s="18"/>
      <c r="J27" s="18"/>
      <c r="K27" s="18"/>
    </row>
    <row r="28" spans="1:12" x14ac:dyDescent="0.3"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2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2" x14ac:dyDescent="0.3"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2" x14ac:dyDescent="0.3"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2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</row>
    <row r="34" spans="1:11" x14ac:dyDescent="0.3">
      <c r="B34" s="18"/>
      <c r="C34" s="18"/>
      <c r="D34" s="18"/>
      <c r="E34" s="18"/>
      <c r="F34" s="18"/>
      <c r="G34" s="18"/>
      <c r="H34" s="18"/>
      <c r="I34" s="18"/>
      <c r="J34" s="18"/>
      <c r="K34" s="18"/>
    </row>
    <row r="35" spans="1:11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</row>
    <row r="36" spans="1:11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1" x14ac:dyDescent="0.3"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1" x14ac:dyDescent="0.3"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x14ac:dyDescent="0.3"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1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1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1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</sheetData>
  <mergeCells count="9">
    <mergeCell ref="F2:K2"/>
    <mergeCell ref="F3:G3"/>
    <mergeCell ref="H3:I3"/>
    <mergeCell ref="J3:K3"/>
    <mergeCell ref="A2:A4"/>
    <mergeCell ref="B2:B4"/>
    <mergeCell ref="C2:C4"/>
    <mergeCell ref="D2:D4"/>
    <mergeCell ref="E2:E4"/>
  </mergeCells>
  <conditionalFormatting sqref="A5:A8">
    <cfRule type="duplicateValues" dxfId="1" priority="7"/>
  </conditionalFormatting>
  <conditionalFormatting sqref="B5:B21">
    <cfRule type="duplicateValues" dxfId="0" priority="12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5"/>
  <sheetViews>
    <sheetView workbookViewId="0"/>
  </sheetViews>
  <sheetFormatPr defaultColWidth="8.77734375" defaultRowHeight="14.4" x14ac:dyDescent="0.3"/>
  <cols>
    <col min="1" max="1" width="19.109375" bestFit="1" customWidth="1"/>
    <col min="2" max="2" width="21.44140625" bestFit="1" customWidth="1"/>
    <col min="3" max="3" width="47.77734375" bestFit="1" customWidth="1"/>
    <col min="4" max="4" width="8.44140625" customWidth="1"/>
    <col min="5" max="5" width="14.6640625" customWidth="1"/>
  </cols>
  <sheetData>
    <row r="1" spans="1:5" x14ac:dyDescent="0.3">
      <c r="A1" s="9" t="s">
        <v>370</v>
      </c>
    </row>
    <row r="2" spans="1:5" s="6" customFormat="1" ht="28.8" x14ac:dyDescent="0.3">
      <c r="A2" s="34" t="s">
        <v>23</v>
      </c>
      <c r="B2" s="34" t="s">
        <v>24</v>
      </c>
      <c r="C2" s="34" t="s">
        <v>343</v>
      </c>
      <c r="D2" s="34" t="s">
        <v>11</v>
      </c>
      <c r="E2" s="35" t="s">
        <v>26</v>
      </c>
    </row>
    <row r="3" spans="1:5" x14ac:dyDescent="0.3">
      <c r="A3" s="2" t="s">
        <v>21</v>
      </c>
      <c r="B3" s="2" t="s">
        <v>25</v>
      </c>
      <c r="C3" s="1" t="s">
        <v>0</v>
      </c>
      <c r="D3" s="5">
        <v>46</v>
      </c>
      <c r="E3" s="5" t="s">
        <v>27</v>
      </c>
    </row>
    <row r="4" spans="1:5" x14ac:dyDescent="0.3">
      <c r="A4" s="2" t="s">
        <v>22</v>
      </c>
      <c r="B4" s="2" t="s">
        <v>339</v>
      </c>
      <c r="C4" s="1" t="s">
        <v>2</v>
      </c>
      <c r="D4" s="7">
        <v>22</v>
      </c>
      <c r="E4" s="5" t="s">
        <v>27</v>
      </c>
    </row>
    <row r="5" spans="1:5" x14ac:dyDescent="0.3">
      <c r="A5" s="4" t="s">
        <v>13</v>
      </c>
      <c r="B5" s="2" t="s">
        <v>339</v>
      </c>
      <c r="C5" s="1" t="s">
        <v>3</v>
      </c>
      <c r="D5" s="8">
        <v>22</v>
      </c>
      <c r="E5">
        <f>44+D5</f>
        <v>66</v>
      </c>
    </row>
    <row r="6" spans="1:5" x14ac:dyDescent="0.3">
      <c r="A6" s="4" t="s">
        <v>14</v>
      </c>
      <c r="B6" s="2" t="s">
        <v>339</v>
      </c>
      <c r="C6" s="1" t="s">
        <v>4</v>
      </c>
      <c r="D6" s="8">
        <v>22</v>
      </c>
      <c r="E6">
        <f t="shared" ref="E6:E12" si="0">44+D6</f>
        <v>66</v>
      </c>
    </row>
    <row r="7" spans="1:5" x14ac:dyDescent="0.3">
      <c r="A7" s="4" t="s">
        <v>15</v>
      </c>
      <c r="B7" s="2" t="s">
        <v>339</v>
      </c>
      <c r="C7" s="1" t="s">
        <v>5</v>
      </c>
      <c r="D7" s="8">
        <v>22</v>
      </c>
      <c r="E7">
        <f t="shared" si="0"/>
        <v>66</v>
      </c>
    </row>
    <row r="8" spans="1:5" x14ac:dyDescent="0.3">
      <c r="A8" s="4" t="s">
        <v>16</v>
      </c>
      <c r="B8" s="2" t="s">
        <v>339</v>
      </c>
      <c r="C8" s="1" t="s">
        <v>6</v>
      </c>
      <c r="D8" s="8">
        <v>22</v>
      </c>
      <c r="E8">
        <f t="shared" si="0"/>
        <v>66</v>
      </c>
    </row>
    <row r="9" spans="1:5" x14ac:dyDescent="0.3">
      <c r="A9" s="4" t="s">
        <v>17</v>
      </c>
      <c r="B9" s="2" t="s">
        <v>339</v>
      </c>
      <c r="C9" s="1" t="s">
        <v>7</v>
      </c>
      <c r="D9" s="8">
        <v>23</v>
      </c>
      <c r="E9">
        <f t="shared" si="0"/>
        <v>67</v>
      </c>
    </row>
    <row r="10" spans="1:5" x14ac:dyDescent="0.3">
      <c r="A10" s="4" t="s">
        <v>18</v>
      </c>
      <c r="B10" s="2" t="s">
        <v>339</v>
      </c>
      <c r="C10" s="1" t="s">
        <v>8</v>
      </c>
      <c r="D10" s="8">
        <v>19</v>
      </c>
      <c r="E10">
        <f t="shared" si="0"/>
        <v>63</v>
      </c>
    </row>
    <row r="11" spans="1:5" x14ac:dyDescent="0.3">
      <c r="A11" s="2" t="s">
        <v>19</v>
      </c>
      <c r="B11" s="2" t="s">
        <v>339</v>
      </c>
      <c r="C11" s="1" t="s">
        <v>9</v>
      </c>
      <c r="D11" s="7">
        <v>21</v>
      </c>
      <c r="E11">
        <f t="shared" si="0"/>
        <v>65</v>
      </c>
    </row>
    <row r="12" spans="1:5" x14ac:dyDescent="0.3">
      <c r="A12" s="2" t="s">
        <v>20</v>
      </c>
      <c r="B12" s="2" t="s">
        <v>339</v>
      </c>
      <c r="C12" s="1" t="s">
        <v>10</v>
      </c>
      <c r="D12" s="7">
        <v>21</v>
      </c>
      <c r="E12">
        <f t="shared" si="0"/>
        <v>65</v>
      </c>
    </row>
    <row r="13" spans="1:5" x14ac:dyDescent="0.3">
      <c r="C13" s="3" t="s">
        <v>1</v>
      </c>
    </row>
    <row r="14" spans="1:5" x14ac:dyDescent="0.3">
      <c r="A14" t="s">
        <v>337</v>
      </c>
      <c r="B14" t="s">
        <v>340</v>
      </c>
      <c r="C14" t="s">
        <v>341</v>
      </c>
      <c r="D14" s="7">
        <v>20</v>
      </c>
      <c r="E14">
        <v>513</v>
      </c>
    </row>
    <row r="15" spans="1:5" x14ac:dyDescent="0.3">
      <c r="A15" t="s">
        <v>338</v>
      </c>
      <c r="B15" t="s">
        <v>340</v>
      </c>
      <c r="C15" t="s">
        <v>342</v>
      </c>
      <c r="D15" s="7">
        <v>20</v>
      </c>
      <c r="E15">
        <v>513</v>
      </c>
    </row>
  </sheetData>
  <printOptions gridLines="1"/>
  <pageMargins left="0.7" right="0.7" top="0.75" bottom="0.75" header="0.3" footer="0.3"/>
  <pageSetup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426"/>
  <sheetViews>
    <sheetView workbookViewId="0"/>
  </sheetViews>
  <sheetFormatPr defaultColWidth="11.44140625" defaultRowHeight="14.4" x14ac:dyDescent="0.3"/>
  <cols>
    <col min="2" max="2" width="21.6640625" customWidth="1"/>
    <col min="3" max="5" width="11.44140625" style="5"/>
    <col min="6" max="11" width="11.44140625" style="83"/>
    <col min="13" max="18" width="11.44140625" style="5"/>
  </cols>
  <sheetData>
    <row r="1" spans="1:18" x14ac:dyDescent="0.3">
      <c r="A1" s="9" t="s">
        <v>1194</v>
      </c>
      <c r="B1" s="48"/>
    </row>
    <row r="2" spans="1:18" x14ac:dyDescent="0.3">
      <c r="A2" s="9"/>
      <c r="B2" s="48"/>
      <c r="H2" s="83" t="s">
        <v>1190</v>
      </c>
      <c r="O2" s="5" t="s">
        <v>1191</v>
      </c>
    </row>
    <row r="3" spans="1:18" x14ac:dyDescent="0.3">
      <c r="A3" t="s">
        <v>297</v>
      </c>
      <c r="B3" t="s">
        <v>371</v>
      </c>
      <c r="C3" s="5" t="s">
        <v>11</v>
      </c>
      <c r="D3" s="5" t="s">
        <v>103</v>
      </c>
      <c r="E3" s="5" t="s">
        <v>737</v>
      </c>
      <c r="F3" s="83" t="s">
        <v>372</v>
      </c>
      <c r="G3" s="83" t="s">
        <v>373</v>
      </c>
      <c r="H3" s="83" t="s">
        <v>374</v>
      </c>
      <c r="I3" s="83" t="s">
        <v>375</v>
      </c>
      <c r="J3" s="83" t="s">
        <v>376</v>
      </c>
      <c r="K3" s="83" t="s">
        <v>377</v>
      </c>
      <c r="M3" s="5" t="s">
        <v>378</v>
      </c>
      <c r="N3" s="5" t="s">
        <v>379</v>
      </c>
      <c r="O3" s="5" t="s">
        <v>380</v>
      </c>
      <c r="P3" s="5" t="s">
        <v>381</v>
      </c>
      <c r="Q3" s="5" t="s">
        <v>382</v>
      </c>
      <c r="R3" s="5" t="s">
        <v>383</v>
      </c>
    </row>
    <row r="4" spans="1:18" x14ac:dyDescent="0.3">
      <c r="A4" t="s">
        <v>384</v>
      </c>
      <c r="B4" t="s">
        <v>385</v>
      </c>
      <c r="C4" s="5">
        <v>22</v>
      </c>
      <c r="D4" s="5" t="s">
        <v>386</v>
      </c>
      <c r="E4" s="5" t="s">
        <v>387</v>
      </c>
      <c r="F4" s="83">
        <v>3.21</v>
      </c>
      <c r="G4" s="83">
        <v>3.88</v>
      </c>
      <c r="H4" s="83">
        <v>6.53</v>
      </c>
      <c r="I4" s="83">
        <v>8.8000000000000007</v>
      </c>
      <c r="J4" s="83">
        <v>7.87</v>
      </c>
      <c r="K4" s="83">
        <v>5.0599999999999996</v>
      </c>
      <c r="M4" s="5">
        <v>3.34</v>
      </c>
      <c r="N4" s="5">
        <v>2.2999999999999998</v>
      </c>
      <c r="O4" s="5">
        <v>1.82</v>
      </c>
      <c r="P4" s="5">
        <v>2.3199999999999998</v>
      </c>
      <c r="Q4" s="5">
        <v>2.2799999999999998</v>
      </c>
      <c r="R4" s="5">
        <v>2.84</v>
      </c>
    </row>
    <row r="5" spans="1:18" x14ac:dyDescent="0.3">
      <c r="A5" t="s">
        <v>66</v>
      </c>
      <c r="B5" t="s">
        <v>67</v>
      </c>
      <c r="C5" s="5">
        <v>22</v>
      </c>
      <c r="D5" s="5" t="s">
        <v>744</v>
      </c>
      <c r="E5" s="5" t="s">
        <v>745</v>
      </c>
      <c r="F5" s="83">
        <v>33.76</v>
      </c>
      <c r="G5" s="83">
        <v>27.06</v>
      </c>
      <c r="H5" s="83">
        <v>29.53</v>
      </c>
      <c r="I5" s="83">
        <v>30.37</v>
      </c>
      <c r="J5" s="83">
        <v>38.99</v>
      </c>
      <c r="K5" s="83">
        <v>37.57</v>
      </c>
      <c r="M5" s="5">
        <v>3.98</v>
      </c>
      <c r="N5" s="5">
        <v>4.3499999999999996</v>
      </c>
      <c r="O5" s="5">
        <v>4.16</v>
      </c>
      <c r="P5" s="5">
        <v>4.08</v>
      </c>
      <c r="Q5" s="5">
        <v>3.45</v>
      </c>
      <c r="R5" s="5">
        <v>2.5</v>
      </c>
    </row>
    <row r="6" spans="1:18" x14ac:dyDescent="0.3">
      <c r="A6" t="s">
        <v>66</v>
      </c>
      <c r="B6" t="s">
        <v>67</v>
      </c>
      <c r="C6" s="5">
        <v>22</v>
      </c>
      <c r="D6" s="5" t="s">
        <v>388</v>
      </c>
      <c r="E6" s="5" t="s">
        <v>389</v>
      </c>
      <c r="F6" s="83">
        <v>33.76</v>
      </c>
      <c r="G6" s="83">
        <v>27.06</v>
      </c>
      <c r="H6" s="83">
        <v>29.53</v>
      </c>
      <c r="I6" s="83">
        <v>30.37</v>
      </c>
      <c r="J6" s="83">
        <v>38.99</v>
      </c>
      <c r="K6" s="83">
        <v>37.57</v>
      </c>
      <c r="M6" s="5">
        <v>5.46</v>
      </c>
      <c r="N6" s="5">
        <v>5.37</v>
      </c>
      <c r="O6" s="5">
        <v>4.8</v>
      </c>
      <c r="P6" s="5">
        <v>5.26</v>
      </c>
      <c r="Q6" s="5">
        <v>5.39</v>
      </c>
      <c r="R6" s="5">
        <v>5.0999999999999996</v>
      </c>
    </row>
    <row r="7" spans="1:18" x14ac:dyDescent="0.3">
      <c r="A7" t="s">
        <v>390</v>
      </c>
      <c r="B7" t="s">
        <v>391</v>
      </c>
      <c r="C7" s="5">
        <v>22</v>
      </c>
      <c r="D7" s="5" t="s">
        <v>392</v>
      </c>
      <c r="E7" s="5" t="s">
        <v>393</v>
      </c>
      <c r="F7" s="83">
        <v>0.24</v>
      </c>
      <c r="G7" s="83">
        <v>0.16</v>
      </c>
      <c r="H7" s="83">
        <v>0.12</v>
      </c>
      <c r="I7" s="83">
        <v>0.63</v>
      </c>
      <c r="J7" s="83">
        <v>0.41</v>
      </c>
      <c r="K7" s="83">
        <v>0.32</v>
      </c>
      <c r="M7" s="5">
        <v>8.6</v>
      </c>
      <c r="N7" s="5">
        <v>8.7200000000000006</v>
      </c>
      <c r="O7" s="5">
        <v>7.81</v>
      </c>
      <c r="P7" s="5">
        <v>8.11</v>
      </c>
      <c r="Q7" s="5">
        <v>7.25</v>
      </c>
      <c r="R7" s="5">
        <v>7.59</v>
      </c>
    </row>
    <row r="8" spans="1:18" x14ac:dyDescent="0.3">
      <c r="A8" t="s">
        <v>394</v>
      </c>
      <c r="B8" t="s">
        <v>395</v>
      </c>
      <c r="C8" s="5">
        <v>22</v>
      </c>
      <c r="D8" s="5" t="s">
        <v>765</v>
      </c>
      <c r="E8" s="5" t="s">
        <v>766</v>
      </c>
      <c r="F8" s="83">
        <v>6.13</v>
      </c>
      <c r="G8" s="83">
        <v>2.95</v>
      </c>
      <c r="H8" s="83">
        <v>6.09</v>
      </c>
      <c r="I8" s="83">
        <v>4.8099999999999996</v>
      </c>
      <c r="J8" s="83">
        <v>5.77</v>
      </c>
      <c r="K8" s="83">
        <v>7.01</v>
      </c>
      <c r="M8" s="5">
        <v>3.68</v>
      </c>
      <c r="N8" s="5">
        <v>3.67</v>
      </c>
      <c r="O8" s="5">
        <v>2.36</v>
      </c>
      <c r="P8" s="5">
        <v>2.34</v>
      </c>
      <c r="Q8" s="5">
        <v>2.91</v>
      </c>
      <c r="R8" s="5">
        <v>3</v>
      </c>
    </row>
    <row r="9" spans="1:18" x14ac:dyDescent="0.3">
      <c r="A9" t="s">
        <v>394</v>
      </c>
      <c r="B9" t="s">
        <v>395</v>
      </c>
      <c r="C9" s="5">
        <v>22</v>
      </c>
      <c r="D9" s="5" t="s">
        <v>396</v>
      </c>
      <c r="E9" s="5" t="s">
        <v>397</v>
      </c>
      <c r="F9" s="83">
        <v>6.13</v>
      </c>
      <c r="G9" s="83">
        <v>2.95</v>
      </c>
      <c r="H9" s="83">
        <v>6.09</v>
      </c>
      <c r="I9" s="83">
        <v>4.8099999999999996</v>
      </c>
      <c r="J9" s="83">
        <v>5.77</v>
      </c>
      <c r="K9" s="83">
        <v>7.01</v>
      </c>
      <c r="M9" s="5">
        <v>2.0699999999999998</v>
      </c>
      <c r="N9" s="5">
        <v>2.12</v>
      </c>
      <c r="O9" s="5">
        <v>1.9</v>
      </c>
      <c r="P9" s="5">
        <v>1.78</v>
      </c>
      <c r="Q9" s="5">
        <v>1.89</v>
      </c>
      <c r="R9" s="5">
        <v>1.98</v>
      </c>
    </row>
    <row r="10" spans="1:18" x14ac:dyDescent="0.3">
      <c r="A10" t="s">
        <v>404</v>
      </c>
      <c r="B10" t="s">
        <v>405</v>
      </c>
      <c r="C10" s="5">
        <v>22</v>
      </c>
      <c r="D10" s="5" t="s">
        <v>406</v>
      </c>
      <c r="E10" s="5" t="s">
        <v>102</v>
      </c>
      <c r="F10" s="83">
        <v>0.54</v>
      </c>
      <c r="G10" s="83">
        <v>0.72</v>
      </c>
      <c r="H10" s="83">
        <v>0.22</v>
      </c>
      <c r="I10" s="83">
        <v>0.74</v>
      </c>
      <c r="J10" s="83">
        <v>0.85</v>
      </c>
      <c r="K10" s="83">
        <v>1.1599999999999999</v>
      </c>
      <c r="M10" s="5">
        <v>1.37</v>
      </c>
      <c r="N10" s="5">
        <v>1.32</v>
      </c>
      <c r="O10" s="5">
        <v>0.98</v>
      </c>
      <c r="P10" s="5">
        <v>1.1499999999999999</v>
      </c>
      <c r="Q10" s="5">
        <v>1.17</v>
      </c>
      <c r="R10" s="5">
        <v>1.02</v>
      </c>
    </row>
    <row r="11" spans="1:18" x14ac:dyDescent="0.3">
      <c r="A11" t="s">
        <v>404</v>
      </c>
      <c r="B11" t="s">
        <v>405</v>
      </c>
      <c r="C11" s="5">
        <v>22</v>
      </c>
      <c r="D11" s="5" t="s">
        <v>719</v>
      </c>
      <c r="E11" s="5" t="s">
        <v>720</v>
      </c>
      <c r="F11" s="83">
        <v>0.54</v>
      </c>
      <c r="G11" s="83">
        <v>0.72</v>
      </c>
      <c r="H11" s="83">
        <v>0.22</v>
      </c>
      <c r="I11" s="83">
        <v>0.74</v>
      </c>
      <c r="J11" s="83">
        <v>0.85</v>
      </c>
      <c r="K11" s="83">
        <v>1.1599999999999999</v>
      </c>
      <c r="M11" s="5">
        <v>1.19</v>
      </c>
      <c r="N11" s="5">
        <v>1.33</v>
      </c>
      <c r="O11" s="5">
        <v>1.47</v>
      </c>
      <c r="P11" s="5">
        <v>1.24</v>
      </c>
      <c r="Q11" s="5">
        <v>1.1299999999999999</v>
      </c>
      <c r="R11" s="5">
        <v>1.26</v>
      </c>
    </row>
    <row r="12" spans="1:18" x14ac:dyDescent="0.3">
      <c r="A12" t="s">
        <v>404</v>
      </c>
      <c r="B12" t="s">
        <v>405</v>
      </c>
      <c r="C12" s="5">
        <v>22</v>
      </c>
      <c r="D12" s="5" t="s">
        <v>1096</v>
      </c>
      <c r="E12" s="5" t="s">
        <v>1097</v>
      </c>
      <c r="F12" s="83">
        <v>0.54</v>
      </c>
      <c r="G12" s="83">
        <v>0.72</v>
      </c>
      <c r="H12" s="83">
        <v>0.22</v>
      </c>
      <c r="I12" s="83">
        <v>0.74</v>
      </c>
      <c r="J12" s="83">
        <v>0.85</v>
      </c>
      <c r="K12" s="83">
        <v>1.1599999999999999</v>
      </c>
      <c r="M12" s="5">
        <v>4.76</v>
      </c>
      <c r="N12" s="5">
        <v>6.08</v>
      </c>
      <c r="O12" s="5">
        <v>5.2</v>
      </c>
      <c r="P12" s="5">
        <v>6.32</v>
      </c>
      <c r="Q12" s="5">
        <v>4.62</v>
      </c>
      <c r="R12" s="5">
        <v>4.57</v>
      </c>
    </row>
    <row r="13" spans="1:18" x14ac:dyDescent="0.3">
      <c r="A13" t="s">
        <v>404</v>
      </c>
      <c r="B13" t="s">
        <v>405</v>
      </c>
      <c r="C13" s="5">
        <v>22</v>
      </c>
      <c r="D13" s="5" t="s">
        <v>1070</v>
      </c>
      <c r="E13" s="5" t="s">
        <v>1071</v>
      </c>
      <c r="F13" s="83">
        <v>0.54</v>
      </c>
      <c r="G13" s="83">
        <v>0.72</v>
      </c>
      <c r="H13" s="83">
        <v>0.22</v>
      </c>
      <c r="I13" s="83">
        <v>0.74</v>
      </c>
      <c r="J13" s="83">
        <v>0.85</v>
      </c>
      <c r="K13" s="83">
        <v>1.1599999999999999</v>
      </c>
      <c r="M13" s="5">
        <v>2.66</v>
      </c>
      <c r="N13" s="5">
        <v>3.01</v>
      </c>
      <c r="O13" s="5">
        <v>2.0299999999999998</v>
      </c>
      <c r="P13" s="5">
        <v>2.35</v>
      </c>
      <c r="Q13" s="5">
        <v>2.98</v>
      </c>
      <c r="R13" s="5">
        <v>2.72</v>
      </c>
    </row>
    <row r="14" spans="1:18" x14ac:dyDescent="0.3">
      <c r="A14" t="s">
        <v>407</v>
      </c>
      <c r="B14" t="s">
        <v>408</v>
      </c>
      <c r="C14" s="5">
        <v>22</v>
      </c>
      <c r="D14" s="5" t="s">
        <v>409</v>
      </c>
      <c r="E14" s="5" t="s">
        <v>410</v>
      </c>
      <c r="F14" s="83">
        <v>1.1100000000000001</v>
      </c>
      <c r="G14" s="83">
        <v>0.45</v>
      </c>
      <c r="H14" s="83">
        <v>0.95</v>
      </c>
      <c r="I14" s="83">
        <v>1.02</v>
      </c>
      <c r="J14" s="83">
        <v>0.93</v>
      </c>
      <c r="K14" s="83">
        <v>1.95</v>
      </c>
      <c r="M14" s="5">
        <v>0.36</v>
      </c>
      <c r="N14" s="5">
        <v>0.16</v>
      </c>
      <c r="O14" s="5">
        <v>0.28999999999999998</v>
      </c>
      <c r="P14" s="5">
        <v>0.52</v>
      </c>
      <c r="Q14" s="5">
        <v>0.38</v>
      </c>
      <c r="R14" s="5">
        <v>0.28000000000000003</v>
      </c>
    </row>
    <row r="15" spans="1:18" x14ac:dyDescent="0.3">
      <c r="A15" t="s">
        <v>411</v>
      </c>
      <c r="B15" t="s">
        <v>412</v>
      </c>
      <c r="C15" s="5">
        <v>21</v>
      </c>
      <c r="D15" s="5" t="s">
        <v>413</v>
      </c>
      <c r="E15" s="5" t="s">
        <v>414</v>
      </c>
      <c r="F15" s="83">
        <v>0.06</v>
      </c>
      <c r="G15" s="83">
        <v>0.14000000000000001</v>
      </c>
      <c r="H15" s="83">
        <v>0.46</v>
      </c>
      <c r="I15" s="83">
        <v>0.09</v>
      </c>
      <c r="J15" s="83">
        <v>0.37</v>
      </c>
      <c r="K15" s="83">
        <v>0.4</v>
      </c>
      <c r="M15" s="5">
        <v>1.58</v>
      </c>
      <c r="N15" s="5">
        <v>1.1499999999999999</v>
      </c>
      <c r="O15" s="5">
        <v>1.85</v>
      </c>
      <c r="P15" s="5">
        <v>2.27</v>
      </c>
      <c r="Q15" s="5">
        <v>1.84</v>
      </c>
      <c r="R15" s="5">
        <v>1.92</v>
      </c>
    </row>
    <row r="16" spans="1:18" x14ac:dyDescent="0.3">
      <c r="A16" t="s">
        <v>411</v>
      </c>
      <c r="B16" t="s">
        <v>412</v>
      </c>
      <c r="C16" s="5">
        <v>21</v>
      </c>
      <c r="D16" s="5" t="s">
        <v>936</v>
      </c>
      <c r="E16" s="5" t="s">
        <v>937</v>
      </c>
      <c r="F16" s="83">
        <v>0.06</v>
      </c>
      <c r="G16" s="83">
        <v>0.14000000000000001</v>
      </c>
      <c r="H16" s="83">
        <v>0.46</v>
      </c>
      <c r="I16" s="83">
        <v>0.09</v>
      </c>
      <c r="J16" s="83">
        <v>0.37</v>
      </c>
      <c r="K16" s="83">
        <v>0.4</v>
      </c>
      <c r="M16" s="5">
        <v>2.44</v>
      </c>
      <c r="N16" s="5">
        <v>1.6</v>
      </c>
      <c r="O16" s="5">
        <v>1.85</v>
      </c>
      <c r="P16" s="5">
        <v>1.62</v>
      </c>
      <c r="Q16" s="5">
        <v>1.84</v>
      </c>
      <c r="R16" s="5">
        <v>1.1399999999999999</v>
      </c>
    </row>
    <row r="17" spans="1:18" x14ac:dyDescent="0.3">
      <c r="A17" t="s">
        <v>411</v>
      </c>
      <c r="B17" t="s">
        <v>412</v>
      </c>
      <c r="C17" s="5">
        <v>21</v>
      </c>
      <c r="D17" s="5" t="s">
        <v>887</v>
      </c>
      <c r="E17" s="5" t="s">
        <v>888</v>
      </c>
      <c r="F17" s="83">
        <v>0.06</v>
      </c>
      <c r="G17" s="83">
        <v>0.14000000000000001</v>
      </c>
      <c r="H17" s="83">
        <v>0.46</v>
      </c>
      <c r="I17" s="83">
        <v>0.09</v>
      </c>
      <c r="J17" s="83">
        <v>0.37</v>
      </c>
      <c r="K17" s="83">
        <v>0.4</v>
      </c>
      <c r="M17" s="5">
        <v>7.65</v>
      </c>
      <c r="N17" s="5">
        <v>8.0399999999999991</v>
      </c>
      <c r="O17" s="5">
        <v>8.44</v>
      </c>
      <c r="P17" s="5">
        <v>8.3800000000000008</v>
      </c>
      <c r="Q17" s="5">
        <v>8.7200000000000006</v>
      </c>
      <c r="R17" s="5">
        <v>12.33</v>
      </c>
    </row>
    <row r="18" spans="1:18" x14ac:dyDescent="0.3">
      <c r="A18" t="s">
        <v>415</v>
      </c>
      <c r="B18" t="s">
        <v>416</v>
      </c>
      <c r="C18" s="5">
        <v>22</v>
      </c>
      <c r="D18" s="5" t="s">
        <v>417</v>
      </c>
      <c r="E18" s="5" t="s">
        <v>418</v>
      </c>
      <c r="F18" s="83">
        <v>0.13</v>
      </c>
      <c r="G18" s="83">
        <v>0.16</v>
      </c>
      <c r="H18" s="83">
        <v>0.43</v>
      </c>
      <c r="I18" s="83">
        <v>0.09</v>
      </c>
      <c r="J18" s="83">
        <v>0.09</v>
      </c>
      <c r="K18" s="83">
        <v>0.16</v>
      </c>
      <c r="M18" s="5">
        <v>0.17</v>
      </c>
      <c r="N18" s="5">
        <v>0.14000000000000001</v>
      </c>
      <c r="O18" s="5">
        <v>0.05</v>
      </c>
      <c r="P18" s="5">
        <v>0.05</v>
      </c>
      <c r="Q18" s="5">
        <v>0.09</v>
      </c>
      <c r="R18" s="5">
        <v>0.14000000000000001</v>
      </c>
    </row>
    <row r="19" spans="1:18" x14ac:dyDescent="0.3">
      <c r="A19" t="s">
        <v>109</v>
      </c>
      <c r="B19" t="s">
        <v>110</v>
      </c>
      <c r="C19" s="5">
        <v>22</v>
      </c>
      <c r="D19" s="5" t="s">
        <v>111</v>
      </c>
      <c r="E19" s="5" t="s">
        <v>112</v>
      </c>
      <c r="F19" s="83">
        <v>220.33</v>
      </c>
      <c r="G19" s="83">
        <v>190.11</v>
      </c>
      <c r="H19" s="83">
        <v>198.95</v>
      </c>
      <c r="I19" s="83">
        <v>222.13</v>
      </c>
      <c r="J19" s="83">
        <v>251.97</v>
      </c>
      <c r="K19" s="83">
        <v>223.8</v>
      </c>
      <c r="M19" s="5">
        <v>1.72</v>
      </c>
      <c r="N19" s="5">
        <v>2.0499999999999998</v>
      </c>
      <c r="O19" s="5">
        <v>1.92</v>
      </c>
      <c r="P19" s="5">
        <v>2.35</v>
      </c>
      <c r="Q19" s="5">
        <v>1.54</v>
      </c>
      <c r="R19" s="5">
        <v>1.79</v>
      </c>
    </row>
    <row r="20" spans="1:18" x14ac:dyDescent="0.3">
      <c r="A20" t="s">
        <v>237</v>
      </c>
      <c r="B20" t="s">
        <v>238</v>
      </c>
      <c r="C20" s="5">
        <v>21</v>
      </c>
      <c r="D20" s="5" t="s">
        <v>239</v>
      </c>
      <c r="E20" s="5" t="s">
        <v>240</v>
      </c>
      <c r="F20" s="83">
        <v>126.69</v>
      </c>
      <c r="G20" s="83">
        <v>101.89</v>
      </c>
      <c r="H20" s="83">
        <v>239.7</v>
      </c>
      <c r="I20" s="83">
        <v>244.48</v>
      </c>
      <c r="J20" s="83">
        <v>217.05</v>
      </c>
      <c r="K20" s="83">
        <v>273.81</v>
      </c>
      <c r="M20" s="5">
        <v>13.02</v>
      </c>
      <c r="N20" s="5">
        <v>12.63</v>
      </c>
      <c r="O20" s="5">
        <v>11.53</v>
      </c>
      <c r="P20" s="5">
        <v>11.68</v>
      </c>
      <c r="Q20" s="5">
        <v>12.21</v>
      </c>
      <c r="R20" s="5">
        <v>12.12</v>
      </c>
    </row>
    <row r="21" spans="1:18" x14ac:dyDescent="0.3">
      <c r="A21" t="s">
        <v>237</v>
      </c>
      <c r="B21" t="s">
        <v>238</v>
      </c>
      <c r="C21" s="5">
        <v>21</v>
      </c>
      <c r="D21" s="5" t="s">
        <v>1072</v>
      </c>
      <c r="E21" s="5" t="s">
        <v>1073</v>
      </c>
      <c r="F21" s="83">
        <v>126.69</v>
      </c>
      <c r="G21" s="83">
        <v>101.89</v>
      </c>
      <c r="H21" s="83">
        <v>239.7</v>
      </c>
      <c r="I21" s="83">
        <v>244.48</v>
      </c>
      <c r="J21" s="83">
        <v>217.05</v>
      </c>
      <c r="K21" s="83">
        <v>273.81</v>
      </c>
      <c r="M21" s="5">
        <v>3.25</v>
      </c>
      <c r="N21" s="5">
        <v>4.0199999999999996</v>
      </c>
      <c r="O21" s="5">
        <v>3.67</v>
      </c>
      <c r="P21" s="5">
        <v>3.98</v>
      </c>
      <c r="Q21" s="5">
        <v>2.89</v>
      </c>
      <c r="R21" s="5">
        <v>3.24</v>
      </c>
    </row>
    <row r="22" spans="1:18" x14ac:dyDescent="0.3">
      <c r="A22" t="s">
        <v>419</v>
      </c>
      <c r="B22" t="s">
        <v>420</v>
      </c>
      <c r="C22" s="5">
        <v>22</v>
      </c>
      <c r="D22" s="5" t="s">
        <v>421</v>
      </c>
      <c r="E22" s="5" t="s">
        <v>422</v>
      </c>
      <c r="F22" s="83">
        <v>244.73</v>
      </c>
      <c r="G22" s="83">
        <v>206.89</v>
      </c>
      <c r="H22" s="83">
        <v>156.72</v>
      </c>
      <c r="I22" s="83">
        <v>171.78</v>
      </c>
      <c r="J22" s="83">
        <v>174.06</v>
      </c>
      <c r="K22" s="83">
        <v>186.96</v>
      </c>
      <c r="M22" s="5">
        <v>12.39</v>
      </c>
      <c r="N22" s="5">
        <v>9.48</v>
      </c>
      <c r="O22" s="5">
        <v>10.15</v>
      </c>
      <c r="P22" s="5">
        <v>9.49</v>
      </c>
      <c r="Q22" s="5">
        <v>12.33</v>
      </c>
      <c r="R22" s="5">
        <v>11.32</v>
      </c>
    </row>
    <row r="23" spans="1:18" x14ac:dyDescent="0.3">
      <c r="A23" t="s">
        <v>423</v>
      </c>
      <c r="B23" t="s">
        <v>424</v>
      </c>
      <c r="C23" s="5">
        <v>21</v>
      </c>
      <c r="D23" s="5" t="s">
        <v>1103</v>
      </c>
      <c r="E23" s="5" t="s">
        <v>1104</v>
      </c>
      <c r="F23" s="83">
        <v>0.33</v>
      </c>
      <c r="G23" s="83">
        <v>0.38</v>
      </c>
      <c r="H23" s="83">
        <v>0.21</v>
      </c>
      <c r="I23" s="83">
        <v>0</v>
      </c>
      <c r="J23" s="83">
        <v>0.56000000000000005</v>
      </c>
      <c r="K23" s="83">
        <v>0.4</v>
      </c>
      <c r="M23" s="5">
        <v>4.28</v>
      </c>
      <c r="N23" s="5">
        <v>3.56</v>
      </c>
      <c r="O23" s="5">
        <v>2.9</v>
      </c>
      <c r="P23" s="5">
        <v>2.61</v>
      </c>
      <c r="Q23" s="5">
        <v>3.39</v>
      </c>
      <c r="R23" s="5">
        <v>3.46</v>
      </c>
    </row>
    <row r="24" spans="1:18" x14ac:dyDescent="0.3">
      <c r="A24" t="s">
        <v>423</v>
      </c>
      <c r="B24" t="s">
        <v>424</v>
      </c>
      <c r="C24" s="5">
        <v>21</v>
      </c>
      <c r="D24" s="5" t="s">
        <v>757</v>
      </c>
      <c r="E24" s="5" t="s">
        <v>102</v>
      </c>
      <c r="F24" s="83">
        <v>0.33</v>
      </c>
      <c r="G24" s="83">
        <v>0.38</v>
      </c>
      <c r="H24" s="83">
        <v>0.21</v>
      </c>
      <c r="I24" s="83">
        <v>0</v>
      </c>
      <c r="J24" s="83">
        <v>0.56000000000000005</v>
      </c>
      <c r="K24" s="83">
        <v>0.4</v>
      </c>
      <c r="M24" s="5">
        <v>4.97</v>
      </c>
      <c r="N24" s="5">
        <v>3.6</v>
      </c>
      <c r="O24" s="5">
        <v>5.37</v>
      </c>
      <c r="P24" s="5">
        <v>4.88</v>
      </c>
      <c r="Q24" s="5">
        <v>4.59</v>
      </c>
      <c r="R24" s="5">
        <v>4.4000000000000004</v>
      </c>
    </row>
    <row r="25" spans="1:18" x14ac:dyDescent="0.3">
      <c r="A25" t="s">
        <v>423</v>
      </c>
      <c r="B25" t="s">
        <v>424</v>
      </c>
      <c r="C25" s="5">
        <v>21</v>
      </c>
      <c r="D25" s="5" t="s">
        <v>1175</v>
      </c>
      <c r="E25" s="5" t="s">
        <v>1176</v>
      </c>
      <c r="F25" s="83">
        <v>0.33</v>
      </c>
      <c r="G25" s="83">
        <v>0.38</v>
      </c>
      <c r="H25" s="83">
        <v>0.21</v>
      </c>
      <c r="I25" s="83">
        <v>0</v>
      </c>
      <c r="J25" s="83">
        <v>0.56000000000000005</v>
      </c>
      <c r="K25" s="83">
        <v>0.4</v>
      </c>
      <c r="M25" s="5">
        <v>6.83</v>
      </c>
      <c r="N25" s="5">
        <v>5.4</v>
      </c>
      <c r="O25" s="5">
        <v>6.27</v>
      </c>
      <c r="P25" s="5">
        <v>5.8</v>
      </c>
      <c r="Q25" s="5">
        <v>6.46</v>
      </c>
      <c r="R25" s="5">
        <v>5.46</v>
      </c>
    </row>
    <row r="26" spans="1:18" x14ac:dyDescent="0.3">
      <c r="A26" t="s">
        <v>423</v>
      </c>
      <c r="B26" t="s">
        <v>424</v>
      </c>
      <c r="C26" s="5">
        <v>21</v>
      </c>
      <c r="D26" s="5" t="s">
        <v>425</v>
      </c>
      <c r="E26" s="5" t="s">
        <v>426</v>
      </c>
      <c r="F26" s="83">
        <v>0.33</v>
      </c>
      <c r="G26" s="83">
        <v>0.38</v>
      </c>
      <c r="H26" s="83">
        <v>0.21</v>
      </c>
      <c r="I26" s="83">
        <v>0</v>
      </c>
      <c r="J26" s="83">
        <v>0.56000000000000005</v>
      </c>
      <c r="K26" s="83">
        <v>0.4</v>
      </c>
      <c r="M26" s="5">
        <v>2.93</v>
      </c>
      <c r="N26" s="5">
        <v>2.78</v>
      </c>
      <c r="O26" s="5">
        <v>2.19</v>
      </c>
      <c r="P26" s="5">
        <v>2.54</v>
      </c>
      <c r="Q26" s="5">
        <v>2.97</v>
      </c>
      <c r="R26" s="5">
        <v>2.3199999999999998</v>
      </c>
    </row>
    <row r="27" spans="1:18" x14ac:dyDescent="0.3">
      <c r="A27" t="s">
        <v>427</v>
      </c>
      <c r="B27" t="s">
        <v>428</v>
      </c>
      <c r="C27" s="5">
        <v>23</v>
      </c>
      <c r="D27" s="5" t="s">
        <v>1078</v>
      </c>
      <c r="E27" s="5" t="s">
        <v>1079</v>
      </c>
      <c r="F27" s="83">
        <v>0.8</v>
      </c>
      <c r="G27" s="83">
        <v>0.49</v>
      </c>
      <c r="H27" s="83">
        <v>0.99</v>
      </c>
      <c r="I27" s="83">
        <v>1.07</v>
      </c>
      <c r="J27" s="83">
        <v>0.4</v>
      </c>
      <c r="K27" s="83">
        <v>0.2</v>
      </c>
      <c r="M27" s="5">
        <v>2.14</v>
      </c>
      <c r="N27" s="5">
        <v>2.08</v>
      </c>
      <c r="O27" s="5">
        <v>2.29</v>
      </c>
      <c r="P27" s="5">
        <v>2.2799999999999998</v>
      </c>
      <c r="Q27" s="5">
        <v>2.09</v>
      </c>
      <c r="R27" s="5">
        <v>2.3199999999999998</v>
      </c>
    </row>
    <row r="28" spans="1:18" x14ac:dyDescent="0.3">
      <c r="A28" t="s">
        <v>427</v>
      </c>
      <c r="B28" t="s">
        <v>428</v>
      </c>
      <c r="C28" s="5">
        <v>23</v>
      </c>
      <c r="D28" s="5" t="s">
        <v>429</v>
      </c>
      <c r="E28" s="5" t="s">
        <v>430</v>
      </c>
      <c r="F28" s="83">
        <v>0.8</v>
      </c>
      <c r="G28" s="83">
        <v>0.49</v>
      </c>
      <c r="H28" s="83">
        <v>0.99</v>
      </c>
      <c r="I28" s="83">
        <v>1.07</v>
      </c>
      <c r="J28" s="83">
        <v>0.4</v>
      </c>
      <c r="K28" s="83">
        <v>0.2</v>
      </c>
      <c r="M28" s="5">
        <v>5.45</v>
      </c>
      <c r="N28" s="5">
        <v>5.92</v>
      </c>
      <c r="O28" s="5">
        <v>4.9400000000000004</v>
      </c>
      <c r="P28" s="5">
        <v>4.55</v>
      </c>
      <c r="Q28" s="5">
        <v>5.56</v>
      </c>
      <c r="R28" s="5">
        <v>5.29</v>
      </c>
    </row>
    <row r="29" spans="1:18" x14ac:dyDescent="0.3">
      <c r="A29" t="s">
        <v>427</v>
      </c>
      <c r="B29" t="s">
        <v>428</v>
      </c>
      <c r="C29" s="5">
        <v>23</v>
      </c>
      <c r="D29" s="5" t="s">
        <v>1054</v>
      </c>
      <c r="E29" s="5" t="s">
        <v>1055</v>
      </c>
      <c r="F29" s="83">
        <v>0.8</v>
      </c>
      <c r="G29" s="83">
        <v>0.49</v>
      </c>
      <c r="H29" s="83">
        <v>0.99</v>
      </c>
      <c r="I29" s="83">
        <v>1.07</v>
      </c>
      <c r="J29" s="83">
        <v>0.4</v>
      </c>
      <c r="K29" s="83">
        <v>0.2</v>
      </c>
      <c r="M29" s="5">
        <v>50.35</v>
      </c>
      <c r="N29" s="5">
        <v>38.86</v>
      </c>
      <c r="O29" s="5">
        <v>36.83</v>
      </c>
      <c r="P29" s="5">
        <v>42.36</v>
      </c>
      <c r="Q29" s="5">
        <v>46.05</v>
      </c>
      <c r="R29" s="5">
        <v>51.43</v>
      </c>
    </row>
    <row r="30" spans="1:18" x14ac:dyDescent="0.3">
      <c r="A30" t="s">
        <v>433</v>
      </c>
      <c r="B30" t="s">
        <v>434</v>
      </c>
      <c r="C30" s="5">
        <v>22</v>
      </c>
      <c r="D30" s="5" t="s">
        <v>1094</v>
      </c>
      <c r="E30" s="5" t="s">
        <v>1095</v>
      </c>
      <c r="F30" s="83">
        <v>0.61</v>
      </c>
      <c r="G30" s="83">
        <v>0.3</v>
      </c>
      <c r="H30" s="83">
        <v>0.45</v>
      </c>
      <c r="I30" s="83">
        <v>0.72</v>
      </c>
      <c r="J30" s="83">
        <v>0.42</v>
      </c>
      <c r="K30" s="83">
        <v>0.48</v>
      </c>
      <c r="M30" s="5">
        <v>7.02</v>
      </c>
      <c r="N30" s="5">
        <v>6.57</v>
      </c>
      <c r="O30" s="5">
        <v>7.7</v>
      </c>
      <c r="P30" s="5">
        <v>8.08</v>
      </c>
      <c r="Q30" s="5">
        <v>5.94</v>
      </c>
      <c r="R30" s="5">
        <v>5.57</v>
      </c>
    </row>
    <row r="31" spans="1:18" x14ac:dyDescent="0.3">
      <c r="A31" t="s">
        <v>433</v>
      </c>
      <c r="B31" t="s">
        <v>434</v>
      </c>
      <c r="C31" s="5">
        <v>22</v>
      </c>
      <c r="D31" s="5" t="s">
        <v>1162</v>
      </c>
      <c r="E31" s="5" t="s">
        <v>1163</v>
      </c>
      <c r="F31" s="83">
        <v>0.61</v>
      </c>
      <c r="G31" s="83">
        <v>0.3</v>
      </c>
      <c r="H31" s="83">
        <v>0.45</v>
      </c>
      <c r="I31" s="83">
        <v>0.72</v>
      </c>
      <c r="J31" s="83">
        <v>0.42</v>
      </c>
      <c r="K31" s="83">
        <v>0.48</v>
      </c>
      <c r="M31" s="5">
        <v>3.99</v>
      </c>
      <c r="N31" s="5">
        <v>3.69</v>
      </c>
      <c r="O31" s="5">
        <v>3.15</v>
      </c>
      <c r="P31" s="5">
        <v>3.37</v>
      </c>
      <c r="Q31" s="5">
        <v>3.37</v>
      </c>
      <c r="R31" s="5">
        <v>3.63</v>
      </c>
    </row>
    <row r="32" spans="1:18" x14ac:dyDescent="0.3">
      <c r="A32" t="s">
        <v>433</v>
      </c>
      <c r="B32" t="s">
        <v>434</v>
      </c>
      <c r="C32" s="5">
        <v>22</v>
      </c>
      <c r="D32" s="5" t="s">
        <v>435</v>
      </c>
      <c r="E32" s="5" t="s">
        <v>436</v>
      </c>
      <c r="F32" s="83">
        <v>0.61</v>
      </c>
      <c r="G32" s="83">
        <v>0.3</v>
      </c>
      <c r="H32" s="83">
        <v>0.45</v>
      </c>
      <c r="I32" s="83">
        <v>0.72</v>
      </c>
      <c r="J32" s="83">
        <v>0.42</v>
      </c>
      <c r="K32" s="83">
        <v>0.48</v>
      </c>
      <c r="M32" s="5">
        <v>5.33</v>
      </c>
      <c r="N32" s="5">
        <v>6.15</v>
      </c>
      <c r="O32" s="5">
        <v>5.74</v>
      </c>
      <c r="P32" s="5">
        <v>5.81</v>
      </c>
      <c r="Q32" s="5">
        <v>5.27</v>
      </c>
      <c r="R32" s="5">
        <v>5.07</v>
      </c>
    </row>
    <row r="33" spans="1:18" x14ac:dyDescent="0.3">
      <c r="A33" t="s">
        <v>437</v>
      </c>
      <c r="B33" t="s">
        <v>438</v>
      </c>
      <c r="C33" s="5">
        <v>22</v>
      </c>
      <c r="D33" s="5" t="s">
        <v>1146</v>
      </c>
      <c r="E33" s="5" t="s">
        <v>1147</v>
      </c>
      <c r="F33" s="83">
        <v>0</v>
      </c>
      <c r="G33" s="83">
        <v>0.49</v>
      </c>
      <c r="H33" s="83">
        <v>0.81</v>
      </c>
      <c r="I33" s="83">
        <v>0.19</v>
      </c>
      <c r="J33" s="83">
        <v>0.09</v>
      </c>
      <c r="K33" s="83">
        <v>0.28000000000000003</v>
      </c>
      <c r="M33" s="5">
        <v>0</v>
      </c>
      <c r="N33" s="5">
        <v>0</v>
      </c>
      <c r="O33" s="5">
        <v>0.23</v>
      </c>
      <c r="P33" s="5">
        <v>0.25</v>
      </c>
      <c r="Q33" s="5">
        <v>0</v>
      </c>
      <c r="R33" s="5">
        <v>0</v>
      </c>
    </row>
    <row r="34" spans="1:18" x14ac:dyDescent="0.3">
      <c r="A34" t="s">
        <v>437</v>
      </c>
      <c r="B34" t="s">
        <v>438</v>
      </c>
      <c r="C34" s="5">
        <v>22</v>
      </c>
      <c r="D34" s="5" t="s">
        <v>439</v>
      </c>
      <c r="E34" s="5" t="s">
        <v>102</v>
      </c>
      <c r="F34" s="83">
        <v>0</v>
      </c>
      <c r="G34" s="83">
        <v>0.49</v>
      </c>
      <c r="H34" s="83">
        <v>0.81</v>
      </c>
      <c r="I34" s="83">
        <v>0.19</v>
      </c>
      <c r="J34" s="83">
        <v>0.09</v>
      </c>
      <c r="K34" s="83">
        <v>0.28000000000000003</v>
      </c>
      <c r="M34" s="5">
        <v>0.06</v>
      </c>
      <c r="N34" s="5">
        <v>0.05</v>
      </c>
      <c r="O34" s="5">
        <v>0.16</v>
      </c>
      <c r="P34" s="5">
        <v>0.13</v>
      </c>
      <c r="Q34" s="5">
        <v>0.05</v>
      </c>
      <c r="R34" s="5">
        <v>0.15</v>
      </c>
    </row>
    <row r="35" spans="1:18" x14ac:dyDescent="0.3">
      <c r="A35" t="s">
        <v>48</v>
      </c>
      <c r="B35" t="s">
        <v>49</v>
      </c>
      <c r="C35" s="5">
        <v>22</v>
      </c>
      <c r="D35" s="5" t="s">
        <v>440</v>
      </c>
      <c r="E35" s="5" t="s">
        <v>441</v>
      </c>
      <c r="F35" s="83">
        <v>239.23</v>
      </c>
      <c r="G35" s="83">
        <v>207.05</v>
      </c>
      <c r="H35" s="83">
        <v>213.08</v>
      </c>
      <c r="I35" s="83">
        <v>203.93</v>
      </c>
      <c r="J35" s="83">
        <v>317.72000000000003</v>
      </c>
      <c r="K35" s="83">
        <v>255.04</v>
      </c>
      <c r="M35" s="5">
        <v>2.23</v>
      </c>
      <c r="N35" s="5">
        <v>2.41</v>
      </c>
      <c r="O35" s="5">
        <v>2.44</v>
      </c>
      <c r="P35" s="5">
        <v>2.65</v>
      </c>
      <c r="Q35" s="5">
        <v>1.81</v>
      </c>
      <c r="R35" s="5">
        <v>2.11</v>
      </c>
    </row>
    <row r="36" spans="1:18" x14ac:dyDescent="0.3">
      <c r="A36" t="s">
        <v>50</v>
      </c>
      <c r="B36" t="s">
        <v>51</v>
      </c>
      <c r="C36" s="5">
        <v>22</v>
      </c>
      <c r="D36" s="5" t="s">
        <v>442</v>
      </c>
      <c r="E36" s="5" t="s">
        <v>52</v>
      </c>
      <c r="F36" s="83">
        <v>229.43</v>
      </c>
      <c r="G36" s="83">
        <v>239.31</v>
      </c>
      <c r="H36" s="83">
        <v>221.58</v>
      </c>
      <c r="I36" s="83">
        <v>203.24</v>
      </c>
      <c r="J36" s="83">
        <v>286.14</v>
      </c>
      <c r="K36" s="83">
        <v>244.43</v>
      </c>
      <c r="M36" s="5">
        <v>3.31</v>
      </c>
      <c r="N36" s="5">
        <v>3.38</v>
      </c>
      <c r="O36" s="5">
        <v>3.08</v>
      </c>
      <c r="P36" s="5">
        <v>3.18</v>
      </c>
      <c r="Q36" s="5">
        <v>3.22</v>
      </c>
      <c r="R36" s="5">
        <v>3.46</v>
      </c>
    </row>
    <row r="37" spans="1:18" x14ac:dyDescent="0.3">
      <c r="A37" t="s">
        <v>53</v>
      </c>
      <c r="B37" t="s">
        <v>54</v>
      </c>
      <c r="C37" s="5">
        <v>22</v>
      </c>
      <c r="D37" s="5" t="s">
        <v>834</v>
      </c>
      <c r="E37" s="5" t="s">
        <v>180</v>
      </c>
      <c r="F37" s="83">
        <v>216.31</v>
      </c>
      <c r="G37" s="83">
        <v>191.79</v>
      </c>
      <c r="H37" s="83">
        <v>184.96</v>
      </c>
      <c r="I37" s="83">
        <v>188.4</v>
      </c>
      <c r="J37" s="83">
        <v>232.72</v>
      </c>
      <c r="K37" s="83">
        <v>201.26</v>
      </c>
      <c r="M37" s="5">
        <v>3.29</v>
      </c>
      <c r="N37" s="5">
        <v>3.66</v>
      </c>
      <c r="O37" s="5">
        <v>2.4300000000000002</v>
      </c>
      <c r="P37" s="5">
        <v>4.2699999999999996</v>
      </c>
      <c r="Q37" s="5">
        <v>3.21</v>
      </c>
      <c r="R37" s="5">
        <v>2.68</v>
      </c>
    </row>
    <row r="38" spans="1:18" x14ac:dyDescent="0.3">
      <c r="A38" t="s">
        <v>53</v>
      </c>
      <c r="B38" t="s">
        <v>54</v>
      </c>
      <c r="C38" s="5">
        <v>22</v>
      </c>
      <c r="D38" s="5" t="s">
        <v>920</v>
      </c>
      <c r="E38" s="5" t="s">
        <v>921</v>
      </c>
      <c r="F38" s="83">
        <v>216.31</v>
      </c>
      <c r="G38" s="83">
        <v>191.79</v>
      </c>
      <c r="H38" s="83">
        <v>184.96</v>
      </c>
      <c r="I38" s="83">
        <v>188.4</v>
      </c>
      <c r="J38" s="83">
        <v>232.72</v>
      </c>
      <c r="K38" s="83">
        <v>201.26</v>
      </c>
      <c r="M38" s="5">
        <v>50.09</v>
      </c>
      <c r="N38" s="5">
        <v>50.12</v>
      </c>
      <c r="O38" s="5">
        <v>40.909999999999997</v>
      </c>
      <c r="P38" s="5">
        <v>51.23</v>
      </c>
      <c r="Q38" s="5">
        <v>46.51</v>
      </c>
      <c r="R38" s="5">
        <v>50.1</v>
      </c>
    </row>
    <row r="39" spans="1:18" x14ac:dyDescent="0.3">
      <c r="A39" t="s">
        <v>53</v>
      </c>
      <c r="B39" t="s">
        <v>54</v>
      </c>
      <c r="C39" s="5">
        <v>22</v>
      </c>
      <c r="D39" s="5" t="s">
        <v>443</v>
      </c>
      <c r="E39" s="5" t="s">
        <v>444</v>
      </c>
      <c r="F39" s="83">
        <v>216.31</v>
      </c>
      <c r="G39" s="83">
        <v>191.79</v>
      </c>
      <c r="H39" s="83">
        <v>184.96</v>
      </c>
      <c r="I39" s="83">
        <v>188.4</v>
      </c>
      <c r="J39" s="83">
        <v>232.72</v>
      </c>
      <c r="K39" s="83">
        <v>201.26</v>
      </c>
      <c r="M39" s="5">
        <v>0</v>
      </c>
      <c r="N39" s="5">
        <v>0</v>
      </c>
      <c r="O39" s="5">
        <v>0.06</v>
      </c>
      <c r="P39" s="5">
        <v>0.21</v>
      </c>
      <c r="Q39" s="5">
        <v>0.05</v>
      </c>
      <c r="R39" s="5">
        <v>0.11</v>
      </c>
    </row>
    <row r="40" spans="1:18" x14ac:dyDescent="0.3">
      <c r="A40" t="s">
        <v>445</v>
      </c>
      <c r="B40" t="s">
        <v>446</v>
      </c>
      <c r="C40" s="5">
        <v>22</v>
      </c>
      <c r="D40" s="5" t="s">
        <v>1117</v>
      </c>
      <c r="E40" s="5" t="s">
        <v>1118</v>
      </c>
      <c r="F40" s="83">
        <v>7.0000000000000007E-2</v>
      </c>
      <c r="G40" s="83">
        <v>0.34</v>
      </c>
      <c r="H40" s="83">
        <v>0</v>
      </c>
      <c r="I40" s="83">
        <v>0.09</v>
      </c>
      <c r="J40" s="83">
        <v>0.24</v>
      </c>
      <c r="K40" s="83">
        <v>0.08</v>
      </c>
      <c r="M40" s="5">
        <v>0.19</v>
      </c>
      <c r="N40" s="5">
        <v>0.26</v>
      </c>
      <c r="O40" s="5">
        <v>0.12</v>
      </c>
      <c r="P40" s="5">
        <v>0.2</v>
      </c>
      <c r="Q40" s="5">
        <v>0.12</v>
      </c>
      <c r="R40" s="5">
        <v>0.14000000000000001</v>
      </c>
    </row>
    <row r="41" spans="1:18" x14ac:dyDescent="0.3">
      <c r="A41" t="s">
        <v>445</v>
      </c>
      <c r="B41" t="s">
        <v>446</v>
      </c>
      <c r="C41" s="5">
        <v>22</v>
      </c>
      <c r="D41" s="5" t="s">
        <v>447</v>
      </c>
      <c r="E41" s="5" t="s">
        <v>448</v>
      </c>
      <c r="F41" s="83">
        <v>7.0000000000000007E-2</v>
      </c>
      <c r="G41" s="83">
        <v>0.34</v>
      </c>
      <c r="H41" s="83">
        <v>0</v>
      </c>
      <c r="I41" s="83">
        <v>0.09</v>
      </c>
      <c r="J41" s="83">
        <v>0.24</v>
      </c>
      <c r="K41" s="83">
        <v>0.08</v>
      </c>
      <c r="M41" s="5">
        <v>2.02</v>
      </c>
      <c r="N41" s="5">
        <v>2.02</v>
      </c>
      <c r="O41" s="5">
        <v>1.58</v>
      </c>
      <c r="P41" s="5">
        <v>1.88</v>
      </c>
      <c r="Q41" s="5">
        <v>1.53</v>
      </c>
      <c r="R41" s="5">
        <v>1.69</v>
      </c>
    </row>
    <row r="42" spans="1:18" x14ac:dyDescent="0.3">
      <c r="A42" t="s">
        <v>249</v>
      </c>
      <c r="B42" t="s">
        <v>250</v>
      </c>
      <c r="C42" s="5">
        <v>21</v>
      </c>
      <c r="D42" s="5" t="s">
        <v>251</v>
      </c>
      <c r="E42" s="5" t="s">
        <v>252</v>
      </c>
      <c r="F42" s="83">
        <v>132.08000000000001</v>
      </c>
      <c r="G42" s="83">
        <v>111.48</v>
      </c>
      <c r="H42" s="83">
        <v>142.65</v>
      </c>
      <c r="I42" s="83">
        <v>166.85</v>
      </c>
      <c r="J42" s="83">
        <v>168.64</v>
      </c>
      <c r="K42" s="83">
        <v>147.52000000000001</v>
      </c>
      <c r="M42" s="5">
        <v>4.3600000000000003</v>
      </c>
      <c r="N42" s="5">
        <v>2.09</v>
      </c>
      <c r="O42" s="5">
        <v>2.52</v>
      </c>
      <c r="P42" s="5">
        <v>2.9</v>
      </c>
      <c r="Q42" s="5">
        <v>4.03</v>
      </c>
      <c r="R42" s="5">
        <v>3.3</v>
      </c>
    </row>
    <row r="43" spans="1:18" x14ac:dyDescent="0.3">
      <c r="A43" t="s">
        <v>249</v>
      </c>
      <c r="B43" t="s">
        <v>250</v>
      </c>
      <c r="C43" s="5">
        <v>21</v>
      </c>
      <c r="D43" s="5" t="s">
        <v>1137</v>
      </c>
      <c r="E43" s="5" t="s">
        <v>1138</v>
      </c>
      <c r="F43" s="83">
        <v>132.08000000000001</v>
      </c>
      <c r="G43" s="83">
        <v>111.48</v>
      </c>
      <c r="H43" s="83">
        <v>142.65</v>
      </c>
      <c r="I43" s="83">
        <v>166.85</v>
      </c>
      <c r="J43" s="83">
        <v>168.64</v>
      </c>
      <c r="K43" s="83">
        <v>147.52000000000001</v>
      </c>
      <c r="M43" s="5">
        <v>16.149999999999999</v>
      </c>
      <c r="N43" s="5">
        <v>17.97</v>
      </c>
      <c r="O43" s="5">
        <v>16.71</v>
      </c>
      <c r="P43" s="5">
        <v>18.3</v>
      </c>
      <c r="Q43" s="5">
        <v>14.34</v>
      </c>
      <c r="R43" s="5">
        <v>16.95</v>
      </c>
    </row>
    <row r="44" spans="1:18" x14ac:dyDescent="0.3">
      <c r="A44" t="s">
        <v>451</v>
      </c>
      <c r="B44" t="s">
        <v>452</v>
      </c>
      <c r="C44" s="5">
        <v>23</v>
      </c>
      <c r="D44" s="5" t="s">
        <v>453</v>
      </c>
      <c r="E44" s="5" t="s">
        <v>454</v>
      </c>
      <c r="F44" s="83">
        <v>4.92</v>
      </c>
      <c r="G44" s="83">
        <v>4.51</v>
      </c>
      <c r="H44" s="83">
        <v>4.67</v>
      </c>
      <c r="I44" s="83">
        <v>4.68</v>
      </c>
      <c r="J44" s="83">
        <v>6.84</v>
      </c>
      <c r="K44" s="83">
        <v>5.34</v>
      </c>
      <c r="M44" s="5">
        <v>3.22</v>
      </c>
      <c r="N44" s="5">
        <v>3.39</v>
      </c>
      <c r="O44" s="5">
        <v>3.08</v>
      </c>
      <c r="P44" s="5">
        <v>2.86</v>
      </c>
      <c r="Q44" s="5">
        <v>2.93</v>
      </c>
      <c r="R44" s="5">
        <v>3.08</v>
      </c>
    </row>
    <row r="45" spans="1:18" x14ac:dyDescent="0.3">
      <c r="A45" t="s">
        <v>455</v>
      </c>
      <c r="B45" t="s">
        <v>456</v>
      </c>
      <c r="C45" s="5">
        <v>22</v>
      </c>
      <c r="D45" s="5" t="s">
        <v>1185</v>
      </c>
      <c r="E45" s="5" t="s">
        <v>1186</v>
      </c>
      <c r="F45" s="83">
        <v>0.93</v>
      </c>
      <c r="G45" s="83">
        <v>0.68</v>
      </c>
      <c r="H45" s="83">
        <v>1.94</v>
      </c>
      <c r="I45" s="83">
        <v>1.83</v>
      </c>
      <c r="J45" s="83">
        <v>1.37</v>
      </c>
      <c r="K45" s="83">
        <v>1.45</v>
      </c>
      <c r="M45" s="5">
        <v>1.22</v>
      </c>
      <c r="N45" s="5">
        <v>1.1499999999999999</v>
      </c>
      <c r="O45" s="5">
        <v>1.02</v>
      </c>
      <c r="P45" s="5">
        <v>1.18</v>
      </c>
      <c r="Q45" s="5">
        <v>1.04</v>
      </c>
      <c r="R45" s="5">
        <v>1.08</v>
      </c>
    </row>
    <row r="46" spans="1:18" x14ac:dyDescent="0.3">
      <c r="A46" t="s">
        <v>455</v>
      </c>
      <c r="B46" t="s">
        <v>456</v>
      </c>
      <c r="C46" s="5">
        <v>22</v>
      </c>
      <c r="D46" s="5" t="s">
        <v>457</v>
      </c>
      <c r="E46" s="5" t="s">
        <v>458</v>
      </c>
      <c r="F46" s="83">
        <v>0.93</v>
      </c>
      <c r="G46" s="83">
        <v>0.68</v>
      </c>
      <c r="H46" s="83">
        <v>1.94</v>
      </c>
      <c r="I46" s="83">
        <v>1.83</v>
      </c>
      <c r="J46" s="83">
        <v>1.37</v>
      </c>
      <c r="K46" s="83">
        <v>1.45</v>
      </c>
      <c r="M46" s="5">
        <v>1.8</v>
      </c>
      <c r="N46" s="5">
        <v>1.5</v>
      </c>
      <c r="O46" s="5">
        <v>1.63</v>
      </c>
      <c r="P46" s="5">
        <v>1.73</v>
      </c>
      <c r="Q46" s="5">
        <v>1.66</v>
      </c>
      <c r="R46" s="5">
        <v>1.47</v>
      </c>
    </row>
    <row r="47" spans="1:18" x14ac:dyDescent="0.3">
      <c r="A47" t="s">
        <v>459</v>
      </c>
      <c r="B47" t="s">
        <v>460</v>
      </c>
      <c r="C47" s="5">
        <v>23</v>
      </c>
      <c r="D47" s="5" t="s">
        <v>1122</v>
      </c>
      <c r="E47" s="5" t="s">
        <v>941</v>
      </c>
      <c r="F47" s="83">
        <v>0</v>
      </c>
      <c r="G47" s="83">
        <v>0.08</v>
      </c>
      <c r="H47" s="83">
        <v>0</v>
      </c>
      <c r="I47" s="83">
        <v>0.31</v>
      </c>
      <c r="J47" s="83">
        <v>0.23</v>
      </c>
      <c r="K47" s="83">
        <v>0.32</v>
      </c>
      <c r="M47" s="5">
        <v>3.6</v>
      </c>
      <c r="N47" s="5">
        <v>3.8</v>
      </c>
      <c r="O47" s="5">
        <v>2.87</v>
      </c>
      <c r="P47" s="5">
        <v>3.27</v>
      </c>
      <c r="Q47" s="5">
        <v>2.91</v>
      </c>
      <c r="R47" s="5">
        <v>3.14</v>
      </c>
    </row>
    <row r="48" spans="1:18" x14ac:dyDescent="0.3">
      <c r="A48" t="s">
        <v>459</v>
      </c>
      <c r="B48" t="s">
        <v>460</v>
      </c>
      <c r="C48" s="5">
        <v>23</v>
      </c>
      <c r="D48" s="5" t="s">
        <v>1068</v>
      </c>
      <c r="E48" s="5" t="s">
        <v>1069</v>
      </c>
      <c r="F48" s="83">
        <v>0</v>
      </c>
      <c r="G48" s="83">
        <v>0.08</v>
      </c>
      <c r="H48" s="83">
        <v>0</v>
      </c>
      <c r="I48" s="83">
        <v>0.31</v>
      </c>
      <c r="J48" s="83">
        <v>0.23</v>
      </c>
      <c r="K48" s="83">
        <v>0.32</v>
      </c>
      <c r="M48" s="5">
        <v>0.17</v>
      </c>
      <c r="N48" s="5">
        <v>0.14000000000000001</v>
      </c>
      <c r="O48" s="5">
        <v>0.3</v>
      </c>
      <c r="P48" s="5">
        <v>0.19</v>
      </c>
      <c r="Q48" s="5">
        <v>0.17</v>
      </c>
      <c r="R48" s="5">
        <v>0.04</v>
      </c>
    </row>
    <row r="49" spans="1:18" x14ac:dyDescent="0.3">
      <c r="A49" t="s">
        <v>459</v>
      </c>
      <c r="B49" t="s">
        <v>460</v>
      </c>
      <c r="C49" s="5">
        <v>23</v>
      </c>
      <c r="D49" s="5" t="s">
        <v>1048</v>
      </c>
      <c r="E49" s="5" t="s">
        <v>1049</v>
      </c>
      <c r="F49" s="83">
        <v>0</v>
      </c>
      <c r="G49" s="83">
        <v>0.08</v>
      </c>
      <c r="H49" s="83">
        <v>0</v>
      </c>
      <c r="I49" s="83">
        <v>0.31</v>
      </c>
      <c r="J49" s="83">
        <v>0.23</v>
      </c>
      <c r="K49" s="83">
        <v>0.32</v>
      </c>
      <c r="M49" s="5">
        <v>3.09</v>
      </c>
      <c r="N49" s="5">
        <v>2.92</v>
      </c>
      <c r="O49" s="5">
        <v>2.77</v>
      </c>
      <c r="P49" s="5">
        <v>2.7</v>
      </c>
      <c r="Q49" s="5">
        <v>2.99</v>
      </c>
      <c r="R49" s="5">
        <v>3.36</v>
      </c>
    </row>
    <row r="50" spans="1:18" x14ac:dyDescent="0.3">
      <c r="A50" t="s">
        <v>459</v>
      </c>
      <c r="B50" t="s">
        <v>460</v>
      </c>
      <c r="C50" s="5">
        <v>23</v>
      </c>
      <c r="D50" s="5" t="s">
        <v>914</v>
      </c>
      <c r="E50" s="5" t="s">
        <v>102</v>
      </c>
      <c r="F50" s="83">
        <v>0</v>
      </c>
      <c r="G50" s="83">
        <v>0.08</v>
      </c>
      <c r="H50" s="83">
        <v>0</v>
      </c>
      <c r="I50" s="83">
        <v>0.31</v>
      </c>
      <c r="J50" s="83">
        <v>0.23</v>
      </c>
      <c r="K50" s="83">
        <v>0.32</v>
      </c>
      <c r="M50" s="5">
        <v>0.06</v>
      </c>
      <c r="N50" s="5">
        <v>0.14000000000000001</v>
      </c>
      <c r="O50" s="5">
        <v>0</v>
      </c>
      <c r="P50" s="5">
        <v>0</v>
      </c>
      <c r="Q50" s="5">
        <v>0</v>
      </c>
      <c r="R50" s="5">
        <v>0.06</v>
      </c>
    </row>
    <row r="51" spans="1:18" x14ac:dyDescent="0.3">
      <c r="A51" t="s">
        <v>459</v>
      </c>
      <c r="B51" t="s">
        <v>460</v>
      </c>
      <c r="C51" s="5">
        <v>23</v>
      </c>
      <c r="D51" s="5" t="s">
        <v>975</v>
      </c>
      <c r="E51" s="5" t="s">
        <v>898</v>
      </c>
      <c r="F51" s="83">
        <v>0</v>
      </c>
      <c r="G51" s="83">
        <v>0.08</v>
      </c>
      <c r="H51" s="83">
        <v>0</v>
      </c>
      <c r="I51" s="83">
        <v>0.31</v>
      </c>
      <c r="J51" s="83">
        <v>0.23</v>
      </c>
      <c r="K51" s="83">
        <v>0.32</v>
      </c>
      <c r="M51" s="5">
        <v>0.41</v>
      </c>
      <c r="N51" s="5">
        <v>0.18</v>
      </c>
      <c r="O51" s="5">
        <v>0.43</v>
      </c>
      <c r="P51" s="5">
        <v>0.32</v>
      </c>
      <c r="Q51" s="5">
        <v>0.28000000000000003</v>
      </c>
      <c r="R51" s="5">
        <v>0.34</v>
      </c>
    </row>
    <row r="52" spans="1:18" x14ac:dyDescent="0.3">
      <c r="A52" t="s">
        <v>459</v>
      </c>
      <c r="B52" t="s">
        <v>460</v>
      </c>
      <c r="C52" s="5">
        <v>23</v>
      </c>
      <c r="D52" s="5" t="s">
        <v>461</v>
      </c>
      <c r="E52" s="5" t="s">
        <v>102</v>
      </c>
      <c r="F52" s="83">
        <v>0</v>
      </c>
      <c r="G52" s="83">
        <v>0.08</v>
      </c>
      <c r="H52" s="83">
        <v>0</v>
      </c>
      <c r="I52" s="83">
        <v>0.31</v>
      </c>
      <c r="J52" s="83">
        <v>0.23</v>
      </c>
      <c r="K52" s="83">
        <v>0.32</v>
      </c>
      <c r="M52" s="5">
        <v>0.35</v>
      </c>
      <c r="N52" s="5">
        <v>0.33</v>
      </c>
      <c r="O52" s="5">
        <v>0.21</v>
      </c>
      <c r="P52" s="5">
        <v>0.38</v>
      </c>
      <c r="Q52" s="5">
        <v>0.39</v>
      </c>
      <c r="R52" s="5">
        <v>0.08</v>
      </c>
    </row>
    <row r="53" spans="1:18" x14ac:dyDescent="0.3">
      <c r="A53" t="s">
        <v>459</v>
      </c>
      <c r="B53" t="s">
        <v>460</v>
      </c>
      <c r="C53" s="5">
        <v>23</v>
      </c>
      <c r="D53" s="5" t="s">
        <v>1034</v>
      </c>
      <c r="E53" s="5" t="s">
        <v>1035</v>
      </c>
      <c r="F53" s="83">
        <v>0</v>
      </c>
      <c r="G53" s="83">
        <v>0.08</v>
      </c>
      <c r="H53" s="83">
        <v>0</v>
      </c>
      <c r="I53" s="83">
        <v>0.31</v>
      </c>
      <c r="J53" s="83">
        <v>0.23</v>
      </c>
      <c r="K53" s="83">
        <v>0.32</v>
      </c>
      <c r="M53" s="5">
        <v>2.68</v>
      </c>
      <c r="N53" s="5">
        <v>2.5</v>
      </c>
      <c r="O53" s="5">
        <v>2.23</v>
      </c>
      <c r="P53" s="5">
        <v>2.2799999999999998</v>
      </c>
      <c r="Q53" s="5">
        <v>2.52</v>
      </c>
      <c r="R53" s="5">
        <v>1.99</v>
      </c>
    </row>
    <row r="54" spans="1:18" x14ac:dyDescent="0.3">
      <c r="A54" t="s">
        <v>160</v>
      </c>
      <c r="B54" t="s">
        <v>161</v>
      </c>
      <c r="C54" s="5">
        <v>22</v>
      </c>
      <c r="D54" s="5" t="s">
        <v>162</v>
      </c>
      <c r="E54" s="5" t="s">
        <v>163</v>
      </c>
      <c r="F54" s="83">
        <v>38.81</v>
      </c>
      <c r="G54" s="83">
        <v>29.08</v>
      </c>
      <c r="H54" s="83">
        <v>28.43</v>
      </c>
      <c r="I54" s="83">
        <v>34.86</v>
      </c>
      <c r="J54" s="83">
        <v>43.77</v>
      </c>
      <c r="K54" s="83">
        <v>39.86</v>
      </c>
      <c r="M54" s="5">
        <v>0.36</v>
      </c>
      <c r="N54" s="5">
        <v>0.31</v>
      </c>
      <c r="O54" s="5">
        <v>0.26</v>
      </c>
      <c r="P54" s="5">
        <v>0.23</v>
      </c>
      <c r="Q54" s="5">
        <v>0.31</v>
      </c>
      <c r="R54" s="5">
        <v>0.27</v>
      </c>
    </row>
    <row r="55" spans="1:18" x14ac:dyDescent="0.3">
      <c r="A55" t="s">
        <v>264</v>
      </c>
      <c r="B55" t="s">
        <v>265</v>
      </c>
      <c r="C55" s="5">
        <v>21</v>
      </c>
      <c r="D55" s="5" t="s">
        <v>266</v>
      </c>
      <c r="E55" s="5" t="s">
        <v>267</v>
      </c>
      <c r="F55" s="83">
        <v>156.77000000000001</v>
      </c>
      <c r="G55" s="83">
        <v>115.3</v>
      </c>
      <c r="H55" s="83">
        <v>125</v>
      </c>
      <c r="I55" s="83">
        <v>155.68</v>
      </c>
      <c r="J55" s="83">
        <v>156.47</v>
      </c>
      <c r="K55" s="83">
        <v>140.41999999999999</v>
      </c>
      <c r="M55" s="5">
        <v>10.119999999999999</v>
      </c>
      <c r="N55" s="5">
        <v>9.64</v>
      </c>
      <c r="O55" s="5">
        <v>9.2100000000000009</v>
      </c>
      <c r="P55" s="5">
        <v>10.33</v>
      </c>
      <c r="Q55" s="5">
        <v>9.14</v>
      </c>
      <c r="R55" s="5">
        <v>8.2100000000000009</v>
      </c>
    </row>
    <row r="56" spans="1:18" x14ac:dyDescent="0.3">
      <c r="A56" t="s">
        <v>462</v>
      </c>
      <c r="B56" t="s">
        <v>463</v>
      </c>
      <c r="C56" s="5">
        <v>22</v>
      </c>
      <c r="D56" s="5" t="s">
        <v>464</v>
      </c>
      <c r="E56" s="5" t="s">
        <v>465</v>
      </c>
      <c r="F56" s="83">
        <v>4.3600000000000003</v>
      </c>
      <c r="G56" s="83">
        <v>2.25</v>
      </c>
      <c r="H56" s="83">
        <v>1.45</v>
      </c>
      <c r="I56" s="83">
        <v>2.04</v>
      </c>
      <c r="J56" s="83">
        <v>3.18</v>
      </c>
      <c r="K56" s="83">
        <v>3.17</v>
      </c>
      <c r="M56" s="5">
        <v>4.62</v>
      </c>
      <c r="N56" s="5">
        <v>4.2300000000000004</v>
      </c>
      <c r="O56" s="5">
        <v>4.79</v>
      </c>
      <c r="P56" s="5">
        <v>4.0199999999999996</v>
      </c>
      <c r="Q56" s="5">
        <v>4.3</v>
      </c>
      <c r="R56" s="5">
        <v>4.18</v>
      </c>
    </row>
    <row r="57" spans="1:18" x14ac:dyDescent="0.3">
      <c r="A57" t="s">
        <v>466</v>
      </c>
      <c r="B57" t="s">
        <v>467</v>
      </c>
      <c r="C57" s="5">
        <v>22</v>
      </c>
      <c r="D57" s="5" t="s">
        <v>760</v>
      </c>
      <c r="E57" s="5" t="s">
        <v>761</v>
      </c>
      <c r="F57" s="83">
        <v>0.14000000000000001</v>
      </c>
      <c r="G57" s="83">
        <v>0.18</v>
      </c>
      <c r="H57" s="83">
        <v>0.24</v>
      </c>
      <c r="I57" s="83">
        <v>0.12</v>
      </c>
      <c r="J57" s="83">
        <v>0.14000000000000001</v>
      </c>
      <c r="K57" s="83">
        <v>0.2</v>
      </c>
      <c r="M57" s="5">
        <v>25.98</v>
      </c>
      <c r="N57" s="5">
        <v>21.54</v>
      </c>
      <c r="O57" s="5">
        <v>28.49</v>
      </c>
      <c r="P57" s="5">
        <v>24.69</v>
      </c>
      <c r="Q57" s="5">
        <v>27.26</v>
      </c>
      <c r="R57" s="5">
        <v>23.64</v>
      </c>
    </row>
    <row r="58" spans="1:18" x14ac:dyDescent="0.3">
      <c r="A58" t="s">
        <v>466</v>
      </c>
      <c r="B58" t="s">
        <v>467</v>
      </c>
      <c r="C58" s="5">
        <v>22</v>
      </c>
      <c r="D58" s="5" t="s">
        <v>788</v>
      </c>
      <c r="E58" s="5" t="s">
        <v>789</v>
      </c>
      <c r="F58" s="83">
        <v>0.14000000000000001</v>
      </c>
      <c r="G58" s="83">
        <v>0.18</v>
      </c>
      <c r="H58" s="83">
        <v>0.24</v>
      </c>
      <c r="I58" s="83">
        <v>0.12</v>
      </c>
      <c r="J58" s="83">
        <v>0.14000000000000001</v>
      </c>
      <c r="K58" s="83">
        <v>0.2</v>
      </c>
      <c r="M58" s="5">
        <v>1.91</v>
      </c>
      <c r="N58" s="5">
        <v>1.0900000000000001</v>
      </c>
      <c r="O58" s="5">
        <v>1.22</v>
      </c>
      <c r="P58" s="5">
        <v>1.2</v>
      </c>
      <c r="Q58" s="5">
        <v>1.35</v>
      </c>
      <c r="R58" s="5">
        <v>1.22</v>
      </c>
    </row>
    <row r="59" spans="1:18" x14ac:dyDescent="0.3">
      <c r="A59" t="s">
        <v>466</v>
      </c>
      <c r="B59" t="s">
        <v>467</v>
      </c>
      <c r="C59" s="5">
        <v>22</v>
      </c>
      <c r="D59" s="5" t="s">
        <v>468</v>
      </c>
      <c r="E59" s="5" t="s">
        <v>469</v>
      </c>
      <c r="F59" s="83">
        <v>0.14000000000000001</v>
      </c>
      <c r="G59" s="83">
        <v>0.18</v>
      </c>
      <c r="H59" s="83">
        <v>0.24</v>
      </c>
      <c r="I59" s="83">
        <v>0.12</v>
      </c>
      <c r="J59" s="83">
        <v>0.14000000000000001</v>
      </c>
      <c r="K59" s="83">
        <v>0.2</v>
      </c>
      <c r="M59" s="5">
        <v>2.42</v>
      </c>
      <c r="N59" s="5">
        <v>2.39</v>
      </c>
      <c r="O59" s="5">
        <v>2.04</v>
      </c>
      <c r="P59" s="5">
        <v>1.84</v>
      </c>
      <c r="Q59" s="5">
        <v>2.21</v>
      </c>
      <c r="R59" s="5">
        <v>2.13</v>
      </c>
    </row>
    <row r="60" spans="1:18" x14ac:dyDescent="0.3">
      <c r="A60" t="s">
        <v>466</v>
      </c>
      <c r="B60" t="s">
        <v>467</v>
      </c>
      <c r="C60" s="5">
        <v>22</v>
      </c>
      <c r="D60" s="5" t="s">
        <v>763</v>
      </c>
      <c r="E60" s="5" t="s">
        <v>764</v>
      </c>
      <c r="F60" s="83">
        <v>0.14000000000000001</v>
      </c>
      <c r="G60" s="83">
        <v>0.18</v>
      </c>
      <c r="H60" s="83">
        <v>0.24</v>
      </c>
      <c r="I60" s="83">
        <v>0.12</v>
      </c>
      <c r="J60" s="83">
        <v>0.14000000000000001</v>
      </c>
      <c r="K60" s="83">
        <v>0.2</v>
      </c>
      <c r="M60" s="5">
        <v>10.08</v>
      </c>
      <c r="N60" s="5">
        <v>8.33</v>
      </c>
      <c r="O60" s="5">
        <v>7.35</v>
      </c>
      <c r="P60" s="5">
        <v>8.98</v>
      </c>
      <c r="Q60" s="5">
        <v>9.4600000000000009</v>
      </c>
      <c r="R60" s="5">
        <v>10.75</v>
      </c>
    </row>
    <row r="61" spans="1:18" x14ac:dyDescent="0.3">
      <c r="A61" t="s">
        <v>466</v>
      </c>
      <c r="B61" t="s">
        <v>467</v>
      </c>
      <c r="C61" s="5">
        <v>22</v>
      </c>
      <c r="D61" s="5" t="s">
        <v>895</v>
      </c>
      <c r="E61" s="5" t="s">
        <v>896</v>
      </c>
      <c r="F61" s="83">
        <v>0.14000000000000001</v>
      </c>
      <c r="G61" s="83">
        <v>0.18</v>
      </c>
      <c r="H61" s="83">
        <v>0.24</v>
      </c>
      <c r="I61" s="83">
        <v>0.12</v>
      </c>
      <c r="J61" s="83">
        <v>0.14000000000000001</v>
      </c>
      <c r="K61" s="83">
        <v>0.2</v>
      </c>
      <c r="M61" s="5">
        <v>47.39</v>
      </c>
      <c r="N61" s="5">
        <v>36.22</v>
      </c>
      <c r="O61" s="5">
        <v>44.4</v>
      </c>
      <c r="P61" s="5">
        <v>43.99</v>
      </c>
      <c r="Q61" s="5">
        <v>43.64</v>
      </c>
      <c r="R61" s="5">
        <v>41.3</v>
      </c>
    </row>
    <row r="62" spans="1:18" x14ac:dyDescent="0.3">
      <c r="A62" t="s">
        <v>466</v>
      </c>
      <c r="B62" t="s">
        <v>467</v>
      </c>
      <c r="C62" s="5">
        <v>22</v>
      </c>
      <c r="D62" s="5" t="s">
        <v>859</v>
      </c>
      <c r="E62" s="5" t="s">
        <v>860</v>
      </c>
      <c r="F62" s="83">
        <v>0.14000000000000001</v>
      </c>
      <c r="G62" s="83">
        <v>0.18</v>
      </c>
      <c r="H62" s="83">
        <v>0.24</v>
      </c>
      <c r="I62" s="83">
        <v>0.12</v>
      </c>
      <c r="J62" s="83">
        <v>0.14000000000000001</v>
      </c>
      <c r="K62" s="83">
        <v>0.2</v>
      </c>
      <c r="M62" s="5">
        <v>2.56</v>
      </c>
      <c r="N62" s="5">
        <v>2.6</v>
      </c>
      <c r="O62" s="5">
        <v>2.12</v>
      </c>
      <c r="P62" s="5">
        <v>2.17</v>
      </c>
      <c r="Q62" s="5">
        <v>2.23</v>
      </c>
      <c r="R62" s="5">
        <v>2.5499999999999998</v>
      </c>
    </row>
    <row r="63" spans="1:18" x14ac:dyDescent="0.3">
      <c r="A63" t="s">
        <v>466</v>
      </c>
      <c r="B63" t="s">
        <v>467</v>
      </c>
      <c r="C63" s="5">
        <v>22</v>
      </c>
      <c r="D63" s="5" t="s">
        <v>1143</v>
      </c>
      <c r="E63" s="5" t="s">
        <v>102</v>
      </c>
      <c r="F63" s="83">
        <v>0.14000000000000001</v>
      </c>
      <c r="G63" s="83">
        <v>0.18</v>
      </c>
      <c r="H63" s="83">
        <v>0.24</v>
      </c>
      <c r="I63" s="83">
        <v>0.12</v>
      </c>
      <c r="J63" s="83">
        <v>0.14000000000000001</v>
      </c>
      <c r="K63" s="83">
        <v>0.2</v>
      </c>
      <c r="M63" s="5">
        <v>0.17</v>
      </c>
      <c r="N63" s="5">
        <v>0.44</v>
      </c>
      <c r="O63" s="5">
        <v>0.31</v>
      </c>
      <c r="P63" s="5">
        <v>0.62</v>
      </c>
      <c r="Q63" s="5">
        <v>0.5</v>
      </c>
      <c r="R63" s="5">
        <v>0.18</v>
      </c>
    </row>
    <row r="64" spans="1:18" x14ac:dyDescent="0.3">
      <c r="A64" t="s">
        <v>466</v>
      </c>
      <c r="B64" t="s">
        <v>467</v>
      </c>
      <c r="C64" s="5">
        <v>22</v>
      </c>
      <c r="D64" s="5" t="s">
        <v>1092</v>
      </c>
      <c r="E64" s="5" t="s">
        <v>1093</v>
      </c>
      <c r="F64" s="83">
        <v>0.14000000000000001</v>
      </c>
      <c r="G64" s="83">
        <v>0.18</v>
      </c>
      <c r="H64" s="83">
        <v>0.24</v>
      </c>
      <c r="I64" s="83">
        <v>0.12</v>
      </c>
      <c r="J64" s="83">
        <v>0.14000000000000001</v>
      </c>
      <c r="K64" s="83">
        <v>0.2</v>
      </c>
      <c r="M64" s="5">
        <v>31.94</v>
      </c>
      <c r="N64" s="5">
        <v>29.49</v>
      </c>
      <c r="O64" s="5">
        <v>30.34</v>
      </c>
      <c r="P64" s="5">
        <v>31.19</v>
      </c>
      <c r="Q64" s="5">
        <v>28.96</v>
      </c>
      <c r="R64" s="5">
        <v>31.77</v>
      </c>
    </row>
    <row r="65" spans="1:18" x14ac:dyDescent="0.3">
      <c r="A65" t="s">
        <v>466</v>
      </c>
      <c r="B65" t="s">
        <v>467</v>
      </c>
      <c r="C65" s="5">
        <v>22</v>
      </c>
      <c r="D65" s="5" t="s">
        <v>942</v>
      </c>
      <c r="E65" s="5" t="s">
        <v>943</v>
      </c>
      <c r="F65" s="83">
        <v>0.14000000000000001</v>
      </c>
      <c r="G65" s="83">
        <v>0.18</v>
      </c>
      <c r="H65" s="83">
        <v>0.24</v>
      </c>
      <c r="I65" s="83">
        <v>0.12</v>
      </c>
      <c r="J65" s="83">
        <v>0.14000000000000001</v>
      </c>
      <c r="K65" s="83">
        <v>0.2</v>
      </c>
      <c r="M65" s="5">
        <v>1.77</v>
      </c>
      <c r="N65" s="5">
        <v>1.9</v>
      </c>
      <c r="O65" s="5">
        <v>1.57</v>
      </c>
      <c r="P65" s="5">
        <v>0.91</v>
      </c>
      <c r="Q65" s="5">
        <v>1.51</v>
      </c>
      <c r="R65" s="5">
        <v>1.17</v>
      </c>
    </row>
    <row r="66" spans="1:18" x14ac:dyDescent="0.3">
      <c r="A66" t="s">
        <v>466</v>
      </c>
      <c r="B66" t="s">
        <v>467</v>
      </c>
      <c r="C66" s="5">
        <v>22</v>
      </c>
      <c r="D66" s="5" t="s">
        <v>932</v>
      </c>
      <c r="E66" s="5" t="s">
        <v>102</v>
      </c>
      <c r="F66" s="83">
        <v>0.14000000000000001</v>
      </c>
      <c r="G66" s="83">
        <v>0.18</v>
      </c>
      <c r="H66" s="83">
        <v>0.24</v>
      </c>
      <c r="I66" s="83">
        <v>0.12</v>
      </c>
      <c r="J66" s="83">
        <v>0.14000000000000001</v>
      </c>
      <c r="K66" s="83">
        <v>0.2</v>
      </c>
      <c r="M66" s="5">
        <v>0</v>
      </c>
      <c r="N66" s="5">
        <v>0.06</v>
      </c>
      <c r="O66" s="5">
        <v>0</v>
      </c>
      <c r="P66" s="5">
        <v>0</v>
      </c>
      <c r="Q66" s="5">
        <v>0</v>
      </c>
      <c r="R66" s="5">
        <v>0</v>
      </c>
    </row>
    <row r="67" spans="1:18" x14ac:dyDescent="0.3">
      <c r="A67" t="s">
        <v>466</v>
      </c>
      <c r="B67" t="s">
        <v>467</v>
      </c>
      <c r="C67" s="5">
        <v>22</v>
      </c>
      <c r="D67" s="5" t="s">
        <v>863</v>
      </c>
      <c r="E67" s="5" t="s">
        <v>864</v>
      </c>
      <c r="F67" s="83">
        <v>0.14000000000000001</v>
      </c>
      <c r="G67" s="83">
        <v>0.18</v>
      </c>
      <c r="H67" s="83">
        <v>0.24</v>
      </c>
      <c r="I67" s="83">
        <v>0.12</v>
      </c>
      <c r="J67" s="83">
        <v>0.14000000000000001</v>
      </c>
      <c r="K67" s="83">
        <v>0.2</v>
      </c>
      <c r="M67" s="5">
        <v>4.66</v>
      </c>
      <c r="N67" s="5">
        <v>4.58</v>
      </c>
      <c r="O67" s="5">
        <v>4.08</v>
      </c>
      <c r="P67" s="5">
        <v>4.51</v>
      </c>
      <c r="Q67" s="5">
        <v>4.53</v>
      </c>
      <c r="R67" s="5">
        <v>4.6399999999999997</v>
      </c>
    </row>
    <row r="68" spans="1:18" x14ac:dyDescent="0.3">
      <c r="A68" t="s">
        <v>466</v>
      </c>
      <c r="B68" t="s">
        <v>467</v>
      </c>
      <c r="C68" s="5">
        <v>22</v>
      </c>
      <c r="D68" s="5" t="s">
        <v>988</v>
      </c>
      <c r="E68" s="5" t="s">
        <v>102</v>
      </c>
      <c r="F68" s="83">
        <v>0.14000000000000001</v>
      </c>
      <c r="G68" s="83">
        <v>0.18</v>
      </c>
      <c r="H68" s="83">
        <v>0.24</v>
      </c>
      <c r="I68" s="83">
        <v>0.12</v>
      </c>
      <c r="J68" s="83">
        <v>0.14000000000000001</v>
      </c>
      <c r="K68" s="83">
        <v>0.2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</row>
    <row r="69" spans="1:18" x14ac:dyDescent="0.3">
      <c r="A69" t="s">
        <v>466</v>
      </c>
      <c r="B69" t="s">
        <v>467</v>
      </c>
      <c r="C69" s="5">
        <v>22</v>
      </c>
      <c r="D69" s="5" t="s">
        <v>1166</v>
      </c>
      <c r="E69" s="5" t="s">
        <v>1167</v>
      </c>
      <c r="F69" s="83">
        <v>0.14000000000000001</v>
      </c>
      <c r="G69" s="83">
        <v>0.18</v>
      </c>
      <c r="H69" s="83">
        <v>0.24</v>
      </c>
      <c r="I69" s="83">
        <v>0.12</v>
      </c>
      <c r="J69" s="83">
        <v>0.14000000000000001</v>
      </c>
      <c r="K69" s="83">
        <v>0.2</v>
      </c>
      <c r="M69" s="5">
        <v>3.35</v>
      </c>
      <c r="N69" s="5">
        <v>2.89</v>
      </c>
      <c r="O69" s="5">
        <v>3.53</v>
      </c>
      <c r="P69" s="5">
        <v>3.53</v>
      </c>
      <c r="Q69" s="5">
        <v>3.49</v>
      </c>
      <c r="R69" s="5">
        <v>3.86</v>
      </c>
    </row>
    <row r="70" spans="1:18" x14ac:dyDescent="0.3">
      <c r="A70" t="s">
        <v>466</v>
      </c>
      <c r="B70" t="s">
        <v>467</v>
      </c>
      <c r="C70" s="5">
        <v>22</v>
      </c>
      <c r="D70" s="5" t="s">
        <v>873</v>
      </c>
      <c r="E70" s="5" t="s">
        <v>874</v>
      </c>
      <c r="F70" s="83">
        <v>0.14000000000000001</v>
      </c>
      <c r="G70" s="83">
        <v>0.18</v>
      </c>
      <c r="H70" s="83">
        <v>0.24</v>
      </c>
      <c r="I70" s="83">
        <v>0.12</v>
      </c>
      <c r="J70" s="83">
        <v>0.14000000000000001</v>
      </c>
      <c r="K70" s="83">
        <v>0.2</v>
      </c>
      <c r="M70" s="5">
        <v>0.02</v>
      </c>
      <c r="N70" s="5">
        <v>0</v>
      </c>
      <c r="O70" s="5">
        <v>0.01</v>
      </c>
      <c r="P70" s="5">
        <v>0.02</v>
      </c>
      <c r="Q70" s="5">
        <v>0.01</v>
      </c>
      <c r="R70" s="5">
        <v>0.02</v>
      </c>
    </row>
    <row r="71" spans="1:18" x14ac:dyDescent="0.3">
      <c r="A71" t="s">
        <v>470</v>
      </c>
      <c r="B71" t="s">
        <v>471</v>
      </c>
      <c r="C71" s="5">
        <v>21</v>
      </c>
      <c r="D71" s="5" t="s">
        <v>472</v>
      </c>
      <c r="E71" s="5" t="s">
        <v>473</v>
      </c>
      <c r="F71" s="83">
        <v>0.24</v>
      </c>
      <c r="G71" s="83">
        <v>0.15</v>
      </c>
      <c r="H71" s="83">
        <v>0</v>
      </c>
      <c r="I71" s="83">
        <v>0.46</v>
      </c>
      <c r="J71" s="83">
        <v>0.45</v>
      </c>
      <c r="K71" s="83">
        <v>0.16</v>
      </c>
      <c r="M71" s="5">
        <v>2.23</v>
      </c>
      <c r="N71" s="5">
        <v>1.65</v>
      </c>
      <c r="O71" s="5">
        <v>1.23</v>
      </c>
      <c r="P71" s="5">
        <v>0.79</v>
      </c>
      <c r="Q71" s="5">
        <v>2.0699999999999998</v>
      </c>
      <c r="R71" s="5">
        <v>0.8</v>
      </c>
    </row>
    <row r="72" spans="1:18" x14ac:dyDescent="0.3">
      <c r="A72" t="s">
        <v>470</v>
      </c>
      <c r="B72" t="s">
        <v>471</v>
      </c>
      <c r="C72" s="5">
        <v>21</v>
      </c>
      <c r="D72" s="5" t="s">
        <v>1082</v>
      </c>
      <c r="E72" s="5" t="s">
        <v>1083</v>
      </c>
      <c r="F72" s="83">
        <v>0.24</v>
      </c>
      <c r="G72" s="83">
        <v>0.15</v>
      </c>
      <c r="H72" s="83">
        <v>0</v>
      </c>
      <c r="I72" s="83">
        <v>0.46</v>
      </c>
      <c r="J72" s="83">
        <v>0.45</v>
      </c>
      <c r="K72" s="83">
        <v>0.16</v>
      </c>
      <c r="M72" s="5">
        <v>11.05</v>
      </c>
      <c r="N72" s="5">
        <v>10.08</v>
      </c>
      <c r="O72" s="5">
        <v>8.44</v>
      </c>
      <c r="P72" s="5">
        <v>10.31</v>
      </c>
      <c r="Q72" s="5">
        <v>9.2100000000000009</v>
      </c>
      <c r="R72" s="5">
        <v>9.2799999999999994</v>
      </c>
    </row>
    <row r="73" spans="1:18" x14ac:dyDescent="0.3">
      <c r="A73" t="s">
        <v>470</v>
      </c>
      <c r="B73" t="s">
        <v>471</v>
      </c>
      <c r="C73" s="5">
        <v>21</v>
      </c>
      <c r="D73" s="5" t="s">
        <v>822</v>
      </c>
      <c r="E73" s="5" t="s">
        <v>823</v>
      </c>
      <c r="F73" s="83">
        <v>0.24</v>
      </c>
      <c r="G73" s="83">
        <v>0.15</v>
      </c>
      <c r="H73" s="83">
        <v>0</v>
      </c>
      <c r="I73" s="83">
        <v>0.46</v>
      </c>
      <c r="J73" s="83">
        <v>0.45</v>
      </c>
      <c r="K73" s="83">
        <v>0.16</v>
      </c>
      <c r="M73" s="5">
        <v>2.78</v>
      </c>
      <c r="N73" s="5">
        <v>2.64</v>
      </c>
      <c r="O73" s="5">
        <v>2.62</v>
      </c>
      <c r="P73" s="5">
        <v>2.62</v>
      </c>
      <c r="Q73" s="5">
        <v>2.52</v>
      </c>
      <c r="R73" s="5">
        <v>2.5499999999999998</v>
      </c>
    </row>
    <row r="74" spans="1:18" x14ac:dyDescent="0.3">
      <c r="A74" t="s">
        <v>185</v>
      </c>
      <c r="B74" t="s">
        <v>186</v>
      </c>
      <c r="C74" s="5">
        <v>23</v>
      </c>
      <c r="D74" s="5" t="s">
        <v>187</v>
      </c>
      <c r="E74" s="5" t="s">
        <v>188</v>
      </c>
      <c r="F74" s="83">
        <v>99.07</v>
      </c>
      <c r="G74" s="83">
        <v>87.4</v>
      </c>
      <c r="H74" s="83">
        <v>92.24</v>
      </c>
      <c r="I74" s="83">
        <v>103.64</v>
      </c>
      <c r="J74" s="83">
        <v>101.32</v>
      </c>
      <c r="K74" s="83">
        <v>83.28</v>
      </c>
      <c r="M74" s="5">
        <v>3.66</v>
      </c>
      <c r="N74" s="5">
        <v>3.69</v>
      </c>
      <c r="O74" s="5">
        <v>3.23</v>
      </c>
      <c r="P74" s="5">
        <v>2.9</v>
      </c>
      <c r="Q74" s="5">
        <v>3.35</v>
      </c>
      <c r="R74" s="5">
        <v>2.98</v>
      </c>
    </row>
    <row r="75" spans="1:18" x14ac:dyDescent="0.3">
      <c r="A75" t="s">
        <v>476</v>
      </c>
      <c r="B75" t="s">
        <v>477</v>
      </c>
      <c r="C75" s="5">
        <v>22</v>
      </c>
      <c r="D75" s="5" t="s">
        <v>478</v>
      </c>
      <c r="E75" s="5" t="s">
        <v>479</v>
      </c>
      <c r="F75" s="83">
        <v>0.2</v>
      </c>
      <c r="G75" s="83">
        <v>0.15</v>
      </c>
      <c r="H75" s="83">
        <v>0.27</v>
      </c>
      <c r="I75" s="83">
        <v>0.28000000000000003</v>
      </c>
      <c r="J75" s="83">
        <v>0.18</v>
      </c>
      <c r="K75" s="83">
        <v>0.12</v>
      </c>
      <c r="M75" s="5">
        <v>0.51</v>
      </c>
      <c r="N75" s="5">
        <v>0.46</v>
      </c>
      <c r="O75" s="5">
        <v>0.47</v>
      </c>
      <c r="P75" s="5">
        <v>0.38</v>
      </c>
      <c r="Q75" s="5">
        <v>0.38</v>
      </c>
      <c r="R75" s="5">
        <v>0.28000000000000003</v>
      </c>
    </row>
    <row r="76" spans="1:18" x14ac:dyDescent="0.3">
      <c r="A76" t="s">
        <v>88</v>
      </c>
      <c r="B76" t="s">
        <v>89</v>
      </c>
      <c r="C76" s="5">
        <v>21</v>
      </c>
      <c r="D76" s="5" t="s">
        <v>480</v>
      </c>
      <c r="E76" s="5" t="s">
        <v>481</v>
      </c>
      <c r="F76" s="83">
        <v>10.58</v>
      </c>
      <c r="G76" s="83">
        <v>9.3699999999999992</v>
      </c>
      <c r="H76" s="83">
        <v>10.57</v>
      </c>
      <c r="I76" s="83">
        <v>9.9600000000000009</v>
      </c>
      <c r="J76" s="83">
        <v>9.84</v>
      </c>
      <c r="K76" s="83">
        <v>13.41</v>
      </c>
      <c r="M76" s="5">
        <v>2.2999999999999998</v>
      </c>
      <c r="N76" s="5">
        <v>1.53</v>
      </c>
      <c r="O76" s="5">
        <v>1.19</v>
      </c>
      <c r="P76" s="5">
        <v>1.19</v>
      </c>
      <c r="Q76" s="5">
        <v>2.42</v>
      </c>
      <c r="R76" s="5">
        <v>2.12</v>
      </c>
    </row>
    <row r="77" spans="1:18" x14ac:dyDescent="0.3">
      <c r="A77" t="s">
        <v>88</v>
      </c>
      <c r="B77" t="s">
        <v>89</v>
      </c>
      <c r="C77" s="5">
        <v>21</v>
      </c>
      <c r="D77" s="5" t="s">
        <v>812</v>
      </c>
      <c r="E77" s="5" t="s">
        <v>813</v>
      </c>
      <c r="F77" s="83">
        <v>10.58</v>
      </c>
      <c r="G77" s="83">
        <v>9.3699999999999992</v>
      </c>
      <c r="H77" s="83">
        <v>10.57</v>
      </c>
      <c r="I77" s="83">
        <v>9.9600000000000009</v>
      </c>
      <c r="J77" s="83">
        <v>9.84</v>
      </c>
      <c r="K77" s="83">
        <v>13.41</v>
      </c>
      <c r="M77" s="5">
        <v>3.99</v>
      </c>
      <c r="N77" s="5">
        <v>3.16</v>
      </c>
      <c r="O77" s="5">
        <v>3.21</v>
      </c>
      <c r="P77" s="5">
        <v>4.07</v>
      </c>
      <c r="Q77" s="5">
        <v>2.79</v>
      </c>
      <c r="R77" s="5">
        <v>3.33</v>
      </c>
    </row>
    <row r="78" spans="1:18" x14ac:dyDescent="0.3">
      <c r="A78" t="s">
        <v>62</v>
      </c>
      <c r="B78" t="s">
        <v>63</v>
      </c>
      <c r="C78" s="5">
        <v>23</v>
      </c>
      <c r="D78" s="5" t="s">
        <v>1066</v>
      </c>
      <c r="E78" s="5" t="s">
        <v>1067</v>
      </c>
      <c r="F78" s="83">
        <v>56.77</v>
      </c>
      <c r="G78" s="83">
        <v>47.63</v>
      </c>
      <c r="H78" s="83">
        <v>72.709999999999994</v>
      </c>
      <c r="I78" s="83">
        <v>88.03</v>
      </c>
      <c r="J78" s="83">
        <v>66.09</v>
      </c>
      <c r="K78" s="83">
        <v>68.59</v>
      </c>
      <c r="M78" s="5">
        <v>8.6999999999999993</v>
      </c>
      <c r="N78" s="5">
        <v>8.9600000000000009</v>
      </c>
      <c r="O78" s="5">
        <v>7.83</v>
      </c>
      <c r="P78" s="5">
        <v>9.1999999999999993</v>
      </c>
      <c r="Q78" s="5">
        <v>8.59</v>
      </c>
      <c r="R78" s="5">
        <v>8.64</v>
      </c>
    </row>
    <row r="79" spans="1:18" x14ac:dyDescent="0.3">
      <c r="A79" t="s">
        <v>62</v>
      </c>
      <c r="B79" t="s">
        <v>63</v>
      </c>
      <c r="C79" s="5">
        <v>23</v>
      </c>
      <c r="D79" s="5" t="s">
        <v>482</v>
      </c>
      <c r="E79" s="5" t="s">
        <v>483</v>
      </c>
      <c r="F79" s="83">
        <v>56.77</v>
      </c>
      <c r="G79" s="83">
        <v>47.63</v>
      </c>
      <c r="H79" s="83">
        <v>72.709999999999994</v>
      </c>
      <c r="I79" s="83">
        <v>88.03</v>
      </c>
      <c r="J79" s="83">
        <v>66.09</v>
      </c>
      <c r="K79" s="83">
        <v>68.59</v>
      </c>
      <c r="M79" s="5">
        <v>6.49</v>
      </c>
      <c r="N79" s="5">
        <v>4.95</v>
      </c>
      <c r="O79" s="5">
        <v>7.61</v>
      </c>
      <c r="P79" s="5">
        <v>7.75</v>
      </c>
      <c r="Q79" s="5">
        <v>6.66</v>
      </c>
      <c r="R79" s="5">
        <v>6.26</v>
      </c>
    </row>
    <row r="80" spans="1:18" x14ac:dyDescent="0.3">
      <c r="A80" t="s">
        <v>56</v>
      </c>
      <c r="B80" t="s">
        <v>57</v>
      </c>
      <c r="C80" s="5">
        <v>23</v>
      </c>
      <c r="D80" s="5" t="s">
        <v>484</v>
      </c>
      <c r="E80" s="5" t="s">
        <v>485</v>
      </c>
      <c r="F80" s="83">
        <v>200.19</v>
      </c>
      <c r="G80" s="83">
        <v>164.97</v>
      </c>
      <c r="H80" s="83">
        <v>145.93</v>
      </c>
      <c r="I80" s="83">
        <v>146.72</v>
      </c>
      <c r="J80" s="83">
        <v>170.65</v>
      </c>
      <c r="K80" s="83">
        <v>165.42</v>
      </c>
      <c r="M80" s="5">
        <v>3.22</v>
      </c>
      <c r="N80" s="5">
        <v>2.58</v>
      </c>
      <c r="O80" s="5">
        <v>3.54</v>
      </c>
      <c r="P80" s="5">
        <v>2.95</v>
      </c>
      <c r="Q80" s="5">
        <v>3.63</v>
      </c>
      <c r="R80" s="5">
        <v>3.47</v>
      </c>
    </row>
    <row r="81" spans="1:24" x14ac:dyDescent="0.3">
      <c r="A81" t="s">
        <v>56</v>
      </c>
      <c r="B81" t="s">
        <v>57</v>
      </c>
      <c r="C81" s="5">
        <v>23</v>
      </c>
      <c r="D81" s="5" t="s">
        <v>748</v>
      </c>
      <c r="E81" s="5" t="s">
        <v>749</v>
      </c>
      <c r="F81" s="83">
        <v>200.19</v>
      </c>
      <c r="G81" s="83">
        <v>164.97</v>
      </c>
      <c r="H81" s="83">
        <v>145.93</v>
      </c>
      <c r="I81" s="83">
        <v>146.72</v>
      </c>
      <c r="J81" s="83">
        <v>170.65</v>
      </c>
      <c r="K81" s="83">
        <v>165.42</v>
      </c>
      <c r="M81" s="5">
        <v>63.57</v>
      </c>
      <c r="N81" s="5">
        <v>47.47</v>
      </c>
      <c r="O81" s="5">
        <v>46.22</v>
      </c>
      <c r="P81" s="5">
        <v>46.12</v>
      </c>
      <c r="Q81" s="5">
        <v>59.27</v>
      </c>
      <c r="R81" s="5">
        <v>58.86</v>
      </c>
    </row>
    <row r="82" spans="1:24" x14ac:dyDescent="0.3">
      <c r="A82" t="s">
        <v>56</v>
      </c>
      <c r="B82" t="s">
        <v>57</v>
      </c>
      <c r="C82" s="5">
        <v>23</v>
      </c>
      <c r="D82" s="5" t="s">
        <v>960</v>
      </c>
      <c r="E82" s="5" t="s">
        <v>961</v>
      </c>
      <c r="F82" s="83">
        <v>200.19</v>
      </c>
      <c r="G82" s="83">
        <v>164.97</v>
      </c>
      <c r="H82" s="83">
        <v>145.93</v>
      </c>
      <c r="I82" s="83">
        <v>146.72</v>
      </c>
      <c r="J82" s="83">
        <v>170.65</v>
      </c>
      <c r="K82" s="83">
        <v>165.42</v>
      </c>
      <c r="M82" s="5">
        <v>6.11</v>
      </c>
      <c r="N82" s="5">
        <v>4.18</v>
      </c>
      <c r="O82" s="5">
        <v>3.89</v>
      </c>
      <c r="P82" s="5">
        <v>2.81</v>
      </c>
      <c r="Q82" s="5">
        <v>4.24</v>
      </c>
      <c r="R82" s="5">
        <v>3.27</v>
      </c>
    </row>
    <row r="83" spans="1:24" x14ac:dyDescent="0.3">
      <c r="A83" t="s">
        <v>486</v>
      </c>
      <c r="B83" t="s">
        <v>487</v>
      </c>
      <c r="C83" s="5">
        <v>23</v>
      </c>
      <c r="D83" s="5" t="s">
        <v>488</v>
      </c>
      <c r="E83" s="5" t="s">
        <v>489</v>
      </c>
      <c r="F83" s="83">
        <v>0.15</v>
      </c>
      <c r="G83" s="83">
        <v>0.09</v>
      </c>
      <c r="H83" s="83">
        <v>0.25</v>
      </c>
      <c r="I83" s="83">
        <v>0</v>
      </c>
      <c r="J83" s="83">
        <v>0.1</v>
      </c>
      <c r="K83" s="83">
        <v>0.12</v>
      </c>
      <c r="M83" s="5">
        <v>1.92</v>
      </c>
      <c r="N83" s="5">
        <v>1.3</v>
      </c>
      <c r="O83" s="5">
        <v>1.27</v>
      </c>
      <c r="P83" s="5">
        <v>1.07</v>
      </c>
      <c r="Q83" s="5">
        <v>1.35</v>
      </c>
      <c r="R83" s="5">
        <v>1.77</v>
      </c>
    </row>
    <row r="84" spans="1:24" x14ac:dyDescent="0.3">
      <c r="A84" t="s">
        <v>490</v>
      </c>
      <c r="B84" t="s">
        <v>491</v>
      </c>
      <c r="C84" s="5">
        <v>19</v>
      </c>
      <c r="D84" s="5" t="s">
        <v>1187</v>
      </c>
      <c r="E84" s="5" t="s">
        <v>102</v>
      </c>
      <c r="F84" s="83">
        <v>9.68</v>
      </c>
      <c r="G84" s="83">
        <v>9.5299999999999994</v>
      </c>
      <c r="H84" s="83">
        <v>103.55</v>
      </c>
      <c r="I84" s="83">
        <v>108.64</v>
      </c>
      <c r="J84" s="83">
        <v>67.09</v>
      </c>
      <c r="K84" s="83">
        <v>100.06</v>
      </c>
      <c r="M84" s="5">
        <v>0.34</v>
      </c>
      <c r="N84" s="5">
        <v>0.34</v>
      </c>
      <c r="O84" s="5">
        <v>0.46</v>
      </c>
      <c r="P84" s="5">
        <v>0.57999999999999996</v>
      </c>
      <c r="Q84" s="5">
        <v>0.25</v>
      </c>
      <c r="R84" s="5">
        <v>0.46</v>
      </c>
    </row>
    <row r="85" spans="1:24" x14ac:dyDescent="0.3">
      <c r="A85" t="s">
        <v>490</v>
      </c>
      <c r="B85" t="s">
        <v>491</v>
      </c>
      <c r="C85" s="5">
        <v>19</v>
      </c>
      <c r="D85" s="5" t="s">
        <v>492</v>
      </c>
      <c r="E85" s="5" t="s">
        <v>493</v>
      </c>
      <c r="F85" s="83">
        <v>9.68</v>
      </c>
      <c r="G85" s="83">
        <v>9.5299999999999994</v>
      </c>
      <c r="H85" s="83">
        <v>103.55</v>
      </c>
      <c r="I85" s="83">
        <v>108.64</v>
      </c>
      <c r="J85" s="83">
        <v>67.09</v>
      </c>
      <c r="K85" s="83">
        <v>100.06</v>
      </c>
      <c r="M85" s="5">
        <v>1.04</v>
      </c>
      <c r="N85" s="5">
        <v>1.19</v>
      </c>
      <c r="O85" s="5">
        <v>1.29</v>
      </c>
      <c r="P85" s="5">
        <v>1.05</v>
      </c>
      <c r="Q85" s="5">
        <v>0.92</v>
      </c>
      <c r="R85" s="5">
        <v>0.93</v>
      </c>
    </row>
    <row r="86" spans="1:24" x14ac:dyDescent="0.3">
      <c r="A86" t="s">
        <v>490</v>
      </c>
      <c r="B86" t="s">
        <v>491</v>
      </c>
      <c r="C86" s="5">
        <v>19</v>
      </c>
      <c r="D86" s="5" t="s">
        <v>884</v>
      </c>
      <c r="E86" s="5" t="s">
        <v>885</v>
      </c>
      <c r="F86" s="83">
        <v>9.68</v>
      </c>
      <c r="G86" s="83">
        <v>9.5299999999999994</v>
      </c>
      <c r="H86" s="83">
        <v>103.55</v>
      </c>
      <c r="I86" s="83">
        <v>108.64</v>
      </c>
      <c r="J86" s="83">
        <v>67.09</v>
      </c>
      <c r="K86" s="83">
        <v>100.06</v>
      </c>
      <c r="M86" s="5">
        <v>2.72</v>
      </c>
      <c r="N86" s="5">
        <v>1.92</v>
      </c>
      <c r="O86" s="5">
        <v>2.19</v>
      </c>
      <c r="P86" s="5">
        <v>1.54</v>
      </c>
      <c r="Q86" s="5">
        <v>2.5099999999999998</v>
      </c>
      <c r="R86" s="5">
        <v>1.89</v>
      </c>
    </row>
    <row r="87" spans="1:24" x14ac:dyDescent="0.3">
      <c r="A87" t="s">
        <v>490</v>
      </c>
      <c r="B87" t="s">
        <v>491</v>
      </c>
      <c r="C87" s="5">
        <v>19</v>
      </c>
      <c r="D87" s="5" t="s">
        <v>843</v>
      </c>
      <c r="E87" s="5" t="s">
        <v>248</v>
      </c>
      <c r="F87" s="83">
        <v>9.68</v>
      </c>
      <c r="G87" s="83">
        <v>9.5299999999999994</v>
      </c>
      <c r="H87" s="83">
        <v>103.55</v>
      </c>
      <c r="I87" s="83">
        <v>108.64</v>
      </c>
      <c r="J87" s="83">
        <v>67.09</v>
      </c>
      <c r="K87" s="83">
        <v>100.06</v>
      </c>
      <c r="M87" s="5">
        <v>1.51</v>
      </c>
      <c r="N87" s="5">
        <v>0.68</v>
      </c>
      <c r="O87" s="5">
        <v>1.54</v>
      </c>
      <c r="P87" s="5">
        <v>1.24</v>
      </c>
      <c r="Q87" s="5">
        <v>1.01</v>
      </c>
      <c r="R87" s="5">
        <v>0.35</v>
      </c>
    </row>
    <row r="88" spans="1:24" x14ac:dyDescent="0.3">
      <c r="A88" t="s">
        <v>494</v>
      </c>
      <c r="B88" t="s">
        <v>495</v>
      </c>
      <c r="C88" s="5">
        <v>24</v>
      </c>
      <c r="D88" s="5" t="s">
        <v>496</v>
      </c>
      <c r="E88" s="5" t="s">
        <v>497</v>
      </c>
      <c r="F88" s="83">
        <v>3.98</v>
      </c>
      <c r="G88" s="83">
        <v>2.02</v>
      </c>
      <c r="H88" s="83">
        <v>1.57</v>
      </c>
      <c r="I88" s="83">
        <v>1.92</v>
      </c>
      <c r="J88" s="83">
        <v>2.2599999999999998</v>
      </c>
      <c r="K88" s="83">
        <v>2.08</v>
      </c>
      <c r="M88" s="5">
        <v>1.05</v>
      </c>
      <c r="N88" s="5">
        <v>0.64</v>
      </c>
      <c r="O88" s="5">
        <v>0.95</v>
      </c>
      <c r="P88" s="5">
        <v>0.71</v>
      </c>
      <c r="Q88" s="5">
        <v>1.3</v>
      </c>
      <c r="R88" s="5">
        <v>0.26</v>
      </c>
    </row>
    <row r="89" spans="1:24" s="48" customFormat="1" ht="15.6" x14ac:dyDescent="0.3">
      <c r="A89" s="78" t="s">
        <v>71</v>
      </c>
      <c r="B89" s="78" t="s">
        <v>72</v>
      </c>
      <c r="C89" s="82">
        <v>24</v>
      </c>
      <c r="D89" s="82" t="s">
        <v>400</v>
      </c>
      <c r="E89" s="82" t="s">
        <v>400</v>
      </c>
      <c r="F89" s="84">
        <v>29.51</v>
      </c>
      <c r="G89" s="84">
        <v>22.23</v>
      </c>
      <c r="H89" s="84">
        <v>27.69</v>
      </c>
      <c r="I89" s="84">
        <v>25.17</v>
      </c>
      <c r="J89" s="84">
        <v>26.89</v>
      </c>
      <c r="K89" s="84">
        <v>28.79</v>
      </c>
      <c r="L89" s="79"/>
      <c r="M89" s="82" t="s">
        <v>401</v>
      </c>
      <c r="N89" s="82" t="s">
        <v>401</v>
      </c>
      <c r="O89" s="85" t="s">
        <v>401</v>
      </c>
      <c r="P89" s="85" t="s">
        <v>401</v>
      </c>
      <c r="Q89" s="85" t="s">
        <v>401</v>
      </c>
      <c r="R89" s="85" t="s">
        <v>401</v>
      </c>
      <c r="S89" s="81"/>
      <c r="T89" s="81"/>
      <c r="U89" s="81"/>
      <c r="V89" s="80"/>
      <c r="W89" s="80"/>
      <c r="X89" s="80"/>
    </row>
    <row r="90" spans="1:24" x14ac:dyDescent="0.3">
      <c r="A90" t="s">
        <v>64</v>
      </c>
      <c r="B90" t="s">
        <v>65</v>
      </c>
      <c r="C90" s="5">
        <v>22</v>
      </c>
      <c r="D90" s="5" t="s">
        <v>498</v>
      </c>
      <c r="E90" s="5" t="s">
        <v>499</v>
      </c>
      <c r="F90" s="83">
        <v>36.479999999999997</v>
      </c>
      <c r="G90" s="83">
        <v>34.619999999999997</v>
      </c>
      <c r="H90" s="83">
        <v>19.46</v>
      </c>
      <c r="I90" s="83">
        <v>22.68</v>
      </c>
      <c r="J90" s="83">
        <v>28.52</v>
      </c>
      <c r="K90" s="83">
        <v>41.03</v>
      </c>
      <c r="M90" s="5">
        <v>0.68</v>
      </c>
      <c r="N90" s="5">
        <v>0.49</v>
      </c>
      <c r="O90" s="5">
        <v>0.54</v>
      </c>
      <c r="P90" s="5">
        <v>0.64</v>
      </c>
      <c r="Q90" s="5">
        <v>0.87</v>
      </c>
      <c r="R90" s="5">
        <v>0.92</v>
      </c>
    </row>
    <row r="91" spans="1:24" x14ac:dyDescent="0.3">
      <c r="A91" t="s">
        <v>142</v>
      </c>
      <c r="B91" t="s">
        <v>143</v>
      </c>
      <c r="C91" s="5">
        <v>23</v>
      </c>
      <c r="D91" s="5" t="s">
        <v>762</v>
      </c>
      <c r="E91" s="5" t="s">
        <v>387</v>
      </c>
      <c r="F91" s="83">
        <v>2726.73</v>
      </c>
      <c r="G91" s="83">
        <v>2259.5500000000002</v>
      </c>
      <c r="H91" s="83">
        <v>3018.35</v>
      </c>
      <c r="I91" s="83">
        <v>3071.85</v>
      </c>
      <c r="J91" s="83">
        <v>3268.5</v>
      </c>
      <c r="K91" s="83">
        <v>3226.61</v>
      </c>
      <c r="M91" s="5">
        <v>3.01</v>
      </c>
      <c r="N91" s="5">
        <v>2.98</v>
      </c>
      <c r="O91" s="5">
        <v>2.4900000000000002</v>
      </c>
      <c r="P91" s="5">
        <v>2.36</v>
      </c>
      <c r="Q91" s="5">
        <v>2.41</v>
      </c>
      <c r="R91" s="5">
        <v>2.4500000000000002</v>
      </c>
    </row>
    <row r="92" spans="1:24" x14ac:dyDescent="0.3">
      <c r="A92" t="s">
        <v>142</v>
      </c>
      <c r="B92" t="s">
        <v>143</v>
      </c>
      <c r="C92" s="5">
        <v>23</v>
      </c>
      <c r="D92" s="5" t="s">
        <v>144</v>
      </c>
      <c r="E92" s="5" t="s">
        <v>145</v>
      </c>
      <c r="F92" s="83">
        <v>2726.73</v>
      </c>
      <c r="G92" s="83">
        <v>2259.5500000000002</v>
      </c>
      <c r="H92" s="83">
        <v>3018.35</v>
      </c>
      <c r="I92" s="83">
        <v>3071.85</v>
      </c>
      <c r="J92" s="83">
        <v>3268.5</v>
      </c>
      <c r="K92" s="83">
        <v>3226.61</v>
      </c>
      <c r="M92" s="5">
        <v>0.73</v>
      </c>
      <c r="N92" s="5">
        <v>0.74</v>
      </c>
      <c r="O92" s="5">
        <v>0.27</v>
      </c>
      <c r="P92" s="5">
        <v>0.72</v>
      </c>
      <c r="Q92" s="5">
        <v>0.57999999999999996</v>
      </c>
      <c r="R92" s="5">
        <v>0.4</v>
      </c>
    </row>
    <row r="93" spans="1:24" x14ac:dyDescent="0.3">
      <c r="A93" t="s">
        <v>142</v>
      </c>
      <c r="B93" t="s">
        <v>143</v>
      </c>
      <c r="C93" s="5">
        <v>23</v>
      </c>
      <c r="D93" s="5" t="s">
        <v>886</v>
      </c>
      <c r="E93" s="5" t="s">
        <v>102</v>
      </c>
      <c r="F93" s="83">
        <v>2726.73</v>
      </c>
      <c r="G93" s="83">
        <v>2259.5500000000002</v>
      </c>
      <c r="H93" s="83">
        <v>3018.35</v>
      </c>
      <c r="I93" s="83">
        <v>3071.85</v>
      </c>
      <c r="J93" s="83">
        <v>3268.5</v>
      </c>
      <c r="K93" s="83">
        <v>3226.61</v>
      </c>
      <c r="M93" s="5">
        <v>2.2999999999999998</v>
      </c>
      <c r="N93" s="5">
        <v>3</v>
      </c>
      <c r="O93" s="5">
        <v>2.52</v>
      </c>
      <c r="P93" s="5">
        <v>2.4500000000000002</v>
      </c>
      <c r="Q93" s="5">
        <v>3.76</v>
      </c>
      <c r="R93" s="5">
        <v>2.23</v>
      </c>
    </row>
    <row r="94" spans="1:24" x14ac:dyDescent="0.3">
      <c r="A94" t="s">
        <v>500</v>
      </c>
      <c r="B94" t="s">
        <v>501</v>
      </c>
      <c r="C94" s="5">
        <v>22</v>
      </c>
      <c r="D94" s="5" t="s">
        <v>502</v>
      </c>
      <c r="E94" s="5" t="s">
        <v>102</v>
      </c>
      <c r="F94" s="83">
        <v>1.45</v>
      </c>
      <c r="G94" s="83">
        <v>2.14</v>
      </c>
      <c r="H94" s="83">
        <v>2.4700000000000002</v>
      </c>
      <c r="I94" s="83">
        <v>3.09</v>
      </c>
      <c r="J94" s="83">
        <v>0.87</v>
      </c>
      <c r="K94" s="83">
        <v>2.41</v>
      </c>
      <c r="M94" s="5">
        <v>48.52</v>
      </c>
      <c r="N94" s="5">
        <v>48.96</v>
      </c>
      <c r="O94" s="5">
        <v>44.64</v>
      </c>
      <c r="P94" s="5">
        <v>46.69</v>
      </c>
      <c r="Q94" s="5">
        <v>48.75</v>
      </c>
      <c r="R94" s="5">
        <v>44.5</v>
      </c>
    </row>
    <row r="95" spans="1:24" x14ac:dyDescent="0.3">
      <c r="A95" t="s">
        <v>503</v>
      </c>
      <c r="B95" t="s">
        <v>504</v>
      </c>
      <c r="C95" s="5">
        <v>22</v>
      </c>
      <c r="D95" s="5" t="s">
        <v>505</v>
      </c>
      <c r="E95" s="5" t="s">
        <v>506</v>
      </c>
      <c r="F95" s="83">
        <v>6.03</v>
      </c>
      <c r="G95" s="83">
        <v>4.53</v>
      </c>
      <c r="H95" s="83">
        <v>7.29</v>
      </c>
      <c r="I95" s="83">
        <v>7.24</v>
      </c>
      <c r="J95" s="83">
        <v>7.29</v>
      </c>
      <c r="K95" s="83">
        <v>7.66</v>
      </c>
      <c r="M95" s="5">
        <v>3.11</v>
      </c>
      <c r="N95" s="5">
        <v>4.71</v>
      </c>
      <c r="O95" s="5">
        <v>3</v>
      </c>
      <c r="P95" s="5">
        <v>3.77</v>
      </c>
      <c r="Q95" s="5">
        <v>2.68</v>
      </c>
      <c r="R95" s="5">
        <v>3.65</v>
      </c>
    </row>
    <row r="96" spans="1:24" x14ac:dyDescent="0.3">
      <c r="A96" t="s">
        <v>503</v>
      </c>
      <c r="B96" t="s">
        <v>504</v>
      </c>
      <c r="C96" s="5">
        <v>22</v>
      </c>
      <c r="D96" s="5" t="s">
        <v>1036</v>
      </c>
      <c r="E96" s="5" t="s">
        <v>1037</v>
      </c>
      <c r="F96" s="83">
        <v>6.03</v>
      </c>
      <c r="G96" s="83">
        <v>4.53</v>
      </c>
      <c r="H96" s="83">
        <v>7.29</v>
      </c>
      <c r="I96" s="83">
        <v>7.24</v>
      </c>
      <c r="J96" s="83">
        <v>7.29</v>
      </c>
      <c r="K96" s="83">
        <v>7.66</v>
      </c>
      <c r="M96" s="5">
        <v>9</v>
      </c>
      <c r="N96" s="5">
        <v>11.34</v>
      </c>
      <c r="O96" s="5">
        <v>8.99</v>
      </c>
      <c r="P96" s="5">
        <v>8.82</v>
      </c>
      <c r="Q96" s="5">
        <v>8.67</v>
      </c>
      <c r="R96" s="5">
        <v>8.75</v>
      </c>
    </row>
    <row r="97" spans="1:18" x14ac:dyDescent="0.3">
      <c r="A97" t="s">
        <v>507</v>
      </c>
      <c r="B97" t="s">
        <v>508</v>
      </c>
      <c r="C97" s="5">
        <v>23</v>
      </c>
      <c r="D97" s="5" t="s">
        <v>1135</v>
      </c>
      <c r="E97" s="5" t="s">
        <v>1136</v>
      </c>
      <c r="F97" s="83">
        <v>0.79</v>
      </c>
      <c r="G97" s="83">
        <v>0.57999999999999996</v>
      </c>
      <c r="H97" s="83">
        <v>0.98</v>
      </c>
      <c r="I97" s="83">
        <v>0.68</v>
      </c>
      <c r="J97" s="83">
        <v>1.19</v>
      </c>
      <c r="K97" s="83">
        <v>1.08</v>
      </c>
      <c r="M97" s="5">
        <v>6.3</v>
      </c>
      <c r="N97" s="5">
        <v>6.25</v>
      </c>
      <c r="O97" s="5">
        <v>5.38</v>
      </c>
      <c r="P97" s="5">
        <v>5.77</v>
      </c>
      <c r="Q97" s="5">
        <v>5.35</v>
      </c>
      <c r="R97" s="5">
        <v>5.9</v>
      </c>
    </row>
    <row r="98" spans="1:18" x14ac:dyDescent="0.3">
      <c r="A98" t="s">
        <v>507</v>
      </c>
      <c r="B98" t="s">
        <v>508</v>
      </c>
      <c r="C98" s="5">
        <v>23</v>
      </c>
      <c r="D98" s="5" t="s">
        <v>509</v>
      </c>
      <c r="E98" s="5" t="s">
        <v>510</v>
      </c>
      <c r="F98" s="83">
        <v>0.79</v>
      </c>
      <c r="G98" s="83">
        <v>0.57999999999999996</v>
      </c>
      <c r="H98" s="83">
        <v>0.98</v>
      </c>
      <c r="I98" s="83">
        <v>0.68</v>
      </c>
      <c r="J98" s="83">
        <v>1.19</v>
      </c>
      <c r="K98" s="83">
        <v>1.08</v>
      </c>
      <c r="M98" s="5">
        <v>7.8</v>
      </c>
      <c r="N98" s="5">
        <v>7.28</v>
      </c>
      <c r="O98" s="5">
        <v>6.22</v>
      </c>
      <c r="P98" s="5">
        <v>6.72</v>
      </c>
      <c r="Q98" s="5">
        <v>7.21</v>
      </c>
      <c r="R98" s="5">
        <v>8.34</v>
      </c>
    </row>
    <row r="99" spans="1:18" x14ac:dyDescent="0.3">
      <c r="A99" t="s">
        <v>92</v>
      </c>
      <c r="B99" t="s">
        <v>93</v>
      </c>
      <c r="C99" s="5">
        <v>19</v>
      </c>
      <c r="D99" s="5" t="s">
        <v>301</v>
      </c>
      <c r="E99" s="5" t="s">
        <v>302</v>
      </c>
      <c r="F99" s="83">
        <v>0.21</v>
      </c>
      <c r="G99" s="83">
        <v>0.15</v>
      </c>
      <c r="H99" s="83">
        <v>10.87</v>
      </c>
      <c r="I99" s="83">
        <v>3.48</v>
      </c>
      <c r="J99" s="83">
        <v>8.3699999999999992</v>
      </c>
      <c r="K99" s="83">
        <v>8.0399999999999991</v>
      </c>
      <c r="M99" s="5">
        <v>0.57999999999999996</v>
      </c>
      <c r="N99" s="5">
        <v>0.53</v>
      </c>
      <c r="O99" s="5">
        <v>0.76</v>
      </c>
      <c r="P99" s="5">
        <v>0.62</v>
      </c>
      <c r="Q99" s="5">
        <v>0.78</v>
      </c>
      <c r="R99" s="5">
        <v>0.45</v>
      </c>
    </row>
    <row r="100" spans="1:18" x14ac:dyDescent="0.3">
      <c r="A100" t="s">
        <v>511</v>
      </c>
      <c r="B100" t="s">
        <v>512</v>
      </c>
      <c r="C100" s="5">
        <v>22</v>
      </c>
      <c r="D100" s="5" t="s">
        <v>513</v>
      </c>
      <c r="E100" s="5" t="s">
        <v>116</v>
      </c>
      <c r="F100" s="83">
        <v>0.14000000000000001</v>
      </c>
      <c r="G100" s="83">
        <v>0.42</v>
      </c>
      <c r="H100" s="83">
        <v>0.09</v>
      </c>
      <c r="I100" s="83">
        <v>0</v>
      </c>
      <c r="J100" s="83">
        <v>0.18</v>
      </c>
      <c r="K100" s="83">
        <v>0.2</v>
      </c>
      <c r="M100" s="5">
        <v>0.15</v>
      </c>
      <c r="N100" s="5">
        <v>0.22</v>
      </c>
      <c r="O100" s="5">
        <v>7.0000000000000007E-2</v>
      </c>
      <c r="P100" s="5">
        <v>7.0000000000000007E-2</v>
      </c>
      <c r="Q100" s="5">
        <v>0.19</v>
      </c>
      <c r="R100" s="5">
        <v>0.06</v>
      </c>
    </row>
    <row r="101" spans="1:18" x14ac:dyDescent="0.3">
      <c r="A101" t="s">
        <v>514</v>
      </c>
      <c r="B101" t="s">
        <v>515</v>
      </c>
      <c r="C101" s="5">
        <v>23</v>
      </c>
      <c r="D101" s="5" t="s">
        <v>947</v>
      </c>
      <c r="E101" s="5" t="s">
        <v>948</v>
      </c>
      <c r="F101" s="83">
        <v>1.85</v>
      </c>
      <c r="G101" s="83">
        <v>2.75</v>
      </c>
      <c r="H101" s="83">
        <v>3.18</v>
      </c>
      <c r="I101" s="83">
        <v>4.59</v>
      </c>
      <c r="J101" s="83">
        <v>2.21</v>
      </c>
      <c r="K101" s="83">
        <v>1.73</v>
      </c>
      <c r="M101" s="5">
        <v>0.98</v>
      </c>
      <c r="N101" s="5">
        <v>1</v>
      </c>
      <c r="O101" s="5">
        <v>1.23</v>
      </c>
      <c r="P101" s="5">
        <v>1.08</v>
      </c>
      <c r="Q101" s="5">
        <v>0.99</v>
      </c>
      <c r="R101" s="5">
        <v>0.96</v>
      </c>
    </row>
    <row r="102" spans="1:18" x14ac:dyDescent="0.3">
      <c r="A102" t="s">
        <v>514</v>
      </c>
      <c r="B102" t="s">
        <v>515</v>
      </c>
      <c r="C102" s="5">
        <v>23</v>
      </c>
      <c r="D102" s="5" t="s">
        <v>516</v>
      </c>
      <c r="E102" s="5" t="s">
        <v>517</v>
      </c>
      <c r="F102" s="83">
        <v>1.85</v>
      </c>
      <c r="G102" s="83">
        <v>2.75</v>
      </c>
      <c r="H102" s="83">
        <v>3.18</v>
      </c>
      <c r="I102" s="83">
        <v>4.59</v>
      </c>
      <c r="J102" s="83">
        <v>2.21</v>
      </c>
      <c r="K102" s="83">
        <v>1.73</v>
      </c>
      <c r="M102" s="5">
        <v>3.93</v>
      </c>
      <c r="N102" s="5">
        <v>4.79</v>
      </c>
      <c r="O102" s="5">
        <v>3.77</v>
      </c>
      <c r="P102" s="5">
        <v>4.22</v>
      </c>
      <c r="Q102" s="5">
        <v>4.3</v>
      </c>
      <c r="R102" s="5">
        <v>3.99</v>
      </c>
    </row>
    <row r="103" spans="1:18" x14ac:dyDescent="0.3">
      <c r="A103" t="s">
        <v>514</v>
      </c>
      <c r="B103" t="s">
        <v>515</v>
      </c>
      <c r="C103" s="5">
        <v>23</v>
      </c>
      <c r="D103" s="5" t="s">
        <v>1183</v>
      </c>
      <c r="E103" s="5" t="s">
        <v>1184</v>
      </c>
      <c r="F103" s="83">
        <v>1.85</v>
      </c>
      <c r="G103" s="83">
        <v>2.75</v>
      </c>
      <c r="H103" s="83">
        <v>3.18</v>
      </c>
      <c r="I103" s="83">
        <v>4.59</v>
      </c>
      <c r="J103" s="83">
        <v>2.21</v>
      </c>
      <c r="K103" s="83">
        <v>1.73</v>
      </c>
      <c r="M103" s="5">
        <v>2.1800000000000002</v>
      </c>
      <c r="N103" s="5">
        <v>2</v>
      </c>
      <c r="O103" s="5">
        <v>1.95</v>
      </c>
      <c r="P103" s="5">
        <v>1.85</v>
      </c>
      <c r="Q103" s="5">
        <v>1.95</v>
      </c>
      <c r="R103" s="5">
        <v>1.81</v>
      </c>
    </row>
    <row r="104" spans="1:18" x14ac:dyDescent="0.3">
      <c r="A104" t="s">
        <v>514</v>
      </c>
      <c r="B104" t="s">
        <v>515</v>
      </c>
      <c r="C104" s="5">
        <v>23</v>
      </c>
      <c r="D104" s="5" t="s">
        <v>528</v>
      </c>
      <c r="E104" s="5" t="s">
        <v>102</v>
      </c>
      <c r="F104" s="83">
        <v>1.85</v>
      </c>
      <c r="G104" s="83">
        <v>2.75</v>
      </c>
      <c r="H104" s="83">
        <v>3.18</v>
      </c>
      <c r="I104" s="83">
        <v>4.59</v>
      </c>
      <c r="J104" s="83">
        <v>2.21</v>
      </c>
      <c r="K104" s="83">
        <v>1.73</v>
      </c>
      <c r="M104" s="5">
        <v>4.1500000000000004</v>
      </c>
      <c r="N104" s="5">
        <v>3.5</v>
      </c>
      <c r="O104" s="5">
        <v>4.8499999999999996</v>
      </c>
      <c r="P104" s="5">
        <v>5.21</v>
      </c>
      <c r="Q104" s="5">
        <v>4.3099999999999996</v>
      </c>
      <c r="R104" s="5">
        <v>4.0999999999999996</v>
      </c>
    </row>
    <row r="105" spans="1:18" x14ac:dyDescent="0.3">
      <c r="A105" t="s">
        <v>80</v>
      </c>
      <c r="B105" t="s">
        <v>81</v>
      </c>
      <c r="C105" s="5">
        <v>25</v>
      </c>
      <c r="D105" s="5" t="s">
        <v>518</v>
      </c>
      <c r="E105" s="5" t="s">
        <v>519</v>
      </c>
      <c r="F105" s="83">
        <v>15.85</v>
      </c>
      <c r="G105" s="83">
        <v>19.43</v>
      </c>
      <c r="H105" s="83">
        <v>32.57</v>
      </c>
      <c r="I105" s="83">
        <v>28.26</v>
      </c>
      <c r="J105" s="83">
        <v>22.15</v>
      </c>
      <c r="K105" s="83">
        <v>23.25</v>
      </c>
      <c r="M105" s="5">
        <v>57.62</v>
      </c>
      <c r="N105" s="5">
        <v>53.56</v>
      </c>
      <c r="O105" s="5">
        <v>51.41</v>
      </c>
      <c r="P105" s="5">
        <v>48.32</v>
      </c>
      <c r="Q105" s="5">
        <v>64.41</v>
      </c>
      <c r="R105" s="5">
        <v>57.71</v>
      </c>
    </row>
    <row r="106" spans="1:18" x14ac:dyDescent="0.3">
      <c r="A106" t="s">
        <v>84</v>
      </c>
      <c r="B106" t="s">
        <v>85</v>
      </c>
      <c r="C106" s="5">
        <v>22</v>
      </c>
      <c r="D106" s="5" t="s">
        <v>1023</v>
      </c>
      <c r="E106" s="5" t="s">
        <v>1024</v>
      </c>
      <c r="F106" s="83">
        <v>13.74</v>
      </c>
      <c r="G106" s="83">
        <v>11.39</v>
      </c>
      <c r="H106" s="83">
        <v>27.43</v>
      </c>
      <c r="I106" s="83">
        <v>26.55</v>
      </c>
      <c r="J106" s="83">
        <v>23.71</v>
      </c>
      <c r="K106" s="83">
        <v>24.4</v>
      </c>
      <c r="M106" s="5">
        <v>5.65</v>
      </c>
      <c r="N106" s="5">
        <v>4.99</v>
      </c>
      <c r="O106" s="5">
        <v>4.87</v>
      </c>
      <c r="P106" s="5">
        <v>6.11</v>
      </c>
      <c r="Q106" s="5">
        <v>5.34</v>
      </c>
      <c r="R106" s="5">
        <v>4.7300000000000004</v>
      </c>
    </row>
    <row r="107" spans="1:18" x14ac:dyDescent="0.3">
      <c r="A107" t="s">
        <v>84</v>
      </c>
      <c r="B107" t="s">
        <v>85</v>
      </c>
      <c r="C107" s="5">
        <v>22</v>
      </c>
      <c r="D107" s="5" t="s">
        <v>520</v>
      </c>
      <c r="E107" s="5" t="s">
        <v>521</v>
      </c>
      <c r="F107" s="83">
        <v>13.74</v>
      </c>
      <c r="G107" s="83">
        <v>11.39</v>
      </c>
      <c r="H107" s="83">
        <v>27.43</v>
      </c>
      <c r="I107" s="83">
        <v>26.55</v>
      </c>
      <c r="J107" s="83">
        <v>23.71</v>
      </c>
      <c r="K107" s="83">
        <v>24.4</v>
      </c>
      <c r="M107" s="5">
        <v>2.29</v>
      </c>
      <c r="N107" s="5">
        <v>2.21</v>
      </c>
      <c r="O107" s="5">
        <v>1.85</v>
      </c>
      <c r="P107" s="5">
        <v>2.21</v>
      </c>
      <c r="Q107" s="5">
        <v>1.89</v>
      </c>
      <c r="R107" s="5">
        <v>1.78</v>
      </c>
    </row>
    <row r="108" spans="1:18" x14ac:dyDescent="0.3">
      <c r="A108" t="s">
        <v>522</v>
      </c>
      <c r="B108" t="s">
        <v>523</v>
      </c>
      <c r="C108" s="5">
        <v>19</v>
      </c>
      <c r="D108" s="5" t="s">
        <v>524</v>
      </c>
      <c r="E108" s="5" t="s">
        <v>525</v>
      </c>
      <c r="F108" s="83">
        <v>0.49</v>
      </c>
      <c r="G108" s="83">
        <v>0.39</v>
      </c>
      <c r="H108" s="83">
        <v>1.19</v>
      </c>
      <c r="I108" s="83">
        <v>1.39</v>
      </c>
      <c r="J108" s="83">
        <v>0.92</v>
      </c>
      <c r="K108" s="83">
        <v>1.1200000000000001</v>
      </c>
      <c r="M108" s="5">
        <v>0.7</v>
      </c>
      <c r="N108" s="5">
        <v>0.8</v>
      </c>
      <c r="O108" s="5">
        <v>0.71</v>
      </c>
      <c r="P108" s="5">
        <v>0.6</v>
      </c>
      <c r="Q108" s="5">
        <v>0.59</v>
      </c>
      <c r="R108" s="5">
        <v>0.69</v>
      </c>
    </row>
    <row r="109" spans="1:18" x14ac:dyDescent="0.3">
      <c r="A109" t="s">
        <v>522</v>
      </c>
      <c r="B109" t="s">
        <v>523</v>
      </c>
      <c r="C109" s="5">
        <v>19</v>
      </c>
      <c r="D109" s="5" t="s">
        <v>1174</v>
      </c>
      <c r="E109" s="5" t="s">
        <v>525</v>
      </c>
      <c r="F109" s="83">
        <v>0.49</v>
      </c>
      <c r="G109" s="83">
        <v>0.39</v>
      </c>
      <c r="H109" s="83">
        <v>1.19</v>
      </c>
      <c r="I109" s="83">
        <v>1.39</v>
      </c>
      <c r="J109" s="83">
        <v>0.92</v>
      </c>
      <c r="K109" s="83">
        <v>1.1200000000000001</v>
      </c>
      <c r="M109" s="5">
        <v>0.01</v>
      </c>
      <c r="N109" s="5">
        <v>0.01</v>
      </c>
      <c r="O109" s="5">
        <v>0.01</v>
      </c>
      <c r="P109" s="5">
        <v>0</v>
      </c>
      <c r="Q109" s="5">
        <v>0.02</v>
      </c>
      <c r="R109" s="5">
        <v>0.01</v>
      </c>
    </row>
    <row r="110" spans="1:18" x14ac:dyDescent="0.3">
      <c r="A110" t="s">
        <v>230</v>
      </c>
      <c r="B110" t="s">
        <v>231</v>
      </c>
      <c r="C110" s="5">
        <v>22</v>
      </c>
      <c r="D110" s="5" t="s">
        <v>232</v>
      </c>
      <c r="E110" s="5" t="s">
        <v>102</v>
      </c>
      <c r="F110" s="83">
        <v>184.75</v>
      </c>
      <c r="G110" s="83">
        <v>143.77000000000001</v>
      </c>
      <c r="H110" s="83">
        <v>206.22</v>
      </c>
      <c r="I110" s="83">
        <v>228.71</v>
      </c>
      <c r="J110" s="83">
        <v>244.52</v>
      </c>
      <c r="K110" s="83">
        <v>243.17</v>
      </c>
      <c r="M110" s="5">
        <v>4.49</v>
      </c>
      <c r="N110" s="5">
        <v>4.7300000000000004</v>
      </c>
      <c r="O110" s="5">
        <v>6.88</v>
      </c>
      <c r="P110" s="5">
        <v>4.95</v>
      </c>
      <c r="Q110" s="5">
        <v>7.18</v>
      </c>
      <c r="R110" s="5">
        <v>4.8</v>
      </c>
    </row>
    <row r="111" spans="1:18" x14ac:dyDescent="0.3">
      <c r="A111" t="s">
        <v>168</v>
      </c>
      <c r="B111" t="s">
        <v>169</v>
      </c>
      <c r="C111" s="5">
        <v>23</v>
      </c>
      <c r="D111" s="5" t="s">
        <v>170</v>
      </c>
      <c r="E111" s="5" t="s">
        <v>102</v>
      </c>
      <c r="F111" s="83">
        <v>342.16</v>
      </c>
      <c r="G111" s="83">
        <v>280.24</v>
      </c>
      <c r="H111" s="83">
        <v>403.11</v>
      </c>
      <c r="I111" s="83">
        <v>420.65</v>
      </c>
      <c r="J111" s="83">
        <v>436.47</v>
      </c>
      <c r="K111" s="83">
        <v>389.49</v>
      </c>
      <c r="M111" s="5">
        <v>3232.78</v>
      </c>
      <c r="N111" s="5">
        <v>2860.27</v>
      </c>
      <c r="O111" s="5">
        <v>3204.34</v>
      </c>
      <c r="P111" s="5">
        <v>2081.2800000000002</v>
      </c>
      <c r="Q111" s="5">
        <v>4284.21</v>
      </c>
      <c r="R111" s="5">
        <v>3505.25</v>
      </c>
    </row>
    <row r="112" spans="1:18" x14ac:dyDescent="0.3">
      <c r="A112" t="s">
        <v>171</v>
      </c>
      <c r="B112" t="s">
        <v>172</v>
      </c>
      <c r="C112" s="5">
        <v>24</v>
      </c>
      <c r="D112" s="5" t="s">
        <v>931</v>
      </c>
      <c r="E112" s="5" t="s">
        <v>102</v>
      </c>
      <c r="F112" s="83">
        <v>385.54</v>
      </c>
      <c r="G112" s="83">
        <v>345.36</v>
      </c>
      <c r="H112" s="83">
        <v>354.28</v>
      </c>
      <c r="I112" s="83">
        <v>408.15</v>
      </c>
      <c r="J112" s="83">
        <v>387.21</v>
      </c>
      <c r="K112" s="83">
        <v>347.43</v>
      </c>
      <c r="M112" s="5">
        <v>0.49</v>
      </c>
      <c r="N112" s="5">
        <v>0.5</v>
      </c>
      <c r="O112" s="5">
        <v>0</v>
      </c>
      <c r="P112" s="5">
        <v>0.35</v>
      </c>
      <c r="Q112" s="5">
        <v>0.25</v>
      </c>
      <c r="R112" s="5">
        <v>0.15</v>
      </c>
    </row>
    <row r="113" spans="1:18" x14ac:dyDescent="0.3">
      <c r="A113" t="s">
        <v>171</v>
      </c>
      <c r="B113" t="s">
        <v>172</v>
      </c>
      <c r="C113" s="5">
        <v>24</v>
      </c>
      <c r="D113" s="5" t="s">
        <v>767</v>
      </c>
      <c r="E113" s="5" t="s">
        <v>768</v>
      </c>
      <c r="F113" s="83">
        <v>385.54</v>
      </c>
      <c r="G113" s="83">
        <v>345.36</v>
      </c>
      <c r="H113" s="83">
        <v>354.28</v>
      </c>
      <c r="I113" s="83">
        <v>408.15</v>
      </c>
      <c r="J113" s="83">
        <v>387.21</v>
      </c>
      <c r="K113" s="83">
        <v>347.43</v>
      </c>
      <c r="M113" s="5">
        <v>12.47</v>
      </c>
      <c r="N113" s="5">
        <v>13.2</v>
      </c>
      <c r="O113" s="5">
        <v>11.68</v>
      </c>
      <c r="P113" s="5">
        <v>12.91</v>
      </c>
      <c r="Q113" s="5">
        <v>10.220000000000001</v>
      </c>
      <c r="R113" s="5">
        <v>10.83</v>
      </c>
    </row>
    <row r="114" spans="1:18" x14ac:dyDescent="0.3">
      <c r="A114" t="s">
        <v>171</v>
      </c>
      <c r="B114" t="s">
        <v>172</v>
      </c>
      <c r="C114" s="5">
        <v>24</v>
      </c>
      <c r="D114" s="5" t="s">
        <v>173</v>
      </c>
      <c r="E114" s="5" t="s">
        <v>102</v>
      </c>
      <c r="F114" s="83">
        <v>385.54</v>
      </c>
      <c r="G114" s="83">
        <v>345.36</v>
      </c>
      <c r="H114" s="83">
        <v>354.28</v>
      </c>
      <c r="I114" s="83">
        <v>408.15</v>
      </c>
      <c r="J114" s="83">
        <v>387.21</v>
      </c>
      <c r="K114" s="83">
        <v>347.43</v>
      </c>
      <c r="M114" s="5">
        <v>5.39</v>
      </c>
      <c r="N114" s="5">
        <v>4.26</v>
      </c>
      <c r="O114" s="5">
        <v>6.79</v>
      </c>
      <c r="P114" s="5">
        <v>5.39</v>
      </c>
      <c r="Q114" s="5">
        <v>5.99</v>
      </c>
      <c r="R114" s="5">
        <v>5.43</v>
      </c>
    </row>
    <row r="115" spans="1:18" x14ac:dyDescent="0.3">
      <c r="A115" t="s">
        <v>171</v>
      </c>
      <c r="B115" t="s">
        <v>172</v>
      </c>
      <c r="C115" s="5">
        <v>24</v>
      </c>
      <c r="D115" s="5" t="s">
        <v>985</v>
      </c>
      <c r="E115" s="5" t="s">
        <v>267</v>
      </c>
      <c r="F115" s="83">
        <v>385.54</v>
      </c>
      <c r="G115" s="83">
        <v>345.36</v>
      </c>
      <c r="H115" s="83">
        <v>354.28</v>
      </c>
      <c r="I115" s="83">
        <v>408.15</v>
      </c>
      <c r="J115" s="83">
        <v>387.21</v>
      </c>
      <c r="K115" s="83">
        <v>347.43</v>
      </c>
      <c r="M115" s="5">
        <v>1.1499999999999999</v>
      </c>
      <c r="N115" s="5">
        <v>1.17</v>
      </c>
      <c r="O115" s="5">
        <v>1.17</v>
      </c>
      <c r="P115" s="5">
        <v>1.02</v>
      </c>
      <c r="Q115" s="5">
        <v>1.39</v>
      </c>
      <c r="R115" s="5">
        <v>1.1100000000000001</v>
      </c>
    </row>
    <row r="116" spans="1:18" x14ac:dyDescent="0.3">
      <c r="A116" t="s">
        <v>171</v>
      </c>
      <c r="B116" t="s">
        <v>172</v>
      </c>
      <c r="C116" s="5">
        <v>24</v>
      </c>
      <c r="D116" s="5" t="s">
        <v>1086</v>
      </c>
      <c r="E116" s="5" t="s">
        <v>1087</v>
      </c>
      <c r="F116" s="83">
        <v>385.54</v>
      </c>
      <c r="G116" s="83">
        <v>345.36</v>
      </c>
      <c r="H116" s="83">
        <v>354.28</v>
      </c>
      <c r="I116" s="83">
        <v>408.15</v>
      </c>
      <c r="J116" s="83">
        <v>387.21</v>
      </c>
      <c r="K116" s="83">
        <v>347.43</v>
      </c>
      <c r="M116" s="5">
        <v>9.7100000000000009</v>
      </c>
      <c r="N116" s="5">
        <v>10.199999999999999</v>
      </c>
      <c r="O116" s="5">
        <v>9.36</v>
      </c>
      <c r="P116" s="5">
        <v>9.8000000000000007</v>
      </c>
      <c r="Q116" s="5">
        <v>8.5500000000000007</v>
      </c>
      <c r="R116" s="5">
        <v>9.48</v>
      </c>
    </row>
    <row r="117" spans="1:18" x14ac:dyDescent="0.3">
      <c r="A117" t="s">
        <v>205</v>
      </c>
      <c r="B117" t="s">
        <v>206</v>
      </c>
      <c r="C117" s="5">
        <v>23</v>
      </c>
      <c r="D117" s="5" t="s">
        <v>207</v>
      </c>
      <c r="E117" s="5" t="s">
        <v>208</v>
      </c>
      <c r="F117" s="83">
        <v>202.04</v>
      </c>
      <c r="G117" s="83">
        <v>160.16999999999999</v>
      </c>
      <c r="H117" s="83">
        <v>226.2</v>
      </c>
      <c r="I117" s="83">
        <v>228.79</v>
      </c>
      <c r="J117" s="83">
        <v>197.36</v>
      </c>
      <c r="K117" s="83">
        <v>147.03</v>
      </c>
      <c r="M117" s="5">
        <v>1.01</v>
      </c>
      <c r="N117" s="5">
        <v>1.1100000000000001</v>
      </c>
      <c r="O117" s="5">
        <v>0.87</v>
      </c>
      <c r="P117" s="5">
        <v>1.1499999999999999</v>
      </c>
      <c r="Q117" s="5">
        <v>0.92</v>
      </c>
      <c r="R117" s="5">
        <v>1.1499999999999999</v>
      </c>
    </row>
    <row r="118" spans="1:18" x14ac:dyDescent="0.3">
      <c r="A118" t="s">
        <v>205</v>
      </c>
      <c r="B118" t="s">
        <v>206</v>
      </c>
      <c r="C118" s="5">
        <v>23</v>
      </c>
      <c r="D118" s="5" t="s">
        <v>832</v>
      </c>
      <c r="E118" s="5" t="s">
        <v>833</v>
      </c>
      <c r="F118" s="83">
        <v>202.04</v>
      </c>
      <c r="G118" s="83">
        <v>160.16999999999999</v>
      </c>
      <c r="H118" s="83">
        <v>226.2</v>
      </c>
      <c r="I118" s="83">
        <v>228.79</v>
      </c>
      <c r="J118" s="83">
        <v>197.36</v>
      </c>
      <c r="K118" s="83">
        <v>147.03</v>
      </c>
      <c r="M118" s="5">
        <v>3.48</v>
      </c>
      <c r="N118" s="5">
        <v>2.34</v>
      </c>
      <c r="O118" s="5">
        <v>2.4700000000000002</v>
      </c>
      <c r="P118" s="5">
        <v>2.98</v>
      </c>
      <c r="Q118" s="5">
        <v>2.67</v>
      </c>
      <c r="R118" s="5">
        <v>1.95</v>
      </c>
    </row>
    <row r="119" spans="1:18" x14ac:dyDescent="0.3">
      <c r="A119" t="s">
        <v>526</v>
      </c>
      <c r="B119" t="s">
        <v>527</v>
      </c>
      <c r="C119" s="5">
        <v>22</v>
      </c>
      <c r="D119" s="5" t="s">
        <v>917</v>
      </c>
      <c r="E119" s="5" t="s">
        <v>102</v>
      </c>
      <c r="F119" s="83">
        <v>1.58</v>
      </c>
      <c r="G119" s="83">
        <v>0.99</v>
      </c>
      <c r="H119" s="83">
        <v>0.98</v>
      </c>
      <c r="I119" s="83">
        <v>1.34</v>
      </c>
      <c r="J119" s="83">
        <v>0.77</v>
      </c>
      <c r="K119" s="83">
        <v>0.68</v>
      </c>
      <c r="M119" s="5">
        <v>1.72</v>
      </c>
      <c r="N119" s="5">
        <v>1.51</v>
      </c>
      <c r="O119" s="5">
        <v>1.51</v>
      </c>
      <c r="P119" s="5">
        <v>1.37</v>
      </c>
      <c r="Q119" s="5">
        <v>1.43</v>
      </c>
      <c r="R119" s="5">
        <v>1.46</v>
      </c>
    </row>
    <row r="120" spans="1:18" x14ac:dyDescent="0.3">
      <c r="A120" t="s">
        <v>526</v>
      </c>
      <c r="B120" t="s">
        <v>527</v>
      </c>
      <c r="C120" s="5">
        <v>22</v>
      </c>
      <c r="D120" s="5" t="s">
        <v>1074</v>
      </c>
      <c r="E120" s="5" t="s">
        <v>1075</v>
      </c>
      <c r="F120" s="83">
        <v>1.58</v>
      </c>
      <c r="G120" s="83">
        <v>0.99</v>
      </c>
      <c r="H120" s="83">
        <v>0.98</v>
      </c>
      <c r="I120" s="83">
        <v>1.34</v>
      </c>
      <c r="J120" s="83">
        <v>0.77</v>
      </c>
      <c r="K120" s="83">
        <v>0.68</v>
      </c>
      <c r="M120" s="5">
        <v>15.61</v>
      </c>
      <c r="N120" s="5">
        <v>14.31</v>
      </c>
      <c r="O120" s="5">
        <v>15.99</v>
      </c>
      <c r="P120" s="5">
        <v>17.63</v>
      </c>
      <c r="Q120" s="5">
        <v>15.04</v>
      </c>
      <c r="R120" s="5">
        <v>14.56</v>
      </c>
    </row>
    <row r="121" spans="1:18" x14ac:dyDescent="0.3">
      <c r="A121" t="s">
        <v>526</v>
      </c>
      <c r="B121" t="s">
        <v>527</v>
      </c>
      <c r="C121" s="5">
        <v>22</v>
      </c>
      <c r="D121" s="5" t="s">
        <v>528</v>
      </c>
      <c r="E121" s="5" t="s">
        <v>102</v>
      </c>
      <c r="F121" s="83">
        <v>1.58</v>
      </c>
      <c r="G121" s="83">
        <v>0.99</v>
      </c>
      <c r="H121" s="83">
        <v>0.98</v>
      </c>
      <c r="I121" s="83">
        <v>1.34</v>
      </c>
      <c r="J121" s="83">
        <v>0.77</v>
      </c>
      <c r="K121" s="83">
        <v>0.68</v>
      </c>
      <c r="M121" s="5">
        <v>4.1500000000000004</v>
      </c>
      <c r="N121" s="5">
        <v>3.5</v>
      </c>
      <c r="O121" s="5">
        <v>4.8499999999999996</v>
      </c>
      <c r="P121" s="5">
        <v>5.21</v>
      </c>
      <c r="Q121" s="5">
        <v>4.3099999999999996</v>
      </c>
      <c r="R121" s="5">
        <v>4.0999999999999996</v>
      </c>
    </row>
    <row r="122" spans="1:18" x14ac:dyDescent="0.3">
      <c r="A122" t="s">
        <v>526</v>
      </c>
      <c r="B122" t="s">
        <v>527</v>
      </c>
      <c r="C122" s="5">
        <v>22</v>
      </c>
      <c r="D122" s="5" t="s">
        <v>1119</v>
      </c>
      <c r="E122" s="5" t="s">
        <v>1051</v>
      </c>
      <c r="F122" s="83">
        <v>1.58</v>
      </c>
      <c r="G122" s="83">
        <v>0.99</v>
      </c>
      <c r="H122" s="83">
        <v>0.98</v>
      </c>
      <c r="I122" s="83">
        <v>1.34</v>
      </c>
      <c r="J122" s="83">
        <v>0.77</v>
      </c>
      <c r="K122" s="83">
        <v>0.68</v>
      </c>
      <c r="M122" s="5">
        <v>10.14</v>
      </c>
      <c r="N122" s="5">
        <v>7</v>
      </c>
      <c r="O122" s="5">
        <v>9.6199999999999992</v>
      </c>
      <c r="P122" s="5">
        <v>8.5399999999999991</v>
      </c>
      <c r="Q122" s="5">
        <v>8.14</v>
      </c>
      <c r="R122" s="5">
        <v>6.17</v>
      </c>
    </row>
    <row r="123" spans="1:18" x14ac:dyDescent="0.3">
      <c r="A123" t="s">
        <v>526</v>
      </c>
      <c r="B123" t="s">
        <v>527</v>
      </c>
      <c r="C123" s="5">
        <v>22</v>
      </c>
      <c r="D123" s="5" t="s">
        <v>957</v>
      </c>
      <c r="E123" s="5" t="s">
        <v>836</v>
      </c>
      <c r="F123" s="83">
        <v>1.58</v>
      </c>
      <c r="G123" s="83">
        <v>0.99</v>
      </c>
      <c r="H123" s="83">
        <v>0.98</v>
      </c>
      <c r="I123" s="83">
        <v>1.34</v>
      </c>
      <c r="J123" s="83">
        <v>0.77</v>
      </c>
      <c r="K123" s="83">
        <v>0.68</v>
      </c>
      <c r="M123" s="5">
        <v>1.25</v>
      </c>
      <c r="N123" s="5">
        <v>1.05</v>
      </c>
      <c r="O123" s="5">
        <v>1.32</v>
      </c>
      <c r="P123" s="5">
        <v>1.07</v>
      </c>
      <c r="Q123" s="5">
        <v>1.2</v>
      </c>
      <c r="R123" s="5">
        <v>0.9</v>
      </c>
    </row>
    <row r="124" spans="1:18" x14ac:dyDescent="0.3">
      <c r="A124" t="s">
        <v>526</v>
      </c>
      <c r="B124" t="s">
        <v>527</v>
      </c>
      <c r="C124" s="5">
        <v>22</v>
      </c>
      <c r="D124" s="5" t="s">
        <v>779</v>
      </c>
      <c r="E124" s="5" t="s">
        <v>780</v>
      </c>
      <c r="F124" s="83">
        <v>1.58</v>
      </c>
      <c r="G124" s="83">
        <v>0.99</v>
      </c>
      <c r="H124" s="83">
        <v>0.98</v>
      </c>
      <c r="I124" s="83">
        <v>1.34</v>
      </c>
      <c r="J124" s="83">
        <v>0.77</v>
      </c>
      <c r="K124" s="83">
        <v>0.68</v>
      </c>
      <c r="M124" s="5">
        <v>0.42</v>
      </c>
      <c r="N124" s="5">
        <v>0.34</v>
      </c>
      <c r="O124" s="5">
        <v>0.32</v>
      </c>
      <c r="P124" s="5">
        <v>0.32</v>
      </c>
      <c r="Q124" s="5">
        <v>0.2</v>
      </c>
      <c r="R124" s="5">
        <v>0.37</v>
      </c>
    </row>
    <row r="125" spans="1:18" x14ac:dyDescent="0.3">
      <c r="A125" t="s">
        <v>526</v>
      </c>
      <c r="B125" t="s">
        <v>527</v>
      </c>
      <c r="C125" s="5">
        <v>22</v>
      </c>
      <c r="D125" s="5" t="s">
        <v>917</v>
      </c>
      <c r="E125" s="5" t="s">
        <v>102</v>
      </c>
      <c r="F125" s="83">
        <v>1.58</v>
      </c>
      <c r="G125" s="83">
        <v>0.99</v>
      </c>
      <c r="H125" s="83">
        <v>0.98</v>
      </c>
      <c r="I125" s="83">
        <v>1.34</v>
      </c>
      <c r="J125" s="83">
        <v>0.77</v>
      </c>
      <c r="K125" s="83">
        <v>0.68</v>
      </c>
      <c r="M125" s="5">
        <v>1.72</v>
      </c>
      <c r="N125" s="5">
        <v>1.51</v>
      </c>
      <c r="O125" s="5">
        <v>1.51</v>
      </c>
      <c r="P125" s="5">
        <v>1.37</v>
      </c>
      <c r="Q125" s="5">
        <v>1.43</v>
      </c>
      <c r="R125" s="5">
        <v>1.46</v>
      </c>
    </row>
    <row r="126" spans="1:18" x14ac:dyDescent="0.3">
      <c r="A126" t="s">
        <v>526</v>
      </c>
      <c r="B126" t="s">
        <v>527</v>
      </c>
      <c r="C126" s="5">
        <v>22</v>
      </c>
      <c r="D126" s="5" t="s">
        <v>1183</v>
      </c>
      <c r="E126" s="5" t="s">
        <v>1184</v>
      </c>
      <c r="F126" s="83">
        <v>1.58</v>
      </c>
      <c r="G126" s="83">
        <v>0.99</v>
      </c>
      <c r="H126" s="83">
        <v>0.98</v>
      </c>
      <c r="I126" s="83">
        <v>1.34</v>
      </c>
      <c r="J126" s="83">
        <v>0.77</v>
      </c>
      <c r="K126" s="83">
        <v>0.68</v>
      </c>
      <c r="M126" s="5">
        <v>2.1800000000000002</v>
      </c>
      <c r="N126" s="5">
        <v>2</v>
      </c>
      <c r="O126" s="5">
        <v>1.95</v>
      </c>
      <c r="P126" s="5">
        <v>1.85</v>
      </c>
      <c r="Q126" s="5">
        <v>1.95</v>
      </c>
      <c r="R126" s="5">
        <v>1.81</v>
      </c>
    </row>
    <row r="127" spans="1:18" x14ac:dyDescent="0.3">
      <c r="A127" t="s">
        <v>526</v>
      </c>
      <c r="B127" t="s">
        <v>527</v>
      </c>
      <c r="C127" s="5">
        <v>22</v>
      </c>
      <c r="D127" s="5" t="s">
        <v>956</v>
      </c>
      <c r="E127" s="5" t="s">
        <v>836</v>
      </c>
      <c r="F127" s="83">
        <v>1.58</v>
      </c>
      <c r="G127" s="83">
        <v>0.99</v>
      </c>
      <c r="H127" s="83">
        <v>0.98</v>
      </c>
      <c r="I127" s="83">
        <v>1.34</v>
      </c>
      <c r="J127" s="83">
        <v>0.77</v>
      </c>
      <c r="K127" s="83">
        <v>0.68</v>
      </c>
      <c r="M127" s="5">
        <v>0.02</v>
      </c>
      <c r="N127" s="5">
        <v>0.05</v>
      </c>
      <c r="O127" s="5">
        <v>0.02</v>
      </c>
      <c r="P127" s="5">
        <v>0.02</v>
      </c>
      <c r="Q127" s="5">
        <v>0.02</v>
      </c>
      <c r="R127" s="5">
        <v>0.01</v>
      </c>
    </row>
    <row r="128" spans="1:18" x14ac:dyDescent="0.3">
      <c r="A128" t="s">
        <v>526</v>
      </c>
      <c r="B128" t="s">
        <v>527</v>
      </c>
      <c r="C128" s="5">
        <v>22</v>
      </c>
      <c r="D128" s="5" t="s">
        <v>1119</v>
      </c>
      <c r="E128" s="5" t="s">
        <v>1051</v>
      </c>
      <c r="F128" s="83">
        <v>1.58</v>
      </c>
      <c r="G128" s="83">
        <v>0.99</v>
      </c>
      <c r="H128" s="83">
        <v>0.98</v>
      </c>
      <c r="I128" s="83">
        <v>1.34</v>
      </c>
      <c r="J128" s="83">
        <v>0.77</v>
      </c>
      <c r="K128" s="83">
        <v>0.68</v>
      </c>
      <c r="M128" s="5">
        <v>10.14</v>
      </c>
      <c r="N128" s="5">
        <v>7</v>
      </c>
      <c r="O128" s="5">
        <v>9.6199999999999992</v>
      </c>
      <c r="P128" s="5">
        <v>8.5399999999999991</v>
      </c>
      <c r="Q128" s="5">
        <v>8.14</v>
      </c>
      <c r="R128" s="5">
        <v>6.17</v>
      </c>
    </row>
    <row r="129" spans="1:18" x14ac:dyDescent="0.3">
      <c r="A129" t="s">
        <v>529</v>
      </c>
      <c r="B129" t="s">
        <v>530</v>
      </c>
      <c r="C129" s="5">
        <v>21</v>
      </c>
      <c r="D129" s="5" t="s">
        <v>531</v>
      </c>
      <c r="E129" s="5" t="s">
        <v>532</v>
      </c>
      <c r="F129" s="83">
        <v>0</v>
      </c>
      <c r="G129" s="83">
        <v>0.08</v>
      </c>
      <c r="H129" s="83">
        <v>0</v>
      </c>
      <c r="I129" s="83">
        <v>0</v>
      </c>
      <c r="J129" s="83">
        <v>0</v>
      </c>
      <c r="K129" s="83">
        <v>0</v>
      </c>
      <c r="M129" s="5">
        <v>3.23</v>
      </c>
      <c r="N129" s="5">
        <v>3</v>
      </c>
      <c r="O129" s="5">
        <v>2.73</v>
      </c>
      <c r="P129" s="5">
        <v>2.4300000000000002</v>
      </c>
      <c r="Q129" s="5">
        <v>2.8</v>
      </c>
      <c r="R129" s="5">
        <v>2.85</v>
      </c>
    </row>
    <row r="130" spans="1:18" x14ac:dyDescent="0.3">
      <c r="A130" t="s">
        <v>529</v>
      </c>
      <c r="B130" t="s">
        <v>530</v>
      </c>
      <c r="C130" s="5">
        <v>21</v>
      </c>
      <c r="D130" s="5" t="s">
        <v>784</v>
      </c>
      <c r="E130" s="5" t="s">
        <v>785</v>
      </c>
      <c r="F130" s="83">
        <v>0</v>
      </c>
      <c r="G130" s="83">
        <v>0.08</v>
      </c>
      <c r="H130" s="83">
        <v>0</v>
      </c>
      <c r="I130" s="83">
        <v>0</v>
      </c>
      <c r="J130" s="83">
        <v>0</v>
      </c>
      <c r="K130" s="83">
        <v>0</v>
      </c>
      <c r="M130" s="5">
        <v>0.15</v>
      </c>
      <c r="N130" s="5">
        <v>0.2</v>
      </c>
      <c r="O130" s="5">
        <v>0.11</v>
      </c>
      <c r="P130" s="5">
        <v>0.05</v>
      </c>
      <c r="Q130" s="5">
        <v>0.28000000000000003</v>
      </c>
      <c r="R130" s="5">
        <v>0.16</v>
      </c>
    </row>
    <row r="131" spans="1:18" x14ac:dyDescent="0.3">
      <c r="A131" t="s">
        <v>146</v>
      </c>
      <c r="B131" t="s">
        <v>150</v>
      </c>
      <c r="C131" s="5">
        <v>22</v>
      </c>
      <c r="D131" s="5" t="s">
        <v>151</v>
      </c>
      <c r="E131" s="5" t="s">
        <v>102</v>
      </c>
      <c r="F131" s="83">
        <v>1582.72</v>
      </c>
      <c r="G131" s="83">
        <v>1193.51</v>
      </c>
      <c r="H131" s="83">
        <v>1486.57</v>
      </c>
      <c r="I131" s="83">
        <v>1764.66</v>
      </c>
      <c r="J131" s="83">
        <v>2074.8200000000002</v>
      </c>
      <c r="K131" s="83">
        <v>1631.47</v>
      </c>
      <c r="M131" s="5">
        <v>4.76</v>
      </c>
      <c r="N131" s="5">
        <v>5.75</v>
      </c>
      <c r="O131" s="5">
        <v>6.04</v>
      </c>
      <c r="P131" s="5">
        <v>5.56</v>
      </c>
      <c r="Q131" s="5">
        <v>5.75</v>
      </c>
      <c r="R131" s="5">
        <v>5.22</v>
      </c>
    </row>
    <row r="132" spans="1:18" x14ac:dyDescent="0.3">
      <c r="A132" t="s">
        <v>537</v>
      </c>
      <c r="B132" t="s">
        <v>538</v>
      </c>
      <c r="C132" s="5">
        <v>22</v>
      </c>
      <c r="D132" s="5" t="s">
        <v>539</v>
      </c>
      <c r="E132" s="5" t="s">
        <v>540</v>
      </c>
      <c r="F132" s="83">
        <v>0.26</v>
      </c>
      <c r="G132" s="83">
        <v>0.41</v>
      </c>
      <c r="H132" s="83">
        <v>0.36</v>
      </c>
      <c r="I132" s="83">
        <v>0.25</v>
      </c>
      <c r="J132" s="83">
        <v>0</v>
      </c>
      <c r="K132" s="83">
        <v>0.2</v>
      </c>
      <c r="M132" s="5">
        <v>57.87</v>
      </c>
      <c r="N132" s="5">
        <v>57.07</v>
      </c>
      <c r="O132" s="5">
        <v>77.02</v>
      </c>
      <c r="P132" s="5">
        <v>79.739999999999995</v>
      </c>
      <c r="Q132" s="5">
        <v>54.32</v>
      </c>
      <c r="R132" s="5">
        <v>49.83</v>
      </c>
    </row>
    <row r="133" spans="1:18" x14ac:dyDescent="0.3">
      <c r="A133" t="s">
        <v>537</v>
      </c>
      <c r="B133" t="s">
        <v>538</v>
      </c>
      <c r="C133" s="5">
        <v>22</v>
      </c>
      <c r="D133" s="5" t="s">
        <v>1181</v>
      </c>
      <c r="E133" s="5" t="s">
        <v>1182</v>
      </c>
      <c r="F133" s="83">
        <v>0.26</v>
      </c>
      <c r="G133" s="83">
        <v>0.41</v>
      </c>
      <c r="H133" s="83">
        <v>0.36</v>
      </c>
      <c r="I133" s="83">
        <v>0.25</v>
      </c>
      <c r="J133" s="83">
        <v>0</v>
      </c>
      <c r="K133" s="83">
        <v>0.2</v>
      </c>
      <c r="M133" s="5">
        <v>0.69</v>
      </c>
      <c r="N133" s="5">
        <v>0.53</v>
      </c>
      <c r="O133" s="5">
        <v>0.61</v>
      </c>
      <c r="P133" s="5">
        <v>0.72</v>
      </c>
      <c r="Q133" s="5">
        <v>0.62</v>
      </c>
      <c r="R133" s="5">
        <v>0.4</v>
      </c>
    </row>
    <row r="134" spans="1:18" x14ac:dyDescent="0.3">
      <c r="A134" t="s">
        <v>537</v>
      </c>
      <c r="B134" t="s">
        <v>538</v>
      </c>
      <c r="C134" s="5">
        <v>22</v>
      </c>
      <c r="D134" s="5" t="s">
        <v>924</v>
      </c>
      <c r="E134" s="5" t="s">
        <v>925</v>
      </c>
      <c r="F134" s="83">
        <v>0.26</v>
      </c>
      <c r="G134" s="83">
        <v>0.41</v>
      </c>
      <c r="H134" s="83">
        <v>0.36</v>
      </c>
      <c r="I134" s="83">
        <v>0.25</v>
      </c>
      <c r="J134" s="83">
        <v>0</v>
      </c>
      <c r="K134" s="83">
        <v>0.2</v>
      </c>
      <c r="M134" s="5">
        <v>0.51</v>
      </c>
      <c r="N134" s="5">
        <v>0.52</v>
      </c>
      <c r="O134" s="5">
        <v>0.45</v>
      </c>
      <c r="P134" s="5">
        <v>0.41</v>
      </c>
      <c r="Q134" s="5">
        <v>0.38</v>
      </c>
      <c r="R134" s="5">
        <v>0.34</v>
      </c>
    </row>
    <row r="135" spans="1:18" x14ac:dyDescent="0.3">
      <c r="A135" t="s">
        <v>541</v>
      </c>
      <c r="B135" t="s">
        <v>542</v>
      </c>
      <c r="C135" s="5">
        <v>25</v>
      </c>
      <c r="D135" s="5" t="s">
        <v>543</v>
      </c>
      <c r="E135" s="5" t="s">
        <v>102</v>
      </c>
      <c r="F135" s="83">
        <v>3.47</v>
      </c>
      <c r="G135" s="83">
        <v>2.99</v>
      </c>
      <c r="H135" s="83">
        <v>3.55</v>
      </c>
      <c r="I135" s="83">
        <v>3.51</v>
      </c>
      <c r="J135" s="83">
        <v>4.4800000000000004</v>
      </c>
      <c r="K135" s="83">
        <v>3.41</v>
      </c>
      <c r="M135" s="5">
        <v>0.52</v>
      </c>
      <c r="N135" s="5">
        <v>0.28999999999999998</v>
      </c>
      <c r="O135" s="5">
        <v>0.71</v>
      </c>
      <c r="P135" s="5">
        <v>0.79</v>
      </c>
      <c r="Q135" s="5">
        <v>0.34</v>
      </c>
      <c r="R135" s="5">
        <v>0.22</v>
      </c>
    </row>
    <row r="136" spans="1:18" x14ac:dyDescent="0.3">
      <c r="A136" t="s">
        <v>541</v>
      </c>
      <c r="B136" t="s">
        <v>542</v>
      </c>
      <c r="C136" s="5">
        <v>25</v>
      </c>
      <c r="D136" s="5" t="s">
        <v>1109</v>
      </c>
      <c r="E136" s="5" t="s">
        <v>102</v>
      </c>
      <c r="F136" s="83">
        <v>3.47</v>
      </c>
      <c r="G136" s="83">
        <v>2.99</v>
      </c>
      <c r="H136" s="83">
        <v>3.55</v>
      </c>
      <c r="I136" s="83">
        <v>3.51</v>
      </c>
      <c r="J136" s="83">
        <v>4.4800000000000004</v>
      </c>
      <c r="K136" s="83">
        <v>3.41</v>
      </c>
      <c r="M136" s="5">
        <v>0.06</v>
      </c>
      <c r="N136" s="5">
        <v>0</v>
      </c>
      <c r="O136" s="5">
        <v>0.09</v>
      </c>
      <c r="P136" s="5">
        <v>0.11</v>
      </c>
      <c r="Q136" s="5">
        <v>0.19</v>
      </c>
      <c r="R136" s="5">
        <v>0.08</v>
      </c>
    </row>
    <row r="137" spans="1:18" x14ac:dyDescent="0.3">
      <c r="A137" t="s">
        <v>241</v>
      </c>
      <c r="B137" t="s">
        <v>242</v>
      </c>
      <c r="C137" s="5">
        <v>22</v>
      </c>
      <c r="D137" s="5" t="s">
        <v>243</v>
      </c>
      <c r="E137" s="5" t="s">
        <v>244</v>
      </c>
      <c r="F137" s="83">
        <v>100.02</v>
      </c>
      <c r="G137" s="83">
        <v>107.84</v>
      </c>
      <c r="H137" s="83">
        <v>155.63</v>
      </c>
      <c r="I137" s="83">
        <v>149.29</v>
      </c>
      <c r="J137" s="83">
        <v>196.19</v>
      </c>
      <c r="K137" s="83">
        <v>232.9</v>
      </c>
      <c r="M137" s="5">
        <v>0.2</v>
      </c>
      <c r="N137" s="5">
        <v>0.13</v>
      </c>
      <c r="O137" s="5">
        <v>0.28999999999999998</v>
      </c>
      <c r="P137" s="5">
        <v>0.35</v>
      </c>
      <c r="Q137" s="5">
        <v>0.15</v>
      </c>
      <c r="R137" s="5">
        <v>0.18</v>
      </c>
    </row>
    <row r="138" spans="1:18" x14ac:dyDescent="0.3">
      <c r="A138" t="s">
        <v>46</v>
      </c>
      <c r="B138" t="s">
        <v>47</v>
      </c>
      <c r="C138" s="5">
        <v>22</v>
      </c>
      <c r="D138" s="5" t="s">
        <v>933</v>
      </c>
      <c r="E138" s="5" t="s">
        <v>102</v>
      </c>
      <c r="F138" s="83">
        <v>290.79000000000002</v>
      </c>
      <c r="G138" s="83">
        <v>242.01</v>
      </c>
      <c r="H138" s="83">
        <v>313.72000000000003</v>
      </c>
      <c r="I138" s="83">
        <v>343.9</v>
      </c>
      <c r="J138" s="83">
        <v>361.54</v>
      </c>
      <c r="K138" s="83">
        <v>328.11</v>
      </c>
      <c r="M138" s="5">
        <v>57.49</v>
      </c>
      <c r="N138" s="5">
        <v>47.84</v>
      </c>
      <c r="O138" s="5">
        <v>61.28</v>
      </c>
      <c r="P138" s="5">
        <v>55.57</v>
      </c>
      <c r="Q138" s="5">
        <v>70.77</v>
      </c>
      <c r="R138" s="5">
        <v>58.33</v>
      </c>
    </row>
    <row r="139" spans="1:18" x14ac:dyDescent="0.3">
      <c r="A139" t="s">
        <v>46</v>
      </c>
      <c r="B139" t="s">
        <v>47</v>
      </c>
      <c r="C139" s="5">
        <v>22</v>
      </c>
      <c r="D139" s="5" t="s">
        <v>826</v>
      </c>
      <c r="E139" s="5" t="s">
        <v>827</v>
      </c>
      <c r="F139" s="83">
        <v>290.79000000000002</v>
      </c>
      <c r="G139" s="83">
        <v>242.01</v>
      </c>
      <c r="H139" s="83">
        <v>313.72000000000003</v>
      </c>
      <c r="I139" s="83">
        <v>343.9</v>
      </c>
      <c r="J139" s="83">
        <v>361.54</v>
      </c>
      <c r="K139" s="83">
        <v>328.11</v>
      </c>
      <c r="M139" s="5">
        <v>67.91</v>
      </c>
      <c r="N139" s="5">
        <v>64.900000000000006</v>
      </c>
      <c r="O139" s="5">
        <v>66.38</v>
      </c>
      <c r="P139" s="5">
        <v>59.03</v>
      </c>
      <c r="Q139" s="5">
        <v>95.7</v>
      </c>
      <c r="R139" s="5">
        <v>78.52</v>
      </c>
    </row>
    <row r="140" spans="1:18" x14ac:dyDescent="0.3">
      <c r="A140" t="s">
        <v>46</v>
      </c>
      <c r="B140" t="s">
        <v>47</v>
      </c>
      <c r="C140" s="5">
        <v>22</v>
      </c>
      <c r="D140" s="5" t="s">
        <v>1112</v>
      </c>
      <c r="E140" s="5" t="s">
        <v>1113</v>
      </c>
      <c r="F140" s="83">
        <v>290.79000000000002</v>
      </c>
      <c r="G140" s="83">
        <v>242.01</v>
      </c>
      <c r="H140" s="83">
        <v>313.72000000000003</v>
      </c>
      <c r="I140" s="83">
        <v>343.9</v>
      </c>
      <c r="J140" s="83">
        <v>361.54</v>
      </c>
      <c r="K140" s="83">
        <v>328.11</v>
      </c>
      <c r="M140" s="5">
        <v>1.42</v>
      </c>
      <c r="N140" s="5">
        <v>1.67</v>
      </c>
      <c r="O140" s="5">
        <v>1.52</v>
      </c>
      <c r="P140" s="5">
        <v>1.45</v>
      </c>
      <c r="Q140" s="5">
        <v>1.23</v>
      </c>
      <c r="R140" s="5">
        <v>1.58</v>
      </c>
    </row>
    <row r="141" spans="1:18" x14ac:dyDescent="0.3">
      <c r="A141" t="s">
        <v>46</v>
      </c>
      <c r="B141" t="s">
        <v>47</v>
      </c>
      <c r="C141" s="5">
        <v>22</v>
      </c>
      <c r="D141" s="5" t="s">
        <v>918</v>
      </c>
      <c r="E141" s="5" t="s">
        <v>919</v>
      </c>
      <c r="F141" s="83">
        <v>290.79000000000002</v>
      </c>
      <c r="G141" s="83">
        <v>242.01</v>
      </c>
      <c r="H141" s="83">
        <v>313.72000000000003</v>
      </c>
      <c r="I141" s="83">
        <v>343.9</v>
      </c>
      <c r="J141" s="83">
        <v>361.54</v>
      </c>
      <c r="K141" s="83">
        <v>328.11</v>
      </c>
      <c r="M141" s="5">
        <v>0</v>
      </c>
      <c r="N141" s="5">
        <v>0</v>
      </c>
      <c r="O141" s="5">
        <v>0.22</v>
      </c>
      <c r="P141" s="5">
        <v>7.0000000000000007E-2</v>
      </c>
      <c r="Q141" s="5">
        <v>0.05</v>
      </c>
      <c r="R141" s="5">
        <v>0.06</v>
      </c>
    </row>
    <row r="142" spans="1:18" x14ac:dyDescent="0.3">
      <c r="A142" t="s">
        <v>46</v>
      </c>
      <c r="B142" t="s">
        <v>47</v>
      </c>
      <c r="C142" s="5">
        <v>22</v>
      </c>
      <c r="D142" s="5" t="s">
        <v>810</v>
      </c>
      <c r="E142" s="5" t="s">
        <v>811</v>
      </c>
      <c r="F142" s="83">
        <v>290.79000000000002</v>
      </c>
      <c r="G142" s="83">
        <v>242.01</v>
      </c>
      <c r="H142" s="83">
        <v>313.72000000000003</v>
      </c>
      <c r="I142" s="83">
        <v>343.9</v>
      </c>
      <c r="J142" s="83">
        <v>361.54</v>
      </c>
      <c r="K142" s="83">
        <v>328.11</v>
      </c>
      <c r="M142" s="5">
        <v>134.26</v>
      </c>
      <c r="N142" s="5">
        <v>164.06</v>
      </c>
      <c r="O142" s="5">
        <v>127.81</v>
      </c>
      <c r="P142" s="5">
        <v>126.71</v>
      </c>
      <c r="Q142" s="5">
        <v>126.43</v>
      </c>
      <c r="R142" s="5">
        <v>136.19999999999999</v>
      </c>
    </row>
    <row r="143" spans="1:18" x14ac:dyDescent="0.3">
      <c r="A143" t="s">
        <v>46</v>
      </c>
      <c r="B143" t="s">
        <v>47</v>
      </c>
      <c r="C143" s="5">
        <v>22</v>
      </c>
      <c r="D143" s="5" t="s">
        <v>905</v>
      </c>
      <c r="E143" s="5" t="s">
        <v>906</v>
      </c>
      <c r="F143" s="83">
        <v>290.79000000000002</v>
      </c>
      <c r="G143" s="83">
        <v>242.01</v>
      </c>
      <c r="H143" s="83">
        <v>313.72000000000003</v>
      </c>
      <c r="I143" s="83">
        <v>343.9</v>
      </c>
      <c r="J143" s="83">
        <v>361.54</v>
      </c>
      <c r="K143" s="83">
        <v>328.11</v>
      </c>
      <c r="M143" s="5">
        <v>3.74</v>
      </c>
      <c r="N143" s="5">
        <v>4.6399999999999997</v>
      </c>
      <c r="O143" s="5">
        <v>4.99</v>
      </c>
      <c r="P143" s="5">
        <v>4.55</v>
      </c>
      <c r="Q143" s="5">
        <v>5.07</v>
      </c>
      <c r="R143" s="5">
        <v>6.1</v>
      </c>
    </row>
    <row r="144" spans="1:18" x14ac:dyDescent="0.3">
      <c r="A144" t="s">
        <v>46</v>
      </c>
      <c r="B144" t="s">
        <v>47</v>
      </c>
      <c r="C144" s="5">
        <v>22</v>
      </c>
      <c r="D144" s="5" t="s">
        <v>1188</v>
      </c>
      <c r="E144" s="5" t="s">
        <v>1189</v>
      </c>
      <c r="F144" s="83">
        <v>290.79000000000002</v>
      </c>
      <c r="G144" s="83">
        <v>242.01</v>
      </c>
      <c r="H144" s="83">
        <v>313.72000000000003</v>
      </c>
      <c r="I144" s="83">
        <v>343.9</v>
      </c>
      <c r="J144" s="83">
        <v>361.54</v>
      </c>
      <c r="K144" s="83">
        <v>328.11</v>
      </c>
      <c r="M144" s="5">
        <v>1.4</v>
      </c>
      <c r="N144" s="5">
        <v>1.44</v>
      </c>
      <c r="O144" s="5">
        <v>1.0900000000000001</v>
      </c>
      <c r="P144" s="5">
        <v>1.51</v>
      </c>
      <c r="Q144" s="5">
        <v>1.34</v>
      </c>
      <c r="R144" s="5">
        <v>1.48</v>
      </c>
    </row>
    <row r="145" spans="1:18" x14ac:dyDescent="0.3">
      <c r="A145" t="s">
        <v>46</v>
      </c>
      <c r="B145" t="s">
        <v>47</v>
      </c>
      <c r="C145" s="5">
        <v>22</v>
      </c>
      <c r="D145" s="5" t="s">
        <v>857</v>
      </c>
      <c r="E145" s="5" t="s">
        <v>858</v>
      </c>
      <c r="F145" s="83">
        <v>290.79000000000002</v>
      </c>
      <c r="G145" s="83">
        <v>242.01</v>
      </c>
      <c r="H145" s="83">
        <v>313.72000000000003</v>
      </c>
      <c r="I145" s="83">
        <v>343.9</v>
      </c>
      <c r="J145" s="83">
        <v>361.54</v>
      </c>
      <c r="K145" s="83">
        <v>328.11</v>
      </c>
      <c r="M145" s="5">
        <v>0.24</v>
      </c>
      <c r="N145" s="5">
        <v>0.2</v>
      </c>
      <c r="O145" s="5">
        <v>0.23</v>
      </c>
      <c r="P145" s="5">
        <v>0.47</v>
      </c>
      <c r="Q145" s="5">
        <v>0.14000000000000001</v>
      </c>
      <c r="R145" s="5">
        <v>0.19</v>
      </c>
    </row>
    <row r="146" spans="1:18" x14ac:dyDescent="0.3">
      <c r="A146" t="s">
        <v>46</v>
      </c>
      <c r="B146" t="s">
        <v>47</v>
      </c>
      <c r="C146" s="5">
        <v>22</v>
      </c>
      <c r="D146" s="5" t="s">
        <v>299</v>
      </c>
      <c r="E146" s="5" t="s">
        <v>300</v>
      </c>
      <c r="F146" s="83">
        <v>290.79000000000002</v>
      </c>
      <c r="G146" s="83">
        <v>242.01</v>
      </c>
      <c r="H146" s="83">
        <v>313.72000000000003</v>
      </c>
      <c r="I146" s="83">
        <v>343.9</v>
      </c>
      <c r="J146" s="83">
        <v>361.54</v>
      </c>
      <c r="K146" s="83">
        <v>328.11</v>
      </c>
      <c r="M146" s="5">
        <v>1.07</v>
      </c>
      <c r="N146" s="5">
        <v>1.1499999999999999</v>
      </c>
      <c r="O146" s="5">
        <v>1.01</v>
      </c>
      <c r="P146" s="5">
        <v>0.97</v>
      </c>
      <c r="Q146" s="5">
        <v>0.97</v>
      </c>
      <c r="R146" s="5">
        <v>0.89</v>
      </c>
    </row>
    <row r="147" spans="1:18" x14ac:dyDescent="0.3">
      <c r="A147" t="s">
        <v>46</v>
      </c>
      <c r="B147" t="s">
        <v>47</v>
      </c>
      <c r="C147" s="5">
        <v>22</v>
      </c>
      <c r="D147" s="5" t="s">
        <v>1123</v>
      </c>
      <c r="E147" s="5" t="s">
        <v>675</v>
      </c>
      <c r="F147" s="83">
        <v>290.79000000000002</v>
      </c>
      <c r="G147" s="83">
        <v>242.01</v>
      </c>
      <c r="H147" s="83">
        <v>313.72000000000003</v>
      </c>
      <c r="I147" s="83">
        <v>343.9</v>
      </c>
      <c r="J147" s="83">
        <v>361.54</v>
      </c>
      <c r="K147" s="83">
        <v>328.11</v>
      </c>
      <c r="M147" s="5">
        <v>0.43</v>
      </c>
      <c r="N147" s="5">
        <v>0.61</v>
      </c>
      <c r="O147" s="5">
        <v>0.55000000000000004</v>
      </c>
      <c r="P147" s="5">
        <v>0.28000000000000003</v>
      </c>
      <c r="Q147" s="5">
        <v>0.57999999999999996</v>
      </c>
      <c r="R147" s="5">
        <v>0.37</v>
      </c>
    </row>
    <row r="148" spans="1:18" x14ac:dyDescent="0.3">
      <c r="A148" t="s">
        <v>46</v>
      </c>
      <c r="B148" t="s">
        <v>47</v>
      </c>
      <c r="C148" s="5">
        <v>22</v>
      </c>
      <c r="D148" s="5" t="s">
        <v>909</v>
      </c>
      <c r="E148" s="5" t="s">
        <v>910</v>
      </c>
      <c r="F148" s="83">
        <v>290.79000000000002</v>
      </c>
      <c r="G148" s="83">
        <v>242.01</v>
      </c>
      <c r="H148" s="83">
        <v>313.72000000000003</v>
      </c>
      <c r="I148" s="83">
        <v>343.9</v>
      </c>
      <c r="J148" s="83">
        <v>361.54</v>
      </c>
      <c r="K148" s="83">
        <v>328.11</v>
      </c>
      <c r="M148" s="5">
        <v>0</v>
      </c>
      <c r="N148" s="5">
        <v>0</v>
      </c>
      <c r="O148" s="5">
        <v>0</v>
      </c>
      <c r="P148" s="5">
        <v>7.0000000000000007E-2</v>
      </c>
      <c r="Q148" s="5">
        <v>0.03</v>
      </c>
      <c r="R148" s="5">
        <v>0</v>
      </c>
    </row>
    <row r="149" spans="1:18" x14ac:dyDescent="0.3">
      <c r="A149" t="s">
        <v>58</v>
      </c>
      <c r="B149" t="s">
        <v>59</v>
      </c>
      <c r="C149" s="5">
        <v>22</v>
      </c>
      <c r="D149" s="5" t="s">
        <v>544</v>
      </c>
      <c r="E149" s="5" t="s">
        <v>545</v>
      </c>
      <c r="F149" s="83">
        <v>181.58</v>
      </c>
      <c r="G149" s="83">
        <v>139.44</v>
      </c>
      <c r="H149" s="83">
        <v>149.15</v>
      </c>
      <c r="I149" s="83">
        <v>146.47999999999999</v>
      </c>
      <c r="J149" s="83">
        <v>195.62</v>
      </c>
      <c r="K149" s="83">
        <v>229.74</v>
      </c>
      <c r="M149" s="5">
        <v>4.47</v>
      </c>
      <c r="N149" s="5">
        <v>4.95</v>
      </c>
      <c r="O149" s="5">
        <v>4.51</v>
      </c>
      <c r="P149" s="5">
        <v>4.75</v>
      </c>
      <c r="Q149" s="5">
        <v>3.66</v>
      </c>
      <c r="R149" s="5">
        <v>4.34</v>
      </c>
    </row>
    <row r="150" spans="1:18" x14ac:dyDescent="0.3">
      <c r="A150" t="s">
        <v>58</v>
      </c>
      <c r="B150" t="s">
        <v>59</v>
      </c>
      <c r="C150" s="5">
        <v>22</v>
      </c>
      <c r="D150" s="5" t="s">
        <v>771</v>
      </c>
      <c r="E150" s="5" t="s">
        <v>770</v>
      </c>
      <c r="F150" s="83">
        <v>181.58</v>
      </c>
      <c r="G150" s="83">
        <v>139.44</v>
      </c>
      <c r="H150" s="83">
        <v>149.15</v>
      </c>
      <c r="I150" s="83">
        <v>146.47999999999999</v>
      </c>
      <c r="J150" s="83">
        <v>195.62</v>
      </c>
      <c r="K150" s="83">
        <v>229.74</v>
      </c>
      <c r="M150" s="5">
        <v>7.66</v>
      </c>
      <c r="N150" s="5">
        <v>6.83</v>
      </c>
      <c r="O150" s="5">
        <v>7.43</v>
      </c>
      <c r="P150" s="5">
        <v>5.53</v>
      </c>
      <c r="Q150" s="5">
        <v>7.6</v>
      </c>
      <c r="R150" s="5">
        <v>7.47</v>
      </c>
    </row>
    <row r="151" spans="1:18" x14ac:dyDescent="0.3">
      <c r="A151" t="s">
        <v>58</v>
      </c>
      <c r="B151" t="s">
        <v>59</v>
      </c>
      <c r="C151" s="5">
        <v>22</v>
      </c>
      <c r="D151" s="5" t="s">
        <v>1177</v>
      </c>
      <c r="E151" s="5" t="s">
        <v>1178</v>
      </c>
      <c r="F151" s="83">
        <v>181.58</v>
      </c>
      <c r="G151" s="83">
        <v>139.44</v>
      </c>
      <c r="H151" s="83">
        <v>149.15</v>
      </c>
      <c r="I151" s="83">
        <v>146.47999999999999</v>
      </c>
      <c r="J151" s="83">
        <v>195.62</v>
      </c>
      <c r="K151" s="83">
        <v>229.74</v>
      </c>
      <c r="M151" s="5">
        <v>1.52</v>
      </c>
      <c r="N151" s="5">
        <v>1.77</v>
      </c>
      <c r="O151" s="5">
        <v>1.52</v>
      </c>
      <c r="P151" s="5">
        <v>1.43</v>
      </c>
      <c r="Q151" s="5">
        <v>1.72</v>
      </c>
      <c r="R151" s="5">
        <v>1.55</v>
      </c>
    </row>
    <row r="152" spans="1:18" x14ac:dyDescent="0.3">
      <c r="A152" t="s">
        <v>58</v>
      </c>
      <c r="B152" t="s">
        <v>59</v>
      </c>
      <c r="C152" s="5">
        <v>22</v>
      </c>
      <c r="D152" s="5" t="s">
        <v>1131</v>
      </c>
      <c r="E152" s="5" t="s">
        <v>1132</v>
      </c>
      <c r="F152" s="83">
        <v>181.58</v>
      </c>
      <c r="G152" s="83">
        <v>139.44</v>
      </c>
      <c r="H152" s="83">
        <v>149.15</v>
      </c>
      <c r="I152" s="83">
        <v>146.47999999999999</v>
      </c>
      <c r="J152" s="83">
        <v>195.62</v>
      </c>
      <c r="K152" s="83">
        <v>229.74</v>
      </c>
      <c r="M152" s="5">
        <v>51.79</v>
      </c>
      <c r="N152" s="5">
        <v>48.25</v>
      </c>
      <c r="O152" s="5">
        <v>58.36</v>
      </c>
      <c r="P152" s="5">
        <v>64.739999999999995</v>
      </c>
      <c r="Q152" s="5">
        <v>57.93</v>
      </c>
      <c r="R152" s="5">
        <v>53.5</v>
      </c>
    </row>
    <row r="153" spans="1:18" x14ac:dyDescent="0.3">
      <c r="A153" t="s">
        <v>58</v>
      </c>
      <c r="B153" t="s">
        <v>59</v>
      </c>
      <c r="C153" s="5">
        <v>22</v>
      </c>
      <c r="D153" s="5" t="s">
        <v>739</v>
      </c>
      <c r="E153" s="5" t="s">
        <v>740</v>
      </c>
      <c r="F153" s="83">
        <v>181.58</v>
      </c>
      <c r="G153" s="83">
        <v>139.44</v>
      </c>
      <c r="H153" s="83">
        <v>149.15</v>
      </c>
      <c r="I153" s="83">
        <v>146.47999999999999</v>
      </c>
      <c r="J153" s="83">
        <v>195.62</v>
      </c>
      <c r="K153" s="83">
        <v>229.74</v>
      </c>
      <c r="M153" s="5">
        <v>1.6</v>
      </c>
      <c r="N153" s="5">
        <v>1.65</v>
      </c>
      <c r="O153" s="5">
        <v>1.63</v>
      </c>
      <c r="P153" s="5">
        <v>1.78</v>
      </c>
      <c r="Q153" s="5">
        <v>1.36</v>
      </c>
      <c r="R153" s="5">
        <v>1.29</v>
      </c>
    </row>
    <row r="154" spans="1:18" x14ac:dyDescent="0.3">
      <c r="A154" t="s">
        <v>58</v>
      </c>
      <c r="B154" t="s">
        <v>59</v>
      </c>
      <c r="C154" s="5">
        <v>22</v>
      </c>
      <c r="D154" s="5" t="s">
        <v>852</v>
      </c>
      <c r="E154" s="5" t="s">
        <v>853</v>
      </c>
      <c r="F154" s="83">
        <v>181.58</v>
      </c>
      <c r="G154" s="83">
        <v>139.44</v>
      </c>
      <c r="H154" s="83">
        <v>149.15</v>
      </c>
      <c r="I154" s="83">
        <v>146.47999999999999</v>
      </c>
      <c r="J154" s="83">
        <v>195.62</v>
      </c>
      <c r="K154" s="83">
        <v>229.74</v>
      </c>
      <c r="M154" s="5">
        <v>4.03</v>
      </c>
      <c r="N154" s="5">
        <v>4.3499999999999996</v>
      </c>
      <c r="O154" s="5">
        <v>4.42</v>
      </c>
      <c r="P154" s="5">
        <v>4.74</v>
      </c>
      <c r="Q154" s="5">
        <v>3.67</v>
      </c>
      <c r="R154" s="5">
        <v>4.05</v>
      </c>
    </row>
    <row r="155" spans="1:18" x14ac:dyDescent="0.3">
      <c r="A155" t="s">
        <v>58</v>
      </c>
      <c r="B155" t="s">
        <v>59</v>
      </c>
      <c r="C155" s="5">
        <v>22</v>
      </c>
      <c r="D155" s="5" t="s">
        <v>889</v>
      </c>
      <c r="E155" s="5" t="s">
        <v>890</v>
      </c>
      <c r="F155" s="83">
        <v>181.58</v>
      </c>
      <c r="G155" s="83">
        <v>139.44</v>
      </c>
      <c r="H155" s="83">
        <v>149.15</v>
      </c>
      <c r="I155" s="83">
        <v>146.47999999999999</v>
      </c>
      <c r="J155" s="83">
        <v>195.62</v>
      </c>
      <c r="K155" s="83">
        <v>229.74</v>
      </c>
      <c r="M155" s="5">
        <v>9.84</v>
      </c>
      <c r="N155" s="5">
        <v>8.61</v>
      </c>
      <c r="O155" s="5">
        <v>8.43</v>
      </c>
      <c r="P155" s="5">
        <v>7.95</v>
      </c>
      <c r="Q155" s="5">
        <v>9.16</v>
      </c>
      <c r="R155" s="5">
        <v>8.59</v>
      </c>
    </row>
    <row r="156" spans="1:18" x14ac:dyDescent="0.3">
      <c r="A156" t="s">
        <v>58</v>
      </c>
      <c r="B156" t="s">
        <v>59</v>
      </c>
      <c r="C156" s="5">
        <v>22</v>
      </c>
      <c r="D156" s="5" t="s">
        <v>926</v>
      </c>
      <c r="E156" s="5" t="s">
        <v>770</v>
      </c>
      <c r="F156" s="83">
        <v>181.58</v>
      </c>
      <c r="G156" s="83">
        <v>139.44</v>
      </c>
      <c r="H156" s="83">
        <v>149.15</v>
      </c>
      <c r="I156" s="83">
        <v>146.47999999999999</v>
      </c>
      <c r="J156" s="83">
        <v>195.62</v>
      </c>
      <c r="K156" s="83">
        <v>229.74</v>
      </c>
      <c r="M156" s="5">
        <v>22.65</v>
      </c>
      <c r="N156" s="5">
        <v>19.28</v>
      </c>
      <c r="O156" s="5">
        <v>22.34</v>
      </c>
      <c r="P156" s="5">
        <v>19.93</v>
      </c>
      <c r="Q156" s="5">
        <v>25.17</v>
      </c>
      <c r="R156" s="5">
        <v>21.45</v>
      </c>
    </row>
    <row r="157" spans="1:18" x14ac:dyDescent="0.3">
      <c r="A157" t="s">
        <v>58</v>
      </c>
      <c r="B157" t="s">
        <v>59</v>
      </c>
      <c r="C157" s="5">
        <v>22</v>
      </c>
      <c r="D157" s="5" t="s">
        <v>986</v>
      </c>
      <c r="E157" s="5" t="s">
        <v>987</v>
      </c>
      <c r="F157" s="83">
        <v>181.58</v>
      </c>
      <c r="G157" s="83">
        <v>139.44</v>
      </c>
      <c r="H157" s="83">
        <v>149.15</v>
      </c>
      <c r="I157" s="83">
        <v>146.47999999999999</v>
      </c>
      <c r="J157" s="83">
        <v>195.62</v>
      </c>
      <c r="K157" s="83">
        <v>229.74</v>
      </c>
      <c r="M157" s="5">
        <v>1.05</v>
      </c>
      <c r="N157" s="5">
        <v>0.86</v>
      </c>
      <c r="O157" s="5">
        <v>0.65</v>
      </c>
      <c r="P157" s="5">
        <v>0.87</v>
      </c>
      <c r="Q157" s="5">
        <v>0.74</v>
      </c>
      <c r="R157" s="5">
        <v>0.56999999999999995</v>
      </c>
    </row>
    <row r="158" spans="1:18" x14ac:dyDescent="0.3">
      <c r="A158" t="s">
        <v>546</v>
      </c>
      <c r="B158" t="s">
        <v>547</v>
      </c>
      <c r="C158" s="5">
        <v>23</v>
      </c>
      <c r="D158" s="5" t="s">
        <v>1004</v>
      </c>
      <c r="E158" s="5" t="s">
        <v>1005</v>
      </c>
      <c r="F158" s="83">
        <v>0.87</v>
      </c>
      <c r="G158" s="83">
        <v>0</v>
      </c>
      <c r="H158" s="83">
        <v>0.79</v>
      </c>
      <c r="I158" s="83">
        <v>0.19</v>
      </c>
      <c r="J158" s="83">
        <v>1.54</v>
      </c>
      <c r="K158" s="83">
        <v>0.32</v>
      </c>
      <c r="M158" s="5">
        <v>9.27</v>
      </c>
      <c r="N158" s="5">
        <v>7.12</v>
      </c>
      <c r="O158" s="5">
        <v>11.12</v>
      </c>
      <c r="P158" s="5">
        <v>10.45</v>
      </c>
      <c r="Q158" s="5">
        <v>9.2899999999999991</v>
      </c>
      <c r="R158" s="5">
        <v>8.49</v>
      </c>
    </row>
    <row r="159" spans="1:18" x14ac:dyDescent="0.3">
      <c r="A159" t="s">
        <v>546</v>
      </c>
      <c r="B159" t="s">
        <v>547</v>
      </c>
      <c r="C159" s="5">
        <v>23</v>
      </c>
      <c r="D159" s="5" t="s">
        <v>953</v>
      </c>
      <c r="E159" s="5" t="s">
        <v>954</v>
      </c>
      <c r="F159" s="83">
        <v>0.87</v>
      </c>
      <c r="G159" s="83">
        <v>0</v>
      </c>
      <c r="H159" s="83">
        <v>0.79</v>
      </c>
      <c r="I159" s="83">
        <v>0.19</v>
      </c>
      <c r="J159" s="83">
        <v>1.54</v>
      </c>
      <c r="K159" s="83">
        <v>0.32</v>
      </c>
      <c r="M159" s="5">
        <v>2.2400000000000002</v>
      </c>
      <c r="N159" s="5">
        <v>1.82</v>
      </c>
      <c r="O159" s="5">
        <v>1.53</v>
      </c>
      <c r="P159" s="5">
        <v>1.47</v>
      </c>
      <c r="Q159" s="5">
        <v>1.8</v>
      </c>
      <c r="R159" s="5">
        <v>1.32</v>
      </c>
    </row>
    <row r="160" spans="1:18" x14ac:dyDescent="0.3">
      <c r="A160" t="s">
        <v>546</v>
      </c>
      <c r="B160" t="s">
        <v>547</v>
      </c>
      <c r="C160" s="5">
        <v>23</v>
      </c>
      <c r="D160" s="5" t="s">
        <v>1025</v>
      </c>
      <c r="E160" s="5" t="s">
        <v>1026</v>
      </c>
      <c r="F160" s="83">
        <v>0.87</v>
      </c>
      <c r="G160" s="83">
        <v>0</v>
      </c>
      <c r="H160" s="83">
        <v>0.79</v>
      </c>
      <c r="I160" s="83">
        <v>0.19</v>
      </c>
      <c r="J160" s="83">
        <v>1.54</v>
      </c>
      <c r="K160" s="83">
        <v>0.32</v>
      </c>
      <c r="M160" s="5">
        <v>8.24</v>
      </c>
      <c r="N160" s="5">
        <v>7.23</v>
      </c>
      <c r="O160" s="5">
        <v>7.2</v>
      </c>
      <c r="P160" s="5">
        <v>6.88</v>
      </c>
      <c r="Q160" s="5">
        <v>7.17</v>
      </c>
      <c r="R160" s="5">
        <v>7.42</v>
      </c>
    </row>
    <row r="161" spans="1:18" x14ac:dyDescent="0.3">
      <c r="A161" t="s">
        <v>546</v>
      </c>
      <c r="B161" t="s">
        <v>547</v>
      </c>
      <c r="C161" s="5">
        <v>23</v>
      </c>
      <c r="D161" s="5" t="s">
        <v>1002</v>
      </c>
      <c r="E161" s="5" t="s">
        <v>1003</v>
      </c>
      <c r="F161" s="83">
        <v>0.87</v>
      </c>
      <c r="G161" s="83">
        <v>0</v>
      </c>
      <c r="H161" s="83">
        <v>0.79</v>
      </c>
      <c r="I161" s="83">
        <v>0.19</v>
      </c>
      <c r="J161" s="83">
        <v>1.54</v>
      </c>
      <c r="K161" s="83">
        <v>0.32</v>
      </c>
      <c r="M161" s="5">
        <v>15.47</v>
      </c>
      <c r="N161" s="5">
        <v>14.58</v>
      </c>
      <c r="O161" s="5">
        <v>13.77</v>
      </c>
      <c r="P161" s="5">
        <v>12.89</v>
      </c>
      <c r="Q161" s="5">
        <v>19.27</v>
      </c>
      <c r="R161" s="5">
        <v>16.829999999999998</v>
      </c>
    </row>
    <row r="162" spans="1:18" x14ac:dyDescent="0.3">
      <c r="A162" t="s">
        <v>546</v>
      </c>
      <c r="B162" t="s">
        <v>547</v>
      </c>
      <c r="C162" s="5">
        <v>23</v>
      </c>
      <c r="D162" s="5" t="s">
        <v>1010</v>
      </c>
      <c r="E162" s="5" t="s">
        <v>1011</v>
      </c>
      <c r="F162" s="83">
        <v>0.87</v>
      </c>
      <c r="G162" s="83">
        <v>0</v>
      </c>
      <c r="H162" s="83">
        <v>0.79</v>
      </c>
      <c r="I162" s="83">
        <v>0.19</v>
      </c>
      <c r="J162" s="83">
        <v>1.54</v>
      </c>
      <c r="K162" s="83">
        <v>0.32</v>
      </c>
      <c r="M162" s="5">
        <v>0.42</v>
      </c>
      <c r="N162" s="5">
        <v>0.35</v>
      </c>
      <c r="O162" s="5">
        <v>0.39</v>
      </c>
      <c r="P162" s="5">
        <v>0.36</v>
      </c>
      <c r="Q162" s="5">
        <v>0.36</v>
      </c>
      <c r="R162" s="5">
        <v>0.48</v>
      </c>
    </row>
    <row r="163" spans="1:18" x14ac:dyDescent="0.3">
      <c r="A163" t="s">
        <v>546</v>
      </c>
      <c r="B163" t="s">
        <v>547</v>
      </c>
      <c r="C163" s="5">
        <v>23</v>
      </c>
      <c r="D163" s="5" t="s">
        <v>964</v>
      </c>
      <c r="E163" s="5" t="s">
        <v>704</v>
      </c>
      <c r="F163" s="83">
        <v>0.87</v>
      </c>
      <c r="G163" s="83">
        <v>0</v>
      </c>
      <c r="H163" s="83">
        <v>0.79</v>
      </c>
      <c r="I163" s="83">
        <v>0.19</v>
      </c>
      <c r="J163" s="83">
        <v>1.54</v>
      </c>
      <c r="K163" s="83">
        <v>0.32</v>
      </c>
      <c r="M163" s="5">
        <v>1.99</v>
      </c>
      <c r="N163" s="5">
        <v>2.1</v>
      </c>
      <c r="O163" s="5">
        <v>2.1</v>
      </c>
      <c r="P163" s="5">
        <v>2.4500000000000002</v>
      </c>
      <c r="Q163" s="5">
        <v>2.02</v>
      </c>
      <c r="R163" s="5">
        <v>2.29</v>
      </c>
    </row>
    <row r="164" spans="1:18" x14ac:dyDescent="0.3">
      <c r="A164" t="s">
        <v>546</v>
      </c>
      <c r="B164" t="s">
        <v>547</v>
      </c>
      <c r="C164" s="5">
        <v>23</v>
      </c>
      <c r="D164" s="5" t="s">
        <v>548</v>
      </c>
      <c r="E164" s="5" t="s">
        <v>549</v>
      </c>
      <c r="F164" s="83">
        <v>0.87</v>
      </c>
      <c r="G164" s="83">
        <v>0</v>
      </c>
      <c r="H164" s="83">
        <v>0.79</v>
      </c>
      <c r="I164" s="83">
        <v>0.19</v>
      </c>
      <c r="J164" s="83">
        <v>1.54</v>
      </c>
      <c r="K164" s="83">
        <v>0.32</v>
      </c>
      <c r="M164" s="5">
        <v>4.5199999999999996</v>
      </c>
      <c r="N164" s="5">
        <v>4.1900000000000004</v>
      </c>
      <c r="O164" s="5">
        <v>4.09</v>
      </c>
      <c r="P164" s="5">
        <v>4.46</v>
      </c>
      <c r="Q164" s="5">
        <v>3.85</v>
      </c>
      <c r="R164" s="5">
        <v>4.47</v>
      </c>
    </row>
    <row r="165" spans="1:18" x14ac:dyDescent="0.3">
      <c r="A165" t="s">
        <v>546</v>
      </c>
      <c r="B165" t="s">
        <v>547</v>
      </c>
      <c r="C165" s="5">
        <v>23</v>
      </c>
      <c r="D165" s="5" t="s">
        <v>871</v>
      </c>
      <c r="E165" s="5" t="s">
        <v>872</v>
      </c>
      <c r="F165" s="83">
        <v>0.87</v>
      </c>
      <c r="G165" s="83">
        <v>0</v>
      </c>
      <c r="H165" s="83">
        <v>0.79</v>
      </c>
      <c r="I165" s="83">
        <v>0.19</v>
      </c>
      <c r="J165" s="83">
        <v>1.54</v>
      </c>
      <c r="K165" s="83">
        <v>0.32</v>
      </c>
      <c r="M165" s="5">
        <v>4.45</v>
      </c>
      <c r="N165" s="5">
        <v>3.75</v>
      </c>
      <c r="O165" s="5">
        <v>3.44</v>
      </c>
      <c r="P165" s="5">
        <v>3.51</v>
      </c>
      <c r="Q165" s="5">
        <v>4.0199999999999996</v>
      </c>
      <c r="R165" s="5">
        <v>4.25</v>
      </c>
    </row>
    <row r="166" spans="1:18" x14ac:dyDescent="0.3">
      <c r="A166" t="s">
        <v>546</v>
      </c>
      <c r="B166" t="s">
        <v>547</v>
      </c>
      <c r="C166" s="5">
        <v>23</v>
      </c>
      <c r="D166" s="5" t="s">
        <v>915</v>
      </c>
      <c r="E166" s="5" t="s">
        <v>916</v>
      </c>
      <c r="F166" s="83">
        <v>0.87</v>
      </c>
      <c r="G166" s="83">
        <v>0</v>
      </c>
      <c r="H166" s="83">
        <v>0.79</v>
      </c>
      <c r="I166" s="83">
        <v>0.19</v>
      </c>
      <c r="J166" s="83">
        <v>1.54</v>
      </c>
      <c r="K166" s="83">
        <v>0.32</v>
      </c>
      <c r="M166" s="5">
        <v>9.9499999999999993</v>
      </c>
      <c r="N166" s="5">
        <v>8.7899999999999991</v>
      </c>
      <c r="O166" s="5">
        <v>8.67</v>
      </c>
      <c r="P166" s="5">
        <v>8.59</v>
      </c>
      <c r="Q166" s="5">
        <v>8.69</v>
      </c>
      <c r="R166" s="5">
        <v>9.01</v>
      </c>
    </row>
    <row r="167" spans="1:18" x14ac:dyDescent="0.3">
      <c r="A167" t="s">
        <v>105</v>
      </c>
      <c r="B167" t="s">
        <v>106</v>
      </c>
      <c r="C167" s="5">
        <v>21</v>
      </c>
      <c r="D167" s="5" t="s">
        <v>107</v>
      </c>
      <c r="E167" s="5" t="s">
        <v>108</v>
      </c>
      <c r="F167" s="83">
        <v>1127.73</v>
      </c>
      <c r="G167" s="83">
        <v>854.87</v>
      </c>
      <c r="H167" s="83">
        <v>2058.94</v>
      </c>
      <c r="I167" s="83">
        <v>2311.12</v>
      </c>
      <c r="J167" s="83">
        <v>2348.04</v>
      </c>
      <c r="K167" s="83">
        <v>2505.02</v>
      </c>
      <c r="M167" s="5">
        <v>2.58</v>
      </c>
      <c r="N167" s="5">
        <v>2.35</v>
      </c>
      <c r="O167" s="5">
        <v>2.23</v>
      </c>
      <c r="P167" s="5">
        <v>2.2000000000000002</v>
      </c>
      <c r="Q167" s="5">
        <v>2.2599999999999998</v>
      </c>
      <c r="R167" s="5">
        <v>2.35</v>
      </c>
    </row>
    <row r="168" spans="1:18" x14ac:dyDescent="0.3">
      <c r="A168" t="s">
        <v>174</v>
      </c>
      <c r="B168" t="s">
        <v>175</v>
      </c>
      <c r="C168" s="5">
        <v>22</v>
      </c>
      <c r="D168" s="5" t="s">
        <v>176</v>
      </c>
      <c r="E168" s="5" t="s">
        <v>52</v>
      </c>
      <c r="F168" s="83">
        <v>4322.82</v>
      </c>
      <c r="G168" s="83">
        <v>3419.56</v>
      </c>
      <c r="H168" s="83">
        <v>3359.19</v>
      </c>
      <c r="I168" s="83">
        <v>3395.76</v>
      </c>
      <c r="J168" s="83">
        <v>4498.68</v>
      </c>
      <c r="K168" s="83">
        <v>4692.54</v>
      </c>
      <c r="M168" s="5">
        <v>2.04</v>
      </c>
      <c r="N168" s="5">
        <v>1.97</v>
      </c>
      <c r="O168" s="5">
        <v>1.41</v>
      </c>
      <c r="P168" s="5">
        <v>1.31</v>
      </c>
      <c r="Q168" s="5">
        <v>1.64</v>
      </c>
      <c r="R168" s="5">
        <v>1.66</v>
      </c>
    </row>
    <row r="169" spans="1:18" x14ac:dyDescent="0.3">
      <c r="A169" t="s">
        <v>550</v>
      </c>
      <c r="B169" t="s">
        <v>551</v>
      </c>
      <c r="C169" s="5">
        <v>22</v>
      </c>
      <c r="D169" s="5" t="s">
        <v>552</v>
      </c>
      <c r="E169" s="5" t="s">
        <v>553</v>
      </c>
      <c r="F169" s="83">
        <v>0.54</v>
      </c>
      <c r="G169" s="83">
        <v>0.42</v>
      </c>
      <c r="H169" s="83">
        <v>1.07</v>
      </c>
      <c r="I169" s="83">
        <v>0.43</v>
      </c>
      <c r="J169" s="83">
        <v>0.52</v>
      </c>
      <c r="K169" s="83">
        <v>0.52</v>
      </c>
      <c r="M169" s="5">
        <v>4.88</v>
      </c>
      <c r="N169" s="5">
        <v>4.3899999999999997</v>
      </c>
      <c r="O169" s="5">
        <v>3.71</v>
      </c>
      <c r="P169" s="5">
        <v>4.21</v>
      </c>
      <c r="Q169" s="5">
        <v>4.05</v>
      </c>
      <c r="R169" s="5">
        <v>4.2699999999999996</v>
      </c>
    </row>
    <row r="170" spans="1:18" x14ac:dyDescent="0.3">
      <c r="A170" t="s">
        <v>550</v>
      </c>
      <c r="B170" t="s">
        <v>551</v>
      </c>
      <c r="C170" s="5">
        <v>22</v>
      </c>
      <c r="D170" s="5" t="s">
        <v>865</v>
      </c>
      <c r="E170" s="5" t="s">
        <v>866</v>
      </c>
      <c r="F170" s="83">
        <v>0.54</v>
      </c>
      <c r="G170" s="83">
        <v>0.42</v>
      </c>
      <c r="H170" s="83">
        <v>1.07</v>
      </c>
      <c r="I170" s="83">
        <v>0.43</v>
      </c>
      <c r="J170" s="83">
        <v>0.52</v>
      </c>
      <c r="K170" s="83">
        <v>0.52</v>
      </c>
      <c r="M170" s="5">
        <v>4.13</v>
      </c>
      <c r="N170" s="5">
        <v>4.13</v>
      </c>
      <c r="O170" s="5">
        <v>3.61</v>
      </c>
      <c r="P170" s="5">
        <v>3.73</v>
      </c>
      <c r="Q170" s="5">
        <v>3.73</v>
      </c>
      <c r="R170" s="5">
        <v>3.83</v>
      </c>
    </row>
    <row r="171" spans="1:18" x14ac:dyDescent="0.3">
      <c r="A171" t="s">
        <v>181</v>
      </c>
      <c r="B171" t="s">
        <v>182</v>
      </c>
      <c r="C171" s="5">
        <v>22</v>
      </c>
      <c r="D171" s="5" t="s">
        <v>828</v>
      </c>
      <c r="E171" s="5" t="s">
        <v>829</v>
      </c>
      <c r="F171" s="83">
        <v>131.72</v>
      </c>
      <c r="G171" s="83">
        <v>105.96</v>
      </c>
      <c r="H171" s="83">
        <v>114.96</v>
      </c>
      <c r="I171" s="83">
        <v>114.88</v>
      </c>
      <c r="J171" s="83">
        <v>161.11000000000001</v>
      </c>
      <c r="K171" s="83">
        <v>139.66999999999999</v>
      </c>
      <c r="M171" s="5">
        <v>0.85</v>
      </c>
      <c r="N171" s="5">
        <v>0.51</v>
      </c>
      <c r="O171" s="5">
        <v>0.2</v>
      </c>
      <c r="P171" s="5">
        <v>0.21</v>
      </c>
      <c r="Q171" s="5">
        <v>0.54</v>
      </c>
      <c r="R171" s="5">
        <v>0.64</v>
      </c>
    </row>
    <row r="172" spans="1:18" x14ac:dyDescent="0.3">
      <c r="A172" t="s">
        <v>181</v>
      </c>
      <c r="B172" t="s">
        <v>182</v>
      </c>
      <c r="C172" s="5">
        <v>22</v>
      </c>
      <c r="D172" s="5" t="s">
        <v>1016</v>
      </c>
      <c r="E172" s="5" t="s">
        <v>180</v>
      </c>
      <c r="F172" s="83">
        <v>131.72</v>
      </c>
      <c r="G172" s="83">
        <v>105.96</v>
      </c>
      <c r="H172" s="83">
        <v>114.96</v>
      </c>
      <c r="I172" s="83">
        <v>114.88</v>
      </c>
      <c r="J172" s="83">
        <v>161.11000000000001</v>
      </c>
      <c r="K172" s="83">
        <v>139.66999999999999</v>
      </c>
      <c r="M172" s="5">
        <v>11.69</v>
      </c>
      <c r="N172" s="5">
        <v>10.69</v>
      </c>
      <c r="O172" s="5">
        <v>9.7799999999999994</v>
      </c>
      <c r="P172" s="5">
        <v>10.77</v>
      </c>
      <c r="Q172" s="5">
        <v>9.1</v>
      </c>
      <c r="R172" s="5">
        <v>10.17</v>
      </c>
    </row>
    <row r="173" spans="1:18" x14ac:dyDescent="0.3">
      <c r="A173" t="s">
        <v>181</v>
      </c>
      <c r="B173" t="s">
        <v>182</v>
      </c>
      <c r="C173" s="5">
        <v>22</v>
      </c>
      <c r="D173" s="5" t="s">
        <v>183</v>
      </c>
      <c r="E173" s="5" t="s">
        <v>184</v>
      </c>
      <c r="F173" s="83">
        <v>131.72</v>
      </c>
      <c r="G173" s="83">
        <v>105.96</v>
      </c>
      <c r="H173" s="83">
        <v>114.96</v>
      </c>
      <c r="I173" s="83">
        <v>114.88</v>
      </c>
      <c r="J173" s="83">
        <v>161.11000000000001</v>
      </c>
      <c r="K173" s="83">
        <v>139.66999999999999</v>
      </c>
      <c r="M173" s="5">
        <v>0.9</v>
      </c>
      <c r="N173" s="5">
        <v>0.92</v>
      </c>
      <c r="O173" s="5">
        <v>0.7</v>
      </c>
      <c r="P173" s="5">
        <v>0.7</v>
      </c>
      <c r="Q173" s="5">
        <v>0.82</v>
      </c>
      <c r="R173" s="5">
        <v>1.1499999999999999</v>
      </c>
    </row>
    <row r="174" spans="1:18" x14ac:dyDescent="0.3">
      <c r="A174" t="s">
        <v>128</v>
      </c>
      <c r="B174" t="s">
        <v>129</v>
      </c>
      <c r="C174" s="5">
        <v>22</v>
      </c>
      <c r="D174" s="5" t="s">
        <v>130</v>
      </c>
      <c r="E174" s="5" t="s">
        <v>102</v>
      </c>
      <c r="F174" s="83">
        <v>1086.3699999999999</v>
      </c>
      <c r="G174" s="83">
        <v>799.5</v>
      </c>
      <c r="H174" s="83">
        <v>780.26</v>
      </c>
      <c r="I174" s="83">
        <v>861.64</v>
      </c>
      <c r="J174" s="83">
        <v>1104.53</v>
      </c>
      <c r="K174" s="83">
        <v>1025.27</v>
      </c>
      <c r="M174" s="5">
        <v>2.34</v>
      </c>
      <c r="N174" s="5">
        <v>0.85</v>
      </c>
      <c r="O174" s="5">
        <v>1.44</v>
      </c>
      <c r="P174" s="5">
        <v>1.18</v>
      </c>
      <c r="Q174" s="5">
        <v>0.92</v>
      </c>
      <c r="R174" s="5">
        <v>0.75</v>
      </c>
    </row>
    <row r="175" spans="1:18" x14ac:dyDescent="0.3">
      <c r="A175" t="s">
        <v>128</v>
      </c>
      <c r="B175" t="s">
        <v>129</v>
      </c>
      <c r="C175" s="5">
        <v>22</v>
      </c>
      <c r="D175" s="5" t="s">
        <v>839</v>
      </c>
      <c r="E175" s="5" t="s">
        <v>840</v>
      </c>
      <c r="F175" s="83">
        <v>1086.3699999999999</v>
      </c>
      <c r="G175" s="83">
        <v>799.5</v>
      </c>
      <c r="H175" s="83">
        <v>780.26</v>
      </c>
      <c r="I175" s="83">
        <v>861.64</v>
      </c>
      <c r="J175" s="83">
        <v>1104.53</v>
      </c>
      <c r="K175" s="83">
        <v>1025.27</v>
      </c>
      <c r="M175" s="5">
        <v>0.43</v>
      </c>
      <c r="N175" s="5">
        <v>0.62</v>
      </c>
      <c r="O175" s="5">
        <v>0.56000000000000005</v>
      </c>
      <c r="P175" s="5">
        <v>0.64</v>
      </c>
      <c r="Q175" s="5">
        <v>0.54</v>
      </c>
      <c r="R175" s="5">
        <v>0.53</v>
      </c>
    </row>
    <row r="176" spans="1:18" x14ac:dyDescent="0.3">
      <c r="A176" t="s">
        <v>128</v>
      </c>
      <c r="B176" t="s">
        <v>129</v>
      </c>
      <c r="C176" s="5">
        <v>22</v>
      </c>
      <c r="D176" s="5" t="s">
        <v>1044</v>
      </c>
      <c r="E176" s="5" t="s">
        <v>1045</v>
      </c>
      <c r="F176" s="83">
        <v>1086.3699999999999</v>
      </c>
      <c r="G176" s="83">
        <v>799.5</v>
      </c>
      <c r="H176" s="83">
        <v>780.26</v>
      </c>
      <c r="I176" s="83">
        <v>861.64</v>
      </c>
      <c r="J176" s="83">
        <v>1104.53</v>
      </c>
      <c r="K176" s="83">
        <v>1025.27</v>
      </c>
      <c r="M176" s="5">
        <v>52.98</v>
      </c>
      <c r="N176" s="5">
        <v>39.270000000000003</v>
      </c>
      <c r="O176" s="5">
        <v>46.02</v>
      </c>
      <c r="P176" s="5">
        <v>45.59</v>
      </c>
      <c r="Q176" s="5">
        <v>55.45</v>
      </c>
      <c r="R176" s="5">
        <v>54.54</v>
      </c>
    </row>
    <row r="177" spans="1:18" x14ac:dyDescent="0.3">
      <c r="A177" t="s">
        <v>554</v>
      </c>
      <c r="B177" t="s">
        <v>555</v>
      </c>
      <c r="C177" s="5">
        <v>19</v>
      </c>
      <c r="D177" s="5" t="s">
        <v>556</v>
      </c>
      <c r="E177" s="5" t="s">
        <v>557</v>
      </c>
      <c r="F177" s="83">
        <v>0</v>
      </c>
      <c r="G177" s="83">
        <v>0</v>
      </c>
      <c r="H177" s="83">
        <v>0</v>
      </c>
      <c r="I177" s="83">
        <v>0</v>
      </c>
      <c r="J177" s="83">
        <v>0.1</v>
      </c>
      <c r="K177" s="83">
        <v>0.16</v>
      </c>
      <c r="M177" s="5">
        <v>10.66</v>
      </c>
      <c r="N177" s="5">
        <v>7.68</v>
      </c>
      <c r="O177" s="5">
        <v>7.36</v>
      </c>
      <c r="P177" s="5">
        <v>7.96</v>
      </c>
      <c r="Q177" s="5">
        <v>9.74</v>
      </c>
      <c r="R177" s="5">
        <v>9.08</v>
      </c>
    </row>
    <row r="178" spans="1:18" x14ac:dyDescent="0.3">
      <c r="A178" t="s">
        <v>164</v>
      </c>
      <c r="B178" t="s">
        <v>165</v>
      </c>
      <c r="C178" s="5">
        <v>23</v>
      </c>
      <c r="D178" s="5" t="s">
        <v>995</v>
      </c>
      <c r="E178" s="5" t="s">
        <v>996</v>
      </c>
      <c r="F178" s="83">
        <v>2482.0300000000002</v>
      </c>
      <c r="G178" s="83">
        <v>2028.49</v>
      </c>
      <c r="H178" s="83">
        <v>2270.34</v>
      </c>
      <c r="I178" s="83">
        <v>2336.0700000000002</v>
      </c>
      <c r="J178" s="83">
        <v>2953.93</v>
      </c>
      <c r="K178" s="83">
        <v>2553.2600000000002</v>
      </c>
      <c r="M178" s="5">
        <v>2.68</v>
      </c>
      <c r="N178" s="5">
        <v>2.4500000000000002</v>
      </c>
      <c r="O178" s="5">
        <v>2.12</v>
      </c>
      <c r="P178" s="5">
        <v>2.5299999999999998</v>
      </c>
      <c r="Q178" s="5">
        <v>2.31</v>
      </c>
      <c r="R178" s="5">
        <v>2.4300000000000002</v>
      </c>
    </row>
    <row r="179" spans="1:18" x14ac:dyDescent="0.3">
      <c r="A179" t="s">
        <v>164</v>
      </c>
      <c r="B179" t="s">
        <v>165</v>
      </c>
      <c r="C179" s="5">
        <v>23</v>
      </c>
      <c r="D179" s="5" t="s">
        <v>1164</v>
      </c>
      <c r="E179" s="5" t="s">
        <v>102</v>
      </c>
      <c r="F179" s="83">
        <v>2482.0300000000002</v>
      </c>
      <c r="G179" s="83">
        <v>2028.49</v>
      </c>
      <c r="H179" s="83">
        <v>2270.34</v>
      </c>
      <c r="I179" s="83">
        <v>2336.0700000000002</v>
      </c>
      <c r="J179" s="83">
        <v>2953.93</v>
      </c>
      <c r="K179" s="83">
        <v>2553.2600000000002</v>
      </c>
      <c r="M179" s="5">
        <v>2.91</v>
      </c>
      <c r="N179" s="5">
        <v>3.83</v>
      </c>
      <c r="O179" s="5">
        <v>3.64</v>
      </c>
      <c r="P179" s="5">
        <v>3.41</v>
      </c>
      <c r="Q179" s="5">
        <v>2.85</v>
      </c>
      <c r="R179" s="5">
        <v>2.83</v>
      </c>
    </row>
    <row r="180" spans="1:18" x14ac:dyDescent="0.3">
      <c r="A180" t="s">
        <v>164</v>
      </c>
      <c r="B180" t="s">
        <v>165</v>
      </c>
      <c r="C180" s="5">
        <v>23</v>
      </c>
      <c r="D180" s="5" t="s">
        <v>166</v>
      </c>
      <c r="E180" s="5" t="s">
        <v>167</v>
      </c>
      <c r="F180" s="83">
        <v>2482.0300000000002</v>
      </c>
      <c r="G180" s="83">
        <v>2028.49</v>
      </c>
      <c r="H180" s="83">
        <v>2270.34</v>
      </c>
      <c r="I180" s="83">
        <v>2336.0700000000002</v>
      </c>
      <c r="J180" s="83">
        <v>2953.93</v>
      </c>
      <c r="K180" s="83">
        <v>2553.2600000000002</v>
      </c>
      <c r="M180" s="5">
        <v>10.52</v>
      </c>
      <c r="N180" s="5">
        <v>9.73</v>
      </c>
      <c r="O180" s="5">
        <v>9.85</v>
      </c>
      <c r="P180" s="5">
        <v>9.9700000000000006</v>
      </c>
      <c r="Q180" s="5">
        <v>11.28</v>
      </c>
      <c r="R180" s="5">
        <v>12.26</v>
      </c>
    </row>
    <row r="181" spans="1:18" x14ac:dyDescent="0.3">
      <c r="A181" t="s">
        <v>164</v>
      </c>
      <c r="B181" t="s">
        <v>165</v>
      </c>
      <c r="C181" s="5">
        <v>23</v>
      </c>
      <c r="D181" s="5" t="s">
        <v>837</v>
      </c>
      <c r="E181" s="5" t="s">
        <v>838</v>
      </c>
      <c r="F181" s="83">
        <v>2482.0300000000002</v>
      </c>
      <c r="G181" s="83">
        <v>2028.49</v>
      </c>
      <c r="H181" s="83">
        <v>2270.34</v>
      </c>
      <c r="I181" s="83">
        <v>2336.0700000000002</v>
      </c>
      <c r="J181" s="83">
        <v>2953.93</v>
      </c>
      <c r="K181" s="83">
        <v>2553.2600000000002</v>
      </c>
      <c r="M181" s="5">
        <v>3.32</v>
      </c>
      <c r="N181" s="5">
        <v>3.32</v>
      </c>
      <c r="O181" s="5">
        <v>2.98</v>
      </c>
      <c r="P181" s="5">
        <v>2.17</v>
      </c>
      <c r="Q181" s="5">
        <v>3.53</v>
      </c>
      <c r="R181" s="5">
        <v>3.58</v>
      </c>
    </row>
    <row r="182" spans="1:18" x14ac:dyDescent="0.3">
      <c r="A182" t="s">
        <v>164</v>
      </c>
      <c r="B182" t="s">
        <v>165</v>
      </c>
      <c r="C182" s="5">
        <v>23</v>
      </c>
      <c r="D182" s="5" t="s">
        <v>808</v>
      </c>
      <c r="E182" s="5" t="s">
        <v>809</v>
      </c>
      <c r="F182" s="83">
        <v>2482.0300000000002</v>
      </c>
      <c r="G182" s="83">
        <v>2028.49</v>
      </c>
      <c r="H182" s="83">
        <v>2270.34</v>
      </c>
      <c r="I182" s="83">
        <v>2336.0700000000002</v>
      </c>
      <c r="J182" s="83">
        <v>2953.93</v>
      </c>
      <c r="K182" s="83">
        <v>2553.2600000000002</v>
      </c>
      <c r="M182" s="5">
        <v>6.48</v>
      </c>
      <c r="N182" s="5">
        <v>6.3</v>
      </c>
      <c r="O182" s="5">
        <v>5.4</v>
      </c>
      <c r="P182" s="5">
        <v>6.82</v>
      </c>
      <c r="Q182" s="5">
        <v>5.93</v>
      </c>
      <c r="R182" s="5">
        <v>5.76</v>
      </c>
    </row>
    <row r="183" spans="1:18" x14ac:dyDescent="0.3">
      <c r="A183" t="s">
        <v>164</v>
      </c>
      <c r="B183" t="s">
        <v>165</v>
      </c>
      <c r="C183" s="5">
        <v>23</v>
      </c>
      <c r="D183" s="5" t="s">
        <v>1038</v>
      </c>
      <c r="E183" s="5" t="s">
        <v>1039</v>
      </c>
      <c r="F183" s="83">
        <v>2482.0300000000002</v>
      </c>
      <c r="G183" s="83">
        <v>2028.49</v>
      </c>
      <c r="H183" s="83">
        <v>2270.34</v>
      </c>
      <c r="I183" s="83">
        <v>2336.0700000000002</v>
      </c>
      <c r="J183" s="83">
        <v>2953.93</v>
      </c>
      <c r="K183" s="83">
        <v>2553.2600000000002</v>
      </c>
      <c r="M183" s="5">
        <v>2.7</v>
      </c>
      <c r="N183" s="5">
        <v>2.5499999999999998</v>
      </c>
      <c r="O183" s="5">
        <v>1.92</v>
      </c>
      <c r="P183" s="5">
        <v>2.41</v>
      </c>
      <c r="Q183" s="5">
        <v>2.35</v>
      </c>
      <c r="R183" s="5">
        <v>2.2000000000000002</v>
      </c>
    </row>
    <row r="184" spans="1:18" x14ac:dyDescent="0.3">
      <c r="A184" t="s">
        <v>164</v>
      </c>
      <c r="B184" t="s">
        <v>165</v>
      </c>
      <c r="C184" s="5">
        <v>23</v>
      </c>
      <c r="D184" s="5" t="s">
        <v>1165</v>
      </c>
      <c r="E184" s="5" t="s">
        <v>102</v>
      </c>
      <c r="F184" s="83">
        <v>2482.0300000000002</v>
      </c>
      <c r="G184" s="83">
        <v>2028.49</v>
      </c>
      <c r="H184" s="83">
        <v>2270.34</v>
      </c>
      <c r="I184" s="83">
        <v>2336.0700000000002</v>
      </c>
      <c r="J184" s="83">
        <v>2953.93</v>
      </c>
      <c r="K184" s="83">
        <v>2553.2600000000002</v>
      </c>
      <c r="M184" s="5">
        <v>1.87</v>
      </c>
      <c r="N184" s="5">
        <v>1.49</v>
      </c>
      <c r="O184" s="5">
        <v>1.63</v>
      </c>
      <c r="P184" s="5">
        <v>2.11</v>
      </c>
      <c r="Q184" s="5">
        <v>2</v>
      </c>
      <c r="R184" s="5">
        <v>1.84</v>
      </c>
    </row>
    <row r="185" spans="1:18" x14ac:dyDescent="0.3">
      <c r="A185" t="s">
        <v>164</v>
      </c>
      <c r="B185" t="s">
        <v>165</v>
      </c>
      <c r="C185" s="5">
        <v>23</v>
      </c>
      <c r="D185" s="5" t="s">
        <v>1139</v>
      </c>
      <c r="E185" s="5" t="s">
        <v>1140</v>
      </c>
      <c r="F185" s="83">
        <v>2482.0300000000002</v>
      </c>
      <c r="G185" s="83">
        <v>2028.49</v>
      </c>
      <c r="H185" s="83">
        <v>2270.34</v>
      </c>
      <c r="I185" s="83">
        <v>2336.0700000000002</v>
      </c>
      <c r="J185" s="83">
        <v>2953.93</v>
      </c>
      <c r="K185" s="83">
        <v>2553.2600000000002</v>
      </c>
      <c r="M185" s="5">
        <v>5.16</v>
      </c>
      <c r="N185" s="5">
        <v>4.76</v>
      </c>
      <c r="O185" s="5">
        <v>5.05</v>
      </c>
      <c r="P185" s="5">
        <v>6.16</v>
      </c>
      <c r="Q185" s="5">
        <v>5.26</v>
      </c>
      <c r="R185" s="5">
        <v>4.67</v>
      </c>
    </row>
    <row r="186" spans="1:18" x14ac:dyDescent="0.3">
      <c r="A186" t="s">
        <v>233</v>
      </c>
      <c r="B186" t="s">
        <v>234</v>
      </c>
      <c r="C186" s="5">
        <v>22</v>
      </c>
      <c r="D186" s="5" t="s">
        <v>861</v>
      </c>
      <c r="E186" s="5" t="s">
        <v>862</v>
      </c>
      <c r="F186" s="83">
        <v>3371</v>
      </c>
      <c r="G186" s="83">
        <v>2670.85</v>
      </c>
      <c r="H186" s="83">
        <v>3627.73</v>
      </c>
      <c r="I186" s="83">
        <v>3941.56</v>
      </c>
      <c r="J186" s="83">
        <v>4583.8500000000004</v>
      </c>
      <c r="K186" s="83">
        <v>4241.3100000000004</v>
      </c>
      <c r="M186" s="5">
        <v>3.47</v>
      </c>
      <c r="N186" s="5">
        <v>3.95</v>
      </c>
      <c r="O186" s="5">
        <v>2.7</v>
      </c>
      <c r="P186" s="5">
        <v>3.24</v>
      </c>
      <c r="Q186" s="5">
        <v>3.22</v>
      </c>
      <c r="R186" s="5">
        <v>2.92</v>
      </c>
    </row>
    <row r="187" spans="1:18" x14ac:dyDescent="0.3">
      <c r="A187" t="s">
        <v>233</v>
      </c>
      <c r="B187" t="s">
        <v>234</v>
      </c>
      <c r="C187" s="5">
        <v>22</v>
      </c>
      <c r="D187" s="5" t="s">
        <v>1028</v>
      </c>
      <c r="E187" s="5" t="s">
        <v>1029</v>
      </c>
      <c r="F187" s="83">
        <v>3371</v>
      </c>
      <c r="G187" s="83">
        <v>2670.85</v>
      </c>
      <c r="H187" s="83">
        <v>3627.73</v>
      </c>
      <c r="I187" s="83">
        <v>3941.56</v>
      </c>
      <c r="J187" s="83">
        <v>4583.8500000000004</v>
      </c>
      <c r="K187" s="83">
        <v>4241.3100000000004</v>
      </c>
      <c r="M187" s="5">
        <v>3.02</v>
      </c>
      <c r="N187" s="5">
        <v>3.02</v>
      </c>
      <c r="O187" s="5">
        <v>2.91</v>
      </c>
      <c r="P187" s="5">
        <v>2.89</v>
      </c>
      <c r="Q187" s="5">
        <v>2.57</v>
      </c>
      <c r="R187" s="5">
        <v>3.43</v>
      </c>
    </row>
    <row r="188" spans="1:18" x14ac:dyDescent="0.3">
      <c r="A188" t="s">
        <v>233</v>
      </c>
      <c r="B188" t="s">
        <v>234</v>
      </c>
      <c r="C188" s="5">
        <v>22</v>
      </c>
      <c r="D188" s="5" t="s">
        <v>830</v>
      </c>
      <c r="E188" s="5" t="s">
        <v>831</v>
      </c>
      <c r="F188" s="83">
        <v>3371</v>
      </c>
      <c r="G188" s="83">
        <v>2670.85</v>
      </c>
      <c r="H188" s="83">
        <v>3627.73</v>
      </c>
      <c r="I188" s="83">
        <v>3941.56</v>
      </c>
      <c r="J188" s="83">
        <v>4583.8500000000004</v>
      </c>
      <c r="K188" s="83">
        <v>4241.3100000000004</v>
      </c>
      <c r="M188" s="5">
        <v>4.29</v>
      </c>
      <c r="N188" s="5">
        <v>4.62</v>
      </c>
      <c r="O188" s="5">
        <v>4.67</v>
      </c>
      <c r="P188" s="5">
        <v>5.75</v>
      </c>
      <c r="Q188" s="5">
        <v>4.0599999999999996</v>
      </c>
      <c r="R188" s="5">
        <v>3.69</v>
      </c>
    </row>
    <row r="189" spans="1:18" x14ac:dyDescent="0.3">
      <c r="A189" t="s">
        <v>233</v>
      </c>
      <c r="B189" t="s">
        <v>234</v>
      </c>
      <c r="C189" s="5">
        <v>22</v>
      </c>
      <c r="D189" s="5" t="s">
        <v>235</v>
      </c>
      <c r="E189" s="5" t="s">
        <v>236</v>
      </c>
      <c r="F189" s="83">
        <v>3371</v>
      </c>
      <c r="G189" s="83">
        <v>2670.85</v>
      </c>
      <c r="H189" s="83">
        <v>3627.73</v>
      </c>
      <c r="I189" s="83">
        <v>3941.56</v>
      </c>
      <c r="J189" s="83">
        <v>4583.8500000000004</v>
      </c>
      <c r="K189" s="83">
        <v>4241.3100000000004</v>
      </c>
      <c r="M189" s="5">
        <v>3.94</v>
      </c>
      <c r="N189" s="5">
        <v>3.38</v>
      </c>
      <c r="O189" s="5">
        <v>2.88</v>
      </c>
      <c r="P189" s="5">
        <v>3.43</v>
      </c>
      <c r="Q189" s="5">
        <v>3.03</v>
      </c>
      <c r="R189" s="5">
        <v>3.52</v>
      </c>
    </row>
    <row r="190" spans="1:18" x14ac:dyDescent="0.3">
      <c r="A190" t="s">
        <v>189</v>
      </c>
      <c r="B190" t="s">
        <v>190</v>
      </c>
      <c r="C190" s="5">
        <v>23</v>
      </c>
      <c r="D190" s="5" t="s">
        <v>1179</v>
      </c>
      <c r="E190" s="5" t="s">
        <v>1180</v>
      </c>
      <c r="F190" s="83">
        <v>916.09</v>
      </c>
      <c r="G190" s="83">
        <v>674.55</v>
      </c>
      <c r="H190" s="83">
        <v>431.4</v>
      </c>
      <c r="I190" s="83">
        <v>460.68</v>
      </c>
      <c r="J190" s="83">
        <v>641.91999999999996</v>
      </c>
      <c r="K190" s="83">
        <v>619.16</v>
      </c>
      <c r="M190" s="5">
        <v>3.82</v>
      </c>
      <c r="N190" s="5">
        <v>2.81</v>
      </c>
      <c r="O190" s="5">
        <v>2.44</v>
      </c>
      <c r="P190" s="5">
        <v>1.8</v>
      </c>
      <c r="Q190" s="5">
        <v>3.16</v>
      </c>
      <c r="R190" s="5">
        <v>2.57</v>
      </c>
    </row>
    <row r="191" spans="1:18" x14ac:dyDescent="0.3">
      <c r="A191" t="s">
        <v>189</v>
      </c>
      <c r="B191" t="s">
        <v>190</v>
      </c>
      <c r="C191" s="5">
        <v>23</v>
      </c>
      <c r="D191" s="5" t="s">
        <v>191</v>
      </c>
      <c r="E191" s="5" t="s">
        <v>192</v>
      </c>
      <c r="F191" s="83">
        <v>916.09</v>
      </c>
      <c r="G191" s="83">
        <v>674.55</v>
      </c>
      <c r="H191" s="83">
        <v>431.4</v>
      </c>
      <c r="I191" s="83">
        <v>460.68</v>
      </c>
      <c r="J191" s="83">
        <v>641.91999999999996</v>
      </c>
      <c r="K191" s="83">
        <v>619.16</v>
      </c>
      <c r="M191" s="5">
        <v>2.6</v>
      </c>
      <c r="N191" s="5">
        <v>2.16</v>
      </c>
      <c r="O191" s="5">
        <v>1.92</v>
      </c>
      <c r="P191" s="5">
        <v>2.14</v>
      </c>
      <c r="Q191" s="5">
        <v>2.71</v>
      </c>
      <c r="R191" s="5">
        <v>2.5099999999999998</v>
      </c>
    </row>
    <row r="192" spans="1:18" x14ac:dyDescent="0.3">
      <c r="A192" t="s">
        <v>152</v>
      </c>
      <c r="B192" t="s">
        <v>153</v>
      </c>
      <c r="C192" s="5">
        <v>22</v>
      </c>
      <c r="D192" s="5" t="s">
        <v>1148</v>
      </c>
      <c r="E192" s="5" t="s">
        <v>1149</v>
      </c>
      <c r="F192" s="83">
        <v>210</v>
      </c>
      <c r="G192" s="83">
        <v>184.42</v>
      </c>
      <c r="H192" s="83">
        <v>356.27</v>
      </c>
      <c r="I192" s="83">
        <v>350.89</v>
      </c>
      <c r="J192" s="83">
        <v>311.56</v>
      </c>
      <c r="K192" s="83">
        <v>376.73</v>
      </c>
      <c r="M192" s="5">
        <v>0.92</v>
      </c>
      <c r="N192" s="5">
        <v>0.94</v>
      </c>
      <c r="O192" s="5">
        <v>1</v>
      </c>
      <c r="P192" s="5">
        <v>0.79</v>
      </c>
      <c r="Q192" s="5">
        <v>0.66</v>
      </c>
      <c r="R192" s="5">
        <v>0.85</v>
      </c>
    </row>
    <row r="193" spans="1:18" x14ac:dyDescent="0.3">
      <c r="A193" t="s">
        <v>152</v>
      </c>
      <c r="B193" t="s">
        <v>153</v>
      </c>
      <c r="C193" s="5">
        <v>22</v>
      </c>
      <c r="D193" s="5" t="s">
        <v>239</v>
      </c>
      <c r="E193" s="5" t="s">
        <v>240</v>
      </c>
      <c r="F193" s="83">
        <v>210</v>
      </c>
      <c r="G193" s="83">
        <v>184.42</v>
      </c>
      <c r="H193" s="83">
        <v>356.27</v>
      </c>
      <c r="I193" s="83">
        <v>350.89</v>
      </c>
      <c r="J193" s="83">
        <v>311.56</v>
      </c>
      <c r="K193" s="83">
        <v>376.73</v>
      </c>
      <c r="M193" s="5">
        <v>13.02</v>
      </c>
      <c r="N193" s="5">
        <v>12.63</v>
      </c>
      <c r="O193" s="5">
        <v>11.53</v>
      </c>
      <c r="P193" s="5">
        <v>11.68</v>
      </c>
      <c r="Q193" s="5">
        <v>12.21</v>
      </c>
      <c r="R193" s="5">
        <v>12.12</v>
      </c>
    </row>
    <row r="194" spans="1:18" x14ac:dyDescent="0.3">
      <c r="A194" t="s">
        <v>152</v>
      </c>
      <c r="B194" t="s">
        <v>153</v>
      </c>
      <c r="C194" s="5">
        <v>22</v>
      </c>
      <c r="D194" s="5" t="s">
        <v>154</v>
      </c>
      <c r="E194" s="5" t="s">
        <v>155</v>
      </c>
      <c r="F194" s="83">
        <v>210</v>
      </c>
      <c r="G194" s="83">
        <v>184.42</v>
      </c>
      <c r="H194" s="83">
        <v>356.27</v>
      </c>
      <c r="I194" s="83">
        <v>350.89</v>
      </c>
      <c r="J194" s="83">
        <v>311.56</v>
      </c>
      <c r="K194" s="83">
        <v>376.73</v>
      </c>
      <c r="M194" s="5">
        <v>1.61</v>
      </c>
      <c r="N194" s="5">
        <v>2.09</v>
      </c>
      <c r="O194" s="5">
        <v>2.0299999999999998</v>
      </c>
      <c r="P194" s="5">
        <v>1.33</v>
      </c>
      <c r="Q194" s="5">
        <v>1.74</v>
      </c>
      <c r="R194" s="5">
        <v>1.65</v>
      </c>
    </row>
    <row r="195" spans="1:18" x14ac:dyDescent="0.3">
      <c r="A195" t="s">
        <v>152</v>
      </c>
      <c r="B195" t="s">
        <v>153</v>
      </c>
      <c r="C195" s="5">
        <v>22</v>
      </c>
      <c r="D195" s="5" t="s">
        <v>1168</v>
      </c>
      <c r="E195" s="5" t="s">
        <v>1169</v>
      </c>
      <c r="F195" s="83">
        <v>210</v>
      </c>
      <c r="G195" s="83">
        <v>184.42</v>
      </c>
      <c r="H195" s="83">
        <v>356.27</v>
      </c>
      <c r="I195" s="83">
        <v>350.89</v>
      </c>
      <c r="J195" s="83">
        <v>311.56</v>
      </c>
      <c r="K195" s="83">
        <v>376.73</v>
      </c>
      <c r="M195" s="5">
        <v>2.67</v>
      </c>
      <c r="N195" s="5">
        <v>2.61</v>
      </c>
      <c r="O195" s="5">
        <v>2.42</v>
      </c>
      <c r="P195" s="5">
        <v>2.4</v>
      </c>
      <c r="Q195" s="5">
        <v>2.98</v>
      </c>
      <c r="R195" s="5">
        <v>3.06</v>
      </c>
    </row>
    <row r="196" spans="1:18" x14ac:dyDescent="0.3">
      <c r="A196" t="s">
        <v>216</v>
      </c>
      <c r="B196" t="s">
        <v>217</v>
      </c>
      <c r="C196" s="5">
        <v>22</v>
      </c>
      <c r="D196" s="5" t="s">
        <v>218</v>
      </c>
      <c r="E196" s="5" t="s">
        <v>102</v>
      </c>
      <c r="F196" s="83">
        <v>221.26</v>
      </c>
      <c r="G196" s="83">
        <v>169.75</v>
      </c>
      <c r="H196" s="83">
        <v>189.21</v>
      </c>
      <c r="I196" s="83">
        <v>220.86</v>
      </c>
      <c r="J196" s="83">
        <v>224.12</v>
      </c>
      <c r="K196" s="83">
        <v>185.19</v>
      </c>
      <c r="M196" s="5">
        <v>0.85</v>
      </c>
      <c r="N196" s="5">
        <v>0.73</v>
      </c>
      <c r="O196" s="5">
        <v>0.31</v>
      </c>
      <c r="P196" s="5">
        <v>0.89</v>
      </c>
      <c r="Q196" s="5">
        <v>0.87</v>
      </c>
      <c r="R196" s="5">
        <v>0.79</v>
      </c>
    </row>
    <row r="197" spans="1:18" x14ac:dyDescent="0.3">
      <c r="A197" t="s">
        <v>558</v>
      </c>
      <c r="B197" t="s">
        <v>559</v>
      </c>
      <c r="C197" s="5">
        <v>22</v>
      </c>
      <c r="D197" s="5" t="s">
        <v>560</v>
      </c>
      <c r="E197" s="5" t="s">
        <v>561</v>
      </c>
      <c r="F197" s="83">
        <v>0.06</v>
      </c>
      <c r="G197" s="83">
        <v>0.14000000000000001</v>
      </c>
      <c r="H197" s="83">
        <v>0.33</v>
      </c>
      <c r="I197" s="83">
        <v>0.59</v>
      </c>
      <c r="J197" s="83">
        <v>0.96</v>
      </c>
      <c r="K197" s="83">
        <v>0.52</v>
      </c>
      <c r="M197" s="5">
        <v>15.09</v>
      </c>
      <c r="N197" s="5">
        <v>13.11</v>
      </c>
      <c r="O197" s="5">
        <v>14.47</v>
      </c>
      <c r="P197" s="5">
        <v>15.06</v>
      </c>
      <c r="Q197" s="5">
        <v>13.88</v>
      </c>
      <c r="R197" s="5">
        <v>13.87</v>
      </c>
    </row>
    <row r="198" spans="1:18" x14ac:dyDescent="0.3">
      <c r="A198" t="s">
        <v>558</v>
      </c>
      <c r="B198" t="s">
        <v>559</v>
      </c>
      <c r="C198" s="5">
        <v>22</v>
      </c>
      <c r="D198" s="5" t="s">
        <v>984</v>
      </c>
      <c r="E198" s="5" t="s">
        <v>102</v>
      </c>
      <c r="F198" s="83">
        <v>0.06</v>
      </c>
      <c r="G198" s="83">
        <v>0.14000000000000001</v>
      </c>
      <c r="H198" s="83">
        <v>0.33</v>
      </c>
      <c r="I198" s="83">
        <v>0.59</v>
      </c>
      <c r="J198" s="83">
        <v>0.96</v>
      </c>
      <c r="K198" s="83">
        <v>0.52</v>
      </c>
      <c r="M198" s="5">
        <v>1.1299999999999999</v>
      </c>
      <c r="N198" s="5">
        <v>1.42</v>
      </c>
      <c r="O198" s="5">
        <v>1.3</v>
      </c>
      <c r="P198" s="5">
        <v>1.03</v>
      </c>
      <c r="Q198" s="5">
        <v>1.05</v>
      </c>
      <c r="R198" s="5">
        <v>1.18</v>
      </c>
    </row>
    <row r="199" spans="1:18" x14ac:dyDescent="0.3">
      <c r="A199" t="s">
        <v>558</v>
      </c>
      <c r="B199" t="s">
        <v>559</v>
      </c>
      <c r="C199" s="5">
        <v>22</v>
      </c>
      <c r="D199" s="5" t="s">
        <v>1120</v>
      </c>
      <c r="E199" s="5" t="s">
        <v>1121</v>
      </c>
      <c r="F199" s="83">
        <v>0.06</v>
      </c>
      <c r="G199" s="83">
        <v>0.14000000000000001</v>
      </c>
      <c r="H199" s="83">
        <v>0.33</v>
      </c>
      <c r="I199" s="83">
        <v>0.59</v>
      </c>
      <c r="J199" s="83">
        <v>0.96</v>
      </c>
      <c r="K199" s="83">
        <v>0.52</v>
      </c>
      <c r="M199" s="5">
        <v>3.22</v>
      </c>
      <c r="N199" s="5">
        <v>3.52</v>
      </c>
      <c r="O199" s="5">
        <v>2.85</v>
      </c>
      <c r="P199" s="5">
        <v>3.18</v>
      </c>
      <c r="Q199" s="5">
        <v>3.16</v>
      </c>
      <c r="R199" s="5">
        <v>3.31</v>
      </c>
    </row>
    <row r="200" spans="1:18" x14ac:dyDescent="0.3">
      <c r="A200" t="s">
        <v>98</v>
      </c>
      <c r="B200" t="s">
        <v>99</v>
      </c>
      <c r="C200" s="5">
        <v>21</v>
      </c>
      <c r="D200" s="5" t="s">
        <v>100</v>
      </c>
      <c r="E200" s="5" t="s">
        <v>101</v>
      </c>
      <c r="F200" s="83">
        <v>36</v>
      </c>
      <c r="G200" s="83">
        <v>32.299999999999997</v>
      </c>
      <c r="H200" s="83">
        <v>54.16</v>
      </c>
      <c r="I200" s="83">
        <v>59.73</v>
      </c>
      <c r="J200" s="83">
        <v>78.86</v>
      </c>
      <c r="K200" s="83">
        <v>85.59</v>
      </c>
      <c r="M200" s="5">
        <v>47.31</v>
      </c>
      <c r="N200" s="5">
        <v>39</v>
      </c>
      <c r="O200" s="5">
        <v>44.19</v>
      </c>
      <c r="P200" s="5">
        <v>38.840000000000003</v>
      </c>
      <c r="Q200" s="5">
        <v>53.48</v>
      </c>
      <c r="R200" s="5">
        <v>44.58</v>
      </c>
    </row>
    <row r="201" spans="1:18" x14ac:dyDescent="0.3">
      <c r="A201" t="s">
        <v>98</v>
      </c>
      <c r="B201" t="s">
        <v>99</v>
      </c>
      <c r="C201" s="5">
        <v>21</v>
      </c>
      <c r="D201" s="5" t="s">
        <v>1052</v>
      </c>
      <c r="E201" s="5" t="s">
        <v>1053</v>
      </c>
      <c r="F201" s="83">
        <v>36</v>
      </c>
      <c r="G201" s="83">
        <v>32.299999999999997</v>
      </c>
      <c r="H201" s="83">
        <v>54.16</v>
      </c>
      <c r="I201" s="83">
        <v>59.73</v>
      </c>
      <c r="J201" s="83">
        <v>78.86</v>
      </c>
      <c r="K201" s="83">
        <v>85.59</v>
      </c>
      <c r="M201" s="5">
        <v>27.19</v>
      </c>
      <c r="N201" s="5">
        <v>24.36</v>
      </c>
      <c r="O201" s="5">
        <v>24.9</v>
      </c>
      <c r="P201" s="5">
        <v>27.87</v>
      </c>
      <c r="Q201" s="5">
        <v>31.17</v>
      </c>
      <c r="R201" s="5">
        <v>30.33</v>
      </c>
    </row>
    <row r="202" spans="1:18" x14ac:dyDescent="0.3">
      <c r="A202" t="s">
        <v>562</v>
      </c>
      <c r="B202" t="s">
        <v>563</v>
      </c>
      <c r="C202" s="5">
        <v>23</v>
      </c>
      <c r="D202" s="5" t="s">
        <v>564</v>
      </c>
      <c r="E202" s="5" t="s">
        <v>565</v>
      </c>
      <c r="F202" s="83">
        <v>1.01</v>
      </c>
      <c r="G202" s="83">
        <v>1</v>
      </c>
      <c r="H202" s="83">
        <v>1.17</v>
      </c>
      <c r="I202" s="83">
        <v>0.68</v>
      </c>
      <c r="J202" s="83">
        <v>2.2799999999999998</v>
      </c>
      <c r="K202" s="83">
        <v>1.25</v>
      </c>
      <c r="M202" s="5">
        <v>2.2999999999999998</v>
      </c>
      <c r="N202" s="5">
        <v>1.91</v>
      </c>
      <c r="O202" s="5">
        <v>2.0699999999999998</v>
      </c>
      <c r="P202" s="5">
        <v>2.1</v>
      </c>
      <c r="Q202" s="5">
        <v>2.1</v>
      </c>
      <c r="R202" s="5">
        <v>1.85</v>
      </c>
    </row>
    <row r="203" spans="1:18" x14ac:dyDescent="0.3">
      <c r="A203" t="s">
        <v>562</v>
      </c>
      <c r="B203" t="s">
        <v>563</v>
      </c>
      <c r="C203" s="5">
        <v>23</v>
      </c>
      <c r="D203" s="5" t="s">
        <v>777</v>
      </c>
      <c r="E203" s="5" t="s">
        <v>778</v>
      </c>
      <c r="F203" s="83">
        <v>1.01</v>
      </c>
      <c r="G203" s="83">
        <v>1</v>
      </c>
      <c r="H203" s="83">
        <v>1.17</v>
      </c>
      <c r="I203" s="83">
        <v>0.68</v>
      </c>
      <c r="J203" s="83">
        <v>2.2799999999999998</v>
      </c>
      <c r="K203" s="83">
        <v>1.25</v>
      </c>
      <c r="M203" s="5">
        <v>1.28</v>
      </c>
      <c r="N203" s="5">
        <v>0.65</v>
      </c>
      <c r="O203" s="5">
        <v>0.92</v>
      </c>
      <c r="P203" s="5">
        <v>0.7</v>
      </c>
      <c r="Q203" s="5">
        <v>1.1000000000000001</v>
      </c>
      <c r="R203" s="5">
        <v>0.91</v>
      </c>
    </row>
    <row r="204" spans="1:18" x14ac:dyDescent="0.3">
      <c r="A204" t="s">
        <v>562</v>
      </c>
      <c r="B204" t="s">
        <v>563</v>
      </c>
      <c r="C204" s="5">
        <v>23</v>
      </c>
      <c r="D204" s="5" t="s">
        <v>756</v>
      </c>
      <c r="E204" s="5" t="s">
        <v>102</v>
      </c>
      <c r="F204" s="83">
        <v>1.01</v>
      </c>
      <c r="G204" s="83">
        <v>1</v>
      </c>
      <c r="H204" s="83">
        <v>1.17</v>
      </c>
      <c r="I204" s="83">
        <v>0.68</v>
      </c>
      <c r="J204" s="83">
        <v>2.2799999999999998</v>
      </c>
      <c r="K204" s="83">
        <v>1.25</v>
      </c>
      <c r="M204" s="5">
        <v>20.9</v>
      </c>
      <c r="N204" s="5">
        <v>18.98</v>
      </c>
      <c r="O204" s="5">
        <v>26.43</v>
      </c>
      <c r="P204" s="5">
        <v>22.28</v>
      </c>
      <c r="Q204" s="5">
        <v>19.329999999999998</v>
      </c>
      <c r="R204" s="5">
        <v>22.33</v>
      </c>
    </row>
    <row r="205" spans="1:18" x14ac:dyDescent="0.3">
      <c r="A205" t="s">
        <v>562</v>
      </c>
      <c r="B205" t="s">
        <v>563</v>
      </c>
      <c r="C205" s="5">
        <v>23</v>
      </c>
      <c r="D205" s="5" t="s">
        <v>844</v>
      </c>
      <c r="E205" s="5" t="s">
        <v>845</v>
      </c>
      <c r="F205" s="83">
        <v>1.01</v>
      </c>
      <c r="G205" s="83">
        <v>1</v>
      </c>
      <c r="H205" s="83">
        <v>1.17</v>
      </c>
      <c r="I205" s="83">
        <v>0.68</v>
      </c>
      <c r="J205" s="83">
        <v>2.2799999999999998</v>
      </c>
      <c r="K205" s="83">
        <v>1.25</v>
      </c>
      <c r="M205" s="5">
        <v>203.25</v>
      </c>
      <c r="N205" s="5">
        <v>175.87</v>
      </c>
      <c r="O205" s="5">
        <v>166.65</v>
      </c>
      <c r="P205" s="5">
        <v>174.93</v>
      </c>
      <c r="Q205" s="5">
        <v>210</v>
      </c>
      <c r="R205" s="5">
        <v>252.28</v>
      </c>
    </row>
    <row r="206" spans="1:18" x14ac:dyDescent="0.3">
      <c r="A206" t="s">
        <v>566</v>
      </c>
      <c r="B206" t="s">
        <v>567</v>
      </c>
      <c r="C206" s="5">
        <v>21</v>
      </c>
      <c r="D206" s="5" t="s">
        <v>568</v>
      </c>
      <c r="E206" s="5" t="s">
        <v>569</v>
      </c>
      <c r="F206" s="83">
        <v>0.82</v>
      </c>
      <c r="G206" s="83">
        <v>0.32</v>
      </c>
      <c r="H206" s="83">
        <v>0.59</v>
      </c>
      <c r="I206" s="83">
        <v>0.41</v>
      </c>
      <c r="J206" s="83">
        <v>1.44</v>
      </c>
      <c r="K206" s="83">
        <v>0.69</v>
      </c>
      <c r="M206" s="5">
        <v>2.95</v>
      </c>
      <c r="N206" s="5">
        <v>3.1</v>
      </c>
      <c r="O206" s="5">
        <v>2.78</v>
      </c>
      <c r="P206" s="5">
        <v>2.75</v>
      </c>
      <c r="Q206" s="5">
        <v>2.74</v>
      </c>
      <c r="R206" s="5">
        <v>2.5299999999999998</v>
      </c>
    </row>
    <row r="207" spans="1:18" x14ac:dyDescent="0.3">
      <c r="A207" t="s">
        <v>570</v>
      </c>
      <c r="B207" t="s">
        <v>571</v>
      </c>
      <c r="C207" s="5">
        <v>22</v>
      </c>
      <c r="D207" s="5" t="s">
        <v>1141</v>
      </c>
      <c r="E207" s="5" t="s">
        <v>1142</v>
      </c>
      <c r="F207" s="83">
        <v>0.49</v>
      </c>
      <c r="G207" s="83">
        <v>0.09</v>
      </c>
      <c r="H207" s="83">
        <v>0.93</v>
      </c>
      <c r="I207" s="83">
        <v>0.31</v>
      </c>
      <c r="J207" s="83">
        <v>1.02</v>
      </c>
      <c r="K207" s="83">
        <v>0</v>
      </c>
      <c r="M207" s="5">
        <v>10.28</v>
      </c>
      <c r="N207" s="5">
        <v>9.0500000000000007</v>
      </c>
      <c r="O207" s="5">
        <v>8.68</v>
      </c>
      <c r="P207" s="5">
        <v>9.6300000000000008</v>
      </c>
      <c r="Q207" s="5">
        <v>9.16</v>
      </c>
      <c r="R207" s="5">
        <v>10.64</v>
      </c>
    </row>
    <row r="208" spans="1:18" x14ac:dyDescent="0.3">
      <c r="A208" t="s">
        <v>570</v>
      </c>
      <c r="B208" t="s">
        <v>571</v>
      </c>
      <c r="C208" s="5">
        <v>22</v>
      </c>
      <c r="D208" s="5" t="s">
        <v>576</v>
      </c>
      <c r="E208" s="5" t="s">
        <v>577</v>
      </c>
      <c r="F208" s="83">
        <v>0.49</v>
      </c>
      <c r="G208" s="83">
        <v>0.09</v>
      </c>
      <c r="H208" s="83">
        <v>0.93</v>
      </c>
      <c r="I208" s="83">
        <v>0.31</v>
      </c>
      <c r="J208" s="83">
        <v>1.02</v>
      </c>
      <c r="K208" s="83">
        <v>0</v>
      </c>
      <c r="M208" s="5">
        <v>29.27</v>
      </c>
      <c r="N208" s="5">
        <v>25.4</v>
      </c>
      <c r="O208" s="5">
        <v>28.64</v>
      </c>
      <c r="P208" s="5">
        <v>27.33</v>
      </c>
      <c r="Q208" s="5">
        <v>33.69</v>
      </c>
      <c r="R208" s="5">
        <v>29.44</v>
      </c>
    </row>
    <row r="209" spans="1:18" x14ac:dyDescent="0.3">
      <c r="A209" t="s">
        <v>570</v>
      </c>
      <c r="B209" t="s">
        <v>571</v>
      </c>
      <c r="C209" s="5">
        <v>22</v>
      </c>
      <c r="D209" s="5" t="s">
        <v>572</v>
      </c>
      <c r="E209" s="5" t="s">
        <v>573</v>
      </c>
      <c r="F209" s="83">
        <v>0.49</v>
      </c>
      <c r="G209" s="83">
        <v>0.09</v>
      </c>
      <c r="H209" s="83">
        <v>0.93</v>
      </c>
      <c r="I209" s="83">
        <v>0.31</v>
      </c>
      <c r="J209" s="83">
        <v>1.02</v>
      </c>
      <c r="K209" s="83">
        <v>0</v>
      </c>
      <c r="M209" s="5">
        <v>1.5</v>
      </c>
      <c r="N209" s="5">
        <v>1.26</v>
      </c>
      <c r="O209" s="5">
        <v>1.1000000000000001</v>
      </c>
      <c r="P209" s="5">
        <v>1.03</v>
      </c>
      <c r="Q209" s="5">
        <v>1.31</v>
      </c>
      <c r="R209" s="5">
        <v>0.99</v>
      </c>
    </row>
    <row r="210" spans="1:18" x14ac:dyDescent="0.3">
      <c r="A210" t="s">
        <v>574</v>
      </c>
      <c r="B210" t="s">
        <v>575</v>
      </c>
      <c r="C210" s="5">
        <v>21</v>
      </c>
      <c r="D210" s="5" t="s">
        <v>576</v>
      </c>
      <c r="E210" s="5" t="s">
        <v>577</v>
      </c>
      <c r="F210" s="83">
        <v>0.3</v>
      </c>
      <c r="G210" s="83">
        <v>0.17</v>
      </c>
      <c r="H210" s="83">
        <v>0.36</v>
      </c>
      <c r="I210" s="83">
        <v>0.12</v>
      </c>
      <c r="J210" s="83">
        <v>0.28000000000000003</v>
      </c>
      <c r="K210" s="83">
        <v>0.48</v>
      </c>
      <c r="M210" s="5">
        <v>29.27</v>
      </c>
      <c r="N210" s="5">
        <v>25.4</v>
      </c>
      <c r="O210" s="5">
        <v>28.64</v>
      </c>
      <c r="P210" s="5">
        <v>27.33</v>
      </c>
      <c r="Q210" s="5">
        <v>33.69</v>
      </c>
      <c r="R210" s="5">
        <v>29.44</v>
      </c>
    </row>
    <row r="211" spans="1:18" x14ac:dyDescent="0.3">
      <c r="A211" t="s">
        <v>578</v>
      </c>
      <c r="B211" t="s">
        <v>579</v>
      </c>
      <c r="C211" s="5">
        <v>22</v>
      </c>
      <c r="D211" s="5" t="s">
        <v>580</v>
      </c>
      <c r="E211" s="5" t="s">
        <v>581</v>
      </c>
      <c r="F211" s="83">
        <v>5.33</v>
      </c>
      <c r="G211" s="83">
        <v>4.18</v>
      </c>
      <c r="H211" s="83">
        <v>4.3099999999999996</v>
      </c>
      <c r="I211" s="83">
        <v>5.46</v>
      </c>
      <c r="J211" s="83">
        <v>4.24</v>
      </c>
      <c r="K211" s="83">
        <v>4.58</v>
      </c>
      <c r="M211" s="5">
        <v>0.28999999999999998</v>
      </c>
      <c r="N211" s="5">
        <v>0.22</v>
      </c>
      <c r="O211" s="5">
        <v>0.18</v>
      </c>
      <c r="P211" s="5">
        <v>0.13</v>
      </c>
      <c r="Q211" s="5">
        <v>0.2</v>
      </c>
      <c r="R211" s="5">
        <v>0.17</v>
      </c>
    </row>
    <row r="212" spans="1:18" x14ac:dyDescent="0.3">
      <c r="A212" t="s">
        <v>582</v>
      </c>
      <c r="B212" t="s">
        <v>583</v>
      </c>
      <c r="C212" s="5">
        <v>22</v>
      </c>
      <c r="D212" s="5" t="s">
        <v>820</v>
      </c>
      <c r="E212" s="5" t="s">
        <v>821</v>
      </c>
      <c r="F212" s="83">
        <v>0.72</v>
      </c>
      <c r="G212" s="83">
        <v>0.76</v>
      </c>
      <c r="H212" s="83">
        <v>0.92</v>
      </c>
      <c r="I212" s="83">
        <v>0.75</v>
      </c>
      <c r="J212" s="83">
        <v>0.91</v>
      </c>
      <c r="K212" s="83">
        <v>0.6</v>
      </c>
      <c r="M212" s="5">
        <v>1.81</v>
      </c>
      <c r="N212" s="5">
        <v>1.49</v>
      </c>
      <c r="O212" s="5">
        <v>1.53</v>
      </c>
      <c r="P212" s="5">
        <v>1.22</v>
      </c>
      <c r="Q212" s="5">
        <v>1.38</v>
      </c>
      <c r="R212" s="5">
        <v>1.26</v>
      </c>
    </row>
    <row r="213" spans="1:18" x14ac:dyDescent="0.3">
      <c r="A213" t="s">
        <v>582</v>
      </c>
      <c r="B213" t="s">
        <v>583</v>
      </c>
      <c r="C213" s="5">
        <v>22</v>
      </c>
      <c r="D213" s="5" t="s">
        <v>584</v>
      </c>
      <c r="E213" s="5" t="s">
        <v>585</v>
      </c>
      <c r="F213" s="83">
        <v>0.72</v>
      </c>
      <c r="G213" s="83">
        <v>0.76</v>
      </c>
      <c r="H213" s="83">
        <v>0.92</v>
      </c>
      <c r="I213" s="83">
        <v>0.75</v>
      </c>
      <c r="J213" s="83">
        <v>0.91</v>
      </c>
      <c r="K213" s="83">
        <v>0.6</v>
      </c>
      <c r="M213" s="5">
        <v>4.5999999999999996</v>
      </c>
      <c r="N213" s="5">
        <v>5.18</v>
      </c>
      <c r="O213" s="5">
        <v>5.05</v>
      </c>
      <c r="P213" s="5">
        <v>5.01</v>
      </c>
      <c r="Q213" s="5">
        <v>3.89</v>
      </c>
      <c r="R213" s="5">
        <v>4.8099999999999996</v>
      </c>
    </row>
    <row r="214" spans="1:18" x14ac:dyDescent="0.3">
      <c r="A214" t="s">
        <v>586</v>
      </c>
      <c r="B214" t="s">
        <v>587</v>
      </c>
      <c r="C214" s="5">
        <v>22</v>
      </c>
      <c r="D214" s="5" t="s">
        <v>588</v>
      </c>
      <c r="E214" s="5" t="s">
        <v>589</v>
      </c>
      <c r="F214" s="83">
        <v>0.76</v>
      </c>
      <c r="G214" s="83">
        <v>0.32</v>
      </c>
      <c r="H214" s="83">
        <v>0.36</v>
      </c>
      <c r="I214" s="83">
        <v>0</v>
      </c>
      <c r="J214" s="83">
        <v>0.14000000000000001</v>
      </c>
      <c r="K214" s="83">
        <v>0.36</v>
      </c>
      <c r="M214" s="5">
        <v>96.76</v>
      </c>
      <c r="N214" s="5">
        <v>73.63</v>
      </c>
      <c r="O214" s="5">
        <v>73.94</v>
      </c>
      <c r="P214" s="5">
        <v>84.18</v>
      </c>
      <c r="Q214" s="5">
        <v>79.58</v>
      </c>
      <c r="R214" s="5">
        <v>121.13</v>
      </c>
    </row>
    <row r="215" spans="1:18" x14ac:dyDescent="0.3">
      <c r="A215" t="s">
        <v>586</v>
      </c>
      <c r="B215" t="s">
        <v>587</v>
      </c>
      <c r="C215" s="5">
        <v>22</v>
      </c>
      <c r="D215" s="5" t="s">
        <v>1152</v>
      </c>
      <c r="E215" s="5" t="s">
        <v>489</v>
      </c>
      <c r="F215" s="83">
        <v>0.76</v>
      </c>
      <c r="G215" s="83">
        <v>0.32</v>
      </c>
      <c r="H215" s="83">
        <v>0.36</v>
      </c>
      <c r="I215" s="83">
        <v>0</v>
      </c>
      <c r="J215" s="83">
        <v>0.14000000000000001</v>
      </c>
      <c r="K215" s="83">
        <v>0.36</v>
      </c>
      <c r="M215" s="5">
        <v>0</v>
      </c>
      <c r="N215" s="5">
        <v>0</v>
      </c>
      <c r="O215" s="5">
        <v>0.04</v>
      </c>
      <c r="P215" s="5">
        <v>0</v>
      </c>
      <c r="Q215" s="5">
        <v>0</v>
      </c>
      <c r="R215" s="5">
        <v>0</v>
      </c>
    </row>
    <row r="216" spans="1:18" x14ac:dyDescent="0.3">
      <c r="A216" t="s">
        <v>113</v>
      </c>
      <c r="B216" t="s">
        <v>114</v>
      </c>
      <c r="C216" s="5">
        <v>21</v>
      </c>
      <c r="D216" s="5" t="s">
        <v>115</v>
      </c>
      <c r="E216" s="5" t="s">
        <v>116</v>
      </c>
      <c r="F216" s="83">
        <v>606.02</v>
      </c>
      <c r="G216" s="83">
        <v>491.37</v>
      </c>
      <c r="H216" s="83">
        <v>696.05</v>
      </c>
      <c r="I216" s="83">
        <v>765.69</v>
      </c>
      <c r="J216" s="83">
        <v>881.14</v>
      </c>
      <c r="K216" s="83">
        <v>794.4</v>
      </c>
      <c r="M216" s="5">
        <v>5</v>
      </c>
      <c r="N216" s="5">
        <v>5.25</v>
      </c>
      <c r="O216" s="5">
        <v>5.56</v>
      </c>
      <c r="P216" s="5">
        <v>4.9000000000000004</v>
      </c>
      <c r="Q216" s="5">
        <v>5.2</v>
      </c>
      <c r="R216" s="5">
        <v>5.96</v>
      </c>
    </row>
    <row r="217" spans="1:18" x14ac:dyDescent="0.3">
      <c r="A217" t="s">
        <v>135</v>
      </c>
      <c r="B217" t="s">
        <v>136</v>
      </c>
      <c r="C217" s="5">
        <v>22</v>
      </c>
      <c r="D217" s="5" t="s">
        <v>137</v>
      </c>
      <c r="E217" s="5" t="s">
        <v>138</v>
      </c>
      <c r="F217" s="83">
        <v>468.69</v>
      </c>
      <c r="G217" s="83">
        <v>383.33</v>
      </c>
      <c r="H217" s="83">
        <v>632.04</v>
      </c>
      <c r="I217" s="83">
        <v>638.85</v>
      </c>
      <c r="J217" s="83">
        <v>693.31</v>
      </c>
      <c r="K217" s="83">
        <v>824.18</v>
      </c>
      <c r="M217" s="5">
        <v>35.729999999999997</v>
      </c>
      <c r="N217" s="5">
        <v>23.71</v>
      </c>
      <c r="O217" s="5">
        <v>26.27</v>
      </c>
      <c r="P217" s="5">
        <v>25.21</v>
      </c>
      <c r="Q217" s="5">
        <v>35.24</v>
      </c>
      <c r="R217" s="5">
        <v>34.83</v>
      </c>
    </row>
    <row r="218" spans="1:18" x14ac:dyDescent="0.3">
      <c r="A218" t="s">
        <v>135</v>
      </c>
      <c r="B218" t="s">
        <v>136</v>
      </c>
      <c r="C218" s="5">
        <v>22</v>
      </c>
      <c r="D218" s="5" t="s">
        <v>1046</v>
      </c>
      <c r="E218" s="5" t="s">
        <v>1047</v>
      </c>
      <c r="F218" s="83">
        <v>468.69</v>
      </c>
      <c r="G218" s="83">
        <v>383.33</v>
      </c>
      <c r="H218" s="83">
        <v>632.04</v>
      </c>
      <c r="I218" s="83">
        <v>638.85</v>
      </c>
      <c r="J218" s="83">
        <v>693.31</v>
      </c>
      <c r="K218" s="83">
        <v>824.18</v>
      </c>
      <c r="M218" s="5">
        <v>8.23</v>
      </c>
      <c r="N218" s="5">
        <v>8.92</v>
      </c>
      <c r="O218" s="5">
        <v>7.96</v>
      </c>
      <c r="P218" s="5">
        <v>8.7200000000000006</v>
      </c>
      <c r="Q218" s="5">
        <v>7.53</v>
      </c>
      <c r="R218" s="5">
        <v>7.35</v>
      </c>
    </row>
    <row r="219" spans="1:18" x14ac:dyDescent="0.3">
      <c r="A219" t="s">
        <v>76</v>
      </c>
      <c r="B219" t="s">
        <v>77</v>
      </c>
      <c r="C219" s="5">
        <v>22</v>
      </c>
      <c r="D219" s="5" t="s">
        <v>1154</v>
      </c>
      <c r="E219" s="5" t="s">
        <v>1155</v>
      </c>
      <c r="F219" s="83">
        <v>19.010000000000002</v>
      </c>
      <c r="G219" s="83">
        <v>15.93</v>
      </c>
      <c r="H219" s="83">
        <v>29.63</v>
      </c>
      <c r="I219" s="83">
        <v>28.79</v>
      </c>
      <c r="J219" s="83">
        <v>32.57</v>
      </c>
      <c r="K219" s="83">
        <v>33.08</v>
      </c>
      <c r="M219" s="5">
        <v>2.95</v>
      </c>
      <c r="N219" s="5">
        <v>2.59</v>
      </c>
      <c r="O219" s="5">
        <v>2.13</v>
      </c>
      <c r="P219" s="5">
        <v>1.87</v>
      </c>
      <c r="Q219" s="5">
        <v>1.93</v>
      </c>
      <c r="R219" s="5">
        <v>1.64</v>
      </c>
    </row>
    <row r="220" spans="1:18" x14ac:dyDescent="0.3">
      <c r="A220" t="s">
        <v>76</v>
      </c>
      <c r="B220" t="s">
        <v>77</v>
      </c>
      <c r="C220" s="5">
        <v>22</v>
      </c>
      <c r="D220" s="5" t="s">
        <v>901</v>
      </c>
      <c r="E220" s="5" t="s">
        <v>902</v>
      </c>
      <c r="F220" s="83">
        <v>19.010000000000002</v>
      </c>
      <c r="G220" s="83">
        <v>15.93</v>
      </c>
      <c r="H220" s="83">
        <v>29.63</v>
      </c>
      <c r="I220" s="83">
        <v>28.79</v>
      </c>
      <c r="J220" s="83">
        <v>32.57</v>
      </c>
      <c r="K220" s="83">
        <v>33.08</v>
      </c>
      <c r="M220" s="5">
        <v>2.62</v>
      </c>
      <c r="N220" s="5">
        <v>2.66</v>
      </c>
      <c r="O220" s="5">
        <v>2.46</v>
      </c>
      <c r="P220" s="5">
        <v>2.59</v>
      </c>
      <c r="Q220" s="5">
        <v>2.58</v>
      </c>
      <c r="R220" s="5">
        <v>2.3199999999999998</v>
      </c>
    </row>
    <row r="221" spans="1:18" x14ac:dyDescent="0.3">
      <c r="A221" t="s">
        <v>76</v>
      </c>
      <c r="B221" t="s">
        <v>77</v>
      </c>
      <c r="C221" s="5">
        <v>22</v>
      </c>
      <c r="D221" s="5" t="s">
        <v>590</v>
      </c>
      <c r="E221" s="5" t="s">
        <v>102</v>
      </c>
      <c r="F221" s="83">
        <v>19.010000000000002</v>
      </c>
      <c r="G221" s="83">
        <v>15.93</v>
      </c>
      <c r="H221" s="83">
        <v>29.63</v>
      </c>
      <c r="I221" s="83">
        <v>28.79</v>
      </c>
      <c r="J221" s="83">
        <v>32.57</v>
      </c>
      <c r="K221" s="83">
        <v>33.08</v>
      </c>
      <c r="M221" s="5">
        <v>1.95</v>
      </c>
      <c r="N221" s="5">
        <v>2.15</v>
      </c>
      <c r="O221" s="5">
        <v>2.0099999999999998</v>
      </c>
      <c r="P221" s="5">
        <v>2</v>
      </c>
      <c r="Q221" s="5">
        <v>1.73</v>
      </c>
      <c r="R221" s="5">
        <v>2.27</v>
      </c>
    </row>
    <row r="222" spans="1:18" x14ac:dyDescent="0.3">
      <c r="A222" t="s">
        <v>223</v>
      </c>
      <c r="B222" t="s">
        <v>224</v>
      </c>
      <c r="C222" s="5">
        <v>22</v>
      </c>
      <c r="D222" s="5" t="s">
        <v>228</v>
      </c>
      <c r="E222" s="5" t="s">
        <v>229</v>
      </c>
      <c r="F222" s="83">
        <v>5960.61</v>
      </c>
      <c r="G222" s="83">
        <v>4977.32</v>
      </c>
      <c r="H222" s="83">
        <v>6445.58</v>
      </c>
      <c r="I222" s="83">
        <v>6741.23</v>
      </c>
      <c r="J222" s="83">
        <v>6777.09</v>
      </c>
      <c r="K222" s="83">
        <v>7013.54</v>
      </c>
      <c r="M222" s="5">
        <v>0.06</v>
      </c>
      <c r="N222" s="5">
        <v>0.09</v>
      </c>
      <c r="O222" s="5">
        <v>0.14000000000000001</v>
      </c>
      <c r="P222" s="5">
        <v>0.23</v>
      </c>
      <c r="Q222" s="5">
        <v>0.1</v>
      </c>
      <c r="R222" s="5">
        <v>0.06</v>
      </c>
    </row>
    <row r="223" spans="1:18" x14ac:dyDescent="0.3">
      <c r="A223" t="s">
        <v>223</v>
      </c>
      <c r="B223" t="s">
        <v>224</v>
      </c>
      <c r="C223" s="5">
        <v>22</v>
      </c>
      <c r="D223" s="5" t="s">
        <v>1158</v>
      </c>
      <c r="E223" s="5" t="s">
        <v>1159</v>
      </c>
      <c r="F223" s="83">
        <v>5960.61</v>
      </c>
      <c r="G223" s="83">
        <v>4977.32</v>
      </c>
      <c r="H223" s="83">
        <v>6445.58</v>
      </c>
      <c r="I223" s="83">
        <v>6741.23</v>
      </c>
      <c r="J223" s="83">
        <v>6777.09</v>
      </c>
      <c r="K223" s="83">
        <v>7013.54</v>
      </c>
      <c r="M223" s="5">
        <v>2.3199999999999998</v>
      </c>
      <c r="N223" s="5">
        <v>2.5</v>
      </c>
      <c r="O223" s="5">
        <v>2.31</v>
      </c>
      <c r="P223" s="5">
        <v>2.36</v>
      </c>
      <c r="Q223" s="5">
        <v>2.02</v>
      </c>
      <c r="R223" s="5">
        <v>2.2000000000000002</v>
      </c>
    </row>
    <row r="224" spans="1:18" x14ac:dyDescent="0.3">
      <c r="A224" t="s">
        <v>223</v>
      </c>
      <c r="B224" t="s">
        <v>224</v>
      </c>
      <c r="C224" s="5">
        <v>22</v>
      </c>
      <c r="D224" s="5" t="s">
        <v>1129</v>
      </c>
      <c r="E224" s="5" t="s">
        <v>1130</v>
      </c>
      <c r="F224" s="83">
        <v>5960.61</v>
      </c>
      <c r="G224" s="83">
        <v>4977.32</v>
      </c>
      <c r="H224" s="83">
        <v>6445.58</v>
      </c>
      <c r="I224" s="83">
        <v>6741.23</v>
      </c>
      <c r="J224" s="83">
        <v>6777.09</v>
      </c>
      <c r="K224" s="83">
        <v>7013.54</v>
      </c>
      <c r="M224" s="5">
        <v>5.5</v>
      </c>
      <c r="N224" s="5">
        <v>5.12</v>
      </c>
      <c r="O224" s="5">
        <v>6.56</v>
      </c>
      <c r="P224" s="5">
        <v>6.81</v>
      </c>
      <c r="Q224" s="5">
        <v>4.8899999999999997</v>
      </c>
      <c r="R224" s="5">
        <v>4.46</v>
      </c>
    </row>
    <row r="225" spans="1:18" x14ac:dyDescent="0.3">
      <c r="A225" t="s">
        <v>223</v>
      </c>
      <c r="B225" t="s">
        <v>224</v>
      </c>
      <c r="C225" s="5">
        <v>22</v>
      </c>
      <c r="D225" s="5" t="s">
        <v>225</v>
      </c>
      <c r="E225" s="5" t="s">
        <v>226</v>
      </c>
      <c r="F225" s="83">
        <v>5960.61</v>
      </c>
      <c r="G225" s="83">
        <v>4977.32</v>
      </c>
      <c r="H225" s="83">
        <v>6445.58</v>
      </c>
      <c r="I225" s="83">
        <v>6741.23</v>
      </c>
      <c r="J225" s="83">
        <v>6777.09</v>
      </c>
      <c r="K225" s="83">
        <v>7013.54</v>
      </c>
      <c r="M225" s="5">
        <v>70.06</v>
      </c>
      <c r="N225" s="5">
        <v>45.35</v>
      </c>
      <c r="O225" s="5">
        <v>60.87</v>
      </c>
      <c r="P225" s="5">
        <v>58.9</v>
      </c>
      <c r="Q225" s="5">
        <v>72.23</v>
      </c>
      <c r="R225" s="5">
        <v>42.52</v>
      </c>
    </row>
    <row r="226" spans="1:18" x14ac:dyDescent="0.3">
      <c r="A226" t="s">
        <v>223</v>
      </c>
      <c r="B226" t="s">
        <v>224</v>
      </c>
      <c r="C226" s="5">
        <v>22</v>
      </c>
      <c r="D226" s="5" t="s">
        <v>1008</v>
      </c>
      <c r="E226" s="5" t="s">
        <v>1009</v>
      </c>
      <c r="F226" s="83">
        <v>5960.61</v>
      </c>
      <c r="G226" s="83">
        <v>4977.32</v>
      </c>
      <c r="H226" s="83">
        <v>6445.58</v>
      </c>
      <c r="I226" s="83">
        <v>6741.23</v>
      </c>
      <c r="J226" s="83">
        <v>6777.09</v>
      </c>
      <c r="K226" s="83">
        <v>7013.54</v>
      </c>
      <c r="M226" s="5">
        <v>0.06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</row>
    <row r="227" spans="1:18" x14ac:dyDescent="0.3">
      <c r="A227" t="s">
        <v>223</v>
      </c>
      <c r="B227" t="s">
        <v>224</v>
      </c>
      <c r="C227" s="5">
        <v>22</v>
      </c>
      <c r="D227" s="5" t="s">
        <v>1042</v>
      </c>
      <c r="E227" s="5" t="s">
        <v>1043</v>
      </c>
      <c r="F227" s="83">
        <v>5960.61</v>
      </c>
      <c r="G227" s="83">
        <v>4977.32</v>
      </c>
      <c r="H227" s="83">
        <v>6445.58</v>
      </c>
      <c r="I227" s="83">
        <v>6741.23</v>
      </c>
      <c r="J227" s="83">
        <v>6777.09</v>
      </c>
      <c r="K227" s="83">
        <v>7013.54</v>
      </c>
      <c r="M227" s="5">
        <v>2.11</v>
      </c>
      <c r="N227" s="5">
        <v>2.19</v>
      </c>
      <c r="O227" s="5">
        <v>1.89</v>
      </c>
      <c r="P227" s="5">
        <v>1.95</v>
      </c>
      <c r="Q227" s="5">
        <v>1.7</v>
      </c>
      <c r="R227" s="5">
        <v>2.1</v>
      </c>
    </row>
    <row r="228" spans="1:18" x14ac:dyDescent="0.3">
      <c r="A228" t="s">
        <v>223</v>
      </c>
      <c r="B228" t="s">
        <v>224</v>
      </c>
      <c r="C228" s="5">
        <v>22</v>
      </c>
      <c r="D228" s="5" t="s">
        <v>938</v>
      </c>
      <c r="E228" s="5" t="s">
        <v>939</v>
      </c>
      <c r="F228" s="83">
        <v>5960.61</v>
      </c>
      <c r="G228" s="83">
        <v>4977.32</v>
      </c>
      <c r="H228" s="83">
        <v>6445.58</v>
      </c>
      <c r="I228" s="83">
        <v>6741.23</v>
      </c>
      <c r="J228" s="83">
        <v>6777.09</v>
      </c>
      <c r="K228" s="83">
        <v>7013.54</v>
      </c>
      <c r="M228" s="5">
        <v>57.56</v>
      </c>
      <c r="N228" s="5">
        <v>42.46</v>
      </c>
      <c r="O228" s="5">
        <v>52.42</v>
      </c>
      <c r="P228" s="5">
        <v>45.85</v>
      </c>
      <c r="Q228" s="5">
        <v>54.95</v>
      </c>
      <c r="R228" s="5">
        <v>34.26</v>
      </c>
    </row>
    <row r="229" spans="1:18" x14ac:dyDescent="0.3">
      <c r="A229" t="s">
        <v>223</v>
      </c>
      <c r="B229" t="s">
        <v>224</v>
      </c>
      <c r="C229" s="5">
        <v>22</v>
      </c>
      <c r="D229" s="5" t="s">
        <v>795</v>
      </c>
      <c r="E229" s="5" t="s">
        <v>796</v>
      </c>
      <c r="F229" s="83">
        <v>5960.61</v>
      </c>
      <c r="G229" s="83">
        <v>4977.32</v>
      </c>
      <c r="H229" s="83">
        <v>6445.58</v>
      </c>
      <c r="I229" s="83">
        <v>6741.23</v>
      </c>
      <c r="J229" s="83">
        <v>6777.09</v>
      </c>
      <c r="K229" s="83">
        <v>7013.54</v>
      </c>
      <c r="M229" s="5">
        <v>9.19</v>
      </c>
      <c r="N229" s="5">
        <v>8.59</v>
      </c>
      <c r="O229" s="5">
        <v>8.25</v>
      </c>
      <c r="P229" s="5">
        <v>9.18</v>
      </c>
      <c r="Q229" s="5">
        <v>8.6199999999999992</v>
      </c>
      <c r="R229" s="5">
        <v>9.09</v>
      </c>
    </row>
    <row r="230" spans="1:18" x14ac:dyDescent="0.3">
      <c r="A230" t="s">
        <v>591</v>
      </c>
      <c r="B230" t="s">
        <v>592</v>
      </c>
      <c r="C230" s="5">
        <v>21</v>
      </c>
      <c r="D230" s="5" t="s">
        <v>593</v>
      </c>
      <c r="E230" s="5" t="s">
        <v>594</v>
      </c>
      <c r="F230" s="83">
        <v>0.15</v>
      </c>
      <c r="G230" s="83">
        <v>0</v>
      </c>
      <c r="H230" s="83">
        <v>0.12</v>
      </c>
      <c r="I230" s="83">
        <v>0</v>
      </c>
      <c r="J230" s="83">
        <v>0</v>
      </c>
      <c r="K230" s="83">
        <v>0</v>
      </c>
      <c r="M230" s="5">
        <v>3.08</v>
      </c>
      <c r="N230" s="5">
        <v>3.05</v>
      </c>
      <c r="O230" s="5">
        <v>2.67</v>
      </c>
      <c r="P230" s="5">
        <v>3.54</v>
      </c>
      <c r="Q230" s="5">
        <v>3.24</v>
      </c>
      <c r="R230" s="5">
        <v>3.38</v>
      </c>
    </row>
    <row r="231" spans="1:18" x14ac:dyDescent="0.3">
      <c r="A231" t="s">
        <v>591</v>
      </c>
      <c r="B231" t="s">
        <v>592</v>
      </c>
      <c r="C231" s="5">
        <v>21</v>
      </c>
      <c r="D231" s="5" t="s">
        <v>758</v>
      </c>
      <c r="E231" s="5" t="s">
        <v>759</v>
      </c>
      <c r="F231" s="83">
        <v>0.15</v>
      </c>
      <c r="G231" s="83">
        <v>0</v>
      </c>
      <c r="H231" s="83">
        <v>0.12</v>
      </c>
      <c r="I231" s="83">
        <v>0</v>
      </c>
      <c r="J231" s="83">
        <v>0</v>
      </c>
      <c r="K231" s="83">
        <v>0</v>
      </c>
      <c r="M231" s="5">
        <v>5.6</v>
      </c>
      <c r="N231" s="5">
        <v>5.42</v>
      </c>
      <c r="O231" s="5">
        <v>4.1900000000000004</v>
      </c>
      <c r="P231" s="5">
        <v>4.6399999999999997</v>
      </c>
      <c r="Q231" s="5">
        <v>5.03</v>
      </c>
      <c r="R231" s="5">
        <v>4.71</v>
      </c>
    </row>
    <row r="232" spans="1:18" x14ac:dyDescent="0.3">
      <c r="A232" t="s">
        <v>591</v>
      </c>
      <c r="B232" t="s">
        <v>592</v>
      </c>
      <c r="C232" s="5">
        <v>21</v>
      </c>
      <c r="D232" s="5" t="s">
        <v>903</v>
      </c>
      <c r="E232" s="5" t="s">
        <v>904</v>
      </c>
      <c r="F232" s="83">
        <v>0.15</v>
      </c>
      <c r="G232" s="83">
        <v>0</v>
      </c>
      <c r="H232" s="83">
        <v>0.12</v>
      </c>
      <c r="I232" s="83">
        <v>0</v>
      </c>
      <c r="J232" s="83">
        <v>0</v>
      </c>
      <c r="K232" s="83">
        <v>0</v>
      </c>
      <c r="M232" s="5">
        <v>23.45</v>
      </c>
      <c r="N232" s="5">
        <v>22.66</v>
      </c>
      <c r="O232" s="5">
        <v>21.51</v>
      </c>
      <c r="P232" s="5">
        <v>23.06</v>
      </c>
      <c r="Q232" s="5">
        <v>21.38</v>
      </c>
      <c r="R232" s="5">
        <v>19.29</v>
      </c>
    </row>
    <row r="233" spans="1:18" x14ac:dyDescent="0.3">
      <c r="A233" t="s">
        <v>591</v>
      </c>
      <c r="B233" t="s">
        <v>592</v>
      </c>
      <c r="C233" s="5">
        <v>21</v>
      </c>
      <c r="D233" s="5" t="s">
        <v>1085</v>
      </c>
      <c r="E233" s="5" t="s">
        <v>212</v>
      </c>
      <c r="F233" s="83">
        <v>0.15</v>
      </c>
      <c r="G233" s="83">
        <v>0</v>
      </c>
      <c r="H233" s="83">
        <v>0.12</v>
      </c>
      <c r="I233" s="83">
        <v>0</v>
      </c>
      <c r="J233" s="83">
        <v>0</v>
      </c>
      <c r="K233" s="83">
        <v>0</v>
      </c>
      <c r="M233" s="5">
        <v>13.48</v>
      </c>
      <c r="N233" s="5">
        <v>7.66</v>
      </c>
      <c r="O233" s="5">
        <v>16.27</v>
      </c>
      <c r="P233" s="5">
        <v>15.02</v>
      </c>
      <c r="Q233" s="5">
        <v>13.97</v>
      </c>
      <c r="R233" s="5">
        <v>9.01</v>
      </c>
    </row>
    <row r="234" spans="1:18" x14ac:dyDescent="0.3">
      <c r="A234" t="s">
        <v>55</v>
      </c>
      <c r="B234" t="s">
        <v>75</v>
      </c>
      <c r="C234" s="5">
        <v>22</v>
      </c>
      <c r="D234" s="5" t="s">
        <v>824</v>
      </c>
      <c r="E234" s="5" t="s">
        <v>825</v>
      </c>
      <c r="F234" s="83">
        <v>25.78</v>
      </c>
      <c r="G234" s="83">
        <v>25.81</v>
      </c>
      <c r="H234" s="83">
        <v>36.78</v>
      </c>
      <c r="I234" s="83">
        <v>37.229999999999997</v>
      </c>
      <c r="J234" s="83">
        <v>35.65</v>
      </c>
      <c r="K234" s="83">
        <v>41.64</v>
      </c>
      <c r="M234" s="5">
        <v>0.09</v>
      </c>
      <c r="N234" s="5">
        <v>0.05</v>
      </c>
      <c r="O234" s="5">
        <v>0.03</v>
      </c>
      <c r="P234" s="5">
        <v>0.08</v>
      </c>
      <c r="Q234" s="5">
        <v>0.05</v>
      </c>
      <c r="R234" s="5">
        <v>7.0000000000000007E-2</v>
      </c>
    </row>
    <row r="235" spans="1:18" x14ac:dyDescent="0.3">
      <c r="A235" t="s">
        <v>55</v>
      </c>
      <c r="B235" t="s">
        <v>75</v>
      </c>
      <c r="C235" s="5">
        <v>22</v>
      </c>
      <c r="D235" s="5" t="s">
        <v>1027</v>
      </c>
      <c r="E235" s="5" t="s">
        <v>102</v>
      </c>
      <c r="F235" s="83">
        <v>25.78</v>
      </c>
      <c r="G235" s="83">
        <v>25.81</v>
      </c>
      <c r="H235" s="83">
        <v>36.78</v>
      </c>
      <c r="I235" s="83">
        <v>37.229999999999997</v>
      </c>
      <c r="J235" s="83">
        <v>35.65</v>
      </c>
      <c r="K235" s="83">
        <v>41.64</v>
      </c>
      <c r="M235" s="5">
        <v>0.81</v>
      </c>
      <c r="N235" s="5">
        <v>0.67</v>
      </c>
      <c r="O235" s="5">
        <v>0.67</v>
      </c>
      <c r="P235" s="5">
        <v>0.64</v>
      </c>
      <c r="Q235" s="5">
        <v>0.82</v>
      </c>
      <c r="R235" s="5">
        <v>0.86</v>
      </c>
    </row>
    <row r="236" spans="1:18" x14ac:dyDescent="0.3">
      <c r="A236" t="s">
        <v>55</v>
      </c>
      <c r="B236" t="s">
        <v>75</v>
      </c>
      <c r="C236" s="5">
        <v>22</v>
      </c>
      <c r="D236" s="5" t="s">
        <v>1058</v>
      </c>
      <c r="E236" s="5" t="s">
        <v>1059</v>
      </c>
      <c r="F236" s="83">
        <v>25.78</v>
      </c>
      <c r="G236" s="83">
        <v>25.81</v>
      </c>
      <c r="H236" s="83">
        <v>36.78</v>
      </c>
      <c r="I236" s="83">
        <v>37.229999999999997</v>
      </c>
      <c r="J236" s="83">
        <v>35.65</v>
      </c>
      <c r="K236" s="83">
        <v>41.64</v>
      </c>
      <c r="M236" s="5">
        <v>5.77</v>
      </c>
      <c r="N236" s="5">
        <v>5.95</v>
      </c>
      <c r="O236" s="5">
        <v>5.37</v>
      </c>
      <c r="P236" s="5">
        <v>5.3</v>
      </c>
      <c r="Q236" s="5">
        <v>5.27</v>
      </c>
      <c r="R236" s="5">
        <v>5.41</v>
      </c>
    </row>
    <row r="237" spans="1:18" x14ac:dyDescent="0.3">
      <c r="A237" t="s">
        <v>55</v>
      </c>
      <c r="B237" t="s">
        <v>75</v>
      </c>
      <c r="C237" s="5">
        <v>22</v>
      </c>
      <c r="D237" s="5" t="s">
        <v>595</v>
      </c>
      <c r="E237" s="5" t="s">
        <v>102</v>
      </c>
      <c r="F237" s="83">
        <v>25.78</v>
      </c>
      <c r="G237" s="83">
        <v>25.81</v>
      </c>
      <c r="H237" s="83">
        <v>36.78</v>
      </c>
      <c r="I237" s="83">
        <v>37.229999999999997</v>
      </c>
      <c r="J237" s="83">
        <v>35.65</v>
      </c>
      <c r="K237" s="83">
        <v>41.64</v>
      </c>
      <c r="M237" s="5">
        <v>0.05</v>
      </c>
      <c r="N237" s="5">
        <v>0.6</v>
      </c>
      <c r="O237" s="5">
        <v>0.33</v>
      </c>
      <c r="P237" s="5">
        <v>0.24</v>
      </c>
      <c r="Q237" s="5">
        <v>0.26</v>
      </c>
      <c r="R237" s="5">
        <v>0.2</v>
      </c>
    </row>
    <row r="238" spans="1:18" x14ac:dyDescent="0.3">
      <c r="A238" t="s">
        <v>209</v>
      </c>
      <c r="B238" t="s">
        <v>210</v>
      </c>
      <c r="C238" s="5">
        <v>22</v>
      </c>
      <c r="D238" s="5" t="s">
        <v>1050</v>
      </c>
      <c r="E238" s="5" t="s">
        <v>1051</v>
      </c>
      <c r="F238" s="83">
        <v>3554.11</v>
      </c>
      <c r="G238" s="83">
        <v>3342.78</v>
      </c>
      <c r="H238" s="83">
        <v>3413.56</v>
      </c>
      <c r="I238" s="83">
        <v>3469.01</v>
      </c>
      <c r="J238" s="83">
        <v>3977.09</v>
      </c>
      <c r="K238" s="83">
        <v>3273.18</v>
      </c>
      <c r="M238" s="5">
        <v>0.69</v>
      </c>
      <c r="N238" s="5">
        <v>0.73</v>
      </c>
      <c r="O238" s="5">
        <v>0.66</v>
      </c>
      <c r="P238" s="5">
        <v>0.7</v>
      </c>
      <c r="Q238" s="5">
        <v>0.88</v>
      </c>
      <c r="R238" s="5">
        <v>0.68</v>
      </c>
    </row>
    <row r="239" spans="1:18" x14ac:dyDescent="0.3">
      <c r="A239" t="s">
        <v>209</v>
      </c>
      <c r="B239" t="s">
        <v>210</v>
      </c>
      <c r="C239" s="5">
        <v>22</v>
      </c>
      <c r="D239" s="5" t="s">
        <v>211</v>
      </c>
      <c r="E239" s="5" t="s">
        <v>212</v>
      </c>
      <c r="F239" s="83">
        <v>3554.11</v>
      </c>
      <c r="G239" s="83">
        <v>3342.78</v>
      </c>
      <c r="H239" s="83">
        <v>3413.56</v>
      </c>
      <c r="I239" s="83">
        <v>3469.01</v>
      </c>
      <c r="J239" s="83">
        <v>3977.09</v>
      </c>
      <c r="K239" s="83">
        <v>3273.18</v>
      </c>
      <c r="M239" s="5">
        <v>13.46</v>
      </c>
      <c r="N239" s="5">
        <v>10.99</v>
      </c>
      <c r="O239" s="5">
        <v>10.99</v>
      </c>
      <c r="P239" s="5">
        <v>6.83</v>
      </c>
      <c r="Q239" s="5">
        <v>10.09</v>
      </c>
      <c r="R239" s="5">
        <v>8.73</v>
      </c>
    </row>
    <row r="240" spans="1:18" x14ac:dyDescent="0.3">
      <c r="A240" t="s">
        <v>209</v>
      </c>
      <c r="B240" t="s">
        <v>210</v>
      </c>
      <c r="C240" s="5">
        <v>22</v>
      </c>
      <c r="D240" s="5" t="s">
        <v>846</v>
      </c>
      <c r="E240" s="5" t="s">
        <v>847</v>
      </c>
      <c r="F240" s="83">
        <v>3554.11</v>
      </c>
      <c r="G240" s="83">
        <v>3342.78</v>
      </c>
      <c r="H240" s="83">
        <v>3413.56</v>
      </c>
      <c r="I240" s="83">
        <v>3469.01</v>
      </c>
      <c r="J240" s="83">
        <v>3977.09</v>
      </c>
      <c r="K240" s="83">
        <v>3273.18</v>
      </c>
      <c r="M240" s="5">
        <v>2.38</v>
      </c>
      <c r="N240" s="5">
        <v>2.54</v>
      </c>
      <c r="O240" s="5">
        <v>2.0699999999999998</v>
      </c>
      <c r="P240" s="5">
        <v>1.68</v>
      </c>
      <c r="Q240" s="5">
        <v>2.48</v>
      </c>
      <c r="R240" s="5">
        <v>3.21</v>
      </c>
    </row>
    <row r="241" spans="1:18" x14ac:dyDescent="0.3">
      <c r="A241" t="s">
        <v>596</v>
      </c>
      <c r="B241" t="s">
        <v>597</v>
      </c>
      <c r="C241" s="5">
        <v>25</v>
      </c>
      <c r="D241" s="5" t="s">
        <v>738</v>
      </c>
      <c r="E241" s="5" t="s">
        <v>387</v>
      </c>
      <c r="F241" s="83">
        <v>1.33</v>
      </c>
      <c r="G241" s="83">
        <v>1.18</v>
      </c>
      <c r="H241" s="83">
        <v>1.48</v>
      </c>
      <c r="I241" s="83">
        <v>1.25</v>
      </c>
      <c r="J241" s="83">
        <v>2.11</v>
      </c>
      <c r="K241" s="83">
        <v>1.1599999999999999</v>
      </c>
      <c r="M241" s="5">
        <v>5.99</v>
      </c>
      <c r="N241" s="5">
        <v>5.22</v>
      </c>
      <c r="O241" s="5">
        <v>4.93</v>
      </c>
      <c r="P241" s="5">
        <v>4.83</v>
      </c>
      <c r="Q241" s="5">
        <v>4.87</v>
      </c>
      <c r="R241" s="5">
        <v>5.25</v>
      </c>
    </row>
    <row r="242" spans="1:18" x14ac:dyDescent="0.3">
      <c r="A242" t="s">
        <v>596</v>
      </c>
      <c r="B242" t="s">
        <v>597</v>
      </c>
      <c r="C242" s="5">
        <v>25</v>
      </c>
      <c r="D242" s="5" t="s">
        <v>598</v>
      </c>
      <c r="E242" s="5" t="s">
        <v>599</v>
      </c>
      <c r="F242" s="83">
        <v>1.33</v>
      </c>
      <c r="G242" s="83">
        <v>1.18</v>
      </c>
      <c r="H242" s="83">
        <v>1.48</v>
      </c>
      <c r="I242" s="83">
        <v>1.25</v>
      </c>
      <c r="J242" s="83">
        <v>2.11</v>
      </c>
      <c r="K242" s="83">
        <v>1.1599999999999999</v>
      </c>
      <c r="M242" s="5">
        <v>0.26</v>
      </c>
      <c r="N242" s="5">
        <v>0.13</v>
      </c>
      <c r="O242" s="5">
        <v>0.11</v>
      </c>
      <c r="P242" s="5">
        <v>0.18</v>
      </c>
      <c r="Q242" s="5">
        <v>0.12</v>
      </c>
      <c r="R242" s="5">
        <v>0.11</v>
      </c>
    </row>
    <row r="243" spans="1:18" x14ac:dyDescent="0.3">
      <c r="A243" t="s">
        <v>596</v>
      </c>
      <c r="B243" t="s">
        <v>597</v>
      </c>
      <c r="C243" s="5">
        <v>25</v>
      </c>
      <c r="D243" s="5" t="s">
        <v>598</v>
      </c>
      <c r="E243" s="5" t="s">
        <v>599</v>
      </c>
      <c r="F243" s="83">
        <v>1.33</v>
      </c>
      <c r="G243" s="83">
        <v>1.18</v>
      </c>
      <c r="H243" s="83">
        <v>1.48</v>
      </c>
      <c r="I243" s="83">
        <v>1.25</v>
      </c>
      <c r="J243" s="83">
        <v>2.11</v>
      </c>
      <c r="K243" s="83">
        <v>1.1599999999999999</v>
      </c>
      <c r="M243" s="5">
        <v>0.26</v>
      </c>
      <c r="N243" s="5">
        <v>0.13</v>
      </c>
      <c r="O243" s="5">
        <v>0.11</v>
      </c>
      <c r="P243" s="5">
        <v>0.18</v>
      </c>
      <c r="Q243" s="5">
        <v>0.12</v>
      </c>
      <c r="R243" s="5">
        <v>0.11</v>
      </c>
    </row>
    <row r="244" spans="1:18" x14ac:dyDescent="0.3">
      <c r="A244" t="s">
        <v>596</v>
      </c>
      <c r="B244" t="s">
        <v>597</v>
      </c>
      <c r="C244" s="5">
        <v>25</v>
      </c>
      <c r="D244" s="5" t="s">
        <v>598</v>
      </c>
      <c r="E244" s="5" t="s">
        <v>599</v>
      </c>
      <c r="F244" s="83">
        <v>1.33</v>
      </c>
      <c r="G244" s="83">
        <v>1.18</v>
      </c>
      <c r="H244" s="83">
        <v>1.48</v>
      </c>
      <c r="I244" s="83">
        <v>1.25</v>
      </c>
      <c r="J244" s="83">
        <v>2.11</v>
      </c>
      <c r="K244" s="83">
        <v>1.1599999999999999</v>
      </c>
      <c r="M244" s="5">
        <v>0.26</v>
      </c>
      <c r="N244" s="5">
        <v>0.13</v>
      </c>
      <c r="O244" s="5">
        <v>0.11</v>
      </c>
      <c r="P244" s="5">
        <v>0.18</v>
      </c>
      <c r="Q244" s="5">
        <v>0.12</v>
      </c>
      <c r="R244" s="5">
        <v>0.11</v>
      </c>
    </row>
    <row r="245" spans="1:18" x14ac:dyDescent="0.3">
      <c r="A245" t="s">
        <v>596</v>
      </c>
      <c r="B245" t="s">
        <v>597</v>
      </c>
      <c r="C245" s="5">
        <v>25</v>
      </c>
      <c r="D245" s="5" t="s">
        <v>598</v>
      </c>
      <c r="E245" s="5" t="s">
        <v>599</v>
      </c>
      <c r="F245" s="83">
        <v>1.33</v>
      </c>
      <c r="G245" s="83">
        <v>1.18</v>
      </c>
      <c r="H245" s="83">
        <v>1.48</v>
      </c>
      <c r="I245" s="83">
        <v>1.25</v>
      </c>
      <c r="J245" s="83">
        <v>2.11</v>
      </c>
      <c r="K245" s="83">
        <v>1.1599999999999999</v>
      </c>
      <c r="M245" s="5">
        <v>0.26</v>
      </c>
      <c r="N245" s="5">
        <v>0.13</v>
      </c>
      <c r="O245" s="5">
        <v>0.11</v>
      </c>
      <c r="P245" s="5">
        <v>0.18</v>
      </c>
      <c r="Q245" s="5">
        <v>0.12</v>
      </c>
      <c r="R245" s="5">
        <v>0.11</v>
      </c>
    </row>
    <row r="246" spans="1:18" x14ac:dyDescent="0.3">
      <c r="A246" t="s">
        <v>596</v>
      </c>
      <c r="B246" t="s">
        <v>597</v>
      </c>
      <c r="C246" s="5">
        <v>25</v>
      </c>
      <c r="D246" s="5" t="s">
        <v>598</v>
      </c>
      <c r="E246" s="5" t="s">
        <v>599</v>
      </c>
      <c r="F246" s="83">
        <v>1.33</v>
      </c>
      <c r="G246" s="83">
        <v>1.18</v>
      </c>
      <c r="H246" s="83">
        <v>1.48</v>
      </c>
      <c r="I246" s="83">
        <v>1.25</v>
      </c>
      <c r="J246" s="83">
        <v>2.11</v>
      </c>
      <c r="K246" s="83">
        <v>1.1599999999999999</v>
      </c>
      <c r="M246" s="5">
        <v>0.26</v>
      </c>
      <c r="N246" s="5">
        <v>0.13</v>
      </c>
      <c r="O246" s="5">
        <v>0.11</v>
      </c>
      <c r="P246" s="5">
        <v>0.18</v>
      </c>
      <c r="Q246" s="5">
        <v>0.12</v>
      </c>
      <c r="R246" s="5">
        <v>0.11</v>
      </c>
    </row>
    <row r="247" spans="1:18" x14ac:dyDescent="0.3">
      <c r="A247" t="s">
        <v>596</v>
      </c>
      <c r="B247" t="s">
        <v>597</v>
      </c>
      <c r="C247" s="5">
        <v>25</v>
      </c>
      <c r="D247" s="5" t="s">
        <v>598</v>
      </c>
      <c r="E247" s="5" t="s">
        <v>599</v>
      </c>
      <c r="F247" s="83">
        <v>1.33</v>
      </c>
      <c r="G247" s="83">
        <v>1.18</v>
      </c>
      <c r="H247" s="83">
        <v>1.48</v>
      </c>
      <c r="I247" s="83">
        <v>1.25</v>
      </c>
      <c r="J247" s="83">
        <v>2.11</v>
      </c>
      <c r="K247" s="83">
        <v>1.1599999999999999</v>
      </c>
      <c r="M247" s="5">
        <v>0.26</v>
      </c>
      <c r="N247" s="5">
        <v>0.13</v>
      </c>
      <c r="O247" s="5">
        <v>0.11</v>
      </c>
      <c r="P247" s="5">
        <v>0.18</v>
      </c>
      <c r="Q247" s="5">
        <v>0.12</v>
      </c>
      <c r="R247" s="5">
        <v>0.11</v>
      </c>
    </row>
    <row r="248" spans="1:18" x14ac:dyDescent="0.3">
      <c r="A248" t="s">
        <v>596</v>
      </c>
      <c r="B248" t="s">
        <v>597</v>
      </c>
      <c r="C248" s="5">
        <v>25</v>
      </c>
      <c r="D248" s="5" t="s">
        <v>598</v>
      </c>
      <c r="E248" s="5" t="s">
        <v>599</v>
      </c>
      <c r="F248" s="83">
        <v>1.33</v>
      </c>
      <c r="G248" s="83">
        <v>1.18</v>
      </c>
      <c r="H248" s="83">
        <v>1.48</v>
      </c>
      <c r="I248" s="83">
        <v>1.25</v>
      </c>
      <c r="J248" s="83">
        <v>2.11</v>
      </c>
      <c r="K248" s="83">
        <v>1.1599999999999999</v>
      </c>
      <c r="M248" s="5">
        <v>0.26</v>
      </c>
      <c r="N248" s="5">
        <v>0.13</v>
      </c>
      <c r="O248" s="5">
        <v>0.11</v>
      </c>
      <c r="P248" s="5">
        <v>0.18</v>
      </c>
      <c r="Q248" s="5">
        <v>0.12</v>
      </c>
      <c r="R248" s="5">
        <v>0.11</v>
      </c>
    </row>
    <row r="249" spans="1:18" x14ac:dyDescent="0.3">
      <c r="A249" t="s">
        <v>602</v>
      </c>
      <c r="B249" t="s">
        <v>603</v>
      </c>
      <c r="C249" s="5">
        <v>21</v>
      </c>
      <c r="D249" s="5" t="s">
        <v>604</v>
      </c>
      <c r="E249" s="5" t="s">
        <v>605</v>
      </c>
      <c r="F249" s="83">
        <v>0.45</v>
      </c>
      <c r="G249" s="83">
        <v>0.65</v>
      </c>
      <c r="H249" s="83">
        <v>1.1399999999999999</v>
      </c>
      <c r="I249" s="83">
        <v>1.87</v>
      </c>
      <c r="J249" s="83">
        <v>0.78</v>
      </c>
      <c r="K249" s="83">
        <v>0.44</v>
      </c>
      <c r="M249" s="5">
        <v>18.29</v>
      </c>
      <c r="N249" s="5">
        <v>12.5</v>
      </c>
      <c r="O249" s="5">
        <v>19.739999999999998</v>
      </c>
      <c r="P249" s="5">
        <v>18.79</v>
      </c>
      <c r="Q249" s="5">
        <v>17.39</v>
      </c>
      <c r="R249" s="5">
        <v>13.57</v>
      </c>
    </row>
    <row r="250" spans="1:18" x14ac:dyDescent="0.3">
      <c r="A250" t="s">
        <v>78</v>
      </c>
      <c r="B250" t="s">
        <v>79</v>
      </c>
      <c r="C250" s="5">
        <v>22</v>
      </c>
      <c r="D250" s="5" t="s">
        <v>606</v>
      </c>
      <c r="E250" s="5" t="s">
        <v>102</v>
      </c>
      <c r="F250" s="83">
        <v>16.190000000000001</v>
      </c>
      <c r="G250" s="83">
        <v>12.7</v>
      </c>
      <c r="H250" s="83">
        <v>21.32</v>
      </c>
      <c r="I250" s="83">
        <v>22.89</v>
      </c>
      <c r="J250" s="83">
        <v>18.670000000000002</v>
      </c>
      <c r="K250" s="83">
        <v>16.86</v>
      </c>
      <c r="M250" s="5">
        <v>2.97</v>
      </c>
      <c r="N250" s="5">
        <v>2.15</v>
      </c>
      <c r="O250" s="5">
        <v>2.5499999999999998</v>
      </c>
      <c r="P250" s="5">
        <v>2.85</v>
      </c>
      <c r="Q250" s="5">
        <v>2.34</v>
      </c>
      <c r="R250" s="5">
        <v>2.2000000000000002</v>
      </c>
    </row>
    <row r="251" spans="1:18" x14ac:dyDescent="0.3">
      <c r="A251" t="s">
        <v>117</v>
      </c>
      <c r="B251" t="s">
        <v>118</v>
      </c>
      <c r="C251" s="5">
        <v>22</v>
      </c>
      <c r="D251" s="5" t="s">
        <v>119</v>
      </c>
      <c r="E251" s="5" t="s">
        <v>102</v>
      </c>
      <c r="F251" s="83">
        <v>898.77</v>
      </c>
      <c r="G251" s="83">
        <v>739.34</v>
      </c>
      <c r="H251" s="83">
        <v>775.63</v>
      </c>
      <c r="I251" s="83">
        <v>850.8</v>
      </c>
      <c r="J251" s="83">
        <v>917.8</v>
      </c>
      <c r="K251" s="83">
        <v>914.01</v>
      </c>
      <c r="M251" s="5">
        <v>6.47</v>
      </c>
      <c r="N251" s="5">
        <v>8.07</v>
      </c>
      <c r="O251" s="5">
        <v>6.88</v>
      </c>
      <c r="P251" s="5">
        <v>7.9</v>
      </c>
      <c r="Q251" s="5">
        <v>8.3800000000000008</v>
      </c>
      <c r="R251" s="5">
        <v>7.95</v>
      </c>
    </row>
    <row r="252" spans="1:18" x14ac:dyDescent="0.3">
      <c r="A252" t="s">
        <v>607</v>
      </c>
      <c r="B252" t="s">
        <v>608</v>
      </c>
      <c r="C252" s="5">
        <v>23</v>
      </c>
      <c r="D252" s="5" t="s">
        <v>609</v>
      </c>
      <c r="E252" s="5" t="s">
        <v>610</v>
      </c>
      <c r="F252" s="83">
        <v>4.7699999999999996</v>
      </c>
      <c r="G252" s="83">
        <v>4.0999999999999996</v>
      </c>
      <c r="H252" s="83">
        <v>5.85</v>
      </c>
      <c r="I252" s="83">
        <v>6.99</v>
      </c>
      <c r="J252" s="83">
        <v>5.04</v>
      </c>
      <c r="K252" s="83">
        <v>5.38</v>
      </c>
      <c r="M252" s="5">
        <v>18.38</v>
      </c>
      <c r="N252" s="5">
        <v>14.12</v>
      </c>
      <c r="O252" s="5">
        <v>13.72</v>
      </c>
      <c r="P252" s="5">
        <v>14.92</v>
      </c>
      <c r="Q252" s="5">
        <v>15.6</v>
      </c>
      <c r="R252" s="5">
        <v>13.77</v>
      </c>
    </row>
    <row r="253" spans="1:18" x14ac:dyDescent="0.3">
      <c r="A253" t="s">
        <v>607</v>
      </c>
      <c r="B253" t="s">
        <v>608</v>
      </c>
      <c r="C253" s="5">
        <v>23</v>
      </c>
      <c r="D253" s="5" t="s">
        <v>867</v>
      </c>
      <c r="E253" s="5" t="s">
        <v>102</v>
      </c>
      <c r="F253" s="83">
        <v>4.7699999999999996</v>
      </c>
      <c r="G253" s="83">
        <v>4.0999999999999996</v>
      </c>
      <c r="H253" s="83">
        <v>5.85</v>
      </c>
      <c r="I253" s="83">
        <v>6.99</v>
      </c>
      <c r="J253" s="83">
        <v>5.04</v>
      </c>
      <c r="K253" s="83">
        <v>5.38</v>
      </c>
      <c r="M253" s="5">
        <v>1.34</v>
      </c>
      <c r="N253" s="5">
        <v>1.4</v>
      </c>
      <c r="O253" s="5">
        <v>1.35</v>
      </c>
      <c r="P253" s="5">
        <v>1.21</v>
      </c>
      <c r="Q253" s="5">
        <v>1.38</v>
      </c>
      <c r="R253" s="5">
        <v>1.26</v>
      </c>
    </row>
    <row r="254" spans="1:18" x14ac:dyDescent="0.3">
      <c r="A254" t="s">
        <v>245</v>
      </c>
      <c r="B254" t="s">
        <v>246</v>
      </c>
      <c r="C254" s="5">
        <v>22</v>
      </c>
      <c r="D254" s="5" t="s">
        <v>1144</v>
      </c>
      <c r="E254" s="5" t="s">
        <v>1145</v>
      </c>
      <c r="F254" s="83">
        <v>209.59</v>
      </c>
      <c r="G254" s="83">
        <v>174.91</v>
      </c>
      <c r="H254" s="83">
        <v>194.75</v>
      </c>
      <c r="I254" s="83">
        <v>206.35</v>
      </c>
      <c r="J254" s="83">
        <v>239.45</v>
      </c>
      <c r="K254" s="83">
        <v>205.77</v>
      </c>
      <c r="M254" s="5">
        <v>0.21</v>
      </c>
      <c r="N254" s="5">
        <v>0.32</v>
      </c>
      <c r="O254" s="5">
        <v>0.1</v>
      </c>
      <c r="P254" s="5">
        <v>0.16</v>
      </c>
      <c r="Q254" s="5">
        <v>0.13</v>
      </c>
      <c r="R254" s="5">
        <v>0.2</v>
      </c>
    </row>
    <row r="255" spans="1:18" x14ac:dyDescent="0.3">
      <c r="A255" t="s">
        <v>245</v>
      </c>
      <c r="B255" t="s">
        <v>246</v>
      </c>
      <c r="C255" s="5">
        <v>22</v>
      </c>
      <c r="D255" s="5" t="s">
        <v>962</v>
      </c>
      <c r="E255" s="5" t="s">
        <v>963</v>
      </c>
      <c r="F255" s="83">
        <v>209.59</v>
      </c>
      <c r="G255" s="83">
        <v>174.91</v>
      </c>
      <c r="H255" s="83">
        <v>194.75</v>
      </c>
      <c r="I255" s="83">
        <v>206.35</v>
      </c>
      <c r="J255" s="83">
        <v>239.45</v>
      </c>
      <c r="K255" s="83">
        <v>205.77</v>
      </c>
      <c r="M255" s="5">
        <v>18.59</v>
      </c>
      <c r="N255" s="5">
        <v>14.32</v>
      </c>
      <c r="O255" s="5">
        <v>14.69</v>
      </c>
      <c r="P255" s="5">
        <v>15.04</v>
      </c>
      <c r="Q255" s="5">
        <v>16.579999999999998</v>
      </c>
      <c r="R255" s="5">
        <v>15.5</v>
      </c>
    </row>
    <row r="256" spans="1:18" x14ac:dyDescent="0.3">
      <c r="A256" t="s">
        <v>245</v>
      </c>
      <c r="B256" t="s">
        <v>246</v>
      </c>
      <c r="C256" s="5">
        <v>22</v>
      </c>
      <c r="D256" s="5" t="s">
        <v>247</v>
      </c>
      <c r="E256" s="5" t="s">
        <v>248</v>
      </c>
      <c r="F256" s="83">
        <v>209.59</v>
      </c>
      <c r="G256" s="83">
        <v>174.91</v>
      </c>
      <c r="H256" s="83">
        <v>194.75</v>
      </c>
      <c r="I256" s="83">
        <v>206.35</v>
      </c>
      <c r="J256" s="83">
        <v>239.45</v>
      </c>
      <c r="K256" s="83">
        <v>205.77</v>
      </c>
      <c r="M256" s="5">
        <v>0.27</v>
      </c>
      <c r="N256" s="5">
        <v>0.33</v>
      </c>
      <c r="O256" s="5">
        <v>0.28999999999999998</v>
      </c>
      <c r="P256" s="5">
        <v>0.26</v>
      </c>
      <c r="Q256" s="5">
        <v>0.21</v>
      </c>
      <c r="R256" s="5">
        <v>0.19</v>
      </c>
    </row>
    <row r="257" spans="1:18" x14ac:dyDescent="0.3">
      <c r="A257" t="s">
        <v>245</v>
      </c>
      <c r="B257" t="s">
        <v>246</v>
      </c>
      <c r="C257" s="5">
        <v>22</v>
      </c>
      <c r="D257" s="5" t="s">
        <v>945</v>
      </c>
      <c r="E257" s="5" t="s">
        <v>946</v>
      </c>
      <c r="F257" s="83">
        <v>209.59</v>
      </c>
      <c r="G257" s="83">
        <v>174.91</v>
      </c>
      <c r="H257" s="83">
        <v>194.75</v>
      </c>
      <c r="I257" s="83">
        <v>206.35</v>
      </c>
      <c r="J257" s="83">
        <v>239.45</v>
      </c>
      <c r="K257" s="83">
        <v>205.77</v>
      </c>
      <c r="M257" s="5">
        <v>12.47</v>
      </c>
      <c r="N257" s="5">
        <v>12.04</v>
      </c>
      <c r="O257" s="5">
        <v>10.51</v>
      </c>
      <c r="P257" s="5">
        <v>11.63</v>
      </c>
      <c r="Q257" s="5">
        <v>10.1</v>
      </c>
      <c r="R257" s="5">
        <v>11.63</v>
      </c>
    </row>
    <row r="258" spans="1:18" x14ac:dyDescent="0.3">
      <c r="A258" t="s">
        <v>272</v>
      </c>
      <c r="B258" t="s">
        <v>273</v>
      </c>
      <c r="C258" s="5">
        <v>21</v>
      </c>
      <c r="D258" s="5" t="s">
        <v>274</v>
      </c>
      <c r="E258" s="5" t="s">
        <v>275</v>
      </c>
      <c r="F258" s="83">
        <v>232.34</v>
      </c>
      <c r="G258" s="83">
        <v>190.41</v>
      </c>
      <c r="H258" s="83">
        <v>168.88</v>
      </c>
      <c r="I258" s="83">
        <v>193.86</v>
      </c>
      <c r="J258" s="83">
        <v>229.61</v>
      </c>
      <c r="K258" s="83">
        <v>198.89</v>
      </c>
      <c r="M258" s="5">
        <v>4.29</v>
      </c>
      <c r="N258" s="5">
        <v>2.84</v>
      </c>
      <c r="O258" s="5">
        <v>3.53</v>
      </c>
      <c r="P258" s="5">
        <v>2.66</v>
      </c>
      <c r="Q258" s="5">
        <v>4.08</v>
      </c>
      <c r="R258" s="5">
        <v>3.57</v>
      </c>
    </row>
    <row r="259" spans="1:18" x14ac:dyDescent="0.3">
      <c r="A259" t="s">
        <v>201</v>
      </c>
      <c r="B259" t="s">
        <v>202</v>
      </c>
      <c r="C259" s="5">
        <v>21</v>
      </c>
      <c r="D259" s="5" t="s">
        <v>203</v>
      </c>
      <c r="E259" s="5" t="s">
        <v>204</v>
      </c>
      <c r="F259" s="83">
        <v>3751.18</v>
      </c>
      <c r="G259" s="83">
        <v>2839.23</v>
      </c>
      <c r="H259" s="83">
        <v>5111.21</v>
      </c>
      <c r="I259" s="83">
        <v>5795.47</v>
      </c>
      <c r="J259" s="83">
        <v>5719.85</v>
      </c>
      <c r="K259" s="83">
        <v>5542.8</v>
      </c>
      <c r="M259" s="5">
        <v>6.43</v>
      </c>
      <c r="N259" s="5">
        <v>5.49</v>
      </c>
      <c r="O259" s="5">
        <v>5.27</v>
      </c>
      <c r="P259" s="5">
        <v>5.44</v>
      </c>
      <c r="Q259" s="5">
        <v>5.33</v>
      </c>
      <c r="R259" s="5">
        <v>4.8600000000000003</v>
      </c>
    </row>
    <row r="260" spans="1:18" x14ac:dyDescent="0.3">
      <c r="A260" t="s">
        <v>201</v>
      </c>
      <c r="B260" t="s">
        <v>202</v>
      </c>
      <c r="C260" s="5">
        <v>21</v>
      </c>
      <c r="D260" s="5" t="s">
        <v>1133</v>
      </c>
      <c r="E260" s="5" t="s">
        <v>1134</v>
      </c>
      <c r="F260" s="83">
        <v>3751.18</v>
      </c>
      <c r="G260" s="83">
        <v>2839.23</v>
      </c>
      <c r="H260" s="83">
        <v>5111.21</v>
      </c>
      <c r="I260" s="83">
        <v>5795.47</v>
      </c>
      <c r="J260" s="83">
        <v>5719.85</v>
      </c>
      <c r="K260" s="83">
        <v>5542.8</v>
      </c>
      <c r="M260" s="5">
        <v>3.1</v>
      </c>
      <c r="N260" s="5">
        <v>3.77</v>
      </c>
      <c r="O260" s="5">
        <v>3.15</v>
      </c>
      <c r="P260" s="5">
        <v>3</v>
      </c>
      <c r="Q260" s="5">
        <v>2.4900000000000002</v>
      </c>
      <c r="R260" s="5">
        <v>2.62</v>
      </c>
    </row>
    <row r="261" spans="1:18" x14ac:dyDescent="0.3">
      <c r="A261" t="s">
        <v>201</v>
      </c>
      <c r="B261" t="s">
        <v>202</v>
      </c>
      <c r="C261" s="5">
        <v>21</v>
      </c>
      <c r="D261" s="5" t="s">
        <v>934</v>
      </c>
      <c r="E261" s="5" t="s">
        <v>935</v>
      </c>
      <c r="F261" s="83">
        <v>3751.18</v>
      </c>
      <c r="G261" s="83">
        <v>2839.23</v>
      </c>
      <c r="H261" s="83">
        <v>5111.21</v>
      </c>
      <c r="I261" s="83">
        <v>5795.47</v>
      </c>
      <c r="J261" s="83">
        <v>5719.85</v>
      </c>
      <c r="K261" s="83">
        <v>5542.8</v>
      </c>
      <c r="M261" s="5">
        <v>2.2799999999999998</v>
      </c>
      <c r="N261" s="5">
        <v>2.63</v>
      </c>
      <c r="O261" s="5">
        <v>1.92</v>
      </c>
      <c r="P261" s="5">
        <v>1.84</v>
      </c>
      <c r="Q261" s="5">
        <v>2.02</v>
      </c>
      <c r="R261" s="5">
        <v>2.63</v>
      </c>
    </row>
    <row r="262" spans="1:18" x14ac:dyDescent="0.3">
      <c r="A262" t="s">
        <v>611</v>
      </c>
      <c r="B262" t="s">
        <v>612</v>
      </c>
      <c r="C262" s="5">
        <v>22</v>
      </c>
      <c r="D262" s="5" t="s">
        <v>613</v>
      </c>
      <c r="E262" s="5" t="s">
        <v>102</v>
      </c>
      <c r="F262" s="83">
        <v>0.42</v>
      </c>
      <c r="G262" s="83">
        <v>0.16</v>
      </c>
      <c r="H262" s="83">
        <v>0.49</v>
      </c>
      <c r="I262" s="83">
        <v>0.53</v>
      </c>
      <c r="J262" s="83">
        <v>0.61</v>
      </c>
      <c r="K262" s="83">
        <v>0.08</v>
      </c>
      <c r="M262" s="5">
        <v>0.04</v>
      </c>
      <c r="N262" s="5">
        <v>0.06</v>
      </c>
      <c r="O262" s="5">
        <v>0.06</v>
      </c>
      <c r="P262" s="5">
        <v>0.12</v>
      </c>
      <c r="Q262" s="5">
        <v>0.03</v>
      </c>
      <c r="R262" s="5">
        <v>0.09</v>
      </c>
    </row>
    <row r="263" spans="1:18" x14ac:dyDescent="0.3">
      <c r="A263" t="s">
        <v>611</v>
      </c>
      <c r="B263" t="s">
        <v>612</v>
      </c>
      <c r="C263" s="5">
        <v>22</v>
      </c>
      <c r="D263" s="5" t="s">
        <v>958</v>
      </c>
      <c r="E263" s="5" t="s">
        <v>959</v>
      </c>
      <c r="F263" s="83">
        <v>0.42</v>
      </c>
      <c r="G263" s="83">
        <v>0.16</v>
      </c>
      <c r="H263" s="83">
        <v>0.49</v>
      </c>
      <c r="I263" s="83">
        <v>0.53</v>
      </c>
      <c r="J263" s="83">
        <v>0.61</v>
      </c>
      <c r="K263" s="83">
        <v>0.08</v>
      </c>
      <c r="M263" s="5">
        <v>2.57</v>
      </c>
      <c r="N263" s="5">
        <v>2.7</v>
      </c>
      <c r="O263" s="5">
        <v>2.71</v>
      </c>
      <c r="P263" s="5">
        <v>2.81</v>
      </c>
      <c r="Q263" s="5">
        <v>2.6</v>
      </c>
      <c r="R263" s="5">
        <v>2.19</v>
      </c>
    </row>
    <row r="264" spans="1:18" x14ac:dyDescent="0.3">
      <c r="A264" t="s">
        <v>614</v>
      </c>
      <c r="B264" t="s">
        <v>615</v>
      </c>
      <c r="C264" s="5">
        <v>22</v>
      </c>
      <c r="D264" s="5" t="s">
        <v>616</v>
      </c>
      <c r="E264" s="5" t="s">
        <v>617</v>
      </c>
      <c r="F264" s="83">
        <v>2.81</v>
      </c>
      <c r="G264" s="83">
        <v>2.0699999999999998</v>
      </c>
      <c r="H264" s="83">
        <v>1.92</v>
      </c>
      <c r="I264" s="83">
        <v>1.46</v>
      </c>
      <c r="J264" s="83">
        <v>3.16</v>
      </c>
      <c r="K264" s="83">
        <v>2.36</v>
      </c>
      <c r="M264" s="5">
        <v>2.8</v>
      </c>
      <c r="N264" s="5">
        <v>3.03</v>
      </c>
      <c r="O264" s="5">
        <v>2.59</v>
      </c>
      <c r="P264" s="5">
        <v>2.54</v>
      </c>
      <c r="Q264" s="5">
        <v>2.65</v>
      </c>
      <c r="R264" s="5">
        <v>2.62</v>
      </c>
    </row>
    <row r="265" spans="1:18" x14ac:dyDescent="0.3">
      <c r="A265" t="s">
        <v>614</v>
      </c>
      <c r="B265" t="s">
        <v>615</v>
      </c>
      <c r="C265" s="5">
        <v>22</v>
      </c>
      <c r="D265" s="5" t="s">
        <v>927</v>
      </c>
      <c r="E265" s="5" t="s">
        <v>928</v>
      </c>
      <c r="F265" s="83">
        <v>2.81</v>
      </c>
      <c r="G265" s="83">
        <v>2.0699999999999998</v>
      </c>
      <c r="H265" s="83">
        <v>1.92</v>
      </c>
      <c r="I265" s="83">
        <v>1.46</v>
      </c>
      <c r="J265" s="83">
        <v>3.16</v>
      </c>
      <c r="K265" s="83">
        <v>2.36</v>
      </c>
      <c r="M265" s="5">
        <v>3.42</v>
      </c>
      <c r="N265" s="5">
        <v>2.96</v>
      </c>
      <c r="O265" s="5">
        <v>2.61</v>
      </c>
      <c r="P265" s="5">
        <v>2.69</v>
      </c>
      <c r="Q265" s="5">
        <v>3</v>
      </c>
      <c r="R265" s="5">
        <v>2.88</v>
      </c>
    </row>
    <row r="266" spans="1:18" x14ac:dyDescent="0.3">
      <c r="A266" t="s">
        <v>618</v>
      </c>
      <c r="B266" t="s">
        <v>619</v>
      </c>
      <c r="C266" s="5">
        <v>22</v>
      </c>
      <c r="D266" s="5" t="s">
        <v>620</v>
      </c>
      <c r="E266" s="5" t="s">
        <v>102</v>
      </c>
      <c r="F266" s="83">
        <v>0.42</v>
      </c>
      <c r="G266" s="83">
        <v>0.32</v>
      </c>
      <c r="H266" s="83">
        <v>0.5</v>
      </c>
      <c r="I266" s="83">
        <v>0.46</v>
      </c>
      <c r="J266" s="83">
        <v>0.79</v>
      </c>
      <c r="K266" s="83">
        <v>0.28000000000000003</v>
      </c>
      <c r="M266" s="5">
        <v>13.67</v>
      </c>
      <c r="N266" s="5">
        <v>12.32</v>
      </c>
      <c r="O266" s="5">
        <v>15.48</v>
      </c>
      <c r="P266" s="5">
        <v>13.42</v>
      </c>
      <c r="Q266" s="5">
        <v>12.86</v>
      </c>
      <c r="R266" s="5">
        <v>11.84</v>
      </c>
    </row>
    <row r="267" spans="1:18" x14ac:dyDescent="0.3">
      <c r="A267" t="s">
        <v>177</v>
      </c>
      <c r="B267" t="s">
        <v>178</v>
      </c>
      <c r="C267" s="5">
        <v>21</v>
      </c>
      <c r="D267" s="5" t="s">
        <v>179</v>
      </c>
      <c r="E267" s="5" t="s">
        <v>180</v>
      </c>
      <c r="F267" s="83">
        <v>1651.3</v>
      </c>
      <c r="G267" s="83">
        <v>959.5</v>
      </c>
      <c r="H267" s="83">
        <v>1132.82</v>
      </c>
      <c r="I267" s="83">
        <v>1193.3399999999999</v>
      </c>
      <c r="J267" s="83">
        <v>1402.65</v>
      </c>
      <c r="K267" s="83">
        <v>1922.52</v>
      </c>
      <c r="M267" s="5">
        <v>1.23</v>
      </c>
      <c r="N267" s="5">
        <v>1.1499999999999999</v>
      </c>
      <c r="O267" s="5">
        <v>1.1200000000000001</v>
      </c>
      <c r="P267" s="5">
        <v>0.95</v>
      </c>
      <c r="Q267" s="5">
        <v>1.18</v>
      </c>
      <c r="R267" s="5">
        <v>1.01</v>
      </c>
    </row>
    <row r="268" spans="1:18" x14ac:dyDescent="0.3">
      <c r="A268" t="s">
        <v>177</v>
      </c>
      <c r="B268" t="s">
        <v>178</v>
      </c>
      <c r="C268" s="5">
        <v>21</v>
      </c>
      <c r="D268" s="5" t="s">
        <v>299</v>
      </c>
      <c r="E268" s="5" t="s">
        <v>300</v>
      </c>
      <c r="F268" s="83">
        <v>1651.3</v>
      </c>
      <c r="G268" s="83">
        <v>959.5</v>
      </c>
      <c r="H268" s="83">
        <v>1132.82</v>
      </c>
      <c r="I268" s="83">
        <v>1193.3399999999999</v>
      </c>
      <c r="J268" s="83">
        <v>1402.65</v>
      </c>
      <c r="K268" s="83">
        <v>1922.52</v>
      </c>
      <c r="M268" s="5">
        <v>1.07</v>
      </c>
      <c r="N268" s="5">
        <v>1.1499999999999999</v>
      </c>
      <c r="O268" s="5">
        <v>1.01</v>
      </c>
      <c r="P268" s="5">
        <v>0.97</v>
      </c>
      <c r="Q268" s="5">
        <v>0.97</v>
      </c>
      <c r="R268" s="5">
        <v>0.89</v>
      </c>
    </row>
    <row r="269" spans="1:18" x14ac:dyDescent="0.3">
      <c r="A269" t="s">
        <v>177</v>
      </c>
      <c r="B269" t="s">
        <v>178</v>
      </c>
      <c r="C269" s="5">
        <v>21</v>
      </c>
      <c r="D269" s="5" t="s">
        <v>307</v>
      </c>
      <c r="E269" s="5" t="s">
        <v>308</v>
      </c>
      <c r="F269" s="83">
        <v>1651.3</v>
      </c>
      <c r="G269" s="83">
        <v>959.5</v>
      </c>
      <c r="H269" s="83">
        <v>1132.82</v>
      </c>
      <c r="I269" s="83">
        <v>1193.3399999999999</v>
      </c>
      <c r="J269" s="83">
        <v>1402.65</v>
      </c>
      <c r="K269" s="83">
        <v>1922.52</v>
      </c>
      <c r="M269" s="5">
        <v>0.04</v>
      </c>
      <c r="N269" s="5">
        <v>0.04</v>
      </c>
      <c r="O269" s="5">
        <v>0.01</v>
      </c>
      <c r="P269" s="5">
        <v>7.0000000000000007E-2</v>
      </c>
      <c r="Q269" s="5">
        <v>0.08</v>
      </c>
      <c r="R269" s="5">
        <v>0.05</v>
      </c>
    </row>
    <row r="270" spans="1:18" x14ac:dyDescent="0.3">
      <c r="A270" t="s">
        <v>177</v>
      </c>
      <c r="B270" t="s">
        <v>178</v>
      </c>
      <c r="C270" s="5">
        <v>21</v>
      </c>
      <c r="D270" s="5" t="s">
        <v>973</v>
      </c>
      <c r="E270" s="5" t="s">
        <v>974</v>
      </c>
      <c r="F270" s="83">
        <v>1651.3</v>
      </c>
      <c r="G270" s="83">
        <v>959.5</v>
      </c>
      <c r="H270" s="83">
        <v>1132.82</v>
      </c>
      <c r="I270" s="83">
        <v>1193.3399999999999</v>
      </c>
      <c r="J270" s="83">
        <v>1402.65</v>
      </c>
      <c r="K270" s="83">
        <v>1922.52</v>
      </c>
      <c r="M270" s="5">
        <v>0.71</v>
      </c>
      <c r="N270" s="5">
        <v>0.73</v>
      </c>
      <c r="O270" s="5">
        <v>0.69</v>
      </c>
      <c r="P270" s="5">
        <v>0.62</v>
      </c>
      <c r="Q270" s="5">
        <v>0.55000000000000004</v>
      </c>
      <c r="R270" s="5">
        <v>0.63</v>
      </c>
    </row>
    <row r="271" spans="1:18" x14ac:dyDescent="0.3">
      <c r="A271" t="s">
        <v>623</v>
      </c>
      <c r="B271" t="s">
        <v>624</v>
      </c>
      <c r="C271" s="5">
        <v>22</v>
      </c>
      <c r="D271" s="5" t="s">
        <v>625</v>
      </c>
      <c r="E271" s="5" t="s">
        <v>626</v>
      </c>
      <c r="F271" s="83">
        <v>4.07</v>
      </c>
      <c r="G271" s="83">
        <v>2.72</v>
      </c>
      <c r="H271" s="83">
        <v>7.49</v>
      </c>
      <c r="I271" s="83">
        <v>6.62</v>
      </c>
      <c r="J271" s="83">
        <v>5.6</v>
      </c>
      <c r="K271" s="83">
        <v>4.9400000000000004</v>
      </c>
      <c r="M271" s="5">
        <v>12.2</v>
      </c>
      <c r="N271" s="5">
        <v>12.01</v>
      </c>
      <c r="O271" s="5">
        <v>12.13</v>
      </c>
      <c r="P271" s="5">
        <v>11.38</v>
      </c>
      <c r="Q271" s="5">
        <v>11.04</v>
      </c>
      <c r="R271" s="5">
        <v>12.04</v>
      </c>
    </row>
    <row r="272" spans="1:18" x14ac:dyDescent="0.3">
      <c r="A272" t="s">
        <v>623</v>
      </c>
      <c r="B272" t="s">
        <v>624</v>
      </c>
      <c r="C272" s="5">
        <v>22</v>
      </c>
      <c r="D272" s="5" t="s">
        <v>1076</v>
      </c>
      <c r="E272" s="5" t="s">
        <v>1077</v>
      </c>
      <c r="F272" s="83">
        <v>4.07</v>
      </c>
      <c r="G272" s="83">
        <v>2.72</v>
      </c>
      <c r="H272" s="83">
        <v>7.49</v>
      </c>
      <c r="I272" s="83">
        <v>6.62</v>
      </c>
      <c r="J272" s="83">
        <v>5.6</v>
      </c>
      <c r="K272" s="83">
        <v>4.9400000000000004</v>
      </c>
      <c r="M272" s="5">
        <v>4.78</v>
      </c>
      <c r="N272" s="5">
        <v>3.97</v>
      </c>
      <c r="O272" s="5">
        <v>3.86</v>
      </c>
      <c r="P272" s="5">
        <v>3.99</v>
      </c>
      <c r="Q272" s="5">
        <v>4.1100000000000003</v>
      </c>
      <c r="R272" s="5">
        <v>4.1100000000000003</v>
      </c>
    </row>
    <row r="273" spans="1:18" x14ac:dyDescent="0.3">
      <c r="A273" t="s">
        <v>623</v>
      </c>
      <c r="B273" t="s">
        <v>624</v>
      </c>
      <c r="C273" s="5">
        <v>22</v>
      </c>
      <c r="D273" s="5" t="s">
        <v>620</v>
      </c>
      <c r="E273" s="5" t="s">
        <v>102</v>
      </c>
      <c r="F273" s="83">
        <v>4.07</v>
      </c>
      <c r="G273" s="83">
        <v>2.72</v>
      </c>
      <c r="H273" s="83">
        <v>7.49</v>
      </c>
      <c r="I273" s="83">
        <v>6.62</v>
      </c>
      <c r="J273" s="83">
        <v>5.6</v>
      </c>
      <c r="K273" s="83">
        <v>4.9400000000000004</v>
      </c>
      <c r="M273" s="5">
        <v>13.67</v>
      </c>
      <c r="N273" s="5">
        <v>12.32</v>
      </c>
      <c r="O273" s="5">
        <v>15.48</v>
      </c>
      <c r="P273" s="5">
        <v>13.42</v>
      </c>
      <c r="Q273" s="5">
        <v>12.86</v>
      </c>
      <c r="R273" s="5">
        <v>11.84</v>
      </c>
    </row>
    <row r="274" spans="1:18" x14ac:dyDescent="0.3">
      <c r="A274" t="s">
        <v>623</v>
      </c>
      <c r="B274" t="s">
        <v>624</v>
      </c>
      <c r="C274" s="5">
        <v>22</v>
      </c>
      <c r="D274" s="5" t="s">
        <v>806</v>
      </c>
      <c r="E274" s="5" t="s">
        <v>807</v>
      </c>
      <c r="F274" s="83">
        <v>4.07</v>
      </c>
      <c r="G274" s="83">
        <v>2.72</v>
      </c>
      <c r="H274" s="83">
        <v>7.49</v>
      </c>
      <c r="I274" s="83">
        <v>6.62</v>
      </c>
      <c r="J274" s="83">
        <v>5.6</v>
      </c>
      <c r="K274" s="83">
        <v>4.9400000000000004</v>
      </c>
      <c r="M274" s="5">
        <v>7.18</v>
      </c>
      <c r="N274" s="5">
        <v>7.2</v>
      </c>
      <c r="O274" s="5">
        <v>6.76</v>
      </c>
      <c r="P274" s="5">
        <v>8.23</v>
      </c>
      <c r="Q274" s="5">
        <v>8.19</v>
      </c>
      <c r="R274" s="5">
        <v>7.69</v>
      </c>
    </row>
    <row r="275" spans="1:18" x14ac:dyDescent="0.3">
      <c r="A275" t="s">
        <v>627</v>
      </c>
      <c r="B275" t="s">
        <v>628</v>
      </c>
      <c r="C275" s="5">
        <v>22</v>
      </c>
      <c r="D275" s="5" t="s">
        <v>629</v>
      </c>
      <c r="E275" s="5" t="s">
        <v>630</v>
      </c>
      <c r="F275" s="83">
        <v>0.69</v>
      </c>
      <c r="G275" s="83">
        <v>0.68</v>
      </c>
      <c r="H275" s="83">
        <v>2.39</v>
      </c>
      <c r="I275" s="83">
        <v>2.2000000000000002</v>
      </c>
      <c r="J275" s="83">
        <v>2.29</v>
      </c>
      <c r="K275" s="83">
        <v>1.57</v>
      </c>
      <c r="M275" s="5">
        <v>0.16</v>
      </c>
      <c r="N275" s="5">
        <v>0.15</v>
      </c>
      <c r="O275" s="5">
        <v>0.12</v>
      </c>
      <c r="P275" s="5">
        <v>0.21</v>
      </c>
      <c r="Q275" s="5">
        <v>0.28999999999999998</v>
      </c>
      <c r="R275" s="5">
        <v>0.08</v>
      </c>
    </row>
    <row r="276" spans="1:18" x14ac:dyDescent="0.3">
      <c r="A276" t="s">
        <v>627</v>
      </c>
      <c r="B276" t="s">
        <v>628</v>
      </c>
      <c r="C276" s="5">
        <v>22</v>
      </c>
      <c r="D276" s="5" t="s">
        <v>877</v>
      </c>
      <c r="E276" s="5" t="s">
        <v>878</v>
      </c>
      <c r="F276" s="83">
        <v>0.69</v>
      </c>
      <c r="G276" s="83">
        <v>0.68</v>
      </c>
      <c r="H276" s="83">
        <v>2.39</v>
      </c>
      <c r="I276" s="83">
        <v>2.2000000000000002</v>
      </c>
      <c r="J276" s="83">
        <v>2.29</v>
      </c>
      <c r="K276" s="83">
        <v>1.57</v>
      </c>
      <c r="M276" s="5">
        <v>1.08</v>
      </c>
      <c r="N276" s="5">
        <v>0.63</v>
      </c>
      <c r="O276" s="5">
        <v>0.91</v>
      </c>
      <c r="P276" s="5">
        <v>0.65</v>
      </c>
      <c r="Q276" s="5">
        <v>1.07</v>
      </c>
      <c r="R276" s="5">
        <v>1.0900000000000001</v>
      </c>
    </row>
    <row r="277" spans="1:18" x14ac:dyDescent="0.3">
      <c r="A277" t="s">
        <v>256</v>
      </c>
      <c r="B277" t="s">
        <v>257</v>
      </c>
      <c r="C277" s="5">
        <v>22</v>
      </c>
      <c r="D277" s="5" t="s">
        <v>1107</v>
      </c>
      <c r="E277" s="5" t="s">
        <v>1108</v>
      </c>
      <c r="F277" s="83">
        <v>6123.1</v>
      </c>
      <c r="G277" s="83">
        <v>4679.1099999999997</v>
      </c>
      <c r="H277" s="83">
        <v>5296.47</v>
      </c>
      <c r="I277" s="83">
        <v>5571.43</v>
      </c>
      <c r="J277" s="83">
        <v>7657.46</v>
      </c>
      <c r="K277" s="83">
        <v>6162.84</v>
      </c>
      <c r="M277" s="5">
        <v>0.21</v>
      </c>
      <c r="N277" s="5">
        <v>0.16</v>
      </c>
      <c r="O277" s="5">
        <v>0.12</v>
      </c>
      <c r="P277" s="5">
        <v>0.11</v>
      </c>
      <c r="Q277" s="5">
        <v>0.17</v>
      </c>
      <c r="R277" s="5">
        <v>0.12</v>
      </c>
    </row>
    <row r="278" spans="1:18" x14ac:dyDescent="0.3">
      <c r="A278" t="s">
        <v>256</v>
      </c>
      <c r="B278" t="s">
        <v>257</v>
      </c>
      <c r="C278" s="5">
        <v>22</v>
      </c>
      <c r="D278" s="5" t="s">
        <v>258</v>
      </c>
      <c r="E278" s="5" t="s">
        <v>259</v>
      </c>
      <c r="F278" s="83">
        <v>6123.1</v>
      </c>
      <c r="G278" s="83">
        <v>4679.1099999999997</v>
      </c>
      <c r="H278" s="83">
        <v>5296.47</v>
      </c>
      <c r="I278" s="83">
        <v>5571.43</v>
      </c>
      <c r="J278" s="83">
        <v>7657.46</v>
      </c>
      <c r="K278" s="83">
        <v>6162.84</v>
      </c>
      <c r="M278" s="5">
        <v>5.85</v>
      </c>
      <c r="N278" s="5">
        <v>5.43</v>
      </c>
      <c r="O278" s="5">
        <v>4.7699999999999996</v>
      </c>
      <c r="P278" s="5">
        <v>4.95</v>
      </c>
      <c r="Q278" s="5">
        <v>5.33</v>
      </c>
      <c r="R278" s="5">
        <v>4.95</v>
      </c>
    </row>
    <row r="279" spans="1:18" x14ac:dyDescent="0.3">
      <c r="A279" t="s">
        <v>256</v>
      </c>
      <c r="B279" t="s">
        <v>257</v>
      </c>
      <c r="C279" s="5">
        <v>22</v>
      </c>
      <c r="D279" s="5" t="s">
        <v>783</v>
      </c>
      <c r="E279" s="5" t="s">
        <v>387</v>
      </c>
      <c r="F279" s="83">
        <v>6123.1</v>
      </c>
      <c r="G279" s="83">
        <v>4679.1099999999997</v>
      </c>
      <c r="H279" s="83">
        <v>5296.47</v>
      </c>
      <c r="I279" s="83">
        <v>5571.43</v>
      </c>
      <c r="J279" s="83">
        <v>7657.46</v>
      </c>
      <c r="K279" s="83">
        <v>6162.84</v>
      </c>
      <c r="M279" s="5">
        <v>17.670000000000002</v>
      </c>
      <c r="N279" s="5">
        <v>15.19</v>
      </c>
      <c r="O279" s="5">
        <v>15.94</v>
      </c>
      <c r="P279" s="5">
        <v>13.87</v>
      </c>
      <c r="Q279" s="5">
        <v>18.55</v>
      </c>
      <c r="R279" s="5">
        <v>14.79</v>
      </c>
    </row>
    <row r="280" spans="1:18" x14ac:dyDescent="0.3">
      <c r="A280" t="s">
        <v>256</v>
      </c>
      <c r="B280" t="s">
        <v>257</v>
      </c>
      <c r="C280" s="5">
        <v>22</v>
      </c>
      <c r="D280" s="5" t="s">
        <v>1062</v>
      </c>
      <c r="E280" s="5" t="s">
        <v>1063</v>
      </c>
      <c r="F280" s="83">
        <v>6123.1</v>
      </c>
      <c r="G280" s="83">
        <v>4679.1099999999997</v>
      </c>
      <c r="H280" s="83">
        <v>5296.47</v>
      </c>
      <c r="I280" s="83">
        <v>5571.43</v>
      </c>
      <c r="J280" s="83">
        <v>7657.46</v>
      </c>
      <c r="K280" s="83">
        <v>6162.84</v>
      </c>
      <c r="M280" s="5">
        <v>0</v>
      </c>
      <c r="N280" s="5">
        <v>0</v>
      </c>
      <c r="O280" s="5">
        <v>0</v>
      </c>
      <c r="P280" s="5">
        <v>0.1</v>
      </c>
      <c r="Q280" s="5">
        <v>0</v>
      </c>
      <c r="R280" s="5">
        <v>0</v>
      </c>
    </row>
    <row r="281" spans="1:18" x14ac:dyDescent="0.3">
      <c r="A281" t="s">
        <v>268</v>
      </c>
      <c r="B281" t="s">
        <v>269</v>
      </c>
      <c r="C281" s="5">
        <v>21</v>
      </c>
      <c r="D281" s="5" t="s">
        <v>270</v>
      </c>
      <c r="E281" s="5" t="s">
        <v>271</v>
      </c>
      <c r="F281" s="83">
        <v>146.72</v>
      </c>
      <c r="G281" s="83">
        <v>109.23</v>
      </c>
      <c r="H281" s="83">
        <v>220.59</v>
      </c>
      <c r="I281" s="83">
        <v>209.52</v>
      </c>
      <c r="J281" s="83">
        <v>245.87</v>
      </c>
      <c r="K281" s="83">
        <v>271.56</v>
      </c>
      <c r="M281" s="5">
        <v>10.119999999999999</v>
      </c>
      <c r="N281" s="5">
        <v>9.68</v>
      </c>
      <c r="O281" s="5">
        <v>9.06</v>
      </c>
      <c r="P281" s="5">
        <v>9.25</v>
      </c>
      <c r="Q281" s="5">
        <v>10.32</v>
      </c>
      <c r="R281" s="5">
        <v>10.06</v>
      </c>
    </row>
    <row r="282" spans="1:18" x14ac:dyDescent="0.3">
      <c r="A282" t="s">
        <v>268</v>
      </c>
      <c r="B282" t="s">
        <v>269</v>
      </c>
      <c r="C282" s="5">
        <v>21</v>
      </c>
      <c r="D282" s="5" t="s">
        <v>1115</v>
      </c>
      <c r="E282" s="5" t="s">
        <v>1116</v>
      </c>
      <c r="F282" s="83">
        <v>146.72</v>
      </c>
      <c r="G282" s="83">
        <v>109.23</v>
      </c>
      <c r="H282" s="83">
        <v>220.59</v>
      </c>
      <c r="I282" s="83">
        <v>209.52</v>
      </c>
      <c r="J282" s="83">
        <v>245.87</v>
      </c>
      <c r="K282" s="83">
        <v>271.56</v>
      </c>
      <c r="M282" s="5">
        <v>20.079999999999998</v>
      </c>
      <c r="N282" s="5">
        <v>18.59</v>
      </c>
      <c r="O282" s="5">
        <v>19.21</v>
      </c>
      <c r="P282" s="5">
        <v>20.3</v>
      </c>
      <c r="Q282" s="5">
        <v>25.08</v>
      </c>
      <c r="R282" s="5">
        <v>22.65</v>
      </c>
    </row>
    <row r="283" spans="1:18" x14ac:dyDescent="0.3">
      <c r="A283" t="s">
        <v>260</v>
      </c>
      <c r="B283" t="s">
        <v>261</v>
      </c>
      <c r="C283" s="5">
        <v>21</v>
      </c>
      <c r="D283" s="5" t="s">
        <v>788</v>
      </c>
      <c r="E283" s="5" t="s">
        <v>789</v>
      </c>
      <c r="F283" s="83">
        <v>1356.8</v>
      </c>
      <c r="G283" s="83">
        <v>1160.6600000000001</v>
      </c>
      <c r="H283" s="83">
        <v>1412.56</v>
      </c>
      <c r="I283" s="83">
        <v>1696.22</v>
      </c>
      <c r="J283" s="83">
        <v>1651.49</v>
      </c>
      <c r="K283" s="83">
        <v>1430.96</v>
      </c>
      <c r="M283" s="5">
        <v>1.91</v>
      </c>
      <c r="N283" s="5">
        <v>1.0900000000000001</v>
      </c>
      <c r="O283" s="5">
        <v>1.22</v>
      </c>
      <c r="P283" s="5">
        <v>1.2</v>
      </c>
      <c r="Q283" s="5">
        <v>1.35</v>
      </c>
      <c r="R283" s="5">
        <v>1.22</v>
      </c>
    </row>
    <row r="284" spans="1:18" x14ac:dyDescent="0.3">
      <c r="A284" t="s">
        <v>260</v>
      </c>
      <c r="B284" t="s">
        <v>261</v>
      </c>
      <c r="C284" s="5">
        <v>21</v>
      </c>
      <c r="D284" s="5" t="s">
        <v>262</v>
      </c>
      <c r="E284" s="5" t="s">
        <v>263</v>
      </c>
      <c r="F284" s="83">
        <v>1356.8</v>
      </c>
      <c r="G284" s="83">
        <v>1160.6600000000001</v>
      </c>
      <c r="H284" s="83">
        <v>1412.56</v>
      </c>
      <c r="I284" s="83">
        <v>1696.22</v>
      </c>
      <c r="J284" s="83">
        <v>1651.49</v>
      </c>
      <c r="K284" s="83">
        <v>1430.96</v>
      </c>
      <c r="M284" s="5">
        <v>5.0199999999999996</v>
      </c>
      <c r="N284" s="5">
        <v>5.44</v>
      </c>
      <c r="O284" s="5">
        <v>4.87</v>
      </c>
      <c r="P284" s="5">
        <v>5.27</v>
      </c>
      <c r="Q284" s="5">
        <v>4.7300000000000004</v>
      </c>
      <c r="R284" s="5">
        <v>4.43</v>
      </c>
    </row>
    <row r="285" spans="1:18" x14ac:dyDescent="0.3">
      <c r="A285" t="s">
        <v>631</v>
      </c>
      <c r="B285" t="s">
        <v>632</v>
      </c>
      <c r="C285" s="5">
        <v>19</v>
      </c>
      <c r="D285" s="5" t="s">
        <v>1170</v>
      </c>
      <c r="E285" s="5" t="s">
        <v>1171</v>
      </c>
      <c r="F285" s="83">
        <v>0.27</v>
      </c>
      <c r="G285" s="83">
        <v>0.4</v>
      </c>
      <c r="H285" s="83">
        <v>0.69</v>
      </c>
      <c r="I285" s="83">
        <v>0.8</v>
      </c>
      <c r="J285" s="83">
        <v>0.55000000000000004</v>
      </c>
      <c r="K285" s="83">
        <v>0.48</v>
      </c>
      <c r="M285" s="5">
        <v>0.68</v>
      </c>
      <c r="N285" s="5">
        <v>0.53</v>
      </c>
      <c r="O285" s="5">
        <v>0.42</v>
      </c>
      <c r="P285" s="5">
        <v>0.41</v>
      </c>
      <c r="Q285" s="5">
        <v>0.54</v>
      </c>
      <c r="R285" s="5">
        <v>0.5</v>
      </c>
    </row>
    <row r="286" spans="1:18" x14ac:dyDescent="0.3">
      <c r="A286" t="s">
        <v>631</v>
      </c>
      <c r="B286" t="s">
        <v>632</v>
      </c>
      <c r="C286" s="5">
        <v>19</v>
      </c>
      <c r="D286" s="5" t="s">
        <v>991</v>
      </c>
      <c r="E286" s="5" t="s">
        <v>992</v>
      </c>
      <c r="F286" s="83">
        <v>0.27</v>
      </c>
      <c r="G286" s="83">
        <v>0.4</v>
      </c>
      <c r="H286" s="83">
        <v>0.69</v>
      </c>
      <c r="I286" s="83">
        <v>0.8</v>
      </c>
      <c r="J286" s="83">
        <v>0.55000000000000004</v>
      </c>
      <c r="K286" s="83">
        <v>0.48</v>
      </c>
      <c r="M286" s="5">
        <v>20.7</v>
      </c>
      <c r="N286" s="5">
        <v>16.22</v>
      </c>
      <c r="O286" s="5">
        <v>17.46</v>
      </c>
      <c r="P286" s="5">
        <v>17.16</v>
      </c>
      <c r="Q286" s="5">
        <v>19.66</v>
      </c>
      <c r="R286" s="5">
        <v>17.95</v>
      </c>
    </row>
    <row r="287" spans="1:18" x14ac:dyDescent="0.3">
      <c r="A287" t="s">
        <v>631</v>
      </c>
      <c r="B287" t="s">
        <v>632</v>
      </c>
      <c r="C287" s="5">
        <v>19</v>
      </c>
      <c r="D287" s="5" t="s">
        <v>633</v>
      </c>
      <c r="E287" s="5" t="s">
        <v>634</v>
      </c>
      <c r="F287" s="83">
        <v>0.27</v>
      </c>
      <c r="G287" s="83">
        <v>0.4</v>
      </c>
      <c r="H287" s="83">
        <v>0.69</v>
      </c>
      <c r="I287" s="83">
        <v>0.8</v>
      </c>
      <c r="J287" s="83">
        <v>0.55000000000000004</v>
      </c>
      <c r="K287" s="83">
        <v>0.48</v>
      </c>
      <c r="M287" s="5">
        <v>32.44</v>
      </c>
      <c r="N287" s="5">
        <v>24.17</v>
      </c>
      <c r="O287" s="5">
        <v>25.74</v>
      </c>
      <c r="P287" s="5">
        <v>25.34</v>
      </c>
      <c r="Q287" s="5">
        <v>31.97</v>
      </c>
      <c r="R287" s="5">
        <v>30.5</v>
      </c>
    </row>
    <row r="288" spans="1:18" x14ac:dyDescent="0.3">
      <c r="A288" t="s">
        <v>213</v>
      </c>
      <c r="B288" t="s">
        <v>214</v>
      </c>
      <c r="C288" s="5">
        <v>23</v>
      </c>
      <c r="D288" s="5" t="s">
        <v>793</v>
      </c>
      <c r="E288" s="5" t="s">
        <v>794</v>
      </c>
      <c r="F288" s="83">
        <v>721.84</v>
      </c>
      <c r="G288" s="83">
        <v>605.41999999999996</v>
      </c>
      <c r="H288" s="83">
        <v>476.44</v>
      </c>
      <c r="I288" s="83">
        <v>523.53</v>
      </c>
      <c r="J288" s="83">
        <v>584.23</v>
      </c>
      <c r="K288" s="83">
        <v>512.96</v>
      </c>
      <c r="M288" s="5">
        <v>11.92</v>
      </c>
      <c r="N288" s="5">
        <v>12.64</v>
      </c>
      <c r="O288" s="5">
        <v>9.48</v>
      </c>
      <c r="P288" s="5">
        <v>11.6</v>
      </c>
      <c r="Q288" s="5">
        <v>9.64</v>
      </c>
      <c r="R288" s="5">
        <v>11.46</v>
      </c>
    </row>
    <row r="289" spans="1:18" x14ac:dyDescent="0.3">
      <c r="A289" t="s">
        <v>213</v>
      </c>
      <c r="B289" t="s">
        <v>214</v>
      </c>
      <c r="C289" s="5">
        <v>23</v>
      </c>
      <c r="D289" s="5" t="s">
        <v>215</v>
      </c>
      <c r="E289" s="5" t="s">
        <v>102</v>
      </c>
      <c r="F289" s="83">
        <v>721.84</v>
      </c>
      <c r="G289" s="83">
        <v>605.41999999999996</v>
      </c>
      <c r="H289" s="83">
        <v>476.44</v>
      </c>
      <c r="I289" s="83">
        <v>523.53</v>
      </c>
      <c r="J289" s="83">
        <v>584.23</v>
      </c>
      <c r="K289" s="83">
        <v>512.96</v>
      </c>
      <c r="M289" s="5">
        <v>11.21</v>
      </c>
      <c r="N289" s="5">
        <v>10.95</v>
      </c>
      <c r="O289" s="5">
        <v>9.41</v>
      </c>
      <c r="P289" s="5">
        <v>10.59</v>
      </c>
      <c r="Q289" s="5">
        <v>11.41</v>
      </c>
      <c r="R289" s="5">
        <v>12.9</v>
      </c>
    </row>
    <row r="290" spans="1:18" x14ac:dyDescent="0.3">
      <c r="A290" t="s">
        <v>635</v>
      </c>
      <c r="B290" t="s">
        <v>636</v>
      </c>
      <c r="C290" s="5">
        <v>22</v>
      </c>
      <c r="D290" s="5" t="s">
        <v>637</v>
      </c>
      <c r="E290" s="5" t="s">
        <v>638</v>
      </c>
      <c r="F290" s="83">
        <v>0.96</v>
      </c>
      <c r="G290" s="83">
        <v>0.77</v>
      </c>
      <c r="H290" s="83">
        <v>0.48</v>
      </c>
      <c r="I290" s="83">
        <v>0.53</v>
      </c>
      <c r="J290" s="83">
        <v>0.56000000000000005</v>
      </c>
      <c r="K290" s="83">
        <v>1.28</v>
      </c>
      <c r="M290" s="5">
        <v>3.95</v>
      </c>
      <c r="N290" s="5">
        <v>4.21</v>
      </c>
      <c r="O290" s="5">
        <v>3.63</v>
      </c>
      <c r="P290" s="5">
        <v>3.65</v>
      </c>
      <c r="Q290" s="5">
        <v>3.26</v>
      </c>
      <c r="R290" s="5">
        <v>3.96</v>
      </c>
    </row>
    <row r="291" spans="1:18" x14ac:dyDescent="0.3">
      <c r="A291" t="s">
        <v>635</v>
      </c>
      <c r="B291" t="s">
        <v>636</v>
      </c>
      <c r="C291" s="5">
        <v>22</v>
      </c>
      <c r="D291" s="5" t="s">
        <v>1001</v>
      </c>
      <c r="E291" s="5" t="s">
        <v>102</v>
      </c>
      <c r="F291" s="83">
        <v>0.96</v>
      </c>
      <c r="G291" s="83">
        <v>0.77</v>
      </c>
      <c r="H291" s="83">
        <v>0.48</v>
      </c>
      <c r="I291" s="83">
        <v>0.53</v>
      </c>
      <c r="J291" s="83">
        <v>0.56000000000000005</v>
      </c>
      <c r="K291" s="83">
        <v>1.28</v>
      </c>
      <c r="M291" s="5">
        <v>3.08</v>
      </c>
      <c r="N291" s="5">
        <v>2.4300000000000002</v>
      </c>
      <c r="O291" s="5">
        <v>3.04</v>
      </c>
      <c r="P291" s="5">
        <v>2.81</v>
      </c>
      <c r="Q291" s="5">
        <v>2.5499999999999998</v>
      </c>
      <c r="R291" s="5">
        <v>2.63</v>
      </c>
    </row>
    <row r="292" spans="1:18" x14ac:dyDescent="0.3">
      <c r="A292" t="s">
        <v>635</v>
      </c>
      <c r="B292" t="s">
        <v>636</v>
      </c>
      <c r="C292" s="5">
        <v>22</v>
      </c>
      <c r="D292" s="5" t="s">
        <v>1105</v>
      </c>
      <c r="E292" s="5" t="s">
        <v>1106</v>
      </c>
      <c r="F292" s="83">
        <v>0.96</v>
      </c>
      <c r="G292" s="83">
        <v>0.77</v>
      </c>
      <c r="H292" s="83">
        <v>0.48</v>
      </c>
      <c r="I292" s="83">
        <v>0.53</v>
      </c>
      <c r="J292" s="83">
        <v>0.56000000000000005</v>
      </c>
      <c r="K292" s="83">
        <v>1.28</v>
      </c>
      <c r="M292" s="5">
        <v>1.04</v>
      </c>
      <c r="N292" s="5">
        <v>1.28</v>
      </c>
      <c r="O292" s="5">
        <v>0.89</v>
      </c>
      <c r="P292" s="5">
        <v>0.94</v>
      </c>
      <c r="Q292" s="5">
        <v>1.43</v>
      </c>
      <c r="R292" s="5">
        <v>1.1100000000000001</v>
      </c>
    </row>
    <row r="293" spans="1:18" x14ac:dyDescent="0.3">
      <c r="A293" t="s">
        <v>639</v>
      </c>
      <c r="B293" t="s">
        <v>640</v>
      </c>
      <c r="C293" s="5">
        <v>23</v>
      </c>
      <c r="D293" s="5" t="s">
        <v>641</v>
      </c>
      <c r="E293" s="5" t="s">
        <v>642</v>
      </c>
      <c r="F293" s="83">
        <v>0.4</v>
      </c>
      <c r="G293" s="83">
        <v>0.26</v>
      </c>
      <c r="H293" s="83">
        <v>0.62</v>
      </c>
      <c r="I293" s="83">
        <v>0.31</v>
      </c>
      <c r="J293" s="83">
        <v>0.95</v>
      </c>
      <c r="K293" s="83">
        <v>0.96</v>
      </c>
      <c r="M293" s="5">
        <v>14.77</v>
      </c>
      <c r="N293" s="5">
        <v>13.02</v>
      </c>
      <c r="O293" s="5">
        <v>12.35</v>
      </c>
      <c r="P293" s="5">
        <v>14.41</v>
      </c>
      <c r="Q293" s="5">
        <v>13.39</v>
      </c>
      <c r="R293" s="5">
        <v>14.66</v>
      </c>
    </row>
    <row r="294" spans="1:18" x14ac:dyDescent="0.3">
      <c r="A294" t="s">
        <v>639</v>
      </c>
      <c r="B294" t="s">
        <v>640</v>
      </c>
      <c r="C294" s="5">
        <v>23</v>
      </c>
      <c r="D294" s="5" t="s">
        <v>1032</v>
      </c>
      <c r="E294" s="5" t="s">
        <v>1033</v>
      </c>
      <c r="F294" s="83">
        <v>0.4</v>
      </c>
      <c r="G294" s="83">
        <v>0.26</v>
      </c>
      <c r="H294" s="83">
        <v>0.62</v>
      </c>
      <c r="I294" s="83">
        <v>0.31</v>
      </c>
      <c r="J294" s="83">
        <v>0.95</v>
      </c>
      <c r="K294" s="83">
        <v>0.96</v>
      </c>
      <c r="M294" s="5">
        <v>8.7100000000000009</v>
      </c>
      <c r="N294" s="5">
        <v>6.79</v>
      </c>
      <c r="O294" s="5">
        <v>6.07</v>
      </c>
      <c r="P294" s="5">
        <v>6.93</v>
      </c>
      <c r="Q294" s="5">
        <v>7.47</v>
      </c>
      <c r="R294" s="5">
        <v>7.67</v>
      </c>
    </row>
    <row r="295" spans="1:18" x14ac:dyDescent="0.3">
      <c r="A295" t="s">
        <v>131</v>
      </c>
      <c r="B295" t="s">
        <v>132</v>
      </c>
      <c r="C295" s="5">
        <v>23</v>
      </c>
      <c r="D295" s="5" t="s">
        <v>133</v>
      </c>
      <c r="E295" s="5" t="s">
        <v>134</v>
      </c>
      <c r="F295" s="83">
        <v>130.44</v>
      </c>
      <c r="G295" s="83">
        <v>87.1</v>
      </c>
      <c r="H295" s="83">
        <v>83.53</v>
      </c>
      <c r="I295" s="83">
        <v>83.43</v>
      </c>
      <c r="J295" s="83">
        <v>99.01</v>
      </c>
      <c r="K295" s="83">
        <v>124.44</v>
      </c>
      <c r="M295" s="5">
        <v>0.42</v>
      </c>
      <c r="N295" s="5">
        <v>0.48</v>
      </c>
      <c r="O295" s="5">
        <v>0.5</v>
      </c>
      <c r="P295" s="5">
        <v>0.51</v>
      </c>
      <c r="Q295" s="5">
        <v>0.5</v>
      </c>
      <c r="R295" s="5">
        <v>0.45</v>
      </c>
    </row>
    <row r="296" spans="1:18" x14ac:dyDescent="0.3">
      <c r="A296" t="s">
        <v>643</v>
      </c>
      <c r="B296" t="s">
        <v>644</v>
      </c>
      <c r="C296" s="5">
        <v>22</v>
      </c>
      <c r="D296" s="5" t="s">
        <v>645</v>
      </c>
      <c r="E296" s="5" t="s">
        <v>646</v>
      </c>
      <c r="F296" s="83">
        <v>0.08</v>
      </c>
      <c r="G296" s="83">
        <v>0.39</v>
      </c>
      <c r="H296" s="83">
        <v>0.37</v>
      </c>
      <c r="I296" s="83">
        <v>0.25</v>
      </c>
      <c r="J296" s="83">
        <v>0.1</v>
      </c>
      <c r="K296" s="83">
        <v>0.12</v>
      </c>
      <c r="M296" s="5">
        <v>96.71</v>
      </c>
      <c r="N296" s="5">
        <v>90.95</v>
      </c>
      <c r="O296" s="5">
        <v>81.87</v>
      </c>
      <c r="P296" s="5">
        <v>93.7</v>
      </c>
      <c r="Q296" s="5">
        <v>94.64</v>
      </c>
      <c r="R296" s="5">
        <v>113.97</v>
      </c>
    </row>
    <row r="297" spans="1:18" x14ac:dyDescent="0.3">
      <c r="A297" t="s">
        <v>647</v>
      </c>
      <c r="B297" t="s">
        <v>648</v>
      </c>
      <c r="C297" s="5">
        <v>22</v>
      </c>
      <c r="D297" s="5" t="s">
        <v>649</v>
      </c>
      <c r="E297" s="5" t="s">
        <v>650</v>
      </c>
      <c r="F297" s="83">
        <v>0.73</v>
      </c>
      <c r="G297" s="83">
        <v>0.62</v>
      </c>
      <c r="H297" s="83">
        <v>0.67</v>
      </c>
      <c r="I297" s="83">
        <v>0.71</v>
      </c>
      <c r="J297" s="83">
        <v>0.5</v>
      </c>
      <c r="K297" s="83">
        <v>0.28000000000000003</v>
      </c>
      <c r="M297" s="5">
        <v>5.97</v>
      </c>
      <c r="N297" s="5">
        <v>5.5</v>
      </c>
      <c r="O297" s="5">
        <v>5.35</v>
      </c>
      <c r="P297" s="5">
        <v>5.83</v>
      </c>
      <c r="Q297" s="5">
        <v>4.28</v>
      </c>
      <c r="R297" s="5">
        <v>5.09</v>
      </c>
    </row>
    <row r="298" spans="1:18" x14ac:dyDescent="0.3">
      <c r="A298" t="s">
        <v>647</v>
      </c>
      <c r="B298" t="s">
        <v>648</v>
      </c>
      <c r="C298" s="5">
        <v>22</v>
      </c>
      <c r="D298" s="5" t="s">
        <v>1014</v>
      </c>
      <c r="E298" s="5" t="s">
        <v>1015</v>
      </c>
      <c r="F298" s="83">
        <v>0.73</v>
      </c>
      <c r="G298" s="83">
        <v>0.62</v>
      </c>
      <c r="H298" s="83">
        <v>0.67</v>
      </c>
      <c r="I298" s="83">
        <v>0.71</v>
      </c>
      <c r="J298" s="83">
        <v>0.5</v>
      </c>
      <c r="K298" s="83">
        <v>0.28000000000000003</v>
      </c>
      <c r="M298" s="5">
        <v>3.49</v>
      </c>
      <c r="N298" s="5">
        <v>3.28</v>
      </c>
      <c r="O298" s="5">
        <v>3.18</v>
      </c>
      <c r="P298" s="5">
        <v>3.57</v>
      </c>
      <c r="Q298" s="5">
        <v>2.87</v>
      </c>
      <c r="R298" s="5">
        <v>2.66</v>
      </c>
    </row>
    <row r="299" spans="1:18" x14ac:dyDescent="0.3">
      <c r="A299" t="s">
        <v>647</v>
      </c>
      <c r="B299" t="s">
        <v>648</v>
      </c>
      <c r="C299" s="5">
        <v>22</v>
      </c>
      <c r="D299" s="5" t="s">
        <v>814</v>
      </c>
      <c r="E299" s="5" t="s">
        <v>102</v>
      </c>
      <c r="F299" s="83">
        <v>0.73</v>
      </c>
      <c r="G299" s="83">
        <v>0.62</v>
      </c>
      <c r="H299" s="83">
        <v>0.67</v>
      </c>
      <c r="I299" s="83">
        <v>0.71</v>
      </c>
      <c r="J299" s="83">
        <v>0.5</v>
      </c>
      <c r="K299" s="83">
        <v>0.28000000000000003</v>
      </c>
      <c r="M299" s="5">
        <v>3.84</v>
      </c>
      <c r="N299" s="5">
        <v>4.54</v>
      </c>
      <c r="O299" s="5">
        <v>3.06</v>
      </c>
      <c r="P299" s="5">
        <v>2.88</v>
      </c>
      <c r="Q299" s="5">
        <v>3.56</v>
      </c>
      <c r="R299" s="5">
        <v>3.1</v>
      </c>
    </row>
    <row r="300" spans="1:18" x14ac:dyDescent="0.3">
      <c r="A300" t="s">
        <v>651</v>
      </c>
      <c r="B300" t="s">
        <v>652</v>
      </c>
      <c r="C300" s="5">
        <v>22</v>
      </c>
      <c r="D300" s="5" t="s">
        <v>653</v>
      </c>
      <c r="E300" s="5" t="s">
        <v>654</v>
      </c>
      <c r="F300" s="83">
        <v>0.4</v>
      </c>
      <c r="G300" s="83">
        <v>0.22</v>
      </c>
      <c r="H300" s="83">
        <v>1.05</v>
      </c>
      <c r="I300" s="83">
        <v>0.8</v>
      </c>
      <c r="J300" s="83">
        <v>0.32</v>
      </c>
      <c r="K300" s="83">
        <v>0.56000000000000005</v>
      </c>
      <c r="M300" s="5">
        <v>4.47</v>
      </c>
      <c r="N300" s="5">
        <v>3.86</v>
      </c>
      <c r="O300" s="5">
        <v>3.96</v>
      </c>
      <c r="P300" s="5">
        <v>3.37</v>
      </c>
      <c r="Q300" s="5">
        <v>3.8</v>
      </c>
      <c r="R300" s="5">
        <v>3.85</v>
      </c>
    </row>
    <row r="301" spans="1:18" x14ac:dyDescent="0.3">
      <c r="A301" t="s">
        <v>655</v>
      </c>
      <c r="B301" t="s">
        <v>656</v>
      </c>
      <c r="C301" s="5">
        <v>22</v>
      </c>
      <c r="D301" s="5" t="s">
        <v>657</v>
      </c>
      <c r="E301" s="5" t="s">
        <v>658</v>
      </c>
      <c r="F301" s="83">
        <v>4.47</v>
      </c>
      <c r="G301" s="83">
        <v>3.89</v>
      </c>
      <c r="H301" s="83">
        <v>5.46</v>
      </c>
      <c r="I301" s="83">
        <v>5.17</v>
      </c>
      <c r="J301" s="83">
        <v>4.13</v>
      </c>
      <c r="K301" s="83">
        <v>5.78</v>
      </c>
      <c r="M301" s="5">
        <v>36.57</v>
      </c>
      <c r="N301" s="5">
        <v>24.2</v>
      </c>
      <c r="O301" s="5">
        <v>26.26</v>
      </c>
      <c r="P301" s="5">
        <v>27.1</v>
      </c>
      <c r="Q301" s="5">
        <v>33.770000000000003</v>
      </c>
      <c r="R301" s="5">
        <v>29.51</v>
      </c>
    </row>
    <row r="302" spans="1:18" x14ac:dyDescent="0.3">
      <c r="A302" t="s">
        <v>73</v>
      </c>
      <c r="B302" t="s">
        <v>74</v>
      </c>
      <c r="C302" s="5">
        <v>23</v>
      </c>
      <c r="D302" s="5" t="s">
        <v>659</v>
      </c>
      <c r="E302" s="5" t="s">
        <v>660</v>
      </c>
      <c r="F302" s="83">
        <v>27.47</v>
      </c>
      <c r="G302" s="83">
        <v>23.75</v>
      </c>
      <c r="H302" s="83">
        <v>33.979999999999997</v>
      </c>
      <c r="I302" s="83">
        <v>33.07</v>
      </c>
      <c r="J302" s="83">
        <v>37.03</v>
      </c>
      <c r="K302" s="83">
        <v>40.549999999999997</v>
      </c>
      <c r="M302" s="5">
        <v>21.35</v>
      </c>
      <c r="N302" s="5">
        <v>20.57</v>
      </c>
      <c r="O302" s="5">
        <v>20.5</v>
      </c>
      <c r="P302" s="5">
        <v>21.5</v>
      </c>
      <c r="Q302" s="5">
        <v>19.36</v>
      </c>
      <c r="R302" s="5">
        <v>21.75</v>
      </c>
    </row>
    <row r="303" spans="1:18" x14ac:dyDescent="0.3">
      <c r="A303" t="s">
        <v>219</v>
      </c>
      <c r="B303" t="s">
        <v>220</v>
      </c>
      <c r="C303" s="5">
        <v>22</v>
      </c>
      <c r="D303" s="5" t="s">
        <v>331</v>
      </c>
      <c r="E303" s="5" t="s">
        <v>332</v>
      </c>
      <c r="F303" s="83">
        <v>2872.34</v>
      </c>
      <c r="G303" s="83">
        <v>2387.7399999999998</v>
      </c>
      <c r="H303" s="83">
        <v>2028.63</v>
      </c>
      <c r="I303" s="83">
        <v>2532.23</v>
      </c>
      <c r="J303" s="83">
        <v>2787.97</v>
      </c>
      <c r="K303" s="83">
        <v>1839.74</v>
      </c>
      <c r="M303" s="5">
        <v>22.29</v>
      </c>
      <c r="N303" s="5">
        <v>26.04</v>
      </c>
      <c r="O303" s="5">
        <v>24.1</v>
      </c>
      <c r="P303" s="5">
        <v>27.15</v>
      </c>
      <c r="Q303" s="5">
        <v>23.73</v>
      </c>
      <c r="R303" s="5">
        <v>26.15</v>
      </c>
    </row>
    <row r="304" spans="1:18" x14ac:dyDescent="0.3">
      <c r="A304" t="s">
        <v>219</v>
      </c>
      <c r="B304" t="s">
        <v>220</v>
      </c>
      <c r="C304" s="5">
        <v>22</v>
      </c>
      <c r="D304" s="5" t="s">
        <v>221</v>
      </c>
      <c r="E304" s="5" t="s">
        <v>222</v>
      </c>
      <c r="F304" s="83">
        <v>2872.34</v>
      </c>
      <c r="G304" s="83">
        <v>2387.7399999999998</v>
      </c>
      <c r="H304" s="83">
        <v>2028.63</v>
      </c>
      <c r="I304" s="83">
        <v>2532.23</v>
      </c>
      <c r="J304" s="83">
        <v>2787.97</v>
      </c>
      <c r="K304" s="83">
        <v>1839.74</v>
      </c>
      <c r="M304" s="5">
        <v>13.87</v>
      </c>
      <c r="N304" s="5">
        <v>9.27</v>
      </c>
      <c r="O304" s="5">
        <v>8.89</v>
      </c>
      <c r="P304" s="5">
        <v>10.85</v>
      </c>
      <c r="Q304" s="5">
        <v>11.85</v>
      </c>
      <c r="R304" s="5">
        <v>12.51</v>
      </c>
    </row>
    <row r="305" spans="1:18" x14ac:dyDescent="0.3">
      <c r="A305" t="s">
        <v>253</v>
      </c>
      <c r="B305" t="s">
        <v>254</v>
      </c>
      <c r="C305" s="5">
        <v>22</v>
      </c>
      <c r="D305" s="5" t="s">
        <v>255</v>
      </c>
      <c r="E305" s="5" t="s">
        <v>102</v>
      </c>
      <c r="F305" s="83">
        <v>73.98</v>
      </c>
      <c r="G305" s="83">
        <v>62.85</v>
      </c>
      <c r="H305" s="83">
        <v>91.61</v>
      </c>
      <c r="I305" s="83">
        <v>107.9</v>
      </c>
      <c r="J305" s="83">
        <v>99.25</v>
      </c>
      <c r="K305" s="83">
        <v>77.680000000000007</v>
      </c>
      <c r="M305" s="5">
        <v>8.2200000000000006</v>
      </c>
      <c r="N305" s="5">
        <v>7.21</v>
      </c>
      <c r="O305" s="5">
        <v>10.01</v>
      </c>
      <c r="P305" s="5">
        <v>8.49</v>
      </c>
      <c r="Q305" s="5">
        <v>9.84</v>
      </c>
      <c r="R305" s="5">
        <v>7.74</v>
      </c>
    </row>
    <row r="306" spans="1:18" x14ac:dyDescent="0.3">
      <c r="A306" t="s">
        <v>253</v>
      </c>
      <c r="B306" t="s">
        <v>254</v>
      </c>
      <c r="C306" s="5">
        <v>22</v>
      </c>
      <c r="D306" s="5" t="s">
        <v>775</v>
      </c>
      <c r="E306" s="5" t="s">
        <v>776</v>
      </c>
      <c r="F306" s="83">
        <v>73.98</v>
      </c>
      <c r="G306" s="83">
        <v>62.85</v>
      </c>
      <c r="H306" s="83">
        <v>91.61</v>
      </c>
      <c r="I306" s="83">
        <v>107.9</v>
      </c>
      <c r="J306" s="83">
        <v>99.25</v>
      </c>
      <c r="K306" s="83">
        <v>77.680000000000007</v>
      </c>
      <c r="M306" s="5">
        <v>19.440000000000001</v>
      </c>
      <c r="N306" s="5">
        <v>20.82</v>
      </c>
      <c r="O306" s="5">
        <v>22.06</v>
      </c>
      <c r="P306" s="5">
        <v>24.53</v>
      </c>
      <c r="Q306" s="5">
        <v>18.59</v>
      </c>
      <c r="R306" s="5">
        <v>17.89</v>
      </c>
    </row>
    <row r="307" spans="1:18" x14ac:dyDescent="0.3">
      <c r="A307" t="s">
        <v>253</v>
      </c>
      <c r="B307" t="s">
        <v>254</v>
      </c>
      <c r="C307" s="5">
        <v>22</v>
      </c>
      <c r="D307" s="5" t="s">
        <v>841</v>
      </c>
      <c r="E307" s="5" t="s">
        <v>842</v>
      </c>
      <c r="F307" s="83">
        <v>73.98</v>
      </c>
      <c r="G307" s="83">
        <v>62.85</v>
      </c>
      <c r="H307" s="83">
        <v>91.61</v>
      </c>
      <c r="I307" s="83">
        <v>107.9</v>
      </c>
      <c r="J307" s="83">
        <v>99.25</v>
      </c>
      <c r="K307" s="83">
        <v>77.680000000000007</v>
      </c>
      <c r="M307" s="5">
        <v>19.47</v>
      </c>
      <c r="N307" s="5">
        <v>16.829999999999998</v>
      </c>
      <c r="O307" s="5">
        <v>20.37</v>
      </c>
      <c r="P307" s="5">
        <v>20.149999999999999</v>
      </c>
      <c r="Q307" s="5">
        <v>18.14</v>
      </c>
      <c r="R307" s="5">
        <v>18.920000000000002</v>
      </c>
    </row>
    <row r="308" spans="1:18" x14ac:dyDescent="0.3">
      <c r="A308" t="s">
        <v>665</v>
      </c>
      <c r="B308" t="s">
        <v>666</v>
      </c>
      <c r="C308" s="5">
        <v>23</v>
      </c>
      <c r="D308" s="5" t="s">
        <v>667</v>
      </c>
      <c r="E308" s="5" t="s">
        <v>102</v>
      </c>
      <c r="F308" s="83">
        <v>0.79</v>
      </c>
      <c r="G308" s="83">
        <v>0.68</v>
      </c>
      <c r="H308" s="83">
        <v>0.93</v>
      </c>
      <c r="I308" s="83">
        <v>0.87</v>
      </c>
      <c r="J308" s="83">
        <v>0.92</v>
      </c>
      <c r="K308" s="83">
        <v>0.32</v>
      </c>
      <c r="M308" s="5">
        <v>1.02</v>
      </c>
      <c r="N308" s="5">
        <v>1.26</v>
      </c>
      <c r="O308" s="5">
        <v>1</v>
      </c>
      <c r="P308" s="5">
        <v>0.46</v>
      </c>
      <c r="Q308" s="5">
        <v>1.03</v>
      </c>
      <c r="R308" s="5">
        <v>0.77</v>
      </c>
    </row>
    <row r="309" spans="1:18" x14ac:dyDescent="0.3">
      <c r="A309" t="s">
        <v>668</v>
      </c>
      <c r="B309" t="s">
        <v>669</v>
      </c>
      <c r="C309" s="5">
        <v>22</v>
      </c>
      <c r="D309" s="5" t="s">
        <v>670</v>
      </c>
      <c r="E309" s="5" t="s">
        <v>671</v>
      </c>
      <c r="F309" s="83">
        <v>4.0199999999999996</v>
      </c>
      <c r="G309" s="83">
        <v>2.23</v>
      </c>
      <c r="H309" s="83">
        <v>2.14</v>
      </c>
      <c r="I309" s="83">
        <v>2.5499999999999998</v>
      </c>
      <c r="J309" s="83">
        <v>2.5099999999999998</v>
      </c>
      <c r="K309" s="83">
        <v>2.12</v>
      </c>
      <c r="M309" s="5">
        <v>7.7</v>
      </c>
      <c r="N309" s="5">
        <v>9.1999999999999993</v>
      </c>
      <c r="O309" s="5">
        <v>7.05</v>
      </c>
      <c r="P309" s="5">
        <v>8.32</v>
      </c>
      <c r="Q309" s="5">
        <v>6.5</v>
      </c>
      <c r="R309" s="5">
        <v>6.95</v>
      </c>
    </row>
    <row r="310" spans="1:18" x14ac:dyDescent="0.3">
      <c r="A310" t="s">
        <v>120</v>
      </c>
      <c r="B310" t="s">
        <v>121</v>
      </c>
      <c r="C310" s="5">
        <v>21</v>
      </c>
      <c r="D310" s="5" t="s">
        <v>122</v>
      </c>
      <c r="E310" s="5" t="s">
        <v>123</v>
      </c>
      <c r="F310" s="83">
        <v>5804.82</v>
      </c>
      <c r="G310" s="83">
        <v>4709.2</v>
      </c>
      <c r="H310" s="83">
        <v>6211.65</v>
      </c>
      <c r="I310" s="83">
        <v>7219.34</v>
      </c>
      <c r="J310" s="83">
        <v>7357.49</v>
      </c>
      <c r="K310" s="83">
        <v>6173.08</v>
      </c>
      <c r="M310" s="5">
        <v>0.7</v>
      </c>
      <c r="N310" s="5">
        <v>0.42</v>
      </c>
      <c r="O310" s="5">
        <v>0.69</v>
      </c>
      <c r="P310" s="5">
        <v>0.71</v>
      </c>
      <c r="Q310" s="5">
        <v>0.92</v>
      </c>
      <c r="R310" s="5">
        <v>0.47</v>
      </c>
    </row>
    <row r="311" spans="1:18" x14ac:dyDescent="0.3">
      <c r="A311" t="s">
        <v>672</v>
      </c>
      <c r="B311" t="s">
        <v>673</v>
      </c>
      <c r="C311" s="5">
        <v>21</v>
      </c>
      <c r="D311" s="5" t="s">
        <v>870</v>
      </c>
      <c r="E311" s="5" t="s">
        <v>675</v>
      </c>
      <c r="F311" s="83">
        <v>6.33</v>
      </c>
      <c r="G311" s="83">
        <v>5.68</v>
      </c>
      <c r="H311" s="83">
        <v>6.01</v>
      </c>
      <c r="I311" s="83">
        <v>7.74</v>
      </c>
      <c r="J311" s="83">
        <v>9.3000000000000007</v>
      </c>
      <c r="K311" s="83">
        <v>7.27</v>
      </c>
      <c r="M311" s="5">
        <v>0.09</v>
      </c>
      <c r="N311" s="5">
        <v>0.04</v>
      </c>
      <c r="O311" s="5">
        <v>0.04</v>
      </c>
      <c r="P311" s="5">
        <v>0</v>
      </c>
      <c r="Q311" s="5">
        <v>0.1</v>
      </c>
      <c r="R311" s="5">
        <v>7.0000000000000007E-2</v>
      </c>
    </row>
    <row r="312" spans="1:18" x14ac:dyDescent="0.3">
      <c r="A312" t="s">
        <v>672</v>
      </c>
      <c r="B312" t="s">
        <v>673</v>
      </c>
      <c r="C312" s="5">
        <v>21</v>
      </c>
      <c r="D312" s="5" t="s">
        <v>835</v>
      </c>
      <c r="E312" s="5" t="s">
        <v>836</v>
      </c>
      <c r="F312" s="83">
        <v>6.33</v>
      </c>
      <c r="G312" s="83">
        <v>5.68</v>
      </c>
      <c r="H312" s="83">
        <v>6.01</v>
      </c>
      <c r="I312" s="83">
        <v>7.74</v>
      </c>
      <c r="J312" s="83">
        <v>9.3000000000000007</v>
      </c>
      <c r="K312" s="83">
        <v>7.27</v>
      </c>
      <c r="M312" s="5">
        <v>26.34</v>
      </c>
      <c r="N312" s="5">
        <v>20.94</v>
      </c>
      <c r="O312" s="5">
        <v>19.79</v>
      </c>
      <c r="P312" s="5">
        <v>21</v>
      </c>
      <c r="Q312" s="5">
        <v>22.23</v>
      </c>
      <c r="R312" s="5">
        <v>23.17</v>
      </c>
    </row>
    <row r="313" spans="1:18" x14ac:dyDescent="0.3">
      <c r="A313" t="s">
        <v>672</v>
      </c>
      <c r="B313" t="s">
        <v>673</v>
      </c>
      <c r="C313" s="5">
        <v>21</v>
      </c>
      <c r="D313" s="5" t="s">
        <v>1153</v>
      </c>
      <c r="E313" s="5" t="s">
        <v>675</v>
      </c>
      <c r="F313" s="83">
        <v>6.33</v>
      </c>
      <c r="G313" s="83">
        <v>5.68</v>
      </c>
      <c r="H313" s="83">
        <v>6.01</v>
      </c>
      <c r="I313" s="83">
        <v>7.74</v>
      </c>
      <c r="J313" s="83">
        <v>9.3000000000000007</v>
      </c>
      <c r="K313" s="83">
        <v>7.27</v>
      </c>
      <c r="M313" s="5">
        <v>0.08</v>
      </c>
      <c r="N313" s="5">
        <v>0.17</v>
      </c>
      <c r="O313" s="5">
        <v>0.21</v>
      </c>
      <c r="P313" s="5">
        <v>0.26</v>
      </c>
      <c r="Q313" s="5">
        <v>0.06</v>
      </c>
      <c r="R313" s="5">
        <v>0.13</v>
      </c>
    </row>
    <row r="314" spans="1:18" x14ac:dyDescent="0.3">
      <c r="A314" t="s">
        <v>672</v>
      </c>
      <c r="B314" t="s">
        <v>673</v>
      </c>
      <c r="C314" s="5">
        <v>21</v>
      </c>
      <c r="D314" s="5" t="s">
        <v>674</v>
      </c>
      <c r="E314" s="5" t="s">
        <v>675</v>
      </c>
      <c r="F314" s="83">
        <v>6.33</v>
      </c>
      <c r="G314" s="83">
        <v>5.68</v>
      </c>
      <c r="H314" s="83">
        <v>6.01</v>
      </c>
      <c r="I314" s="83">
        <v>7.74</v>
      </c>
      <c r="J314" s="83">
        <v>9.3000000000000007</v>
      </c>
      <c r="K314" s="83">
        <v>7.27</v>
      </c>
      <c r="M314" s="5">
        <v>0.56000000000000005</v>
      </c>
      <c r="N314" s="5">
        <v>0.68</v>
      </c>
      <c r="O314" s="5">
        <v>0.46</v>
      </c>
      <c r="P314" s="5">
        <v>0.43</v>
      </c>
      <c r="Q314" s="5">
        <v>0.79</v>
      </c>
      <c r="R314" s="5">
        <v>0.56000000000000005</v>
      </c>
    </row>
    <row r="315" spans="1:18" x14ac:dyDescent="0.3">
      <c r="A315" t="s">
        <v>672</v>
      </c>
      <c r="B315" t="s">
        <v>673</v>
      </c>
      <c r="C315" s="5">
        <v>21</v>
      </c>
      <c r="D315" s="5" t="s">
        <v>741</v>
      </c>
      <c r="E315" s="5" t="s">
        <v>675</v>
      </c>
      <c r="F315" s="83">
        <v>6.33</v>
      </c>
      <c r="G315" s="83">
        <v>5.68</v>
      </c>
      <c r="H315" s="83">
        <v>6.01</v>
      </c>
      <c r="I315" s="83">
        <v>7.74</v>
      </c>
      <c r="J315" s="83">
        <v>9.3000000000000007</v>
      </c>
      <c r="K315" s="83">
        <v>7.27</v>
      </c>
      <c r="M315" s="5">
        <v>0</v>
      </c>
      <c r="N315" s="5">
        <v>7.0000000000000007E-2</v>
      </c>
      <c r="O315" s="5">
        <v>0.14000000000000001</v>
      </c>
      <c r="P315" s="5">
        <v>0.09</v>
      </c>
      <c r="Q315" s="5">
        <v>0.03</v>
      </c>
      <c r="R315" s="5">
        <v>0.03</v>
      </c>
    </row>
    <row r="316" spans="1:18" x14ac:dyDescent="0.3">
      <c r="A316" t="s">
        <v>672</v>
      </c>
      <c r="B316" t="s">
        <v>673</v>
      </c>
      <c r="C316" s="5">
        <v>21</v>
      </c>
      <c r="D316" s="5" t="s">
        <v>1128</v>
      </c>
      <c r="E316" s="5" t="s">
        <v>675</v>
      </c>
      <c r="F316" s="83">
        <v>6.33</v>
      </c>
      <c r="G316" s="83">
        <v>5.68</v>
      </c>
      <c r="H316" s="83">
        <v>6.01</v>
      </c>
      <c r="I316" s="83">
        <v>7.74</v>
      </c>
      <c r="J316" s="83">
        <v>9.3000000000000007</v>
      </c>
      <c r="K316" s="83">
        <v>7.27</v>
      </c>
      <c r="M316" s="5">
        <v>0.05</v>
      </c>
      <c r="N316" s="5">
        <v>0.25</v>
      </c>
      <c r="O316" s="5">
        <v>0.15</v>
      </c>
      <c r="P316" s="5">
        <v>0.25</v>
      </c>
      <c r="Q316" s="5">
        <v>0.1</v>
      </c>
      <c r="R316" s="5">
        <v>7.0000000000000007E-2</v>
      </c>
    </row>
    <row r="317" spans="1:18" x14ac:dyDescent="0.3">
      <c r="A317" t="s">
        <v>672</v>
      </c>
      <c r="B317" t="s">
        <v>673</v>
      </c>
      <c r="C317" s="5">
        <v>21</v>
      </c>
      <c r="D317" s="5" t="s">
        <v>883</v>
      </c>
      <c r="E317" s="5" t="s">
        <v>675</v>
      </c>
      <c r="F317" s="83">
        <v>6.33</v>
      </c>
      <c r="G317" s="83">
        <v>5.68</v>
      </c>
      <c r="H317" s="83">
        <v>6.01</v>
      </c>
      <c r="I317" s="83">
        <v>7.74</v>
      </c>
      <c r="J317" s="83">
        <v>9.3000000000000007</v>
      </c>
      <c r="K317" s="83">
        <v>7.27</v>
      </c>
      <c r="M317" s="5">
        <v>0.04</v>
      </c>
      <c r="N317" s="5">
        <v>0.06</v>
      </c>
      <c r="O317" s="5">
        <v>0.05</v>
      </c>
      <c r="P317" s="5">
        <v>0.02</v>
      </c>
      <c r="Q317" s="5">
        <v>0.04</v>
      </c>
      <c r="R317" s="5">
        <v>0.08</v>
      </c>
    </row>
    <row r="318" spans="1:18" x14ac:dyDescent="0.3">
      <c r="A318" t="s">
        <v>672</v>
      </c>
      <c r="B318" t="s">
        <v>673</v>
      </c>
      <c r="C318" s="5">
        <v>21</v>
      </c>
      <c r="D318" s="5" t="s">
        <v>1084</v>
      </c>
      <c r="E318" s="5" t="s">
        <v>675</v>
      </c>
      <c r="F318" s="83">
        <v>6.33</v>
      </c>
      <c r="G318" s="83">
        <v>5.68</v>
      </c>
      <c r="H318" s="83">
        <v>6.01</v>
      </c>
      <c r="I318" s="83">
        <v>7.74</v>
      </c>
      <c r="J318" s="83">
        <v>9.3000000000000007</v>
      </c>
      <c r="K318" s="83">
        <v>7.27</v>
      </c>
      <c r="M318" s="5">
        <v>0.19</v>
      </c>
      <c r="N318" s="5">
        <v>0.27</v>
      </c>
      <c r="O318" s="5">
        <v>0.33</v>
      </c>
      <c r="P318" s="5">
        <v>0.35</v>
      </c>
      <c r="Q318" s="5">
        <v>0.19</v>
      </c>
      <c r="R318" s="5">
        <v>0.08</v>
      </c>
    </row>
    <row r="319" spans="1:18" x14ac:dyDescent="0.3">
      <c r="A319" t="s">
        <v>672</v>
      </c>
      <c r="B319" t="s">
        <v>673</v>
      </c>
      <c r="C319" s="5">
        <v>21</v>
      </c>
      <c r="D319" s="5" t="s">
        <v>797</v>
      </c>
      <c r="E319" s="5" t="s">
        <v>798</v>
      </c>
      <c r="F319" s="83">
        <v>6.33</v>
      </c>
      <c r="G319" s="83">
        <v>5.68</v>
      </c>
      <c r="H319" s="83">
        <v>6.01</v>
      </c>
      <c r="I319" s="83">
        <v>7.74</v>
      </c>
      <c r="J319" s="83">
        <v>9.3000000000000007</v>
      </c>
      <c r="K319" s="83">
        <v>7.27</v>
      </c>
      <c r="M319" s="5">
        <v>7.18</v>
      </c>
      <c r="N319" s="5">
        <v>6.22</v>
      </c>
      <c r="O319" s="5">
        <v>5.49</v>
      </c>
      <c r="P319" s="5">
        <v>5.44</v>
      </c>
      <c r="Q319" s="5">
        <v>6.45</v>
      </c>
      <c r="R319" s="5">
        <v>6.77</v>
      </c>
    </row>
    <row r="320" spans="1:18" x14ac:dyDescent="0.3">
      <c r="A320" t="s">
        <v>672</v>
      </c>
      <c r="B320" t="s">
        <v>673</v>
      </c>
      <c r="C320" s="5">
        <v>21</v>
      </c>
      <c r="D320" s="5" t="s">
        <v>899</v>
      </c>
      <c r="E320" s="5" t="s">
        <v>900</v>
      </c>
      <c r="F320" s="83">
        <v>6.33</v>
      </c>
      <c r="G320" s="83">
        <v>5.68</v>
      </c>
      <c r="H320" s="83">
        <v>6.01</v>
      </c>
      <c r="I320" s="83">
        <v>7.74</v>
      </c>
      <c r="J320" s="83">
        <v>9.3000000000000007</v>
      </c>
      <c r="K320" s="83">
        <v>7.27</v>
      </c>
      <c r="M320" s="5">
        <v>29.41</v>
      </c>
      <c r="N320" s="5">
        <v>51.62</v>
      </c>
      <c r="O320" s="5">
        <v>39.200000000000003</v>
      </c>
      <c r="P320" s="5">
        <v>39.99</v>
      </c>
      <c r="Q320" s="5">
        <v>50.59</v>
      </c>
      <c r="R320" s="5">
        <v>62.04</v>
      </c>
    </row>
    <row r="321" spans="1:18" x14ac:dyDescent="0.3">
      <c r="A321" t="s">
        <v>677</v>
      </c>
      <c r="B321" t="s">
        <v>678</v>
      </c>
      <c r="C321" s="5">
        <v>22</v>
      </c>
      <c r="D321" s="5" t="s">
        <v>679</v>
      </c>
      <c r="E321" s="5" t="s">
        <v>680</v>
      </c>
      <c r="F321" s="83">
        <v>0.16</v>
      </c>
      <c r="G321" s="83">
        <v>0.4</v>
      </c>
      <c r="H321" s="83">
        <v>0.39</v>
      </c>
      <c r="I321" s="83">
        <v>0.68</v>
      </c>
      <c r="J321" s="83">
        <v>0.47</v>
      </c>
      <c r="K321" s="83">
        <v>0.56000000000000005</v>
      </c>
      <c r="M321" s="5">
        <v>0</v>
      </c>
      <c r="N321" s="5">
        <v>0.13</v>
      </c>
      <c r="O321" s="5">
        <v>0.04</v>
      </c>
      <c r="P321" s="5">
        <v>0.08</v>
      </c>
      <c r="Q321" s="5">
        <v>0.27</v>
      </c>
      <c r="R321" s="5">
        <v>0.18</v>
      </c>
    </row>
    <row r="322" spans="1:18" x14ac:dyDescent="0.3">
      <c r="A322" t="s">
        <v>677</v>
      </c>
      <c r="B322" t="s">
        <v>678</v>
      </c>
      <c r="C322" s="5">
        <v>22</v>
      </c>
      <c r="D322" s="5" t="s">
        <v>1102</v>
      </c>
      <c r="E322" s="5" t="s">
        <v>680</v>
      </c>
      <c r="F322" s="83">
        <v>0.16</v>
      </c>
      <c r="G322" s="83">
        <v>0.4</v>
      </c>
      <c r="H322" s="83">
        <v>0.39</v>
      </c>
      <c r="I322" s="83">
        <v>0.68</v>
      </c>
      <c r="J322" s="83">
        <v>0.47</v>
      </c>
      <c r="K322" s="83">
        <v>0.56000000000000005</v>
      </c>
      <c r="M322" s="5">
        <v>0.34</v>
      </c>
      <c r="N322" s="5">
        <v>0.11</v>
      </c>
      <c r="O322" s="5">
        <v>0</v>
      </c>
      <c r="P322" s="5">
        <v>0</v>
      </c>
      <c r="Q322" s="5">
        <v>0.13</v>
      </c>
      <c r="R322" s="5">
        <v>0.28000000000000003</v>
      </c>
    </row>
    <row r="323" spans="1:18" x14ac:dyDescent="0.3">
      <c r="A323" t="s">
        <v>681</v>
      </c>
      <c r="B323" t="s">
        <v>682</v>
      </c>
      <c r="C323" s="5">
        <v>21</v>
      </c>
      <c r="D323" s="5" t="s">
        <v>1056</v>
      </c>
      <c r="E323" s="5" t="s">
        <v>1057</v>
      </c>
      <c r="F323" s="83">
        <v>1.79</v>
      </c>
      <c r="G323" s="83">
        <v>1.01</v>
      </c>
      <c r="H323" s="83">
        <v>0.6</v>
      </c>
      <c r="I323" s="83">
        <v>1.18</v>
      </c>
      <c r="J323" s="83">
        <v>1.1599999999999999</v>
      </c>
      <c r="K323" s="83">
        <v>1.76</v>
      </c>
      <c r="M323" s="5">
        <v>0.27</v>
      </c>
      <c r="N323" s="5">
        <v>0.16</v>
      </c>
      <c r="O323" s="5">
        <v>0</v>
      </c>
      <c r="P323" s="5">
        <v>0.21</v>
      </c>
      <c r="Q323" s="5">
        <v>0.17</v>
      </c>
      <c r="R323" s="5">
        <v>1.08</v>
      </c>
    </row>
    <row r="324" spans="1:18" x14ac:dyDescent="0.3">
      <c r="A324" t="s">
        <v>681</v>
      </c>
      <c r="B324" t="s">
        <v>682</v>
      </c>
      <c r="C324" s="5">
        <v>21</v>
      </c>
      <c r="D324" s="5" t="s">
        <v>683</v>
      </c>
      <c r="E324" s="5" t="s">
        <v>684</v>
      </c>
      <c r="F324" s="83">
        <v>1.79</v>
      </c>
      <c r="G324" s="83">
        <v>1.01</v>
      </c>
      <c r="H324" s="83">
        <v>0.6</v>
      </c>
      <c r="I324" s="83">
        <v>1.18</v>
      </c>
      <c r="J324" s="83">
        <v>1.1599999999999999</v>
      </c>
      <c r="K324" s="83">
        <v>1.76</v>
      </c>
      <c r="M324" s="5">
        <v>212.7</v>
      </c>
      <c r="N324" s="5">
        <v>216.16</v>
      </c>
      <c r="O324" s="5">
        <v>202.22</v>
      </c>
      <c r="P324" s="5">
        <v>219.95</v>
      </c>
      <c r="Q324" s="5">
        <v>221.17</v>
      </c>
      <c r="R324" s="5">
        <v>252.58</v>
      </c>
    </row>
    <row r="325" spans="1:18" x14ac:dyDescent="0.3">
      <c r="A325" t="s">
        <v>197</v>
      </c>
      <c r="B325" t="s">
        <v>198</v>
      </c>
      <c r="C325" s="5">
        <v>22</v>
      </c>
      <c r="D325" s="5" t="s">
        <v>199</v>
      </c>
      <c r="E325" s="5" t="s">
        <v>200</v>
      </c>
      <c r="F325" s="83">
        <v>251</v>
      </c>
      <c r="G325" s="83">
        <v>184.5</v>
      </c>
      <c r="H325" s="83">
        <v>199.29</v>
      </c>
      <c r="I325" s="83">
        <v>237.03</v>
      </c>
      <c r="J325" s="83">
        <v>229.61</v>
      </c>
      <c r="K325" s="83">
        <v>237.96</v>
      </c>
      <c r="M325" s="5">
        <v>2.71</v>
      </c>
      <c r="N325" s="5">
        <v>2.84</v>
      </c>
      <c r="O325" s="5">
        <v>2.5</v>
      </c>
      <c r="P325" s="5">
        <v>2.4500000000000002</v>
      </c>
      <c r="Q325" s="5">
        <v>2.4700000000000002</v>
      </c>
      <c r="R325" s="5">
        <v>2.25</v>
      </c>
    </row>
    <row r="326" spans="1:18" x14ac:dyDescent="0.3">
      <c r="A326" t="s">
        <v>94</v>
      </c>
      <c r="B326" t="s">
        <v>95</v>
      </c>
      <c r="C326" s="5">
        <v>21</v>
      </c>
      <c r="D326" s="5" t="s">
        <v>1110</v>
      </c>
      <c r="E326" s="5" t="s">
        <v>1111</v>
      </c>
      <c r="F326" s="83">
        <v>533.77</v>
      </c>
      <c r="G326" s="83">
        <v>511.41</v>
      </c>
      <c r="H326" s="83">
        <v>1179.18</v>
      </c>
      <c r="I326" s="83">
        <v>1137.53</v>
      </c>
      <c r="J326" s="83">
        <v>1009.55</v>
      </c>
      <c r="K326" s="83">
        <v>954.54</v>
      </c>
      <c r="M326" s="5">
        <v>23.97</v>
      </c>
      <c r="N326" s="5">
        <v>26.4</v>
      </c>
      <c r="O326" s="5">
        <v>26.42</v>
      </c>
      <c r="P326" s="5">
        <v>32.630000000000003</v>
      </c>
      <c r="Q326" s="5">
        <v>31.17</v>
      </c>
      <c r="R326" s="5">
        <v>33.090000000000003</v>
      </c>
    </row>
    <row r="327" spans="1:18" x14ac:dyDescent="0.3">
      <c r="A327" t="s">
        <v>94</v>
      </c>
      <c r="B327" t="s">
        <v>95</v>
      </c>
      <c r="C327" s="5">
        <v>21</v>
      </c>
      <c r="D327" s="5" t="s">
        <v>955</v>
      </c>
      <c r="E327" s="5" t="s">
        <v>836</v>
      </c>
      <c r="F327" s="83">
        <v>533.77</v>
      </c>
      <c r="G327" s="83">
        <v>511.41</v>
      </c>
      <c r="H327" s="83">
        <v>1179.18</v>
      </c>
      <c r="I327" s="83">
        <v>1137.53</v>
      </c>
      <c r="J327" s="83">
        <v>1009.55</v>
      </c>
      <c r="K327" s="83">
        <v>954.54</v>
      </c>
      <c r="M327" s="5">
        <v>4.29</v>
      </c>
      <c r="N327" s="5">
        <v>3.38</v>
      </c>
      <c r="O327" s="5">
        <v>3.23</v>
      </c>
      <c r="P327" s="5">
        <v>2.2999999999999998</v>
      </c>
      <c r="Q327" s="5">
        <v>3.27</v>
      </c>
      <c r="R327" s="5">
        <v>3.36</v>
      </c>
    </row>
    <row r="328" spans="1:18" x14ac:dyDescent="0.3">
      <c r="A328" t="s">
        <v>94</v>
      </c>
      <c r="B328" t="s">
        <v>95</v>
      </c>
      <c r="C328" s="5">
        <v>21</v>
      </c>
      <c r="D328" s="5" t="s">
        <v>1126</v>
      </c>
      <c r="E328" s="5" t="s">
        <v>1127</v>
      </c>
      <c r="F328" s="83">
        <v>533.77</v>
      </c>
      <c r="G328" s="83">
        <v>511.41</v>
      </c>
      <c r="H328" s="83">
        <v>1179.18</v>
      </c>
      <c r="I328" s="83">
        <v>1137.53</v>
      </c>
      <c r="J328" s="83">
        <v>1009.55</v>
      </c>
      <c r="K328" s="83">
        <v>954.54</v>
      </c>
      <c r="M328" s="5">
        <v>11.11</v>
      </c>
      <c r="N328" s="5">
        <v>13.15</v>
      </c>
      <c r="O328" s="5">
        <v>24.93</v>
      </c>
      <c r="P328" s="5">
        <v>27.65</v>
      </c>
      <c r="Q328" s="5">
        <v>9.35</v>
      </c>
      <c r="R328" s="5">
        <v>14.13</v>
      </c>
    </row>
    <row r="329" spans="1:18" x14ac:dyDescent="0.3">
      <c r="A329" t="s">
        <v>94</v>
      </c>
      <c r="B329" t="s">
        <v>95</v>
      </c>
      <c r="C329" s="5">
        <v>21</v>
      </c>
      <c r="D329" s="5" t="s">
        <v>893</v>
      </c>
      <c r="E329" s="5" t="s">
        <v>894</v>
      </c>
      <c r="F329" s="83">
        <v>533.77</v>
      </c>
      <c r="G329" s="83">
        <v>511.41</v>
      </c>
      <c r="H329" s="83">
        <v>1179.18</v>
      </c>
      <c r="I329" s="83">
        <v>1137.53</v>
      </c>
      <c r="J329" s="83">
        <v>1009.55</v>
      </c>
      <c r="K329" s="83">
        <v>954.54</v>
      </c>
      <c r="M329" s="5">
        <v>13.18</v>
      </c>
      <c r="N329" s="5">
        <v>10.96</v>
      </c>
      <c r="O329" s="5">
        <v>12.73</v>
      </c>
      <c r="P329" s="5">
        <v>9.77</v>
      </c>
      <c r="Q329" s="5">
        <v>9.6199999999999992</v>
      </c>
      <c r="R329" s="5">
        <v>9.4600000000000009</v>
      </c>
    </row>
    <row r="330" spans="1:18" x14ac:dyDescent="0.3">
      <c r="A330" t="s">
        <v>94</v>
      </c>
      <c r="B330" t="s">
        <v>95</v>
      </c>
      <c r="C330" s="5">
        <v>21</v>
      </c>
      <c r="D330" s="5" t="s">
        <v>96</v>
      </c>
      <c r="E330" s="5" t="s">
        <v>97</v>
      </c>
      <c r="F330" s="83">
        <v>533.77</v>
      </c>
      <c r="G330" s="83">
        <v>511.41</v>
      </c>
      <c r="H330" s="83">
        <v>1179.18</v>
      </c>
      <c r="I330" s="83">
        <v>1137.53</v>
      </c>
      <c r="J330" s="83">
        <v>1009.55</v>
      </c>
      <c r="K330" s="83">
        <v>954.54</v>
      </c>
      <c r="M330" s="5">
        <v>3.14</v>
      </c>
      <c r="N330" s="5">
        <v>3.41</v>
      </c>
      <c r="O330" s="5">
        <v>2.62</v>
      </c>
      <c r="P330" s="5">
        <v>3.03</v>
      </c>
      <c r="Q330" s="5">
        <v>2.9</v>
      </c>
      <c r="R330" s="5">
        <v>2.65</v>
      </c>
    </row>
    <row r="331" spans="1:18" x14ac:dyDescent="0.3">
      <c r="A331" t="s">
        <v>94</v>
      </c>
      <c r="B331" t="s">
        <v>95</v>
      </c>
      <c r="C331" s="5">
        <v>21</v>
      </c>
      <c r="D331" s="5" t="s">
        <v>1172</v>
      </c>
      <c r="E331" s="5" t="s">
        <v>1173</v>
      </c>
      <c r="F331" s="83">
        <v>533.77</v>
      </c>
      <c r="G331" s="83">
        <v>511.41</v>
      </c>
      <c r="H331" s="83">
        <v>1179.18</v>
      </c>
      <c r="I331" s="83">
        <v>1137.53</v>
      </c>
      <c r="J331" s="83">
        <v>1009.55</v>
      </c>
      <c r="K331" s="83">
        <v>954.54</v>
      </c>
      <c r="M331" s="5">
        <v>0.87</v>
      </c>
      <c r="N331" s="5">
        <v>0.81</v>
      </c>
      <c r="O331" s="5">
        <v>0.78</v>
      </c>
      <c r="P331" s="5">
        <v>0.55000000000000004</v>
      </c>
      <c r="Q331" s="5">
        <v>0.89</v>
      </c>
      <c r="R331" s="5">
        <v>0.83</v>
      </c>
    </row>
    <row r="332" spans="1:18" x14ac:dyDescent="0.3">
      <c r="A332" t="s">
        <v>685</v>
      </c>
      <c r="B332" t="s">
        <v>686</v>
      </c>
      <c r="C332" s="5">
        <v>21</v>
      </c>
      <c r="D332" s="5" t="s">
        <v>977</v>
      </c>
      <c r="E332" s="5" t="s">
        <v>978</v>
      </c>
      <c r="F332" s="83">
        <v>638.5</v>
      </c>
      <c r="G332" s="83">
        <v>611.26</v>
      </c>
      <c r="H332" s="83">
        <v>958.59</v>
      </c>
      <c r="I332" s="83">
        <v>998.38</v>
      </c>
      <c r="J332" s="83">
        <v>1043.1099999999999</v>
      </c>
      <c r="K332" s="83">
        <v>895.03</v>
      </c>
      <c r="M332" s="5">
        <v>1.19</v>
      </c>
      <c r="N332" s="5">
        <v>1.25</v>
      </c>
      <c r="O332" s="5">
        <v>1.39</v>
      </c>
      <c r="P332" s="5">
        <v>1.36</v>
      </c>
      <c r="Q332" s="5">
        <v>1.1599999999999999</v>
      </c>
      <c r="R332" s="5">
        <v>1.25</v>
      </c>
    </row>
    <row r="333" spans="1:18" x14ac:dyDescent="0.3">
      <c r="A333" t="s">
        <v>685</v>
      </c>
      <c r="B333" t="s">
        <v>686</v>
      </c>
      <c r="C333" s="5">
        <v>21</v>
      </c>
      <c r="D333" s="5" t="s">
        <v>687</v>
      </c>
      <c r="E333" s="5" t="s">
        <v>688</v>
      </c>
      <c r="F333" s="83">
        <v>638.5</v>
      </c>
      <c r="G333" s="83">
        <v>611.26</v>
      </c>
      <c r="H333" s="83">
        <v>958.59</v>
      </c>
      <c r="I333" s="83">
        <v>998.38</v>
      </c>
      <c r="J333" s="83">
        <v>1043.1099999999999</v>
      </c>
      <c r="K333" s="83">
        <v>895.03</v>
      </c>
      <c r="M333" s="5">
        <v>7.37</v>
      </c>
      <c r="N333" s="5">
        <v>7.74</v>
      </c>
      <c r="O333" s="5">
        <v>7.37</v>
      </c>
      <c r="P333" s="5">
        <v>7.9</v>
      </c>
      <c r="Q333" s="5">
        <v>6.34</v>
      </c>
      <c r="R333" s="5">
        <v>7.01</v>
      </c>
    </row>
    <row r="334" spans="1:18" x14ac:dyDescent="0.3">
      <c r="A334" t="s">
        <v>689</v>
      </c>
      <c r="B334" t="s">
        <v>690</v>
      </c>
      <c r="C334" s="5">
        <v>22</v>
      </c>
      <c r="D334" s="5" t="s">
        <v>1080</v>
      </c>
      <c r="E334" s="5" t="s">
        <v>1081</v>
      </c>
      <c r="F334" s="83">
        <v>0.06</v>
      </c>
      <c r="G334" s="83">
        <v>0.32</v>
      </c>
      <c r="H334" s="83">
        <v>0.18</v>
      </c>
      <c r="I334" s="83">
        <v>0.43</v>
      </c>
      <c r="J334" s="83">
        <v>0.56000000000000005</v>
      </c>
      <c r="K334" s="83">
        <v>0.08</v>
      </c>
      <c r="M334" s="5">
        <v>0.2</v>
      </c>
      <c r="N334" s="5">
        <v>0.19</v>
      </c>
      <c r="O334" s="5">
        <v>0.21</v>
      </c>
      <c r="P334" s="5">
        <v>0.11</v>
      </c>
      <c r="Q334" s="5">
        <v>0.27</v>
      </c>
      <c r="R334" s="5">
        <v>0.18</v>
      </c>
    </row>
    <row r="335" spans="1:18" x14ac:dyDescent="0.3">
      <c r="A335" t="s">
        <v>689</v>
      </c>
      <c r="B335" t="s">
        <v>690</v>
      </c>
      <c r="C335" s="5">
        <v>22</v>
      </c>
      <c r="D335" s="5" t="s">
        <v>1090</v>
      </c>
      <c r="E335" s="5" t="s">
        <v>1091</v>
      </c>
      <c r="F335" s="83">
        <v>0.06</v>
      </c>
      <c r="G335" s="83">
        <v>0.32</v>
      </c>
      <c r="H335" s="83">
        <v>0.18</v>
      </c>
      <c r="I335" s="83">
        <v>0.43</v>
      </c>
      <c r="J335" s="83">
        <v>0.56000000000000005</v>
      </c>
      <c r="K335" s="83">
        <v>0.08</v>
      </c>
      <c r="M335" s="5">
        <v>15.39</v>
      </c>
      <c r="N335" s="5">
        <v>14.97</v>
      </c>
      <c r="O335" s="5">
        <v>13.86</v>
      </c>
      <c r="P335" s="5">
        <v>16.649999999999999</v>
      </c>
      <c r="Q335" s="5">
        <v>14.18</v>
      </c>
      <c r="R335" s="5">
        <v>14.84</v>
      </c>
    </row>
    <row r="336" spans="1:18" x14ac:dyDescent="0.3">
      <c r="A336" t="s">
        <v>689</v>
      </c>
      <c r="B336" t="s">
        <v>690</v>
      </c>
      <c r="C336" s="5">
        <v>22</v>
      </c>
      <c r="D336" s="5" t="s">
        <v>804</v>
      </c>
      <c r="E336" s="5" t="s">
        <v>805</v>
      </c>
      <c r="F336" s="83">
        <v>0.06</v>
      </c>
      <c r="G336" s="83">
        <v>0.32</v>
      </c>
      <c r="H336" s="83">
        <v>0.18</v>
      </c>
      <c r="I336" s="83">
        <v>0.43</v>
      </c>
      <c r="J336" s="83">
        <v>0.56000000000000005</v>
      </c>
      <c r="K336" s="83">
        <v>0.08</v>
      </c>
      <c r="M336" s="5">
        <v>2.2599999999999998</v>
      </c>
      <c r="N336" s="5">
        <v>1.81</v>
      </c>
      <c r="O336" s="5">
        <v>1.38</v>
      </c>
      <c r="P336" s="5">
        <v>1.63</v>
      </c>
      <c r="Q336" s="5">
        <v>1.8</v>
      </c>
      <c r="R336" s="5">
        <v>1.88</v>
      </c>
    </row>
    <row r="337" spans="1:18" x14ac:dyDescent="0.3">
      <c r="A337" t="s">
        <v>689</v>
      </c>
      <c r="B337" t="s">
        <v>690</v>
      </c>
      <c r="C337" s="5">
        <v>22</v>
      </c>
      <c r="D337" s="5" t="s">
        <v>982</v>
      </c>
      <c r="E337" s="5" t="s">
        <v>983</v>
      </c>
      <c r="F337" s="83">
        <v>0.06</v>
      </c>
      <c r="G337" s="83">
        <v>0.32</v>
      </c>
      <c r="H337" s="83">
        <v>0.18</v>
      </c>
      <c r="I337" s="83">
        <v>0.43</v>
      </c>
      <c r="J337" s="83">
        <v>0.56000000000000005</v>
      </c>
      <c r="K337" s="83">
        <v>0.08</v>
      </c>
      <c r="M337" s="5">
        <v>4.84</v>
      </c>
      <c r="N337" s="5">
        <v>5.83</v>
      </c>
      <c r="O337" s="5">
        <v>4.3499999999999996</v>
      </c>
      <c r="P337" s="5">
        <v>4.12</v>
      </c>
      <c r="Q337" s="5">
        <v>4.7</v>
      </c>
      <c r="R337" s="5">
        <v>5.16</v>
      </c>
    </row>
    <row r="338" spans="1:18" x14ac:dyDescent="0.3">
      <c r="A338" t="s">
        <v>689</v>
      </c>
      <c r="B338" t="s">
        <v>690</v>
      </c>
      <c r="C338" s="5">
        <v>22</v>
      </c>
      <c r="D338" s="5" t="s">
        <v>691</v>
      </c>
      <c r="E338" s="5" t="s">
        <v>692</v>
      </c>
      <c r="F338" s="83">
        <v>0.06</v>
      </c>
      <c r="G338" s="83">
        <v>0.32</v>
      </c>
      <c r="H338" s="83">
        <v>0.18</v>
      </c>
      <c r="I338" s="83">
        <v>0.43</v>
      </c>
      <c r="J338" s="83">
        <v>0.56000000000000005</v>
      </c>
      <c r="K338" s="83">
        <v>0.08</v>
      </c>
      <c r="M338" s="5">
        <v>4.7300000000000004</v>
      </c>
      <c r="N338" s="5">
        <v>5.23</v>
      </c>
      <c r="O338" s="5">
        <v>4.16</v>
      </c>
      <c r="P338" s="5">
        <v>4.17</v>
      </c>
      <c r="Q338" s="5">
        <v>4.07</v>
      </c>
      <c r="R338" s="5">
        <v>4.16</v>
      </c>
    </row>
    <row r="339" spans="1:18" x14ac:dyDescent="0.3">
      <c r="A339" t="s">
        <v>41</v>
      </c>
      <c r="B339" t="s">
        <v>42</v>
      </c>
      <c r="C339" s="5">
        <v>22</v>
      </c>
      <c r="D339" s="5" t="s">
        <v>1088</v>
      </c>
      <c r="E339" s="5" t="s">
        <v>1089</v>
      </c>
      <c r="F339" s="83">
        <v>1740.29</v>
      </c>
      <c r="G339" s="83">
        <v>1495.48</v>
      </c>
      <c r="H339" s="83">
        <v>1876.02</v>
      </c>
      <c r="I339" s="83">
        <v>1826.76</v>
      </c>
      <c r="J339" s="83">
        <v>2356.16</v>
      </c>
      <c r="K339" s="83">
        <v>2420</v>
      </c>
      <c r="M339" s="5">
        <v>8.06</v>
      </c>
      <c r="N339" s="5">
        <v>5.54</v>
      </c>
      <c r="O339" s="5">
        <v>7.45</v>
      </c>
      <c r="P339" s="5">
        <v>7.12</v>
      </c>
      <c r="Q339" s="5">
        <v>8.49</v>
      </c>
      <c r="R339" s="5">
        <v>6.85</v>
      </c>
    </row>
    <row r="340" spans="1:18" x14ac:dyDescent="0.3">
      <c r="A340" t="s">
        <v>41</v>
      </c>
      <c r="B340" t="s">
        <v>42</v>
      </c>
      <c r="C340" s="5">
        <v>22</v>
      </c>
      <c r="D340" s="5" t="s">
        <v>693</v>
      </c>
      <c r="E340" s="5" t="s">
        <v>694</v>
      </c>
      <c r="F340" s="83">
        <v>1740.29</v>
      </c>
      <c r="G340" s="83">
        <v>1495.48</v>
      </c>
      <c r="H340" s="83">
        <v>1876.02</v>
      </c>
      <c r="I340" s="83">
        <v>1826.76</v>
      </c>
      <c r="J340" s="83">
        <v>2356.16</v>
      </c>
      <c r="K340" s="83">
        <v>2420</v>
      </c>
      <c r="M340" s="5">
        <v>32.03</v>
      </c>
      <c r="N340" s="5">
        <v>32.83</v>
      </c>
      <c r="O340" s="5">
        <v>25.94</v>
      </c>
      <c r="P340" s="5">
        <v>32.89</v>
      </c>
      <c r="Q340" s="5">
        <v>28.05</v>
      </c>
      <c r="R340" s="5">
        <v>28.31</v>
      </c>
    </row>
    <row r="341" spans="1:18" x14ac:dyDescent="0.3">
      <c r="A341" t="s">
        <v>69</v>
      </c>
      <c r="B341" t="s">
        <v>70</v>
      </c>
      <c r="C341" s="5">
        <v>22</v>
      </c>
      <c r="D341" s="5" t="s">
        <v>695</v>
      </c>
      <c r="E341" s="5" t="s">
        <v>696</v>
      </c>
      <c r="F341" s="83">
        <v>31.04</v>
      </c>
      <c r="G341" s="83">
        <v>23.95</v>
      </c>
      <c r="H341" s="83">
        <v>50.89</v>
      </c>
      <c r="I341" s="83">
        <v>44.06</v>
      </c>
      <c r="J341" s="83">
        <v>43.8</v>
      </c>
      <c r="K341" s="83">
        <v>34.14</v>
      </c>
      <c r="M341" s="5">
        <v>9.8000000000000007</v>
      </c>
      <c r="N341" s="5">
        <v>10.62</v>
      </c>
      <c r="O341" s="5">
        <v>10.36</v>
      </c>
      <c r="P341" s="5">
        <v>9.67</v>
      </c>
      <c r="Q341" s="5">
        <v>10.01</v>
      </c>
      <c r="R341" s="5">
        <v>10.4</v>
      </c>
    </row>
    <row r="342" spans="1:18" x14ac:dyDescent="0.3">
      <c r="A342" t="s">
        <v>697</v>
      </c>
      <c r="B342" t="s">
        <v>698</v>
      </c>
      <c r="C342" s="5">
        <v>22</v>
      </c>
      <c r="D342" s="5" t="s">
        <v>699</v>
      </c>
      <c r="E342" s="5" t="s">
        <v>700</v>
      </c>
      <c r="F342" s="83">
        <v>3.84</v>
      </c>
      <c r="G342" s="83">
        <v>3.42</v>
      </c>
      <c r="H342" s="83">
        <v>3.97</v>
      </c>
      <c r="I342" s="83">
        <v>5.0599999999999996</v>
      </c>
      <c r="J342" s="83">
        <v>4.38</v>
      </c>
      <c r="K342" s="83">
        <v>2.77</v>
      </c>
      <c r="M342" s="5">
        <v>18.45</v>
      </c>
      <c r="N342" s="5">
        <v>16.420000000000002</v>
      </c>
      <c r="O342" s="5">
        <v>18.2</v>
      </c>
      <c r="P342" s="5">
        <v>17.29</v>
      </c>
      <c r="Q342" s="5">
        <v>21.86</v>
      </c>
      <c r="R342" s="5">
        <v>19.559999999999999</v>
      </c>
    </row>
    <row r="343" spans="1:18" x14ac:dyDescent="0.3">
      <c r="A343" t="s">
        <v>701</v>
      </c>
      <c r="B343" t="s">
        <v>702</v>
      </c>
      <c r="C343" s="5">
        <v>22</v>
      </c>
      <c r="D343" s="5" t="s">
        <v>703</v>
      </c>
      <c r="E343" s="5" t="s">
        <v>704</v>
      </c>
      <c r="F343" s="83">
        <v>2.78</v>
      </c>
      <c r="G343" s="83">
        <v>2.65</v>
      </c>
      <c r="H343" s="83">
        <v>2.4700000000000002</v>
      </c>
      <c r="I343" s="83">
        <v>3.23</v>
      </c>
      <c r="J343" s="83">
        <v>2.54</v>
      </c>
      <c r="K343" s="83">
        <v>2.73</v>
      </c>
      <c r="M343" s="5">
        <v>0.57999999999999996</v>
      </c>
      <c r="N343" s="5">
        <v>0.54</v>
      </c>
      <c r="O343" s="5">
        <v>0.52</v>
      </c>
      <c r="P343" s="5">
        <v>0.52</v>
      </c>
      <c r="Q343" s="5">
        <v>0.6</v>
      </c>
      <c r="R343" s="5">
        <v>0.37</v>
      </c>
    </row>
    <row r="344" spans="1:18" x14ac:dyDescent="0.3">
      <c r="A344" t="s">
        <v>124</v>
      </c>
      <c r="B344" t="s">
        <v>125</v>
      </c>
      <c r="C344" s="5">
        <v>21</v>
      </c>
      <c r="D344" s="5" t="s">
        <v>126</v>
      </c>
      <c r="E344" s="5" t="s">
        <v>127</v>
      </c>
      <c r="F344" s="83">
        <v>31.48</v>
      </c>
      <c r="G344" s="83">
        <v>24.19</v>
      </c>
      <c r="H344" s="83">
        <v>39.840000000000003</v>
      </c>
      <c r="I344" s="83">
        <v>42.18</v>
      </c>
      <c r="J344" s="83">
        <v>41.69</v>
      </c>
      <c r="K344" s="83">
        <v>40.42</v>
      </c>
      <c r="M344" s="5">
        <v>0</v>
      </c>
      <c r="N344" s="5">
        <v>0.05</v>
      </c>
      <c r="O344" s="5">
        <v>0.05</v>
      </c>
      <c r="P344" s="5">
        <v>0</v>
      </c>
      <c r="Q344" s="5">
        <v>0.02</v>
      </c>
      <c r="R344" s="5">
        <v>0.05</v>
      </c>
    </row>
    <row r="345" spans="1:18" x14ac:dyDescent="0.3">
      <c r="A345" t="s">
        <v>705</v>
      </c>
      <c r="B345" t="s">
        <v>706</v>
      </c>
      <c r="C345" s="5">
        <v>22</v>
      </c>
      <c r="D345" s="5" t="s">
        <v>769</v>
      </c>
      <c r="E345" s="5" t="s">
        <v>770</v>
      </c>
      <c r="F345" s="83">
        <v>1.5</v>
      </c>
      <c r="G345" s="83">
        <v>1.17</v>
      </c>
      <c r="H345" s="83">
        <v>2.95</v>
      </c>
      <c r="I345" s="83">
        <v>2.9</v>
      </c>
      <c r="J345" s="83">
        <v>1.89</v>
      </c>
      <c r="K345" s="83">
        <v>3.56</v>
      </c>
      <c r="M345" s="5">
        <v>14.51</v>
      </c>
      <c r="N345" s="5">
        <v>15.63</v>
      </c>
      <c r="O345" s="5">
        <v>12.86</v>
      </c>
      <c r="P345" s="5">
        <v>12.22</v>
      </c>
      <c r="Q345" s="5">
        <v>16.559999999999999</v>
      </c>
      <c r="R345" s="5">
        <v>13.25</v>
      </c>
    </row>
    <row r="346" spans="1:18" x14ac:dyDescent="0.3">
      <c r="A346" t="s">
        <v>705</v>
      </c>
      <c r="B346" t="s">
        <v>706</v>
      </c>
      <c r="C346" s="5">
        <v>22</v>
      </c>
      <c r="D346" s="5" t="s">
        <v>707</v>
      </c>
      <c r="E346" s="5" t="s">
        <v>708</v>
      </c>
      <c r="F346" s="83">
        <v>1.5</v>
      </c>
      <c r="G346" s="83">
        <v>1.17</v>
      </c>
      <c r="H346" s="83">
        <v>2.95</v>
      </c>
      <c r="I346" s="83">
        <v>2.9</v>
      </c>
      <c r="J346" s="83">
        <v>1.89</v>
      </c>
      <c r="K346" s="83">
        <v>3.56</v>
      </c>
      <c r="M346" s="5">
        <v>5.1100000000000003</v>
      </c>
      <c r="N346" s="5">
        <v>3.57</v>
      </c>
      <c r="O346" s="5">
        <v>5.14</v>
      </c>
      <c r="P346" s="5">
        <v>4.08</v>
      </c>
      <c r="Q346" s="5">
        <v>3.98</v>
      </c>
      <c r="R346" s="5">
        <v>3.26</v>
      </c>
    </row>
    <row r="347" spans="1:18" x14ac:dyDescent="0.3">
      <c r="A347" t="s">
        <v>705</v>
      </c>
      <c r="B347" t="s">
        <v>706</v>
      </c>
      <c r="C347" s="5">
        <v>22</v>
      </c>
      <c r="D347" s="5" t="s">
        <v>754</v>
      </c>
      <c r="E347" s="5" t="s">
        <v>755</v>
      </c>
      <c r="F347" s="83">
        <v>1.5</v>
      </c>
      <c r="G347" s="83">
        <v>1.17</v>
      </c>
      <c r="H347" s="83">
        <v>2.95</v>
      </c>
      <c r="I347" s="83">
        <v>2.9</v>
      </c>
      <c r="J347" s="83">
        <v>1.89</v>
      </c>
      <c r="K347" s="83">
        <v>3.56</v>
      </c>
      <c r="M347" s="5">
        <v>11.32</v>
      </c>
      <c r="N347" s="5">
        <v>10.26</v>
      </c>
      <c r="O347" s="5">
        <v>10.06</v>
      </c>
      <c r="P347" s="5">
        <v>11.07</v>
      </c>
      <c r="Q347" s="5">
        <v>11.29</v>
      </c>
      <c r="R347" s="5">
        <v>12.15</v>
      </c>
    </row>
    <row r="348" spans="1:18" x14ac:dyDescent="0.3">
      <c r="A348" t="s">
        <v>705</v>
      </c>
      <c r="B348" t="s">
        <v>706</v>
      </c>
      <c r="C348" s="5">
        <v>22</v>
      </c>
      <c r="D348" s="5" t="s">
        <v>926</v>
      </c>
      <c r="E348" s="5" t="s">
        <v>770</v>
      </c>
      <c r="F348" s="83">
        <v>1.5</v>
      </c>
      <c r="G348" s="83">
        <v>1.17</v>
      </c>
      <c r="H348" s="83">
        <v>2.95</v>
      </c>
      <c r="I348" s="83">
        <v>2.9</v>
      </c>
      <c r="J348" s="83">
        <v>1.89</v>
      </c>
      <c r="K348" s="83">
        <v>3.56</v>
      </c>
      <c r="M348" s="5">
        <v>22.65</v>
      </c>
      <c r="N348" s="5">
        <v>19.28</v>
      </c>
      <c r="O348" s="5">
        <v>22.34</v>
      </c>
      <c r="P348" s="5">
        <v>19.93</v>
      </c>
      <c r="Q348" s="5">
        <v>25.17</v>
      </c>
      <c r="R348" s="5">
        <v>21.45</v>
      </c>
    </row>
    <row r="349" spans="1:18" x14ac:dyDescent="0.3">
      <c r="A349" t="s">
        <v>709</v>
      </c>
      <c r="B349" t="s">
        <v>710</v>
      </c>
      <c r="C349" s="5">
        <v>22</v>
      </c>
      <c r="D349" s="5" t="s">
        <v>1017</v>
      </c>
      <c r="E349" s="5" t="s">
        <v>1018</v>
      </c>
      <c r="F349" s="83">
        <v>1.02</v>
      </c>
      <c r="G349" s="83">
        <v>0.95</v>
      </c>
      <c r="H349" s="83">
        <v>3.34</v>
      </c>
      <c r="I349" s="83">
        <v>2.2400000000000002</v>
      </c>
      <c r="J349" s="83">
        <v>1.6</v>
      </c>
      <c r="K349" s="83">
        <v>2</v>
      </c>
      <c r="M349" s="5">
        <v>1.06</v>
      </c>
      <c r="N349" s="5">
        <v>1.59</v>
      </c>
      <c r="O349" s="5">
        <v>1.36</v>
      </c>
      <c r="P349" s="5">
        <v>1.8</v>
      </c>
      <c r="Q349" s="5">
        <v>1.59</v>
      </c>
      <c r="R349" s="5">
        <v>1.44</v>
      </c>
    </row>
    <row r="350" spans="1:18" x14ac:dyDescent="0.3">
      <c r="A350" t="s">
        <v>709</v>
      </c>
      <c r="B350" t="s">
        <v>710</v>
      </c>
      <c r="C350" s="5">
        <v>22</v>
      </c>
      <c r="D350" s="5" t="s">
        <v>752</v>
      </c>
      <c r="E350" s="5" t="s">
        <v>753</v>
      </c>
      <c r="F350" s="83">
        <v>1.02</v>
      </c>
      <c r="G350" s="83">
        <v>0.95</v>
      </c>
      <c r="H350" s="83">
        <v>3.34</v>
      </c>
      <c r="I350" s="83">
        <v>2.2400000000000002</v>
      </c>
      <c r="J350" s="83">
        <v>1.6</v>
      </c>
      <c r="K350" s="83">
        <v>2</v>
      </c>
      <c r="M350" s="5">
        <v>19.66</v>
      </c>
      <c r="N350" s="5">
        <v>23.67</v>
      </c>
      <c r="O350" s="5">
        <v>23.95</v>
      </c>
      <c r="P350" s="5">
        <v>23.93</v>
      </c>
      <c r="Q350" s="5">
        <v>22.01</v>
      </c>
      <c r="R350" s="5">
        <v>23.3</v>
      </c>
    </row>
    <row r="351" spans="1:18" x14ac:dyDescent="0.3">
      <c r="A351" t="s">
        <v>709</v>
      </c>
      <c r="B351" t="s">
        <v>710</v>
      </c>
      <c r="C351" s="5">
        <v>22</v>
      </c>
      <c r="D351" s="5" t="s">
        <v>711</v>
      </c>
      <c r="E351" s="5" t="s">
        <v>675</v>
      </c>
      <c r="F351" s="83">
        <v>1.02</v>
      </c>
      <c r="G351" s="83">
        <v>0.95</v>
      </c>
      <c r="H351" s="83">
        <v>3.34</v>
      </c>
      <c r="I351" s="83">
        <v>2.2400000000000002</v>
      </c>
      <c r="J351" s="83">
        <v>1.6</v>
      </c>
      <c r="K351" s="83">
        <v>2</v>
      </c>
      <c r="M351" s="5">
        <v>0.26</v>
      </c>
      <c r="N351" s="5">
        <v>1</v>
      </c>
      <c r="O351" s="5">
        <v>0.95</v>
      </c>
      <c r="P351" s="5">
        <v>0.56000000000000005</v>
      </c>
      <c r="Q351" s="5">
        <v>0.56000000000000005</v>
      </c>
      <c r="R351" s="5">
        <v>0.61</v>
      </c>
    </row>
    <row r="352" spans="1:18" x14ac:dyDescent="0.3">
      <c r="A352" t="s">
        <v>709</v>
      </c>
      <c r="B352" t="s">
        <v>710</v>
      </c>
      <c r="C352" s="5">
        <v>22</v>
      </c>
      <c r="D352" s="5" t="s">
        <v>881</v>
      </c>
      <c r="E352" s="5" t="s">
        <v>882</v>
      </c>
      <c r="F352" s="83">
        <v>1.02</v>
      </c>
      <c r="G352" s="83">
        <v>0.95</v>
      </c>
      <c r="H352" s="83">
        <v>3.34</v>
      </c>
      <c r="I352" s="83">
        <v>2.2400000000000002</v>
      </c>
      <c r="J352" s="83">
        <v>1.6</v>
      </c>
      <c r="K352" s="83">
        <v>2</v>
      </c>
      <c r="M352" s="5">
        <v>0.28999999999999998</v>
      </c>
      <c r="N352" s="5">
        <v>0.57999999999999996</v>
      </c>
      <c r="O352" s="5">
        <v>0.35</v>
      </c>
      <c r="P352" s="5">
        <v>0.36</v>
      </c>
      <c r="Q352" s="5">
        <v>0.44</v>
      </c>
      <c r="R352" s="5">
        <v>0.39</v>
      </c>
    </row>
    <row r="353" spans="1:18" x14ac:dyDescent="0.3">
      <c r="A353" t="s">
        <v>156</v>
      </c>
      <c r="B353" t="s">
        <v>157</v>
      </c>
      <c r="C353" s="5">
        <v>23</v>
      </c>
      <c r="D353" s="5" t="s">
        <v>158</v>
      </c>
      <c r="E353" s="5" t="s">
        <v>159</v>
      </c>
      <c r="F353" s="83">
        <v>84.61</v>
      </c>
      <c r="G353" s="83">
        <v>62.33</v>
      </c>
      <c r="H353" s="83">
        <v>69.06</v>
      </c>
      <c r="I353" s="83">
        <v>75.09</v>
      </c>
      <c r="J353" s="83">
        <v>97.03</v>
      </c>
      <c r="K353" s="83">
        <v>87.19</v>
      </c>
      <c r="M353" s="5">
        <v>2.6</v>
      </c>
      <c r="N353" s="5">
        <v>2.94</v>
      </c>
      <c r="O353" s="5">
        <v>2.52</v>
      </c>
      <c r="P353" s="5">
        <v>2.79</v>
      </c>
      <c r="Q353" s="5">
        <v>2.09</v>
      </c>
      <c r="R353" s="5">
        <v>2.65</v>
      </c>
    </row>
    <row r="354" spans="1:18" x14ac:dyDescent="0.3">
      <c r="A354" t="s">
        <v>156</v>
      </c>
      <c r="B354" t="s">
        <v>157</v>
      </c>
      <c r="C354" s="5">
        <v>23</v>
      </c>
      <c r="D354" s="5" t="s">
        <v>746</v>
      </c>
      <c r="E354" s="5" t="s">
        <v>747</v>
      </c>
      <c r="F354" s="83">
        <v>84.61</v>
      </c>
      <c r="G354" s="83">
        <v>62.33</v>
      </c>
      <c r="H354" s="83">
        <v>69.06</v>
      </c>
      <c r="I354" s="83">
        <v>75.09</v>
      </c>
      <c r="J354" s="83">
        <v>97.03</v>
      </c>
      <c r="K354" s="83">
        <v>87.19</v>
      </c>
      <c r="M354" s="5">
        <v>2.56</v>
      </c>
      <c r="N354" s="5">
        <v>2.0099999999999998</v>
      </c>
      <c r="O354" s="5">
        <v>1.8</v>
      </c>
      <c r="P354" s="5">
        <v>1.94</v>
      </c>
      <c r="Q354" s="5">
        <v>2.11</v>
      </c>
      <c r="R354" s="5">
        <v>2.09</v>
      </c>
    </row>
    <row r="355" spans="1:18" x14ac:dyDescent="0.3">
      <c r="A355" t="s">
        <v>714</v>
      </c>
      <c r="B355" t="s">
        <v>715</v>
      </c>
      <c r="C355" s="5">
        <v>22</v>
      </c>
      <c r="D355" s="5" t="s">
        <v>897</v>
      </c>
      <c r="E355" s="5" t="s">
        <v>898</v>
      </c>
      <c r="F355" s="83">
        <v>4.8099999999999996</v>
      </c>
      <c r="G355" s="83">
        <v>4.05</v>
      </c>
      <c r="H355" s="83">
        <v>3.11</v>
      </c>
      <c r="I355" s="83">
        <v>2.97</v>
      </c>
      <c r="J355" s="83">
        <v>3.22</v>
      </c>
      <c r="K355" s="83">
        <v>2.6</v>
      </c>
      <c r="M355" s="5">
        <v>1.06</v>
      </c>
      <c r="N355" s="5">
        <v>1.21</v>
      </c>
      <c r="O355" s="5">
        <v>0.89</v>
      </c>
      <c r="P355" s="5">
        <v>0.92</v>
      </c>
      <c r="Q355" s="5">
        <v>1.04</v>
      </c>
      <c r="R355" s="5">
        <v>0.9</v>
      </c>
    </row>
    <row r="356" spans="1:18" x14ac:dyDescent="0.3">
      <c r="A356" t="s">
        <v>714</v>
      </c>
      <c r="B356" t="s">
        <v>715</v>
      </c>
      <c r="C356" s="5">
        <v>22</v>
      </c>
      <c r="D356" s="5" t="s">
        <v>816</v>
      </c>
      <c r="E356" s="5" t="s">
        <v>817</v>
      </c>
      <c r="F356" s="83">
        <v>4.8099999999999996</v>
      </c>
      <c r="G356" s="83">
        <v>4.05</v>
      </c>
      <c r="H356" s="83">
        <v>3.11</v>
      </c>
      <c r="I356" s="83">
        <v>2.97</v>
      </c>
      <c r="J356" s="83">
        <v>3.22</v>
      </c>
      <c r="K356" s="83">
        <v>2.6</v>
      </c>
      <c r="M356" s="5">
        <v>0.54</v>
      </c>
      <c r="N356" s="5">
        <v>0.43</v>
      </c>
      <c r="O356" s="5">
        <v>0.45</v>
      </c>
      <c r="P356" s="5">
        <v>0.42</v>
      </c>
      <c r="Q356" s="5">
        <v>0.48</v>
      </c>
      <c r="R356" s="5">
        <v>0.43</v>
      </c>
    </row>
    <row r="357" spans="1:18" x14ac:dyDescent="0.3">
      <c r="A357" t="s">
        <v>714</v>
      </c>
      <c r="B357" t="s">
        <v>715</v>
      </c>
      <c r="C357" s="5">
        <v>22</v>
      </c>
      <c r="D357" s="5" t="s">
        <v>1064</v>
      </c>
      <c r="E357" s="5" t="s">
        <v>1065</v>
      </c>
      <c r="F357" s="83">
        <v>4.8099999999999996</v>
      </c>
      <c r="G357" s="83">
        <v>4.05</v>
      </c>
      <c r="H357" s="83">
        <v>3.11</v>
      </c>
      <c r="I357" s="83">
        <v>2.97</v>
      </c>
      <c r="J357" s="83">
        <v>3.22</v>
      </c>
      <c r="K357" s="83">
        <v>2.6</v>
      </c>
      <c r="M357" s="5">
        <v>1.34</v>
      </c>
      <c r="N357" s="5">
        <v>1.71</v>
      </c>
      <c r="O357" s="5">
        <v>1.27</v>
      </c>
      <c r="P357" s="5">
        <v>1.83</v>
      </c>
      <c r="Q357" s="5">
        <v>1.55</v>
      </c>
      <c r="R357" s="5">
        <v>1.4</v>
      </c>
    </row>
    <row r="358" spans="1:18" x14ac:dyDescent="0.3">
      <c r="A358" t="s">
        <v>714</v>
      </c>
      <c r="B358" t="s">
        <v>715</v>
      </c>
      <c r="C358" s="5">
        <v>22</v>
      </c>
      <c r="D358" s="5" t="s">
        <v>879</v>
      </c>
      <c r="E358" s="5" t="s">
        <v>880</v>
      </c>
      <c r="F358" s="83">
        <v>4.8099999999999996</v>
      </c>
      <c r="G358" s="83">
        <v>4.05</v>
      </c>
      <c r="H358" s="83">
        <v>3.11</v>
      </c>
      <c r="I358" s="83">
        <v>2.97</v>
      </c>
      <c r="J358" s="83">
        <v>3.22</v>
      </c>
      <c r="K358" s="83">
        <v>2.6</v>
      </c>
      <c r="M358" s="5">
        <v>3.13</v>
      </c>
      <c r="N358" s="5">
        <v>3.48</v>
      </c>
      <c r="O358" s="5">
        <v>3.24</v>
      </c>
      <c r="P358" s="5">
        <v>3.36</v>
      </c>
      <c r="Q358" s="5">
        <v>3.28</v>
      </c>
      <c r="R358" s="5">
        <v>3.1</v>
      </c>
    </row>
    <row r="359" spans="1:18" x14ac:dyDescent="0.3">
      <c r="A359" t="s">
        <v>714</v>
      </c>
      <c r="B359" t="s">
        <v>715</v>
      </c>
      <c r="C359" s="5">
        <v>22</v>
      </c>
      <c r="D359" s="5" t="s">
        <v>929</v>
      </c>
      <c r="E359" s="5" t="s">
        <v>930</v>
      </c>
      <c r="F359" s="83">
        <v>4.8099999999999996</v>
      </c>
      <c r="G359" s="83">
        <v>4.05</v>
      </c>
      <c r="H359" s="83">
        <v>3.11</v>
      </c>
      <c r="I359" s="83">
        <v>2.97</v>
      </c>
      <c r="J359" s="83">
        <v>3.22</v>
      </c>
      <c r="K359" s="83">
        <v>2.6</v>
      </c>
      <c r="M359" s="5">
        <v>0.45</v>
      </c>
      <c r="N359" s="5">
        <v>0.26</v>
      </c>
      <c r="O359" s="5">
        <v>0.51</v>
      </c>
      <c r="P359" s="5">
        <v>0.45</v>
      </c>
      <c r="Q359" s="5">
        <v>0.65</v>
      </c>
      <c r="R359" s="5">
        <v>0.53</v>
      </c>
    </row>
    <row r="360" spans="1:18" x14ac:dyDescent="0.3">
      <c r="A360" t="s">
        <v>714</v>
      </c>
      <c r="B360" t="s">
        <v>715</v>
      </c>
      <c r="C360" s="5">
        <v>22</v>
      </c>
      <c r="D360" s="5" t="s">
        <v>1114</v>
      </c>
      <c r="E360" s="5" t="s">
        <v>998</v>
      </c>
      <c r="F360" s="83">
        <v>4.8099999999999996</v>
      </c>
      <c r="G360" s="83">
        <v>4.05</v>
      </c>
      <c r="H360" s="83">
        <v>3.11</v>
      </c>
      <c r="I360" s="83">
        <v>2.97</v>
      </c>
      <c r="J360" s="83">
        <v>3.22</v>
      </c>
      <c r="K360" s="83">
        <v>2.6</v>
      </c>
      <c r="M360" s="5">
        <v>1.65</v>
      </c>
      <c r="N360" s="5">
        <v>1.69</v>
      </c>
      <c r="O360" s="5">
        <v>1.48</v>
      </c>
      <c r="P360" s="5">
        <v>1.45</v>
      </c>
      <c r="Q360" s="5">
        <v>1.99</v>
      </c>
      <c r="R360" s="5">
        <v>2.15</v>
      </c>
    </row>
    <row r="361" spans="1:18" x14ac:dyDescent="0.3">
      <c r="A361" t="s">
        <v>714</v>
      </c>
      <c r="B361" t="s">
        <v>715</v>
      </c>
      <c r="C361" s="5">
        <v>22</v>
      </c>
      <c r="D361" s="5" t="s">
        <v>976</v>
      </c>
      <c r="E361" s="5" t="s">
        <v>782</v>
      </c>
      <c r="F361" s="83">
        <v>4.8099999999999996</v>
      </c>
      <c r="G361" s="83">
        <v>4.05</v>
      </c>
      <c r="H361" s="83">
        <v>3.11</v>
      </c>
      <c r="I361" s="83">
        <v>2.97</v>
      </c>
      <c r="J361" s="83">
        <v>3.22</v>
      </c>
      <c r="K361" s="83">
        <v>2.6</v>
      </c>
      <c r="M361" s="5">
        <v>3.68</v>
      </c>
      <c r="N361" s="5">
        <v>3.16</v>
      </c>
      <c r="O361" s="5">
        <v>4.0999999999999996</v>
      </c>
      <c r="P361" s="5">
        <v>3.12</v>
      </c>
      <c r="Q361" s="5">
        <v>4.68</v>
      </c>
      <c r="R361" s="5">
        <v>2.66</v>
      </c>
    </row>
    <row r="362" spans="1:18" x14ac:dyDescent="0.3">
      <c r="A362" t="s">
        <v>714</v>
      </c>
      <c r="B362" t="s">
        <v>715</v>
      </c>
      <c r="C362" s="5">
        <v>22</v>
      </c>
      <c r="D362" s="5" t="s">
        <v>1019</v>
      </c>
      <c r="E362" s="5" t="s">
        <v>1020</v>
      </c>
      <c r="F362" s="83">
        <v>4.8099999999999996</v>
      </c>
      <c r="G362" s="83">
        <v>4.05</v>
      </c>
      <c r="H362" s="83">
        <v>3.11</v>
      </c>
      <c r="I362" s="83">
        <v>2.97</v>
      </c>
      <c r="J362" s="83">
        <v>3.22</v>
      </c>
      <c r="K362" s="83">
        <v>2.6</v>
      </c>
      <c r="M362" s="5">
        <v>4.03</v>
      </c>
      <c r="N362" s="5">
        <v>3.27</v>
      </c>
      <c r="O362" s="5">
        <v>4.05</v>
      </c>
      <c r="P362" s="5">
        <v>3.15</v>
      </c>
      <c r="Q362" s="5">
        <v>4.6100000000000003</v>
      </c>
      <c r="R362" s="5">
        <v>3.83</v>
      </c>
    </row>
    <row r="363" spans="1:18" x14ac:dyDescent="0.3">
      <c r="A363" t="s">
        <v>714</v>
      </c>
      <c r="B363" t="s">
        <v>715</v>
      </c>
      <c r="C363" s="5">
        <v>22</v>
      </c>
      <c r="D363" s="5" t="s">
        <v>971</v>
      </c>
      <c r="E363" s="5" t="s">
        <v>972</v>
      </c>
      <c r="F363" s="83">
        <v>4.8099999999999996</v>
      </c>
      <c r="G363" s="83">
        <v>4.05</v>
      </c>
      <c r="H363" s="83">
        <v>3.11</v>
      </c>
      <c r="I363" s="83">
        <v>2.97</v>
      </c>
      <c r="J363" s="83">
        <v>3.22</v>
      </c>
      <c r="K363" s="83">
        <v>2.6</v>
      </c>
      <c r="M363" s="5">
        <v>11.98</v>
      </c>
      <c r="N363" s="5">
        <v>12.77</v>
      </c>
      <c r="O363" s="5">
        <v>11.03</v>
      </c>
      <c r="P363" s="5">
        <v>12.38</v>
      </c>
      <c r="Q363" s="5">
        <v>11.3</v>
      </c>
      <c r="R363" s="5">
        <v>11.35</v>
      </c>
    </row>
    <row r="364" spans="1:18" x14ac:dyDescent="0.3">
      <c r="A364" t="s">
        <v>714</v>
      </c>
      <c r="B364" t="s">
        <v>715</v>
      </c>
      <c r="C364" s="5">
        <v>22</v>
      </c>
      <c r="D364" s="5" t="s">
        <v>848</v>
      </c>
      <c r="E364" s="5" t="s">
        <v>849</v>
      </c>
      <c r="F364" s="83">
        <v>4.8099999999999996</v>
      </c>
      <c r="G364" s="83">
        <v>4.05</v>
      </c>
      <c r="H364" s="83">
        <v>3.11</v>
      </c>
      <c r="I364" s="83">
        <v>2.97</v>
      </c>
      <c r="J364" s="83">
        <v>3.22</v>
      </c>
      <c r="K364" s="83">
        <v>2.6</v>
      </c>
      <c r="M364" s="5">
        <v>1.91</v>
      </c>
      <c r="N364" s="5">
        <v>1.61</v>
      </c>
      <c r="O364" s="5">
        <v>1.73</v>
      </c>
      <c r="P364" s="5">
        <v>1.8</v>
      </c>
      <c r="Q364" s="5">
        <v>1.56</v>
      </c>
      <c r="R364" s="5">
        <v>1.8</v>
      </c>
    </row>
    <row r="365" spans="1:18" x14ac:dyDescent="0.3">
      <c r="A365" t="s">
        <v>714</v>
      </c>
      <c r="B365" t="s">
        <v>715</v>
      </c>
      <c r="C365" s="5">
        <v>22</v>
      </c>
      <c r="D365" s="5" t="s">
        <v>790</v>
      </c>
      <c r="E365" s="5" t="s">
        <v>791</v>
      </c>
      <c r="F365" s="83">
        <v>4.8099999999999996</v>
      </c>
      <c r="G365" s="83">
        <v>4.05</v>
      </c>
      <c r="H365" s="83">
        <v>3.11</v>
      </c>
      <c r="I365" s="83">
        <v>2.97</v>
      </c>
      <c r="J365" s="83">
        <v>3.22</v>
      </c>
      <c r="K365" s="83">
        <v>2.6</v>
      </c>
      <c r="M365" s="5">
        <v>1.53</v>
      </c>
      <c r="N365" s="5">
        <v>1.43</v>
      </c>
      <c r="O365" s="5">
        <v>1.43</v>
      </c>
      <c r="P365" s="5">
        <v>1.49</v>
      </c>
      <c r="Q365" s="5">
        <v>1.42</v>
      </c>
      <c r="R365" s="5">
        <v>1.63</v>
      </c>
    </row>
    <row r="366" spans="1:18" x14ac:dyDescent="0.3">
      <c r="A366" t="s">
        <v>714</v>
      </c>
      <c r="B366" t="s">
        <v>715</v>
      </c>
      <c r="C366" s="5">
        <v>22</v>
      </c>
      <c r="D366" s="5" t="s">
        <v>979</v>
      </c>
      <c r="E366" s="5" t="s">
        <v>102</v>
      </c>
      <c r="F366" s="83">
        <v>4.8099999999999996</v>
      </c>
      <c r="G366" s="83">
        <v>4.05</v>
      </c>
      <c r="H366" s="83">
        <v>3.11</v>
      </c>
      <c r="I366" s="83">
        <v>2.97</v>
      </c>
      <c r="J366" s="83">
        <v>3.22</v>
      </c>
      <c r="K366" s="83">
        <v>2.6</v>
      </c>
      <c r="M366" s="5">
        <v>11.71</v>
      </c>
      <c r="N366" s="5">
        <v>12.15</v>
      </c>
      <c r="O366" s="5">
        <v>16.5</v>
      </c>
      <c r="P366" s="5">
        <v>13.8</v>
      </c>
      <c r="Q366" s="5">
        <v>13.75</v>
      </c>
      <c r="R366" s="5">
        <v>11.34</v>
      </c>
    </row>
    <row r="367" spans="1:18" x14ac:dyDescent="0.3">
      <c r="A367" t="s">
        <v>714</v>
      </c>
      <c r="B367" t="s">
        <v>715</v>
      </c>
      <c r="C367" s="5">
        <v>22</v>
      </c>
      <c r="D367" s="5" t="s">
        <v>750</v>
      </c>
      <c r="E367" s="5" t="s">
        <v>751</v>
      </c>
      <c r="F367" s="83">
        <v>4.8099999999999996</v>
      </c>
      <c r="G367" s="83">
        <v>4.05</v>
      </c>
      <c r="H367" s="83">
        <v>3.11</v>
      </c>
      <c r="I367" s="83">
        <v>2.97</v>
      </c>
      <c r="J367" s="83">
        <v>3.22</v>
      </c>
      <c r="K367" s="83">
        <v>2.6</v>
      </c>
      <c r="M367" s="5">
        <v>4.88</v>
      </c>
      <c r="N367" s="5">
        <v>4.28</v>
      </c>
      <c r="O367" s="5">
        <v>4.2</v>
      </c>
      <c r="P367" s="5">
        <v>4.49</v>
      </c>
      <c r="Q367" s="5">
        <v>4.37</v>
      </c>
      <c r="R367" s="5">
        <v>4.53</v>
      </c>
    </row>
    <row r="368" spans="1:18" x14ac:dyDescent="0.3">
      <c r="A368" t="s">
        <v>714</v>
      </c>
      <c r="B368" t="s">
        <v>715</v>
      </c>
      <c r="C368" s="5">
        <v>22</v>
      </c>
      <c r="D368" s="5" t="s">
        <v>868</v>
      </c>
      <c r="E368" s="5" t="s">
        <v>869</v>
      </c>
      <c r="F368" s="83">
        <v>4.8099999999999996</v>
      </c>
      <c r="G368" s="83">
        <v>4.05</v>
      </c>
      <c r="H368" s="83">
        <v>3.11</v>
      </c>
      <c r="I368" s="83">
        <v>2.97</v>
      </c>
      <c r="J368" s="83">
        <v>3.22</v>
      </c>
      <c r="K368" s="83">
        <v>2.6</v>
      </c>
      <c r="M368" s="5">
        <v>1.2</v>
      </c>
      <c r="N368" s="5">
        <v>0.76</v>
      </c>
      <c r="O368" s="5">
        <v>0.95</v>
      </c>
      <c r="P368" s="5">
        <v>0.56000000000000005</v>
      </c>
      <c r="Q368" s="5">
        <v>0.93</v>
      </c>
      <c r="R368" s="5">
        <v>0.74</v>
      </c>
    </row>
    <row r="369" spans="1:18" x14ac:dyDescent="0.3">
      <c r="A369" t="s">
        <v>714</v>
      </c>
      <c r="B369" t="s">
        <v>715</v>
      </c>
      <c r="C369" s="5">
        <v>22</v>
      </c>
      <c r="D369" s="5" t="s">
        <v>949</v>
      </c>
      <c r="E369" s="5" t="s">
        <v>950</v>
      </c>
      <c r="F369" s="83">
        <v>4.8099999999999996</v>
      </c>
      <c r="G369" s="83">
        <v>4.05</v>
      </c>
      <c r="H369" s="83">
        <v>3.11</v>
      </c>
      <c r="I369" s="83">
        <v>2.97</v>
      </c>
      <c r="J369" s="83">
        <v>3.22</v>
      </c>
      <c r="K369" s="83">
        <v>2.6</v>
      </c>
      <c r="M369" s="5">
        <v>22.29</v>
      </c>
      <c r="N369" s="5">
        <v>16.2</v>
      </c>
      <c r="O369" s="5">
        <v>12.49</v>
      </c>
      <c r="P369" s="5">
        <v>9.1199999999999992</v>
      </c>
      <c r="Q369" s="5">
        <v>18.55</v>
      </c>
      <c r="R369" s="5">
        <v>13.25</v>
      </c>
    </row>
    <row r="370" spans="1:18" x14ac:dyDescent="0.3">
      <c r="A370" t="s">
        <v>714</v>
      </c>
      <c r="B370" t="s">
        <v>715</v>
      </c>
      <c r="C370" s="5">
        <v>22</v>
      </c>
      <c r="D370" s="5" t="s">
        <v>967</v>
      </c>
      <c r="E370" s="5" t="s">
        <v>968</v>
      </c>
      <c r="F370" s="83">
        <v>4.8099999999999996</v>
      </c>
      <c r="G370" s="83">
        <v>4.05</v>
      </c>
      <c r="H370" s="83">
        <v>3.11</v>
      </c>
      <c r="I370" s="83">
        <v>2.97</v>
      </c>
      <c r="J370" s="83">
        <v>3.22</v>
      </c>
      <c r="K370" s="83">
        <v>2.6</v>
      </c>
      <c r="M370" s="5">
        <v>0.28000000000000003</v>
      </c>
      <c r="N370" s="5">
        <v>0.26</v>
      </c>
      <c r="O370" s="5">
        <v>0.31</v>
      </c>
      <c r="P370" s="5">
        <v>0.21</v>
      </c>
      <c r="Q370" s="5">
        <v>0.34</v>
      </c>
      <c r="R370" s="5">
        <v>0.22</v>
      </c>
    </row>
    <row r="371" spans="1:18" x14ac:dyDescent="0.3">
      <c r="A371" t="s">
        <v>714</v>
      </c>
      <c r="B371" t="s">
        <v>715</v>
      </c>
      <c r="C371" s="5">
        <v>22</v>
      </c>
      <c r="D371" s="5" t="s">
        <v>949</v>
      </c>
      <c r="E371" s="5" t="s">
        <v>950</v>
      </c>
      <c r="F371" s="83">
        <v>4.8099999999999996</v>
      </c>
      <c r="G371" s="83">
        <v>4.05</v>
      </c>
      <c r="H371" s="83">
        <v>3.11</v>
      </c>
      <c r="I371" s="83">
        <v>2.97</v>
      </c>
      <c r="J371" s="83">
        <v>3.22</v>
      </c>
      <c r="K371" s="83">
        <v>2.6</v>
      </c>
      <c r="M371" s="5">
        <v>22.29</v>
      </c>
      <c r="N371" s="5">
        <v>16.2</v>
      </c>
      <c r="O371" s="5">
        <v>12.49</v>
      </c>
      <c r="P371" s="5">
        <v>9.1199999999999992</v>
      </c>
      <c r="Q371" s="5">
        <v>18.55</v>
      </c>
      <c r="R371" s="5">
        <v>13.25</v>
      </c>
    </row>
    <row r="372" spans="1:18" x14ac:dyDescent="0.3">
      <c r="A372" t="s">
        <v>714</v>
      </c>
      <c r="B372" t="s">
        <v>715</v>
      </c>
      <c r="C372" s="5">
        <v>22</v>
      </c>
      <c r="D372" s="5" t="s">
        <v>997</v>
      </c>
      <c r="E372" s="5" t="s">
        <v>998</v>
      </c>
      <c r="F372" s="83">
        <v>4.8099999999999996</v>
      </c>
      <c r="G372" s="83">
        <v>4.05</v>
      </c>
      <c r="H372" s="83">
        <v>3.11</v>
      </c>
      <c r="I372" s="83">
        <v>2.97</v>
      </c>
      <c r="J372" s="83">
        <v>3.22</v>
      </c>
      <c r="K372" s="83">
        <v>2.6</v>
      </c>
      <c r="M372" s="5">
        <v>6.8</v>
      </c>
      <c r="N372" s="5">
        <v>6.75</v>
      </c>
      <c r="O372" s="5">
        <v>5.5</v>
      </c>
      <c r="P372" s="5">
        <v>6.14</v>
      </c>
      <c r="Q372" s="5">
        <v>6.77</v>
      </c>
      <c r="R372" s="5">
        <v>6.8</v>
      </c>
    </row>
    <row r="373" spans="1:18" x14ac:dyDescent="0.3">
      <c r="A373" t="s">
        <v>714</v>
      </c>
      <c r="B373" t="s">
        <v>715</v>
      </c>
      <c r="C373" s="5">
        <v>22</v>
      </c>
      <c r="D373" s="5" t="s">
        <v>999</v>
      </c>
      <c r="E373" s="5" t="s">
        <v>1000</v>
      </c>
      <c r="F373" s="83">
        <v>4.8099999999999996</v>
      </c>
      <c r="G373" s="83">
        <v>4.05</v>
      </c>
      <c r="H373" s="83">
        <v>3.11</v>
      </c>
      <c r="I373" s="83">
        <v>2.97</v>
      </c>
      <c r="J373" s="83">
        <v>3.22</v>
      </c>
      <c r="K373" s="83">
        <v>2.6</v>
      </c>
      <c r="M373" s="5">
        <v>1.78</v>
      </c>
      <c r="N373" s="5">
        <v>1.54</v>
      </c>
      <c r="O373" s="5">
        <v>1.37</v>
      </c>
      <c r="P373" s="5">
        <v>1.26</v>
      </c>
      <c r="Q373" s="5">
        <v>1.42</v>
      </c>
      <c r="R373" s="5">
        <v>1.17</v>
      </c>
    </row>
    <row r="374" spans="1:18" x14ac:dyDescent="0.3">
      <c r="A374" t="s">
        <v>714</v>
      </c>
      <c r="B374" t="s">
        <v>715</v>
      </c>
      <c r="C374" s="5">
        <v>22</v>
      </c>
      <c r="D374" s="5" t="s">
        <v>854</v>
      </c>
      <c r="E374" s="5" t="s">
        <v>102</v>
      </c>
      <c r="F374" s="83">
        <v>4.8099999999999996</v>
      </c>
      <c r="G374" s="83">
        <v>4.05</v>
      </c>
      <c r="H374" s="83">
        <v>3.11</v>
      </c>
      <c r="I374" s="83">
        <v>2.97</v>
      </c>
      <c r="J374" s="83">
        <v>3.22</v>
      </c>
      <c r="K374" s="83">
        <v>2.6</v>
      </c>
      <c r="M374" s="5">
        <v>4.18</v>
      </c>
      <c r="N374" s="5">
        <v>3.82</v>
      </c>
      <c r="O374" s="5">
        <v>5.04</v>
      </c>
      <c r="P374" s="5">
        <v>4.21</v>
      </c>
      <c r="Q374" s="5">
        <v>5.24</v>
      </c>
      <c r="R374" s="5">
        <v>4.22</v>
      </c>
    </row>
    <row r="375" spans="1:18" x14ac:dyDescent="0.3">
      <c r="A375" t="s">
        <v>714</v>
      </c>
      <c r="B375" t="s">
        <v>715</v>
      </c>
      <c r="C375" s="5">
        <v>22</v>
      </c>
      <c r="D375" s="5" t="s">
        <v>940</v>
      </c>
      <c r="E375" s="5" t="s">
        <v>941</v>
      </c>
      <c r="F375" s="83">
        <v>4.8099999999999996</v>
      </c>
      <c r="G375" s="83">
        <v>4.05</v>
      </c>
      <c r="H375" s="83">
        <v>3.11</v>
      </c>
      <c r="I375" s="83">
        <v>2.97</v>
      </c>
      <c r="J375" s="83">
        <v>3.22</v>
      </c>
      <c r="K375" s="83">
        <v>2.6</v>
      </c>
      <c r="M375" s="5">
        <v>2.63</v>
      </c>
      <c r="N375" s="5">
        <v>2.36</v>
      </c>
      <c r="O375" s="5">
        <v>2.73</v>
      </c>
      <c r="P375" s="5">
        <v>2.44</v>
      </c>
      <c r="Q375" s="5">
        <v>2.46</v>
      </c>
      <c r="R375" s="5">
        <v>2.31</v>
      </c>
    </row>
    <row r="376" spans="1:18" x14ac:dyDescent="0.3">
      <c r="A376" t="s">
        <v>714</v>
      </c>
      <c r="B376" t="s">
        <v>715</v>
      </c>
      <c r="C376" s="5">
        <v>22</v>
      </c>
      <c r="D376" s="5" t="s">
        <v>1114</v>
      </c>
      <c r="E376" s="5" t="s">
        <v>998</v>
      </c>
      <c r="F376" s="83">
        <v>4.8099999999999996</v>
      </c>
      <c r="G376" s="83">
        <v>4.05</v>
      </c>
      <c r="H376" s="83">
        <v>3.11</v>
      </c>
      <c r="I376" s="83">
        <v>2.97</v>
      </c>
      <c r="J376" s="83">
        <v>3.22</v>
      </c>
      <c r="K376" s="83">
        <v>2.6</v>
      </c>
      <c r="M376" s="5">
        <v>1.65</v>
      </c>
      <c r="N376" s="5">
        <v>1.69</v>
      </c>
      <c r="O376" s="5">
        <v>1.48</v>
      </c>
      <c r="P376" s="5">
        <v>1.45</v>
      </c>
      <c r="Q376" s="5">
        <v>1.99</v>
      </c>
      <c r="R376" s="5">
        <v>2.15</v>
      </c>
    </row>
    <row r="377" spans="1:18" x14ac:dyDescent="0.3">
      <c r="A377" t="s">
        <v>714</v>
      </c>
      <c r="B377" t="s">
        <v>715</v>
      </c>
      <c r="C377" s="5">
        <v>22</v>
      </c>
      <c r="D377" s="5" t="s">
        <v>875</v>
      </c>
      <c r="E377" s="5" t="s">
        <v>876</v>
      </c>
      <c r="F377" s="83">
        <v>4.8099999999999996</v>
      </c>
      <c r="G377" s="83">
        <v>4.05</v>
      </c>
      <c r="H377" s="83">
        <v>3.11</v>
      </c>
      <c r="I377" s="83">
        <v>2.97</v>
      </c>
      <c r="J377" s="83">
        <v>3.22</v>
      </c>
      <c r="K377" s="83">
        <v>2.6</v>
      </c>
      <c r="M377" s="5">
        <v>0.56999999999999995</v>
      </c>
      <c r="N377" s="5">
        <v>0.45</v>
      </c>
      <c r="O377" s="5">
        <v>0.63</v>
      </c>
      <c r="P377" s="5">
        <v>0.51</v>
      </c>
      <c r="Q377" s="5">
        <v>0.67</v>
      </c>
      <c r="R377" s="5">
        <v>0.69</v>
      </c>
    </row>
    <row r="378" spans="1:18" x14ac:dyDescent="0.3">
      <c r="A378" t="s">
        <v>714</v>
      </c>
      <c r="B378" t="s">
        <v>715</v>
      </c>
      <c r="C378" s="5">
        <v>22</v>
      </c>
      <c r="D378" s="5" t="s">
        <v>1125</v>
      </c>
      <c r="E378" s="5" t="s">
        <v>116</v>
      </c>
      <c r="F378" s="83">
        <v>4.8099999999999996</v>
      </c>
      <c r="G378" s="83">
        <v>4.05</v>
      </c>
      <c r="H378" s="83">
        <v>3.11</v>
      </c>
      <c r="I378" s="83">
        <v>2.97</v>
      </c>
      <c r="J378" s="83">
        <v>3.22</v>
      </c>
      <c r="K378" s="83">
        <v>2.6</v>
      </c>
      <c r="M378" s="5">
        <v>0.79</v>
      </c>
      <c r="N378" s="5">
        <v>0.63</v>
      </c>
      <c r="O378" s="5">
        <v>0.4</v>
      </c>
      <c r="P378" s="5">
        <v>0.43</v>
      </c>
      <c r="Q378" s="5">
        <v>0.46</v>
      </c>
      <c r="R378" s="5">
        <v>0.39</v>
      </c>
    </row>
    <row r="379" spans="1:18" x14ac:dyDescent="0.3">
      <c r="A379" t="s">
        <v>714</v>
      </c>
      <c r="B379" t="s">
        <v>715</v>
      </c>
      <c r="C379" s="5">
        <v>22</v>
      </c>
      <c r="D379" s="5" t="s">
        <v>911</v>
      </c>
      <c r="E379" s="5" t="s">
        <v>912</v>
      </c>
      <c r="F379" s="83">
        <v>4.8099999999999996</v>
      </c>
      <c r="G379" s="83">
        <v>4.05</v>
      </c>
      <c r="H379" s="83">
        <v>3.11</v>
      </c>
      <c r="I379" s="83">
        <v>2.97</v>
      </c>
      <c r="J379" s="83">
        <v>3.22</v>
      </c>
      <c r="K379" s="83">
        <v>2.6</v>
      </c>
      <c r="M379" s="5">
        <v>5.35</v>
      </c>
      <c r="N379" s="5">
        <v>5.07</v>
      </c>
      <c r="O379" s="5">
        <v>5.03</v>
      </c>
      <c r="P379" s="5">
        <v>5.42</v>
      </c>
      <c r="Q379" s="5">
        <v>4.5599999999999996</v>
      </c>
      <c r="R379" s="5">
        <v>5.03</v>
      </c>
    </row>
    <row r="380" spans="1:18" x14ac:dyDescent="0.3">
      <c r="A380" t="s">
        <v>714</v>
      </c>
      <c r="B380" t="s">
        <v>715</v>
      </c>
      <c r="C380" s="5">
        <v>22</v>
      </c>
      <c r="D380" s="5" t="s">
        <v>792</v>
      </c>
      <c r="E380" s="5" t="s">
        <v>102</v>
      </c>
      <c r="F380" s="83">
        <v>4.8099999999999996</v>
      </c>
      <c r="G380" s="83">
        <v>4.05</v>
      </c>
      <c r="H380" s="83">
        <v>3.11</v>
      </c>
      <c r="I380" s="83">
        <v>2.97</v>
      </c>
      <c r="J380" s="83">
        <v>3.22</v>
      </c>
      <c r="K380" s="83">
        <v>2.6</v>
      </c>
      <c r="M380" s="5">
        <v>3.77</v>
      </c>
      <c r="N380" s="5">
        <v>4.4000000000000004</v>
      </c>
      <c r="O380" s="5">
        <v>4.2699999999999996</v>
      </c>
      <c r="P380" s="5">
        <v>5.13</v>
      </c>
      <c r="Q380" s="5">
        <v>3.78</v>
      </c>
      <c r="R380" s="5">
        <v>3.93</v>
      </c>
    </row>
    <row r="381" spans="1:18" x14ac:dyDescent="0.3">
      <c r="A381" t="s">
        <v>714</v>
      </c>
      <c r="B381" t="s">
        <v>715</v>
      </c>
      <c r="C381" s="5">
        <v>22</v>
      </c>
      <c r="D381" s="5" t="s">
        <v>980</v>
      </c>
      <c r="E381" s="5" t="s">
        <v>981</v>
      </c>
      <c r="F381" s="83">
        <v>4.8099999999999996</v>
      </c>
      <c r="G381" s="83">
        <v>4.05</v>
      </c>
      <c r="H381" s="83">
        <v>3.11</v>
      </c>
      <c r="I381" s="83">
        <v>2.97</v>
      </c>
      <c r="J381" s="83">
        <v>3.22</v>
      </c>
      <c r="K381" s="83">
        <v>2.6</v>
      </c>
      <c r="M381" s="5">
        <v>3.79</v>
      </c>
      <c r="N381" s="5">
        <v>3.4</v>
      </c>
      <c r="O381" s="5">
        <v>3.27</v>
      </c>
      <c r="P381" s="5">
        <v>3</v>
      </c>
      <c r="Q381" s="5">
        <v>2.86</v>
      </c>
      <c r="R381" s="5">
        <v>3.25</v>
      </c>
    </row>
    <row r="382" spans="1:18" x14ac:dyDescent="0.3">
      <c r="A382" t="s">
        <v>714</v>
      </c>
      <c r="B382" t="s">
        <v>715</v>
      </c>
      <c r="C382" s="5">
        <v>22</v>
      </c>
      <c r="D382" s="5" t="s">
        <v>846</v>
      </c>
      <c r="E382" s="5" t="s">
        <v>847</v>
      </c>
      <c r="F382" s="83">
        <v>4.8099999999999996</v>
      </c>
      <c r="G382" s="83">
        <v>4.05</v>
      </c>
      <c r="H382" s="83">
        <v>3.11</v>
      </c>
      <c r="I382" s="83">
        <v>2.97</v>
      </c>
      <c r="J382" s="83">
        <v>3.22</v>
      </c>
      <c r="K382" s="83">
        <v>2.6</v>
      </c>
      <c r="M382" s="5">
        <v>2.38</v>
      </c>
      <c r="N382" s="5">
        <v>2.54</v>
      </c>
      <c r="O382" s="5">
        <v>2.0699999999999998</v>
      </c>
      <c r="P382" s="5">
        <v>1.68</v>
      </c>
      <c r="Q382" s="5">
        <v>2.48</v>
      </c>
      <c r="R382" s="5">
        <v>3.21</v>
      </c>
    </row>
    <row r="383" spans="1:18" x14ac:dyDescent="0.3">
      <c r="A383" t="s">
        <v>714</v>
      </c>
      <c r="B383" t="s">
        <v>715</v>
      </c>
      <c r="C383" s="5">
        <v>22</v>
      </c>
      <c r="D383" s="5" t="s">
        <v>951</v>
      </c>
      <c r="E383" s="5" t="s">
        <v>952</v>
      </c>
      <c r="F383" s="83">
        <v>4.8099999999999996</v>
      </c>
      <c r="G383" s="83">
        <v>4.05</v>
      </c>
      <c r="H383" s="83">
        <v>3.11</v>
      </c>
      <c r="I383" s="83">
        <v>2.97</v>
      </c>
      <c r="J383" s="83">
        <v>3.22</v>
      </c>
      <c r="K383" s="83">
        <v>2.6</v>
      </c>
      <c r="M383" s="5">
        <v>3.82</v>
      </c>
      <c r="N383" s="5">
        <v>4.21</v>
      </c>
      <c r="O383" s="5">
        <v>4.05</v>
      </c>
      <c r="P383" s="5">
        <v>4.55</v>
      </c>
      <c r="Q383" s="5">
        <v>3.77</v>
      </c>
      <c r="R383" s="5">
        <v>3.9</v>
      </c>
    </row>
    <row r="384" spans="1:18" x14ac:dyDescent="0.3">
      <c r="A384" t="s">
        <v>714</v>
      </c>
      <c r="B384" t="s">
        <v>715</v>
      </c>
      <c r="C384" s="5">
        <v>22</v>
      </c>
      <c r="D384" s="5" t="s">
        <v>742</v>
      </c>
      <c r="E384" s="5" t="s">
        <v>102</v>
      </c>
      <c r="F384" s="83">
        <v>4.8099999999999996</v>
      </c>
      <c r="G384" s="83">
        <v>4.05</v>
      </c>
      <c r="H384" s="83">
        <v>3.11</v>
      </c>
      <c r="I384" s="83">
        <v>2.97</v>
      </c>
      <c r="J384" s="83">
        <v>3.22</v>
      </c>
      <c r="K384" s="83">
        <v>2.6</v>
      </c>
      <c r="M384" s="5">
        <v>1.54</v>
      </c>
      <c r="N384" s="5">
        <v>1.8</v>
      </c>
      <c r="O384" s="5">
        <v>1.41</v>
      </c>
      <c r="P384" s="5">
        <v>1.38</v>
      </c>
      <c r="Q384" s="5">
        <v>1.76</v>
      </c>
      <c r="R384" s="5">
        <v>1.59</v>
      </c>
    </row>
    <row r="385" spans="1:18" x14ac:dyDescent="0.3">
      <c r="A385" t="s">
        <v>714</v>
      </c>
      <c r="B385" t="s">
        <v>715</v>
      </c>
      <c r="C385" s="5">
        <v>22</v>
      </c>
      <c r="D385" s="5" t="s">
        <v>969</v>
      </c>
      <c r="E385" s="5" t="s">
        <v>970</v>
      </c>
      <c r="F385" s="83">
        <v>4.8099999999999996</v>
      </c>
      <c r="G385" s="83">
        <v>4.05</v>
      </c>
      <c r="H385" s="83">
        <v>3.11</v>
      </c>
      <c r="I385" s="83">
        <v>2.97</v>
      </c>
      <c r="J385" s="83">
        <v>3.22</v>
      </c>
      <c r="K385" s="83">
        <v>2.6</v>
      </c>
      <c r="M385" s="5">
        <v>8.9700000000000006</v>
      </c>
      <c r="N385" s="5">
        <v>7.73</v>
      </c>
      <c r="O385" s="5">
        <v>6.96</v>
      </c>
      <c r="P385" s="5">
        <v>6.75</v>
      </c>
      <c r="Q385" s="5">
        <v>7.19</v>
      </c>
      <c r="R385" s="5">
        <v>6.72</v>
      </c>
    </row>
    <row r="386" spans="1:18" x14ac:dyDescent="0.3">
      <c r="A386" t="s">
        <v>714</v>
      </c>
      <c r="B386" t="s">
        <v>715</v>
      </c>
      <c r="C386" s="5">
        <v>22</v>
      </c>
      <c r="D386" s="5" t="s">
        <v>850</v>
      </c>
      <c r="E386" s="5" t="s">
        <v>851</v>
      </c>
      <c r="F386" s="83">
        <v>4.8099999999999996</v>
      </c>
      <c r="G386" s="83">
        <v>4.05</v>
      </c>
      <c r="H386" s="83">
        <v>3.11</v>
      </c>
      <c r="I386" s="83">
        <v>2.97</v>
      </c>
      <c r="J386" s="83">
        <v>3.22</v>
      </c>
      <c r="K386" s="83">
        <v>2.6</v>
      </c>
      <c r="M386" s="5">
        <v>1.7</v>
      </c>
      <c r="N386" s="5">
        <v>2.36</v>
      </c>
      <c r="O386" s="5">
        <v>1.9</v>
      </c>
      <c r="P386" s="5">
        <v>2.6</v>
      </c>
      <c r="Q386" s="5">
        <v>1.81</v>
      </c>
      <c r="R386" s="5">
        <v>1.99</v>
      </c>
    </row>
    <row r="387" spans="1:18" x14ac:dyDescent="0.3">
      <c r="A387" t="s">
        <v>714</v>
      </c>
      <c r="B387" t="s">
        <v>715</v>
      </c>
      <c r="C387" s="5">
        <v>22</v>
      </c>
      <c r="D387" s="5" t="s">
        <v>1160</v>
      </c>
      <c r="E387" s="5" t="s">
        <v>1161</v>
      </c>
      <c r="F387" s="83">
        <v>4.8099999999999996</v>
      </c>
      <c r="G387" s="83">
        <v>4.05</v>
      </c>
      <c r="H387" s="83">
        <v>3.11</v>
      </c>
      <c r="I387" s="83">
        <v>2.97</v>
      </c>
      <c r="J387" s="83">
        <v>3.22</v>
      </c>
      <c r="K387" s="83">
        <v>2.6</v>
      </c>
      <c r="M387" s="5">
        <v>2.82</v>
      </c>
      <c r="N387" s="5">
        <v>3.41</v>
      </c>
      <c r="O387" s="5">
        <v>2.74</v>
      </c>
      <c r="P387" s="5">
        <v>2.3199999999999998</v>
      </c>
      <c r="Q387" s="5">
        <v>2.62</v>
      </c>
      <c r="R387" s="5">
        <v>2.9</v>
      </c>
    </row>
    <row r="388" spans="1:18" x14ac:dyDescent="0.3">
      <c r="A388" t="s">
        <v>714</v>
      </c>
      <c r="B388" t="s">
        <v>715</v>
      </c>
      <c r="C388" s="5">
        <v>22</v>
      </c>
      <c r="D388" s="5" t="s">
        <v>1100</v>
      </c>
      <c r="E388" s="5" t="s">
        <v>1101</v>
      </c>
      <c r="F388" s="83">
        <v>4.8099999999999996</v>
      </c>
      <c r="G388" s="83">
        <v>4.05</v>
      </c>
      <c r="H388" s="83">
        <v>3.11</v>
      </c>
      <c r="I388" s="83">
        <v>2.97</v>
      </c>
      <c r="J388" s="83">
        <v>3.22</v>
      </c>
      <c r="K388" s="83">
        <v>2.6</v>
      </c>
      <c r="M388" s="5">
        <v>4.66</v>
      </c>
      <c r="N388" s="5">
        <v>4.8</v>
      </c>
      <c r="O388" s="5">
        <v>4.5</v>
      </c>
      <c r="P388" s="5">
        <v>4.68</v>
      </c>
      <c r="Q388" s="5">
        <v>4.5599999999999996</v>
      </c>
      <c r="R388" s="5">
        <v>4.9000000000000004</v>
      </c>
    </row>
    <row r="389" spans="1:18" x14ac:dyDescent="0.3">
      <c r="A389" t="s">
        <v>714</v>
      </c>
      <c r="B389" t="s">
        <v>715</v>
      </c>
      <c r="C389" s="5">
        <v>22</v>
      </c>
      <c r="D389" s="5" t="s">
        <v>307</v>
      </c>
      <c r="E389" s="5" t="s">
        <v>308</v>
      </c>
      <c r="F389" s="83">
        <v>4.8099999999999996</v>
      </c>
      <c r="G389" s="83">
        <v>4.05</v>
      </c>
      <c r="H389" s="83">
        <v>3.11</v>
      </c>
      <c r="I389" s="83">
        <v>2.97</v>
      </c>
      <c r="J389" s="83">
        <v>3.22</v>
      </c>
      <c r="K389" s="83">
        <v>2.6</v>
      </c>
      <c r="M389" s="5">
        <v>0.04</v>
      </c>
      <c r="N389" s="5">
        <v>0.04</v>
      </c>
      <c r="O389" s="5">
        <v>0.01</v>
      </c>
      <c r="P389" s="5">
        <v>7.0000000000000007E-2</v>
      </c>
      <c r="Q389" s="5">
        <v>0.08</v>
      </c>
      <c r="R389" s="5">
        <v>0.05</v>
      </c>
    </row>
    <row r="390" spans="1:18" x14ac:dyDescent="0.3">
      <c r="A390" t="s">
        <v>714</v>
      </c>
      <c r="B390" t="s">
        <v>715</v>
      </c>
      <c r="C390" s="5">
        <v>22</v>
      </c>
      <c r="D390" s="5" t="s">
        <v>1150</v>
      </c>
      <c r="E390" s="5" t="s">
        <v>1151</v>
      </c>
      <c r="F390" s="83">
        <v>4.8099999999999996</v>
      </c>
      <c r="G390" s="83">
        <v>4.05</v>
      </c>
      <c r="H390" s="83">
        <v>3.11</v>
      </c>
      <c r="I390" s="83">
        <v>2.97</v>
      </c>
      <c r="J390" s="83">
        <v>3.22</v>
      </c>
      <c r="K390" s="83">
        <v>2.6</v>
      </c>
      <c r="M390" s="5">
        <v>3.83</v>
      </c>
      <c r="N390" s="5">
        <v>3.64</v>
      </c>
      <c r="O390" s="5">
        <v>3.48</v>
      </c>
      <c r="P390" s="5">
        <v>3.4</v>
      </c>
      <c r="Q390" s="5">
        <v>3.22</v>
      </c>
      <c r="R390" s="5">
        <v>3.66</v>
      </c>
    </row>
    <row r="391" spans="1:18" x14ac:dyDescent="0.3">
      <c r="A391" t="s">
        <v>714</v>
      </c>
      <c r="B391" t="s">
        <v>715</v>
      </c>
      <c r="C391" s="5">
        <v>22</v>
      </c>
      <c r="D391" s="5" t="s">
        <v>944</v>
      </c>
      <c r="E391" s="5" t="s">
        <v>102</v>
      </c>
      <c r="F391" s="83">
        <v>4.8099999999999996</v>
      </c>
      <c r="G391" s="83">
        <v>4.05</v>
      </c>
      <c r="H391" s="83">
        <v>3.11</v>
      </c>
      <c r="I391" s="83">
        <v>2.97</v>
      </c>
      <c r="J391" s="83">
        <v>3.22</v>
      </c>
      <c r="K391" s="83">
        <v>2.6</v>
      </c>
      <c r="M391" s="5">
        <v>1.98</v>
      </c>
      <c r="N391" s="5">
        <v>1.97</v>
      </c>
      <c r="O391" s="5">
        <v>1.87</v>
      </c>
      <c r="P391" s="5">
        <v>2.08</v>
      </c>
      <c r="Q391" s="5">
        <v>1.73</v>
      </c>
      <c r="R391" s="5">
        <v>1.86</v>
      </c>
    </row>
    <row r="392" spans="1:18" x14ac:dyDescent="0.3">
      <c r="A392" t="s">
        <v>714</v>
      </c>
      <c r="B392" t="s">
        <v>715</v>
      </c>
      <c r="C392" s="5">
        <v>22</v>
      </c>
      <c r="D392" s="5" t="s">
        <v>891</v>
      </c>
      <c r="E392" s="5" t="s">
        <v>892</v>
      </c>
      <c r="F392" s="83">
        <v>4.8099999999999996</v>
      </c>
      <c r="G392" s="83">
        <v>4.05</v>
      </c>
      <c r="H392" s="83">
        <v>3.11</v>
      </c>
      <c r="I392" s="83">
        <v>2.97</v>
      </c>
      <c r="J392" s="83">
        <v>3.22</v>
      </c>
      <c r="K392" s="83">
        <v>2.6</v>
      </c>
      <c r="M392" s="5">
        <v>2.75</v>
      </c>
      <c r="N392" s="5">
        <v>1.69</v>
      </c>
      <c r="O392" s="5">
        <v>2.42</v>
      </c>
      <c r="P392" s="5">
        <v>2.16</v>
      </c>
      <c r="Q392" s="5">
        <v>2.34</v>
      </c>
      <c r="R392" s="5">
        <v>1.47</v>
      </c>
    </row>
    <row r="393" spans="1:18" x14ac:dyDescent="0.3">
      <c r="A393" t="s">
        <v>714</v>
      </c>
      <c r="B393" t="s">
        <v>715</v>
      </c>
      <c r="C393" s="5">
        <v>22</v>
      </c>
      <c r="D393" s="5" t="s">
        <v>413</v>
      </c>
      <c r="E393" s="5" t="s">
        <v>414</v>
      </c>
      <c r="F393" s="83">
        <v>4.8099999999999996</v>
      </c>
      <c r="G393" s="83">
        <v>4.05</v>
      </c>
      <c r="H393" s="83">
        <v>3.11</v>
      </c>
      <c r="I393" s="83">
        <v>2.97</v>
      </c>
      <c r="J393" s="83">
        <v>3.22</v>
      </c>
      <c r="K393" s="83">
        <v>2.6</v>
      </c>
      <c r="M393" s="5">
        <v>1.58</v>
      </c>
      <c r="N393" s="5">
        <v>1.1499999999999999</v>
      </c>
      <c r="O393" s="5">
        <v>1.85</v>
      </c>
      <c r="P393" s="5">
        <v>2.27</v>
      </c>
      <c r="Q393" s="5">
        <v>1.84</v>
      </c>
      <c r="R393" s="5">
        <v>1.92</v>
      </c>
    </row>
    <row r="394" spans="1:18" x14ac:dyDescent="0.3">
      <c r="A394" t="s">
        <v>714</v>
      </c>
      <c r="B394" t="s">
        <v>715</v>
      </c>
      <c r="C394" s="5">
        <v>22</v>
      </c>
      <c r="D394" s="5" t="s">
        <v>1126</v>
      </c>
      <c r="E394" s="5" t="s">
        <v>1127</v>
      </c>
      <c r="F394" s="83">
        <v>4.8099999999999996</v>
      </c>
      <c r="G394" s="83">
        <v>4.05</v>
      </c>
      <c r="H394" s="83">
        <v>3.11</v>
      </c>
      <c r="I394" s="83">
        <v>2.97</v>
      </c>
      <c r="J394" s="83">
        <v>3.22</v>
      </c>
      <c r="K394" s="83">
        <v>2.6</v>
      </c>
      <c r="M394" s="5">
        <v>11.11</v>
      </c>
      <c r="N394" s="5">
        <v>13.15</v>
      </c>
      <c r="O394" s="5">
        <v>24.93</v>
      </c>
      <c r="P394" s="5">
        <v>27.65</v>
      </c>
      <c r="Q394" s="5">
        <v>9.35</v>
      </c>
      <c r="R394" s="5">
        <v>14.13</v>
      </c>
    </row>
    <row r="395" spans="1:18" x14ac:dyDescent="0.3">
      <c r="A395" t="s">
        <v>714</v>
      </c>
      <c r="B395" t="s">
        <v>715</v>
      </c>
      <c r="C395" s="5">
        <v>22</v>
      </c>
      <c r="D395" s="5" t="s">
        <v>1021</v>
      </c>
      <c r="E395" s="5" t="s">
        <v>1022</v>
      </c>
      <c r="F395" s="83">
        <v>4.8099999999999996</v>
      </c>
      <c r="G395" s="83">
        <v>4.05</v>
      </c>
      <c r="H395" s="83">
        <v>3.11</v>
      </c>
      <c r="I395" s="83">
        <v>2.97</v>
      </c>
      <c r="J395" s="83">
        <v>3.22</v>
      </c>
      <c r="K395" s="83">
        <v>2.6</v>
      </c>
      <c r="M395" s="5">
        <v>18.55</v>
      </c>
      <c r="N395" s="5">
        <v>18.55</v>
      </c>
      <c r="O395" s="5">
        <v>17.559999999999999</v>
      </c>
      <c r="P395" s="5">
        <v>17.34</v>
      </c>
      <c r="Q395" s="5">
        <v>21.79</v>
      </c>
      <c r="R395" s="5">
        <v>17.88</v>
      </c>
    </row>
    <row r="396" spans="1:18" x14ac:dyDescent="0.3">
      <c r="A396" t="s">
        <v>714</v>
      </c>
      <c r="B396" t="s">
        <v>715</v>
      </c>
      <c r="C396" s="5">
        <v>22</v>
      </c>
      <c r="D396" s="5" t="s">
        <v>965</v>
      </c>
      <c r="E396" s="5" t="s">
        <v>966</v>
      </c>
      <c r="F396" s="83">
        <v>4.8099999999999996</v>
      </c>
      <c r="G396" s="83">
        <v>4.05</v>
      </c>
      <c r="H396" s="83">
        <v>3.11</v>
      </c>
      <c r="I396" s="83">
        <v>2.97</v>
      </c>
      <c r="J396" s="83">
        <v>3.22</v>
      </c>
      <c r="K396" s="83">
        <v>2.6</v>
      </c>
      <c r="M396" s="5">
        <v>0.33</v>
      </c>
      <c r="N396" s="5">
        <v>0.51</v>
      </c>
      <c r="O396" s="5">
        <v>0.39</v>
      </c>
      <c r="P396" s="5">
        <v>0.52</v>
      </c>
      <c r="Q396" s="5">
        <v>0.55000000000000004</v>
      </c>
      <c r="R396" s="5">
        <v>0.25</v>
      </c>
    </row>
    <row r="397" spans="1:18" x14ac:dyDescent="0.3">
      <c r="A397" t="s">
        <v>714</v>
      </c>
      <c r="B397" t="s">
        <v>715</v>
      </c>
      <c r="C397" s="5">
        <v>22</v>
      </c>
      <c r="D397" s="5" t="s">
        <v>716</v>
      </c>
      <c r="E397" s="5" t="s">
        <v>102</v>
      </c>
      <c r="F397" s="83">
        <v>4.8099999999999996</v>
      </c>
      <c r="G397" s="83">
        <v>4.05</v>
      </c>
      <c r="H397" s="83">
        <v>3.11</v>
      </c>
      <c r="I397" s="83">
        <v>2.97</v>
      </c>
      <c r="J397" s="83">
        <v>3.22</v>
      </c>
      <c r="K397" s="83">
        <v>2.6</v>
      </c>
      <c r="M397" s="5">
        <v>6.55</v>
      </c>
      <c r="N397" s="5">
        <v>5.41</v>
      </c>
      <c r="O397" s="5">
        <v>5.89</v>
      </c>
      <c r="P397" s="5">
        <v>5.2</v>
      </c>
      <c r="Q397" s="5">
        <v>6.14</v>
      </c>
      <c r="R397" s="5">
        <v>6.26</v>
      </c>
    </row>
    <row r="398" spans="1:18" x14ac:dyDescent="0.3">
      <c r="A398" t="s">
        <v>714</v>
      </c>
      <c r="B398" t="s">
        <v>715</v>
      </c>
      <c r="C398" s="5">
        <v>22</v>
      </c>
      <c r="D398" s="5" t="s">
        <v>1156</v>
      </c>
      <c r="E398" s="5" t="s">
        <v>1157</v>
      </c>
      <c r="F398" s="83">
        <v>4.8099999999999996</v>
      </c>
      <c r="G398" s="83">
        <v>4.05</v>
      </c>
      <c r="H398" s="83">
        <v>3.11</v>
      </c>
      <c r="I398" s="83">
        <v>2.97</v>
      </c>
      <c r="J398" s="83">
        <v>3.22</v>
      </c>
      <c r="K398" s="83">
        <v>2.6</v>
      </c>
      <c r="M398" s="5">
        <v>0.39</v>
      </c>
      <c r="N398" s="5">
        <v>0.36</v>
      </c>
      <c r="O398" s="5">
        <v>0.45</v>
      </c>
      <c r="P398" s="5">
        <v>0.36</v>
      </c>
      <c r="Q398" s="5">
        <v>0.44</v>
      </c>
      <c r="R398" s="5">
        <v>0.51</v>
      </c>
    </row>
    <row r="399" spans="1:18" x14ac:dyDescent="0.3">
      <c r="A399" t="s">
        <v>714</v>
      </c>
      <c r="B399" t="s">
        <v>715</v>
      </c>
      <c r="C399" s="5">
        <v>22</v>
      </c>
      <c r="D399" s="5" t="s">
        <v>786</v>
      </c>
      <c r="E399" s="5" t="s">
        <v>787</v>
      </c>
      <c r="F399" s="83">
        <v>4.8099999999999996</v>
      </c>
      <c r="G399" s="83">
        <v>4.05</v>
      </c>
      <c r="H399" s="83">
        <v>3.11</v>
      </c>
      <c r="I399" s="83">
        <v>2.97</v>
      </c>
      <c r="J399" s="83">
        <v>3.22</v>
      </c>
      <c r="K399" s="83">
        <v>2.6</v>
      </c>
      <c r="M399" s="5">
        <v>2.31</v>
      </c>
      <c r="N399" s="5">
        <v>2.71</v>
      </c>
      <c r="O399" s="5">
        <v>2.27</v>
      </c>
      <c r="P399" s="5">
        <v>2.15</v>
      </c>
      <c r="Q399" s="5">
        <v>2.29</v>
      </c>
      <c r="R399" s="5">
        <v>2.3199999999999998</v>
      </c>
    </row>
    <row r="400" spans="1:18" x14ac:dyDescent="0.3">
      <c r="A400" t="s">
        <v>714</v>
      </c>
      <c r="B400" t="s">
        <v>715</v>
      </c>
      <c r="C400" s="5">
        <v>22</v>
      </c>
      <c r="D400" s="5" t="s">
        <v>799</v>
      </c>
      <c r="E400" s="5" t="s">
        <v>800</v>
      </c>
      <c r="F400" s="83">
        <v>4.8099999999999996</v>
      </c>
      <c r="G400" s="83">
        <v>4.05</v>
      </c>
      <c r="H400" s="83">
        <v>3.11</v>
      </c>
      <c r="I400" s="83">
        <v>2.97</v>
      </c>
      <c r="J400" s="83">
        <v>3.22</v>
      </c>
      <c r="K400" s="83">
        <v>2.6</v>
      </c>
      <c r="M400" s="5">
        <v>13.08</v>
      </c>
      <c r="N400" s="5">
        <v>14.68</v>
      </c>
      <c r="O400" s="5">
        <v>15.04</v>
      </c>
      <c r="P400" s="5">
        <v>17.57</v>
      </c>
      <c r="Q400" s="5">
        <v>16.95</v>
      </c>
      <c r="R400" s="5">
        <v>16.63</v>
      </c>
    </row>
    <row r="401" spans="1:18" x14ac:dyDescent="0.3">
      <c r="A401" t="s">
        <v>714</v>
      </c>
      <c r="B401" t="s">
        <v>715</v>
      </c>
      <c r="C401" s="5">
        <v>22</v>
      </c>
      <c r="D401" s="5" t="s">
        <v>818</v>
      </c>
      <c r="E401" s="5" t="s">
        <v>819</v>
      </c>
      <c r="F401" s="83">
        <v>4.8099999999999996</v>
      </c>
      <c r="G401" s="83">
        <v>4.05</v>
      </c>
      <c r="H401" s="83">
        <v>3.11</v>
      </c>
      <c r="I401" s="83">
        <v>2.97</v>
      </c>
      <c r="J401" s="83">
        <v>3.22</v>
      </c>
      <c r="K401" s="83">
        <v>2.6</v>
      </c>
      <c r="M401" s="5">
        <v>0.52</v>
      </c>
      <c r="N401" s="5">
        <v>0.55000000000000004</v>
      </c>
      <c r="O401" s="5">
        <v>0.5</v>
      </c>
      <c r="P401" s="5">
        <v>0.45</v>
      </c>
      <c r="Q401" s="5">
        <v>0.67</v>
      </c>
      <c r="R401" s="5">
        <v>0.53</v>
      </c>
    </row>
    <row r="402" spans="1:18" x14ac:dyDescent="0.3">
      <c r="A402" t="s">
        <v>714</v>
      </c>
      <c r="B402" t="s">
        <v>715</v>
      </c>
      <c r="C402" s="5">
        <v>22</v>
      </c>
      <c r="D402" s="5" t="s">
        <v>922</v>
      </c>
      <c r="E402" s="5" t="s">
        <v>923</v>
      </c>
      <c r="F402" s="83">
        <v>4.8099999999999996</v>
      </c>
      <c r="G402" s="83">
        <v>4.05</v>
      </c>
      <c r="H402" s="83">
        <v>3.11</v>
      </c>
      <c r="I402" s="83">
        <v>2.97</v>
      </c>
      <c r="J402" s="83">
        <v>3.22</v>
      </c>
      <c r="K402" s="83">
        <v>2.6</v>
      </c>
      <c r="M402" s="5">
        <v>0.47</v>
      </c>
      <c r="N402" s="5">
        <v>0.45</v>
      </c>
      <c r="O402" s="5">
        <v>0.3</v>
      </c>
      <c r="P402" s="5">
        <v>0.46</v>
      </c>
      <c r="Q402" s="5">
        <v>0.39</v>
      </c>
      <c r="R402" s="5">
        <v>0.47</v>
      </c>
    </row>
    <row r="403" spans="1:18" x14ac:dyDescent="0.3">
      <c r="A403" t="s">
        <v>714</v>
      </c>
      <c r="B403" t="s">
        <v>715</v>
      </c>
      <c r="C403" s="5">
        <v>22</v>
      </c>
      <c r="D403" s="5" t="s">
        <v>907</v>
      </c>
      <c r="E403" s="5" t="s">
        <v>908</v>
      </c>
      <c r="F403" s="83">
        <v>4.8099999999999996</v>
      </c>
      <c r="G403" s="83">
        <v>4.05</v>
      </c>
      <c r="H403" s="83">
        <v>3.11</v>
      </c>
      <c r="I403" s="83">
        <v>2.97</v>
      </c>
      <c r="J403" s="83">
        <v>3.22</v>
      </c>
      <c r="K403" s="83">
        <v>2.6</v>
      </c>
      <c r="M403" s="5">
        <v>1.91</v>
      </c>
      <c r="N403" s="5">
        <v>1.1399999999999999</v>
      </c>
      <c r="O403" s="5">
        <v>2.7</v>
      </c>
      <c r="P403" s="5">
        <v>2.23</v>
      </c>
      <c r="Q403" s="5">
        <v>1.69</v>
      </c>
      <c r="R403" s="5">
        <v>0.84</v>
      </c>
    </row>
    <row r="404" spans="1:18" x14ac:dyDescent="0.3">
      <c r="A404" t="s">
        <v>714</v>
      </c>
      <c r="B404" t="s">
        <v>715</v>
      </c>
      <c r="C404" s="5">
        <v>22</v>
      </c>
      <c r="D404" s="5" t="s">
        <v>803</v>
      </c>
      <c r="E404" s="5" t="s">
        <v>116</v>
      </c>
      <c r="F404" s="83">
        <v>4.8099999999999996</v>
      </c>
      <c r="G404" s="83">
        <v>4.05</v>
      </c>
      <c r="H404" s="83">
        <v>3.11</v>
      </c>
      <c r="I404" s="83">
        <v>2.97</v>
      </c>
      <c r="J404" s="83">
        <v>3.22</v>
      </c>
      <c r="K404" s="83">
        <v>2.6</v>
      </c>
      <c r="M404" s="5">
        <v>1.51</v>
      </c>
      <c r="N404" s="5">
        <v>1.96</v>
      </c>
      <c r="O404" s="5">
        <v>2.6</v>
      </c>
      <c r="P404" s="5">
        <v>2.88</v>
      </c>
      <c r="Q404" s="5">
        <v>2.21</v>
      </c>
      <c r="R404" s="5">
        <v>1.85</v>
      </c>
    </row>
    <row r="405" spans="1:18" x14ac:dyDescent="0.3">
      <c r="A405" t="s">
        <v>714</v>
      </c>
      <c r="B405" t="s">
        <v>715</v>
      </c>
      <c r="C405" s="5">
        <v>22</v>
      </c>
      <c r="D405" s="5" t="s">
        <v>993</v>
      </c>
      <c r="E405" s="5" t="s">
        <v>994</v>
      </c>
      <c r="F405" s="83">
        <v>4.8099999999999996</v>
      </c>
      <c r="G405" s="83">
        <v>4.05</v>
      </c>
      <c r="H405" s="83">
        <v>3.11</v>
      </c>
      <c r="I405" s="83">
        <v>2.97</v>
      </c>
      <c r="J405" s="83">
        <v>3.22</v>
      </c>
      <c r="K405" s="83">
        <v>2.6</v>
      </c>
      <c r="M405" s="5">
        <v>20.27</v>
      </c>
      <c r="N405" s="5">
        <v>19.04</v>
      </c>
      <c r="O405" s="5">
        <v>16.79</v>
      </c>
      <c r="P405" s="5">
        <v>19.23</v>
      </c>
      <c r="Q405" s="5">
        <v>21.82</v>
      </c>
      <c r="R405" s="5">
        <v>23.5</v>
      </c>
    </row>
    <row r="406" spans="1:18" x14ac:dyDescent="0.3">
      <c r="A406" t="s">
        <v>714</v>
      </c>
      <c r="B406" t="s">
        <v>715</v>
      </c>
      <c r="C406" s="5">
        <v>22</v>
      </c>
      <c r="D406" s="5" t="s">
        <v>723</v>
      </c>
      <c r="E406" s="5" t="s">
        <v>724</v>
      </c>
      <c r="F406" s="83">
        <v>4.8099999999999996</v>
      </c>
      <c r="G406" s="83">
        <v>4.05</v>
      </c>
      <c r="H406" s="83">
        <v>3.11</v>
      </c>
      <c r="I406" s="83">
        <v>2.97</v>
      </c>
      <c r="J406" s="83">
        <v>3.22</v>
      </c>
      <c r="K406" s="83">
        <v>2.6</v>
      </c>
      <c r="M406" s="5">
        <v>0.41</v>
      </c>
      <c r="N406" s="5">
        <v>0.37</v>
      </c>
      <c r="O406" s="5">
        <v>0.46</v>
      </c>
      <c r="P406" s="5">
        <v>0.42</v>
      </c>
      <c r="Q406" s="5">
        <v>0.4</v>
      </c>
      <c r="R406" s="5">
        <v>0.4</v>
      </c>
    </row>
    <row r="407" spans="1:18" x14ac:dyDescent="0.3">
      <c r="A407" t="s">
        <v>714</v>
      </c>
      <c r="B407" t="s">
        <v>715</v>
      </c>
      <c r="C407" s="5">
        <v>22</v>
      </c>
      <c r="D407" s="5" t="s">
        <v>743</v>
      </c>
      <c r="E407" s="5" t="s">
        <v>102</v>
      </c>
      <c r="F407" s="83">
        <v>4.8099999999999996</v>
      </c>
      <c r="G407" s="83">
        <v>4.05</v>
      </c>
      <c r="H407" s="83">
        <v>3.11</v>
      </c>
      <c r="I407" s="83">
        <v>2.97</v>
      </c>
      <c r="J407" s="83">
        <v>3.22</v>
      </c>
      <c r="K407" s="83">
        <v>2.6</v>
      </c>
      <c r="M407" s="5">
        <v>4.2300000000000004</v>
      </c>
      <c r="N407" s="5">
        <v>2.54</v>
      </c>
      <c r="O407" s="5">
        <v>3.31</v>
      </c>
      <c r="P407" s="5">
        <v>3.59</v>
      </c>
      <c r="Q407" s="5">
        <v>3.96</v>
      </c>
      <c r="R407" s="5">
        <v>4.2</v>
      </c>
    </row>
    <row r="408" spans="1:18" x14ac:dyDescent="0.3">
      <c r="A408" t="s">
        <v>714</v>
      </c>
      <c r="B408" t="s">
        <v>715</v>
      </c>
      <c r="C408" s="5">
        <v>22</v>
      </c>
      <c r="D408" s="5" t="s">
        <v>1040</v>
      </c>
      <c r="E408" s="5" t="s">
        <v>1041</v>
      </c>
      <c r="F408" s="83">
        <v>4.8099999999999996</v>
      </c>
      <c r="G408" s="83">
        <v>4.05</v>
      </c>
      <c r="H408" s="83">
        <v>3.11</v>
      </c>
      <c r="I408" s="83">
        <v>2.97</v>
      </c>
      <c r="J408" s="83">
        <v>3.22</v>
      </c>
      <c r="K408" s="83">
        <v>2.6</v>
      </c>
      <c r="M408" s="5">
        <v>1.87</v>
      </c>
      <c r="N408" s="5">
        <v>1.57</v>
      </c>
      <c r="O408" s="5">
        <v>1.57</v>
      </c>
      <c r="P408" s="5">
        <v>1.4</v>
      </c>
      <c r="Q408" s="5">
        <v>1.57</v>
      </c>
      <c r="R408" s="5">
        <v>1.46</v>
      </c>
    </row>
    <row r="409" spans="1:18" x14ac:dyDescent="0.3">
      <c r="A409" t="s">
        <v>714</v>
      </c>
      <c r="B409" t="s">
        <v>715</v>
      </c>
      <c r="C409" s="5">
        <v>22</v>
      </c>
      <c r="D409" s="5" t="s">
        <v>1060</v>
      </c>
      <c r="E409" s="5" t="s">
        <v>1061</v>
      </c>
      <c r="F409" s="83">
        <v>4.8099999999999996</v>
      </c>
      <c r="G409" s="83">
        <v>4.05</v>
      </c>
      <c r="H409" s="83">
        <v>3.11</v>
      </c>
      <c r="I409" s="83">
        <v>2.97</v>
      </c>
      <c r="J409" s="83">
        <v>3.22</v>
      </c>
      <c r="K409" s="83">
        <v>2.6</v>
      </c>
      <c r="M409" s="5">
        <v>5.51</v>
      </c>
      <c r="N409" s="5">
        <v>5.0199999999999996</v>
      </c>
      <c r="O409" s="5">
        <v>5.1100000000000003</v>
      </c>
      <c r="P409" s="5">
        <v>4.59</v>
      </c>
      <c r="Q409" s="5">
        <v>5.56</v>
      </c>
      <c r="R409" s="5">
        <v>4.95</v>
      </c>
    </row>
    <row r="410" spans="1:18" x14ac:dyDescent="0.3">
      <c r="A410" t="s">
        <v>714</v>
      </c>
      <c r="B410" t="s">
        <v>715</v>
      </c>
      <c r="C410" s="5">
        <v>22</v>
      </c>
      <c r="D410" s="5" t="s">
        <v>1098</v>
      </c>
      <c r="E410" s="5" t="s">
        <v>1099</v>
      </c>
      <c r="F410" s="83">
        <v>4.8099999999999996</v>
      </c>
      <c r="G410" s="83">
        <v>4.05</v>
      </c>
      <c r="H410" s="83">
        <v>3.11</v>
      </c>
      <c r="I410" s="83">
        <v>2.97</v>
      </c>
      <c r="J410" s="83">
        <v>3.22</v>
      </c>
      <c r="K410" s="83">
        <v>2.6</v>
      </c>
      <c r="M410" s="5">
        <v>0.74</v>
      </c>
      <c r="N410" s="5">
        <v>0.72</v>
      </c>
      <c r="O410" s="5">
        <v>0.91</v>
      </c>
      <c r="P410" s="5">
        <v>0.79</v>
      </c>
      <c r="Q410" s="5">
        <v>0.92</v>
      </c>
      <c r="R410" s="5">
        <v>0.71</v>
      </c>
    </row>
    <row r="411" spans="1:18" x14ac:dyDescent="0.3">
      <c r="A411" t="s">
        <v>714</v>
      </c>
      <c r="B411" t="s">
        <v>715</v>
      </c>
      <c r="C411" s="5">
        <v>22</v>
      </c>
      <c r="D411" s="5" t="s">
        <v>774</v>
      </c>
      <c r="E411" s="5" t="s">
        <v>302</v>
      </c>
      <c r="F411" s="83">
        <v>4.8099999999999996</v>
      </c>
      <c r="G411" s="83">
        <v>4.05</v>
      </c>
      <c r="H411" s="83">
        <v>3.11</v>
      </c>
      <c r="I411" s="83">
        <v>2.97</v>
      </c>
      <c r="J411" s="83">
        <v>3.22</v>
      </c>
      <c r="K411" s="83">
        <v>2.6</v>
      </c>
      <c r="M411" s="5">
        <v>3.51</v>
      </c>
      <c r="N411" s="5">
        <v>3.77</v>
      </c>
      <c r="O411" s="5">
        <v>4.13</v>
      </c>
      <c r="P411" s="5">
        <v>3.51</v>
      </c>
      <c r="Q411" s="5">
        <v>3.76</v>
      </c>
      <c r="R411" s="5">
        <v>3.68</v>
      </c>
    </row>
    <row r="412" spans="1:18" x14ac:dyDescent="0.3">
      <c r="A412" t="s">
        <v>714</v>
      </c>
      <c r="B412" t="s">
        <v>715</v>
      </c>
      <c r="C412" s="5">
        <v>22</v>
      </c>
      <c r="D412" s="5" t="s">
        <v>1012</v>
      </c>
      <c r="E412" s="5" t="s">
        <v>1013</v>
      </c>
      <c r="F412" s="83">
        <v>4.8099999999999996</v>
      </c>
      <c r="G412" s="83">
        <v>4.05</v>
      </c>
      <c r="H412" s="83">
        <v>3.11</v>
      </c>
      <c r="I412" s="83">
        <v>2.97</v>
      </c>
      <c r="J412" s="83">
        <v>3.22</v>
      </c>
      <c r="K412" s="83">
        <v>2.6</v>
      </c>
      <c r="M412" s="5">
        <v>1.91</v>
      </c>
      <c r="N412" s="5">
        <v>1.98</v>
      </c>
      <c r="O412" s="5">
        <v>1.1399999999999999</v>
      </c>
      <c r="P412" s="5">
        <v>1.33</v>
      </c>
      <c r="Q412" s="5">
        <v>1.76</v>
      </c>
      <c r="R412" s="5">
        <v>1.48</v>
      </c>
    </row>
    <row r="413" spans="1:18" x14ac:dyDescent="0.3">
      <c r="A413" t="s">
        <v>714</v>
      </c>
      <c r="B413" t="s">
        <v>715</v>
      </c>
      <c r="C413" s="5">
        <v>22</v>
      </c>
      <c r="D413" s="5" t="s">
        <v>1006</v>
      </c>
      <c r="E413" s="5" t="s">
        <v>1007</v>
      </c>
      <c r="F413" s="83">
        <v>4.8099999999999996</v>
      </c>
      <c r="G413" s="83">
        <v>4.05</v>
      </c>
      <c r="H413" s="83">
        <v>3.11</v>
      </c>
      <c r="I413" s="83">
        <v>2.97</v>
      </c>
      <c r="J413" s="83">
        <v>3.22</v>
      </c>
      <c r="K413" s="83">
        <v>2.6</v>
      </c>
      <c r="M413" s="5">
        <v>0</v>
      </c>
      <c r="N413" s="5">
        <v>0</v>
      </c>
      <c r="O413" s="5">
        <v>0</v>
      </c>
      <c r="P413" s="5">
        <v>0</v>
      </c>
      <c r="Q413" s="5">
        <v>0.02</v>
      </c>
      <c r="R413" s="5">
        <v>0</v>
      </c>
    </row>
    <row r="414" spans="1:18" x14ac:dyDescent="0.3">
      <c r="A414" t="s">
        <v>714</v>
      </c>
      <c r="B414" t="s">
        <v>715</v>
      </c>
      <c r="C414" s="5">
        <v>22</v>
      </c>
      <c r="D414" s="5" t="s">
        <v>1124</v>
      </c>
      <c r="E414" s="5" t="s">
        <v>998</v>
      </c>
      <c r="F414" s="83">
        <v>4.8099999999999996</v>
      </c>
      <c r="G414" s="83">
        <v>4.05</v>
      </c>
      <c r="H414" s="83">
        <v>3.11</v>
      </c>
      <c r="I414" s="83">
        <v>2.97</v>
      </c>
      <c r="J414" s="83">
        <v>3.22</v>
      </c>
      <c r="K414" s="83">
        <v>2.6</v>
      </c>
      <c r="M414" s="5">
        <v>2.46</v>
      </c>
      <c r="N414" s="5">
        <v>1.6</v>
      </c>
      <c r="O414" s="5">
        <v>2.5</v>
      </c>
      <c r="P414" s="5">
        <v>2.39</v>
      </c>
      <c r="Q414" s="5">
        <v>1.88</v>
      </c>
      <c r="R414" s="5">
        <v>2.33</v>
      </c>
    </row>
    <row r="415" spans="1:18" x14ac:dyDescent="0.3">
      <c r="A415" t="s">
        <v>714</v>
      </c>
      <c r="B415" t="s">
        <v>715</v>
      </c>
      <c r="C415" s="5">
        <v>22</v>
      </c>
      <c r="D415" s="5" t="s">
        <v>801</v>
      </c>
      <c r="E415" s="5" t="s">
        <v>802</v>
      </c>
      <c r="F415" s="83">
        <v>4.8099999999999996</v>
      </c>
      <c r="G415" s="83">
        <v>4.05</v>
      </c>
      <c r="H415" s="83">
        <v>3.11</v>
      </c>
      <c r="I415" s="83">
        <v>2.97</v>
      </c>
      <c r="J415" s="83">
        <v>3.22</v>
      </c>
      <c r="K415" s="83">
        <v>2.6</v>
      </c>
      <c r="M415" s="5">
        <v>2.36</v>
      </c>
      <c r="N415" s="5">
        <v>3.01</v>
      </c>
      <c r="O415" s="5">
        <v>3.15</v>
      </c>
      <c r="P415" s="5">
        <v>3.27</v>
      </c>
      <c r="Q415" s="5">
        <v>2.5099999999999998</v>
      </c>
      <c r="R415" s="5">
        <v>2.48</v>
      </c>
    </row>
    <row r="416" spans="1:18" x14ac:dyDescent="0.3">
      <c r="A416" t="s">
        <v>714</v>
      </c>
      <c r="B416" t="s">
        <v>715</v>
      </c>
      <c r="C416" s="5">
        <v>22</v>
      </c>
      <c r="D416" s="5" t="s">
        <v>772</v>
      </c>
      <c r="E416" s="5" t="s">
        <v>773</v>
      </c>
      <c r="F416" s="83">
        <v>4.8099999999999996</v>
      </c>
      <c r="G416" s="83">
        <v>4.05</v>
      </c>
      <c r="H416" s="83">
        <v>3.11</v>
      </c>
      <c r="I416" s="83">
        <v>2.97</v>
      </c>
      <c r="J416" s="83">
        <v>3.22</v>
      </c>
      <c r="K416" s="83">
        <v>2.6</v>
      </c>
      <c r="M416" s="5">
        <v>34.049999999999997</v>
      </c>
      <c r="N416" s="5">
        <v>34.1</v>
      </c>
      <c r="O416" s="5">
        <v>36.18</v>
      </c>
      <c r="P416" s="5">
        <v>25.62</v>
      </c>
      <c r="Q416" s="5">
        <v>36.96</v>
      </c>
      <c r="R416" s="5">
        <v>26.63</v>
      </c>
    </row>
    <row r="417" spans="1:18" x14ac:dyDescent="0.3">
      <c r="A417" t="s">
        <v>714</v>
      </c>
      <c r="B417" t="s">
        <v>715</v>
      </c>
      <c r="C417" s="5">
        <v>22</v>
      </c>
      <c r="D417" s="5" t="s">
        <v>913</v>
      </c>
      <c r="E417" s="5" t="s">
        <v>102</v>
      </c>
      <c r="F417" s="83">
        <v>4.8099999999999996</v>
      </c>
      <c r="G417" s="83">
        <v>4.05</v>
      </c>
      <c r="H417" s="83">
        <v>3.11</v>
      </c>
      <c r="I417" s="83">
        <v>2.97</v>
      </c>
      <c r="J417" s="83">
        <v>3.22</v>
      </c>
      <c r="K417" s="83">
        <v>2.6</v>
      </c>
      <c r="M417" s="5">
        <v>8.26</v>
      </c>
      <c r="N417" s="5">
        <v>7.17</v>
      </c>
      <c r="O417" s="5">
        <v>9.6999999999999993</v>
      </c>
      <c r="P417" s="5">
        <v>8.85</v>
      </c>
      <c r="Q417" s="5">
        <v>7.49</v>
      </c>
      <c r="R417" s="5">
        <v>7.48</v>
      </c>
    </row>
    <row r="418" spans="1:18" x14ac:dyDescent="0.3">
      <c r="A418" t="s">
        <v>90</v>
      </c>
      <c r="B418" t="s">
        <v>91</v>
      </c>
      <c r="C418" s="5">
        <v>22</v>
      </c>
      <c r="D418" s="5" t="s">
        <v>719</v>
      </c>
      <c r="E418" s="5" t="s">
        <v>720</v>
      </c>
      <c r="F418" s="83">
        <v>8.4</v>
      </c>
      <c r="G418" s="83">
        <v>7.36</v>
      </c>
      <c r="H418" s="83">
        <v>16.11</v>
      </c>
      <c r="I418" s="83">
        <v>20.079999999999998</v>
      </c>
      <c r="J418" s="83">
        <v>15.32</v>
      </c>
      <c r="K418" s="83">
        <v>13.51</v>
      </c>
      <c r="M418" s="5">
        <v>1.19</v>
      </c>
      <c r="N418" s="5">
        <v>1.33</v>
      </c>
      <c r="O418" s="5">
        <v>1.47</v>
      </c>
      <c r="P418" s="5">
        <v>1.24</v>
      </c>
      <c r="Q418" s="5">
        <v>1.1299999999999999</v>
      </c>
      <c r="R418" s="5">
        <v>1.26</v>
      </c>
    </row>
    <row r="419" spans="1:18" x14ac:dyDescent="0.3">
      <c r="A419" t="s">
        <v>60</v>
      </c>
      <c r="B419" t="s">
        <v>61</v>
      </c>
      <c r="C419" s="5">
        <v>22</v>
      </c>
      <c r="D419" s="5" t="s">
        <v>723</v>
      </c>
      <c r="E419" s="5" t="s">
        <v>724</v>
      </c>
      <c r="F419" s="83">
        <v>127.85</v>
      </c>
      <c r="G419" s="83">
        <v>110.84</v>
      </c>
      <c r="H419" s="83">
        <v>135.29</v>
      </c>
      <c r="I419" s="83">
        <v>136.72</v>
      </c>
      <c r="J419" s="83">
        <v>145.31</v>
      </c>
      <c r="K419" s="83">
        <v>142.35</v>
      </c>
      <c r="M419" s="5">
        <v>0.41</v>
      </c>
      <c r="N419" s="5">
        <v>0.37</v>
      </c>
      <c r="O419" s="5">
        <v>0.46</v>
      </c>
      <c r="P419" s="5">
        <v>0.42</v>
      </c>
      <c r="Q419" s="5">
        <v>0.4</v>
      </c>
      <c r="R419" s="5">
        <v>0.4</v>
      </c>
    </row>
    <row r="420" spans="1:18" x14ac:dyDescent="0.3">
      <c r="A420" t="s">
        <v>60</v>
      </c>
      <c r="B420" t="s">
        <v>61</v>
      </c>
      <c r="C420" s="5">
        <v>22</v>
      </c>
      <c r="D420" s="5" t="s">
        <v>781</v>
      </c>
      <c r="E420" s="5" t="s">
        <v>782</v>
      </c>
      <c r="F420" s="83">
        <v>127.85</v>
      </c>
      <c r="G420" s="83">
        <v>110.84</v>
      </c>
      <c r="H420" s="83">
        <v>135.29</v>
      </c>
      <c r="I420" s="83">
        <v>136.72</v>
      </c>
      <c r="J420" s="83">
        <v>145.31</v>
      </c>
      <c r="K420" s="83">
        <v>142.35</v>
      </c>
      <c r="M420" s="5">
        <v>11.86</v>
      </c>
      <c r="N420" s="5">
        <v>9.73</v>
      </c>
      <c r="O420" s="5">
        <v>12.28</v>
      </c>
      <c r="P420" s="5">
        <v>11.15</v>
      </c>
      <c r="Q420" s="5">
        <v>13.76</v>
      </c>
      <c r="R420" s="5">
        <v>9.34</v>
      </c>
    </row>
    <row r="421" spans="1:18" x14ac:dyDescent="0.3">
      <c r="A421" t="s">
        <v>139</v>
      </c>
      <c r="B421" t="s">
        <v>140</v>
      </c>
      <c r="C421" s="5">
        <v>22</v>
      </c>
      <c r="D421" s="5" t="s">
        <v>1030</v>
      </c>
      <c r="E421" s="5" t="s">
        <v>1031</v>
      </c>
      <c r="F421" s="83">
        <v>53.23</v>
      </c>
      <c r="G421" s="83">
        <v>48.95</v>
      </c>
      <c r="H421" s="83">
        <v>67.849999999999994</v>
      </c>
      <c r="I421" s="83">
        <v>76.39</v>
      </c>
      <c r="J421" s="83">
        <v>70.58</v>
      </c>
      <c r="K421" s="83">
        <v>65.84</v>
      </c>
      <c r="M421" s="5">
        <v>8.99</v>
      </c>
      <c r="N421" s="5">
        <v>10.53</v>
      </c>
      <c r="O421" s="5">
        <v>11.13</v>
      </c>
      <c r="P421" s="5">
        <v>13.67</v>
      </c>
      <c r="Q421" s="5">
        <v>8.99</v>
      </c>
      <c r="R421" s="5">
        <v>9.48</v>
      </c>
    </row>
    <row r="422" spans="1:18" x14ac:dyDescent="0.3">
      <c r="A422" t="s">
        <v>139</v>
      </c>
      <c r="B422" t="s">
        <v>140</v>
      </c>
      <c r="C422" s="5">
        <v>22</v>
      </c>
      <c r="D422" s="5" t="s">
        <v>855</v>
      </c>
      <c r="E422" s="5" t="s">
        <v>856</v>
      </c>
      <c r="F422" s="83">
        <v>53.23</v>
      </c>
      <c r="G422" s="83">
        <v>48.95</v>
      </c>
      <c r="H422" s="83">
        <v>67.849999999999994</v>
      </c>
      <c r="I422" s="83">
        <v>76.39</v>
      </c>
      <c r="J422" s="83">
        <v>70.58</v>
      </c>
      <c r="K422" s="83">
        <v>65.84</v>
      </c>
      <c r="M422" s="5">
        <v>0.65</v>
      </c>
      <c r="N422" s="5">
        <v>0.8</v>
      </c>
      <c r="O422" s="5">
        <v>0.56000000000000005</v>
      </c>
      <c r="P422" s="5">
        <v>0.57999999999999996</v>
      </c>
      <c r="Q422" s="5">
        <v>0.54</v>
      </c>
      <c r="R422" s="5">
        <v>0.57999999999999996</v>
      </c>
    </row>
    <row r="423" spans="1:18" x14ac:dyDescent="0.3">
      <c r="A423" t="s">
        <v>139</v>
      </c>
      <c r="B423" t="s">
        <v>140</v>
      </c>
      <c r="C423" s="5">
        <v>22</v>
      </c>
      <c r="D423" s="5" t="s">
        <v>989</v>
      </c>
      <c r="E423" s="5" t="s">
        <v>990</v>
      </c>
      <c r="F423" s="83">
        <v>53.23</v>
      </c>
      <c r="G423" s="83">
        <v>48.95</v>
      </c>
      <c r="H423" s="83">
        <v>67.849999999999994</v>
      </c>
      <c r="I423" s="83">
        <v>76.39</v>
      </c>
      <c r="J423" s="83">
        <v>70.58</v>
      </c>
      <c r="K423" s="83">
        <v>65.84</v>
      </c>
      <c r="M423" s="5">
        <v>6.61</v>
      </c>
      <c r="N423" s="5">
        <v>6.7</v>
      </c>
      <c r="O423" s="5">
        <v>5.55</v>
      </c>
      <c r="P423" s="5">
        <v>5.15</v>
      </c>
      <c r="Q423" s="5">
        <v>5.83</v>
      </c>
      <c r="R423" s="5">
        <v>6.51</v>
      </c>
    </row>
    <row r="424" spans="1:18" x14ac:dyDescent="0.3">
      <c r="A424" t="s">
        <v>139</v>
      </c>
      <c r="B424" t="s">
        <v>140</v>
      </c>
      <c r="C424" s="5">
        <v>22</v>
      </c>
      <c r="D424" s="5" t="s">
        <v>141</v>
      </c>
      <c r="E424" s="5" t="s">
        <v>102</v>
      </c>
      <c r="F424" s="83">
        <v>53.23</v>
      </c>
      <c r="G424" s="83">
        <v>48.95</v>
      </c>
      <c r="H424" s="83">
        <v>67.849999999999994</v>
      </c>
      <c r="I424" s="83">
        <v>76.39</v>
      </c>
      <c r="J424" s="83">
        <v>70.58</v>
      </c>
      <c r="K424" s="83">
        <v>65.84</v>
      </c>
      <c r="M424" s="5">
        <v>0.84</v>
      </c>
      <c r="N424" s="5">
        <v>0.93</v>
      </c>
      <c r="O424" s="5">
        <v>1.01</v>
      </c>
      <c r="P424" s="5">
        <v>0.86</v>
      </c>
      <c r="Q424" s="5">
        <v>0.79</v>
      </c>
      <c r="R424" s="5">
        <v>1</v>
      </c>
    </row>
    <row r="425" spans="1:18" x14ac:dyDescent="0.3">
      <c r="A425" t="s">
        <v>139</v>
      </c>
      <c r="B425" t="s">
        <v>140</v>
      </c>
      <c r="C425" s="5">
        <v>22</v>
      </c>
      <c r="D425" s="5" t="s">
        <v>815</v>
      </c>
      <c r="E425" s="5" t="s">
        <v>180</v>
      </c>
      <c r="F425" s="83">
        <v>53.23</v>
      </c>
      <c r="G425" s="83">
        <v>48.95</v>
      </c>
      <c r="H425" s="83">
        <v>67.849999999999994</v>
      </c>
      <c r="I425" s="83">
        <v>76.39</v>
      </c>
      <c r="J425" s="83">
        <v>70.58</v>
      </c>
      <c r="K425" s="83">
        <v>65.84</v>
      </c>
      <c r="M425" s="5">
        <v>1</v>
      </c>
      <c r="N425" s="5">
        <v>1.53</v>
      </c>
      <c r="O425" s="5">
        <v>1.44</v>
      </c>
      <c r="P425" s="5">
        <v>1.66</v>
      </c>
      <c r="Q425" s="5">
        <v>1.04</v>
      </c>
      <c r="R425" s="5">
        <v>0.96</v>
      </c>
    </row>
    <row r="426" spans="1:18" x14ac:dyDescent="0.3">
      <c r="A426" t="s">
        <v>725</v>
      </c>
      <c r="B426" t="s">
        <v>726</v>
      </c>
      <c r="C426" s="5">
        <v>22</v>
      </c>
      <c r="D426" s="5" t="s">
        <v>727</v>
      </c>
      <c r="E426" s="5" t="s">
        <v>728</v>
      </c>
      <c r="F426" s="83">
        <v>0.97</v>
      </c>
      <c r="G426" s="83">
        <v>0.72</v>
      </c>
      <c r="H426" s="83">
        <v>0.76</v>
      </c>
      <c r="I426" s="83">
        <v>0.44</v>
      </c>
      <c r="J426" s="83">
        <v>0.18</v>
      </c>
      <c r="K426" s="83">
        <v>0.2</v>
      </c>
      <c r="M426" s="5">
        <v>7.38</v>
      </c>
      <c r="N426" s="5">
        <v>4.82</v>
      </c>
      <c r="O426" s="5">
        <v>7.65</v>
      </c>
      <c r="P426" s="5">
        <v>8.61</v>
      </c>
      <c r="Q426" s="5">
        <v>6.56</v>
      </c>
      <c r="R426" s="5">
        <v>5.97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2"/>
  <sheetViews>
    <sheetView workbookViewId="0">
      <selection activeCell="E2" sqref="E2:E4"/>
    </sheetView>
  </sheetViews>
  <sheetFormatPr defaultColWidth="8.77734375" defaultRowHeight="14.4" x14ac:dyDescent="0.3"/>
  <cols>
    <col min="1" max="1" width="16.44140625" customWidth="1"/>
    <col min="2" max="2" width="25.44140625" customWidth="1"/>
    <col min="3" max="3" width="7" style="31" customWidth="1"/>
    <col min="4" max="4" width="8.77734375" style="31" customWidth="1"/>
    <col min="5" max="5" width="80.44140625" bestFit="1" customWidth="1"/>
    <col min="6" max="6" width="10.77734375" style="31" bestFit="1" customWidth="1"/>
    <col min="7" max="7" width="7.44140625" style="31" customWidth="1"/>
    <col min="8" max="8" width="10.77734375" style="31" bestFit="1" customWidth="1"/>
    <col min="9" max="9" width="7.44140625" style="31" customWidth="1"/>
    <col min="10" max="10" width="10.77734375" style="31" bestFit="1" customWidth="1"/>
    <col min="11" max="11" width="7.44140625" style="31" customWidth="1"/>
  </cols>
  <sheetData>
    <row r="1" spans="1:11" s="3" customFormat="1" x14ac:dyDescent="0.3">
      <c r="A1" s="9" t="s">
        <v>1195</v>
      </c>
    </row>
    <row r="2" spans="1:11" x14ac:dyDescent="0.3">
      <c r="A2" s="90" t="s">
        <v>276</v>
      </c>
      <c r="B2" s="90" t="s">
        <v>12</v>
      </c>
      <c r="C2" s="90" t="s">
        <v>11</v>
      </c>
      <c r="D2" s="90" t="s">
        <v>103</v>
      </c>
      <c r="E2" s="90" t="s">
        <v>104</v>
      </c>
      <c r="F2" s="90" t="s">
        <v>1193</v>
      </c>
      <c r="G2" s="90"/>
      <c r="H2" s="90"/>
      <c r="I2" s="90"/>
      <c r="J2" s="90"/>
      <c r="K2" s="90"/>
    </row>
    <row r="3" spans="1:11" x14ac:dyDescent="0.3">
      <c r="A3" s="91"/>
      <c r="B3" s="91"/>
      <c r="C3" s="91"/>
      <c r="D3" s="91"/>
      <c r="E3" s="91"/>
      <c r="F3" s="96" t="s">
        <v>277</v>
      </c>
      <c r="G3" s="96"/>
      <c r="H3" s="96" t="s">
        <v>37</v>
      </c>
      <c r="I3" s="96"/>
      <c r="J3" s="96" t="s">
        <v>38</v>
      </c>
      <c r="K3" s="96"/>
    </row>
    <row r="4" spans="1:11" x14ac:dyDescent="0.3">
      <c r="A4" s="92"/>
      <c r="B4" s="92"/>
      <c r="C4" s="92"/>
      <c r="D4" s="92"/>
      <c r="E4" s="92"/>
      <c r="F4" s="32" t="s">
        <v>39</v>
      </c>
      <c r="G4" s="32" t="s">
        <v>40</v>
      </c>
      <c r="H4" s="32" t="s">
        <v>39</v>
      </c>
      <c r="I4" s="32" t="s">
        <v>40</v>
      </c>
      <c r="J4" s="32" t="s">
        <v>39</v>
      </c>
      <c r="K4" s="32" t="s">
        <v>40</v>
      </c>
    </row>
    <row r="5" spans="1:11" x14ac:dyDescent="0.3">
      <c r="A5" s="29" t="s">
        <v>256</v>
      </c>
      <c r="B5" s="29" t="s">
        <v>257</v>
      </c>
      <c r="C5" s="30">
        <f t="shared" ref="C5:C52" si="0">LEN(B5)</f>
        <v>22</v>
      </c>
      <c r="D5" s="30" t="s">
        <v>258</v>
      </c>
      <c r="E5" s="29" t="s">
        <v>259</v>
      </c>
      <c r="F5" s="33">
        <v>6123.1004829280691</v>
      </c>
      <c r="G5" s="33">
        <v>4679.1133140718202</v>
      </c>
      <c r="H5" s="33">
        <v>5296.4707849757515</v>
      </c>
      <c r="I5" s="33">
        <v>5571.4306367154422</v>
      </c>
      <c r="J5" s="33">
        <v>7657.4618645985784</v>
      </c>
      <c r="K5" s="33">
        <v>6162.8426702044262</v>
      </c>
    </row>
    <row r="6" spans="1:11" x14ac:dyDescent="0.3">
      <c r="A6" s="29" t="s">
        <v>223</v>
      </c>
      <c r="B6" s="29" t="s">
        <v>224</v>
      </c>
      <c r="C6" s="30">
        <f t="shared" si="0"/>
        <v>22</v>
      </c>
      <c r="D6" s="30" t="s">
        <v>225</v>
      </c>
      <c r="E6" s="29" t="s">
        <v>226</v>
      </c>
      <c r="F6" s="33">
        <v>5960.6096214791869</v>
      </c>
      <c r="G6" s="33">
        <v>4977.3178066746532</v>
      </c>
      <c r="H6" s="33">
        <v>6445.575624470951</v>
      </c>
      <c r="I6" s="33">
        <v>6741.2302952605796</v>
      </c>
      <c r="J6" s="33">
        <v>6777.0913936876304</v>
      </c>
      <c r="K6" s="33">
        <v>7013.5448953747809</v>
      </c>
    </row>
    <row r="7" spans="1:11" x14ac:dyDescent="0.3">
      <c r="A7" s="29" t="s">
        <v>120</v>
      </c>
      <c r="B7" s="29" t="s">
        <v>121</v>
      </c>
      <c r="C7" s="30">
        <f t="shared" si="0"/>
        <v>21</v>
      </c>
      <c r="D7" s="30" t="s">
        <v>122</v>
      </c>
      <c r="E7" s="29" t="s">
        <v>123</v>
      </c>
      <c r="F7" s="33">
        <v>5804.817100049484</v>
      </c>
      <c r="G7" s="33">
        <v>4709.1966585742521</v>
      </c>
      <c r="H7" s="33">
        <v>6211.6529721045226</v>
      </c>
      <c r="I7" s="33">
        <v>7219.3409860231886</v>
      </c>
      <c r="J7" s="33">
        <v>7357.4932343957216</v>
      </c>
      <c r="K7" s="33">
        <v>6173.0824070165572</v>
      </c>
    </row>
    <row r="8" spans="1:11" x14ac:dyDescent="0.3">
      <c r="A8" s="29" t="s">
        <v>174</v>
      </c>
      <c r="B8" s="29" t="s">
        <v>175</v>
      </c>
      <c r="C8" s="30">
        <f t="shared" si="0"/>
        <v>22</v>
      </c>
      <c r="D8" s="30" t="s">
        <v>176</v>
      </c>
      <c r="E8" s="29" t="s">
        <v>52</v>
      </c>
      <c r="F8" s="33">
        <v>4322.8242574044671</v>
      </c>
      <c r="G8" s="33">
        <v>3419.5618236074665</v>
      </c>
      <c r="H8" s="33">
        <v>3359.1872468384936</v>
      </c>
      <c r="I8" s="33">
        <v>3395.7573985500553</v>
      </c>
      <c r="J8" s="33">
        <v>4498.6848553524169</v>
      </c>
      <c r="K8" s="33">
        <v>4692.5358298659266</v>
      </c>
    </row>
    <row r="9" spans="1:11" x14ac:dyDescent="0.3">
      <c r="A9" s="29" t="s">
        <v>201</v>
      </c>
      <c r="B9" s="29" t="s">
        <v>202</v>
      </c>
      <c r="C9" s="30">
        <f t="shared" si="0"/>
        <v>21</v>
      </c>
      <c r="D9" s="30" t="s">
        <v>203</v>
      </c>
      <c r="E9" s="29" t="s">
        <v>204</v>
      </c>
      <c r="F9" s="33">
        <v>3751.1804785567906</v>
      </c>
      <c r="G9" s="33">
        <v>2839.2283834192544</v>
      </c>
      <c r="H9" s="33">
        <v>5111.2085935408459</v>
      </c>
      <c r="I9" s="33">
        <v>5795.4711518546983</v>
      </c>
      <c r="J9" s="33">
        <v>5719.8501171551106</v>
      </c>
      <c r="K9" s="33">
        <v>5542.8027364034124</v>
      </c>
    </row>
    <row r="10" spans="1:11" x14ac:dyDescent="0.3">
      <c r="A10" s="29" t="s">
        <v>209</v>
      </c>
      <c r="B10" s="29" t="s">
        <v>210</v>
      </c>
      <c r="C10" s="30">
        <f t="shared" si="0"/>
        <v>22</v>
      </c>
      <c r="D10" s="30" t="s">
        <v>211</v>
      </c>
      <c r="E10" s="29" t="s">
        <v>212</v>
      </c>
      <c r="F10" s="33">
        <v>3554.1092291691989</v>
      </c>
      <c r="G10" s="33">
        <v>3342.777531366743</v>
      </c>
      <c r="H10" s="33">
        <v>3413.5635282951371</v>
      </c>
      <c r="I10" s="33">
        <v>3469.0145792512485</v>
      </c>
      <c r="J10" s="33">
        <v>3977.0863919951098</v>
      </c>
      <c r="K10" s="33">
        <v>3273.1833805704641</v>
      </c>
    </row>
    <row r="11" spans="1:11" x14ac:dyDescent="0.3">
      <c r="A11" s="29" t="s">
        <v>233</v>
      </c>
      <c r="B11" s="29" t="s">
        <v>234</v>
      </c>
      <c r="C11" s="30">
        <f t="shared" si="0"/>
        <v>22</v>
      </c>
      <c r="D11" s="30" t="s">
        <v>235</v>
      </c>
      <c r="E11" s="29" t="s">
        <v>236</v>
      </c>
      <c r="F11" s="33">
        <v>3370.9995923414222</v>
      </c>
      <c r="G11" s="33">
        <v>2670.849804874701</v>
      </c>
      <c r="H11" s="33">
        <v>3627.7256744772872</v>
      </c>
      <c r="I11" s="33">
        <v>3941.5587075842582</v>
      </c>
      <c r="J11" s="33">
        <v>4583.852139057878</v>
      </c>
      <c r="K11" s="33">
        <v>4241.3132257264806</v>
      </c>
    </row>
    <row r="12" spans="1:11" x14ac:dyDescent="0.3">
      <c r="A12" s="29" t="s">
        <v>219</v>
      </c>
      <c r="B12" s="29" t="s">
        <v>220</v>
      </c>
      <c r="C12" s="30">
        <f t="shared" si="0"/>
        <v>22</v>
      </c>
      <c r="D12" s="30" t="s">
        <v>221</v>
      </c>
      <c r="E12" s="29" t="s">
        <v>222</v>
      </c>
      <c r="F12" s="33">
        <v>2872.3408872959099</v>
      </c>
      <c r="G12" s="33">
        <v>2387.7376887750329</v>
      </c>
      <c r="H12" s="33">
        <v>2028.6347374352779</v>
      </c>
      <c r="I12" s="33">
        <v>2532.2334521074245</v>
      </c>
      <c r="J12" s="33">
        <v>2787.966775975066</v>
      </c>
      <c r="K12" s="33">
        <v>1839.7426748946375</v>
      </c>
    </row>
    <row r="13" spans="1:11" x14ac:dyDescent="0.3">
      <c r="A13" s="29" t="s">
        <v>142</v>
      </c>
      <c r="B13" s="29" t="s">
        <v>143</v>
      </c>
      <c r="C13" s="30">
        <f t="shared" si="0"/>
        <v>23</v>
      </c>
      <c r="D13" s="30" t="s">
        <v>144</v>
      </c>
      <c r="E13" s="29" t="s">
        <v>145</v>
      </c>
      <c r="F13" s="33">
        <v>2726.7335374081999</v>
      </c>
      <c r="G13" s="33">
        <v>2259.5521122492078</v>
      </c>
      <c r="H13" s="33">
        <v>3018.3477719704383</v>
      </c>
      <c r="I13" s="33">
        <v>3071.8487387583277</v>
      </c>
      <c r="J13" s="33">
        <v>3268.4968620399795</v>
      </c>
      <c r="K13" s="33">
        <v>3226.6083740376694</v>
      </c>
    </row>
    <row r="14" spans="1:11" x14ac:dyDescent="0.3">
      <c r="A14" s="29" t="s">
        <v>164</v>
      </c>
      <c r="B14" s="29" t="s">
        <v>165</v>
      </c>
      <c r="C14" s="30">
        <f t="shared" si="0"/>
        <v>23</v>
      </c>
      <c r="D14" s="30" t="s">
        <v>166</v>
      </c>
      <c r="E14" s="29" t="s">
        <v>167</v>
      </c>
      <c r="F14" s="33">
        <v>2482.0287829058448</v>
      </c>
      <c r="G14" s="33">
        <v>2028.4864973661654</v>
      </c>
      <c r="H14" s="33">
        <v>2270.3448716612343</v>
      </c>
      <c r="I14" s="33">
        <v>2336.0729299144073</v>
      </c>
      <c r="J14" s="33">
        <v>2953.933218475549</v>
      </c>
      <c r="K14" s="33">
        <v>2553.2582899488766</v>
      </c>
    </row>
    <row r="15" spans="1:11" x14ac:dyDescent="0.3">
      <c r="A15" s="29" t="s">
        <v>177</v>
      </c>
      <c r="B15" s="29" t="s">
        <v>178</v>
      </c>
      <c r="C15" s="30">
        <f t="shared" si="0"/>
        <v>21</v>
      </c>
      <c r="D15" s="30" t="s">
        <v>179</v>
      </c>
      <c r="E15" s="29" t="s">
        <v>180</v>
      </c>
      <c r="F15" s="33">
        <v>1651.3005352360676</v>
      </c>
      <c r="G15" s="33">
        <v>959.49556437108311</v>
      </c>
      <c r="H15" s="33">
        <v>1132.8248210074773</v>
      </c>
      <c r="I15" s="33">
        <v>1193.3356135191841</v>
      </c>
      <c r="J15" s="33">
        <v>1402.6541661434815</v>
      </c>
      <c r="K15" s="33">
        <v>1922.5158629654197</v>
      </c>
    </row>
    <row r="16" spans="1:11" x14ac:dyDescent="0.3">
      <c r="A16" s="29" t="s">
        <v>146</v>
      </c>
      <c r="B16" s="29" t="s">
        <v>150</v>
      </c>
      <c r="C16" s="30">
        <f t="shared" si="0"/>
        <v>22</v>
      </c>
      <c r="D16" s="30" t="s">
        <v>151</v>
      </c>
      <c r="E16" s="29" t="s">
        <v>102</v>
      </c>
      <c r="F16" s="33">
        <v>1582.7211210119756</v>
      </c>
      <c r="G16" s="33">
        <v>1193.511755648685</v>
      </c>
      <c r="H16" s="33">
        <v>1486.56674731506</v>
      </c>
      <c r="I16" s="33">
        <v>1764.6617344032086</v>
      </c>
      <c r="J16" s="33">
        <v>2074.8164802934166</v>
      </c>
      <c r="K16" s="33">
        <v>1631.4678016978567</v>
      </c>
    </row>
    <row r="17" spans="1:11" x14ac:dyDescent="0.3">
      <c r="A17" s="29" t="s">
        <v>260</v>
      </c>
      <c r="B17" s="29" t="s">
        <v>261</v>
      </c>
      <c r="C17" s="30">
        <f t="shared" si="0"/>
        <v>21</v>
      </c>
      <c r="D17" s="30" t="s">
        <v>262</v>
      </c>
      <c r="E17" s="29" t="s">
        <v>263</v>
      </c>
      <c r="F17" s="33">
        <v>1356.8002608032593</v>
      </c>
      <c r="G17" s="33">
        <v>1160.6624818243076</v>
      </c>
      <c r="H17" s="33">
        <v>1412.5601102997389</v>
      </c>
      <c r="I17" s="33">
        <v>1696.2215431050629</v>
      </c>
      <c r="J17" s="33">
        <v>1651.4900035623475</v>
      </c>
      <c r="K17" s="33">
        <v>1430.9640059766696</v>
      </c>
    </row>
    <row r="18" spans="1:11" x14ac:dyDescent="0.3">
      <c r="A18" s="29" t="s">
        <v>146</v>
      </c>
      <c r="B18" s="29" t="s">
        <v>147</v>
      </c>
      <c r="C18" s="30">
        <f t="shared" si="0"/>
        <v>22</v>
      </c>
      <c r="D18" s="30" t="s">
        <v>148</v>
      </c>
      <c r="E18" s="29" t="s">
        <v>149</v>
      </c>
      <c r="F18" s="33">
        <v>1237.0203166230151</v>
      </c>
      <c r="G18" s="33">
        <v>966.16570382130556</v>
      </c>
      <c r="H18" s="33">
        <v>1073.9450362742791</v>
      </c>
      <c r="I18" s="33">
        <v>1208.3373341122203</v>
      </c>
      <c r="J18" s="33">
        <v>1478.4155976427985</v>
      </c>
      <c r="K18" s="33">
        <v>1079.6737622866792</v>
      </c>
    </row>
    <row r="19" spans="1:11" x14ac:dyDescent="0.3">
      <c r="A19" s="29" t="s">
        <v>105</v>
      </c>
      <c r="B19" s="29" t="s">
        <v>106</v>
      </c>
      <c r="C19" s="30">
        <f t="shared" si="0"/>
        <v>21</v>
      </c>
      <c r="D19" s="30" t="s">
        <v>107</v>
      </c>
      <c r="E19" s="29" t="s">
        <v>108</v>
      </c>
      <c r="F19" s="33">
        <v>1127.7314414046048</v>
      </c>
      <c r="G19" s="33">
        <v>854.86787302139999</v>
      </c>
      <c r="H19" s="33">
        <v>2058.9429602801451</v>
      </c>
      <c r="I19" s="33">
        <v>2311.1190524421067</v>
      </c>
      <c r="J19" s="33">
        <v>2348.0362315189909</v>
      </c>
      <c r="K19" s="33">
        <v>2505.0243890999482</v>
      </c>
    </row>
    <row r="20" spans="1:11" x14ac:dyDescent="0.3">
      <c r="A20" s="29" t="s">
        <v>128</v>
      </c>
      <c r="B20" s="29" t="s">
        <v>129</v>
      </c>
      <c r="C20" s="30">
        <f t="shared" si="0"/>
        <v>22</v>
      </c>
      <c r="D20" s="30" t="s">
        <v>130</v>
      </c>
      <c r="E20" s="29" t="s">
        <v>102</v>
      </c>
      <c r="F20" s="33">
        <v>1086.3739935928841</v>
      </c>
      <c r="G20" s="33">
        <v>799.49514524203323</v>
      </c>
      <c r="H20" s="33">
        <v>780.25815818200408</v>
      </c>
      <c r="I20" s="33">
        <v>861.63982995812137</v>
      </c>
      <c r="J20" s="33">
        <v>1104.5318104660726</v>
      </c>
      <c r="K20" s="33">
        <v>1025.2746453865068</v>
      </c>
    </row>
    <row r="21" spans="1:11" x14ac:dyDescent="0.3">
      <c r="A21" s="29" t="s">
        <v>189</v>
      </c>
      <c r="B21" s="29" t="s">
        <v>190</v>
      </c>
      <c r="C21" s="30">
        <f t="shared" si="0"/>
        <v>23</v>
      </c>
      <c r="D21" s="30" t="s">
        <v>191</v>
      </c>
      <c r="E21" s="29" t="s">
        <v>192</v>
      </c>
      <c r="F21" s="33">
        <v>916.08728805130613</v>
      </c>
      <c r="G21" s="33">
        <v>674.55196946898195</v>
      </c>
      <c r="H21" s="33">
        <v>431.40031324472596</v>
      </c>
      <c r="I21" s="33">
        <v>460.68418842625778</v>
      </c>
      <c r="J21" s="33">
        <v>641.91770602561803</v>
      </c>
      <c r="K21" s="33">
        <v>619.15579542637363</v>
      </c>
    </row>
    <row r="22" spans="1:11" x14ac:dyDescent="0.3">
      <c r="A22" s="29" t="s">
        <v>117</v>
      </c>
      <c r="B22" s="29" t="s">
        <v>118</v>
      </c>
      <c r="C22" s="30">
        <f t="shared" si="0"/>
        <v>22</v>
      </c>
      <c r="D22" s="30" t="s">
        <v>119</v>
      </c>
      <c r="E22" s="29" t="s">
        <v>102</v>
      </c>
      <c r="F22" s="33">
        <v>898.76566016745926</v>
      </c>
      <c r="G22" s="33">
        <v>739.33701153618165</v>
      </c>
      <c r="H22" s="33">
        <v>775.62806217467039</v>
      </c>
      <c r="I22" s="33">
        <v>850.80064361433358</v>
      </c>
      <c r="J22" s="33">
        <v>917.79569379634131</v>
      </c>
      <c r="K22" s="33">
        <v>914.00771874811562</v>
      </c>
    </row>
    <row r="23" spans="1:11" x14ac:dyDescent="0.3">
      <c r="A23" s="29" t="s">
        <v>213</v>
      </c>
      <c r="B23" s="29" t="s">
        <v>214</v>
      </c>
      <c r="C23" s="30">
        <f t="shared" si="0"/>
        <v>23</v>
      </c>
      <c r="D23" s="30" t="s">
        <v>215</v>
      </c>
      <c r="E23" s="29" t="s">
        <v>102</v>
      </c>
      <c r="F23" s="33">
        <v>721.83868139640254</v>
      </c>
      <c r="G23" s="33">
        <v>605.420628242205</v>
      </c>
      <c r="H23" s="33">
        <v>476.44196186153391</v>
      </c>
      <c r="I23" s="33">
        <v>523.52763335396185</v>
      </c>
      <c r="J23" s="33">
        <v>584.23191392673232</v>
      </c>
      <c r="K23" s="33">
        <v>512.95875293975757</v>
      </c>
    </row>
    <row r="24" spans="1:11" x14ac:dyDescent="0.3">
      <c r="A24" s="29" t="s">
        <v>113</v>
      </c>
      <c r="B24" s="29" t="s">
        <v>114</v>
      </c>
      <c r="C24" s="30">
        <f t="shared" si="0"/>
        <v>21</v>
      </c>
      <c r="D24" s="30" t="s">
        <v>115</v>
      </c>
      <c r="E24" s="29" t="s">
        <v>116</v>
      </c>
      <c r="F24" s="33">
        <v>606.02200742380649</v>
      </c>
      <c r="G24" s="33">
        <v>491.37032861099243</v>
      </c>
      <c r="H24" s="33">
        <v>696.04779544254507</v>
      </c>
      <c r="I24" s="33">
        <v>765.6944360987336</v>
      </c>
      <c r="J24" s="33">
        <v>881.14243430819226</v>
      </c>
      <c r="K24" s="33">
        <v>794.39878188506293</v>
      </c>
    </row>
    <row r="25" spans="1:11" x14ac:dyDescent="0.3">
      <c r="A25" s="29" t="s">
        <v>94</v>
      </c>
      <c r="B25" s="29" t="s">
        <v>95</v>
      </c>
      <c r="C25" s="30">
        <f t="shared" si="0"/>
        <v>21</v>
      </c>
      <c r="D25" s="30" t="s">
        <v>96</v>
      </c>
      <c r="E25" s="29" t="s">
        <v>97</v>
      </c>
      <c r="F25" s="33">
        <v>533.76650127024948</v>
      </c>
      <c r="G25" s="33">
        <v>511.40983267539281</v>
      </c>
      <c r="H25" s="33">
        <v>1179.1828073856566</v>
      </c>
      <c r="I25" s="33">
        <v>1137.5311983318766</v>
      </c>
      <c r="J25" s="33">
        <v>1009.5493136194618</v>
      </c>
      <c r="K25" s="33">
        <v>954.54407793791506</v>
      </c>
    </row>
    <row r="26" spans="1:11" x14ac:dyDescent="0.3">
      <c r="A26" s="29" t="s">
        <v>135</v>
      </c>
      <c r="B26" s="29" t="s">
        <v>136</v>
      </c>
      <c r="C26" s="30">
        <f t="shared" si="0"/>
        <v>22</v>
      </c>
      <c r="D26" s="30" t="s">
        <v>137</v>
      </c>
      <c r="E26" s="29" t="s">
        <v>138</v>
      </c>
      <c r="F26" s="33">
        <v>468.69261929231948</v>
      </c>
      <c r="G26" s="33">
        <v>383.33324121705863</v>
      </c>
      <c r="H26" s="33">
        <v>632.04047601133163</v>
      </c>
      <c r="I26" s="33">
        <v>638.85333702127707</v>
      </c>
      <c r="J26" s="33">
        <v>693.30858571741658</v>
      </c>
      <c r="K26" s="33">
        <v>824.17790642357977</v>
      </c>
    </row>
    <row r="27" spans="1:11" x14ac:dyDescent="0.3">
      <c r="A27" s="29" t="s">
        <v>193</v>
      </c>
      <c r="B27" s="29" t="s">
        <v>194</v>
      </c>
      <c r="C27" s="30">
        <f t="shared" si="0"/>
        <v>23</v>
      </c>
      <c r="D27" s="30" t="s">
        <v>195</v>
      </c>
      <c r="E27" s="29" t="s">
        <v>196</v>
      </c>
      <c r="F27" s="33">
        <v>442.82429424108585</v>
      </c>
      <c r="G27" s="33">
        <v>409.11656347340994</v>
      </c>
      <c r="H27" s="33">
        <v>482.79880338081665</v>
      </c>
      <c r="I27" s="33">
        <v>459.24094228822247</v>
      </c>
      <c r="J27" s="33">
        <v>562.33225150155204</v>
      </c>
      <c r="K27" s="33">
        <v>533.12090025260147</v>
      </c>
    </row>
    <row r="28" spans="1:11" x14ac:dyDescent="0.3">
      <c r="A28" s="29" t="s">
        <v>171</v>
      </c>
      <c r="B28" s="29" t="s">
        <v>172</v>
      </c>
      <c r="C28" s="30">
        <f t="shared" si="0"/>
        <v>24</v>
      </c>
      <c r="D28" s="30" t="s">
        <v>173</v>
      </c>
      <c r="E28" s="29" t="s">
        <v>102</v>
      </c>
      <c r="F28" s="33">
        <v>385.53839173779198</v>
      </c>
      <c r="G28" s="33">
        <v>345.36108197933919</v>
      </c>
      <c r="H28" s="33">
        <v>354.27903510892287</v>
      </c>
      <c r="I28" s="33">
        <v>408.15119722921025</v>
      </c>
      <c r="J28" s="33">
        <v>387.21214907916436</v>
      </c>
      <c r="K28" s="33">
        <v>347.42524137838615</v>
      </c>
    </row>
    <row r="29" spans="1:11" x14ac:dyDescent="0.3">
      <c r="A29" s="29" t="s">
        <v>168</v>
      </c>
      <c r="B29" s="29" t="s">
        <v>169</v>
      </c>
      <c r="C29" s="30">
        <f t="shared" si="0"/>
        <v>23</v>
      </c>
      <c r="D29" s="30" t="s">
        <v>170</v>
      </c>
      <c r="E29" s="29" t="s">
        <v>102</v>
      </c>
      <c r="F29" s="33">
        <v>342.16083604389451</v>
      </c>
      <c r="G29" s="33">
        <v>280.23860648341974</v>
      </c>
      <c r="H29" s="33">
        <v>403.1075503277554</v>
      </c>
      <c r="I29" s="33">
        <v>420.64634725273999</v>
      </c>
      <c r="J29" s="33">
        <v>436.4719816991331</v>
      </c>
      <c r="K29" s="33">
        <v>389.49382567153776</v>
      </c>
    </row>
    <row r="30" spans="1:11" x14ac:dyDescent="0.3">
      <c r="A30" s="29" t="s">
        <v>197</v>
      </c>
      <c r="B30" s="29" t="s">
        <v>198</v>
      </c>
      <c r="C30" s="30">
        <f t="shared" si="0"/>
        <v>22</v>
      </c>
      <c r="D30" s="30" t="s">
        <v>199</v>
      </c>
      <c r="E30" s="29" t="s">
        <v>200</v>
      </c>
      <c r="F30" s="33">
        <v>251.00348474411444</v>
      </c>
      <c r="G30" s="33">
        <v>184.50498326016998</v>
      </c>
      <c r="H30" s="33">
        <v>199.29203725640818</v>
      </c>
      <c r="I30" s="33">
        <v>237.03257738745319</v>
      </c>
      <c r="J30" s="33">
        <v>229.60928875037303</v>
      </c>
      <c r="K30" s="33">
        <v>237.96163406969652</v>
      </c>
    </row>
    <row r="31" spans="1:11" x14ac:dyDescent="0.3">
      <c r="A31" s="29" t="s">
        <v>272</v>
      </c>
      <c r="B31" s="29" t="s">
        <v>273</v>
      </c>
      <c r="C31" s="30">
        <f t="shared" si="0"/>
        <v>21</v>
      </c>
      <c r="D31" s="30" t="s">
        <v>274</v>
      </c>
      <c r="E31" s="29" t="s">
        <v>275</v>
      </c>
      <c r="F31" s="33">
        <v>232.34374213384709</v>
      </c>
      <c r="G31" s="33">
        <v>190.40729901725751</v>
      </c>
      <c r="H31" s="33">
        <v>168.88152701846164</v>
      </c>
      <c r="I31" s="33">
        <v>193.85655106635468</v>
      </c>
      <c r="J31" s="33">
        <v>229.61361062188152</v>
      </c>
      <c r="K31" s="33">
        <v>198.88718031183205</v>
      </c>
    </row>
    <row r="32" spans="1:11" x14ac:dyDescent="0.3">
      <c r="A32" s="29" t="s">
        <v>216</v>
      </c>
      <c r="B32" s="29" t="s">
        <v>217</v>
      </c>
      <c r="C32" s="30">
        <f t="shared" si="0"/>
        <v>22</v>
      </c>
      <c r="D32" s="30" t="s">
        <v>218</v>
      </c>
      <c r="E32" s="29" t="s">
        <v>102</v>
      </c>
      <c r="F32" s="33">
        <v>221.25951152188034</v>
      </c>
      <c r="G32" s="33">
        <v>169.74708095040046</v>
      </c>
      <c r="H32" s="33">
        <v>189.21157134049895</v>
      </c>
      <c r="I32" s="33">
        <v>220.85918094609178</v>
      </c>
      <c r="J32" s="33">
        <v>224.12453758319074</v>
      </c>
      <c r="K32" s="33">
        <v>185.19129362734259</v>
      </c>
    </row>
    <row r="33" spans="1:11" x14ac:dyDescent="0.3">
      <c r="A33" s="29" t="s">
        <v>109</v>
      </c>
      <c r="B33" s="29" t="s">
        <v>110</v>
      </c>
      <c r="C33" s="30">
        <f t="shared" si="0"/>
        <v>22</v>
      </c>
      <c r="D33" s="30" t="s">
        <v>111</v>
      </c>
      <c r="E33" s="29" t="s">
        <v>112</v>
      </c>
      <c r="F33" s="33">
        <v>220.332818848561</v>
      </c>
      <c r="G33" s="33">
        <v>190.1080132407933</v>
      </c>
      <c r="H33" s="33">
        <v>198.94560495418941</v>
      </c>
      <c r="I33" s="33">
        <v>222.1321590969865</v>
      </c>
      <c r="J33" s="33">
        <v>251.9739061253706</v>
      </c>
      <c r="K33" s="33">
        <v>223.79897083358458</v>
      </c>
    </row>
    <row r="34" spans="1:11" x14ac:dyDescent="0.3">
      <c r="A34" s="29" t="s">
        <v>152</v>
      </c>
      <c r="B34" s="29" t="s">
        <v>153</v>
      </c>
      <c r="C34" s="30">
        <f t="shared" si="0"/>
        <v>22</v>
      </c>
      <c r="D34" s="30" t="s">
        <v>154</v>
      </c>
      <c r="E34" s="29" t="s">
        <v>155</v>
      </c>
      <c r="F34" s="33">
        <v>210.00079198729873</v>
      </c>
      <c r="G34" s="33">
        <v>184.4227579704758</v>
      </c>
      <c r="H34" s="33">
        <v>356.273097674045</v>
      </c>
      <c r="I34" s="33">
        <v>350.89447607554877</v>
      </c>
      <c r="J34" s="33">
        <v>311.55890288908159</v>
      </c>
      <c r="K34" s="33">
        <v>376.73165959784791</v>
      </c>
    </row>
    <row r="35" spans="1:11" x14ac:dyDescent="0.3">
      <c r="A35" s="29" t="s">
        <v>245</v>
      </c>
      <c r="B35" s="29" t="s">
        <v>246</v>
      </c>
      <c r="C35" s="30">
        <f t="shared" si="0"/>
        <v>22</v>
      </c>
      <c r="D35" s="30" t="s">
        <v>247</v>
      </c>
      <c r="E35" s="29" t="s">
        <v>248</v>
      </c>
      <c r="F35" s="33">
        <v>209.58697555399203</v>
      </c>
      <c r="G35" s="33">
        <v>174.91166049257336</v>
      </c>
      <c r="H35" s="33">
        <v>194.75479647133488</v>
      </c>
      <c r="I35" s="33">
        <v>206.34627035518864</v>
      </c>
      <c r="J35" s="33">
        <v>239.4483595599329</v>
      </c>
      <c r="K35" s="33">
        <v>205.76989822240981</v>
      </c>
    </row>
    <row r="36" spans="1:11" x14ac:dyDescent="0.3">
      <c r="A36" s="29" t="s">
        <v>205</v>
      </c>
      <c r="B36" s="29" t="s">
        <v>206</v>
      </c>
      <c r="C36" s="30">
        <f t="shared" si="0"/>
        <v>23</v>
      </c>
      <c r="D36" s="30" t="s">
        <v>207</v>
      </c>
      <c r="E36" s="29" t="s">
        <v>208</v>
      </c>
      <c r="F36" s="33">
        <v>202.03770964640532</v>
      </c>
      <c r="G36" s="33">
        <v>160.17205477786391</v>
      </c>
      <c r="H36" s="33">
        <v>226.20486191743535</v>
      </c>
      <c r="I36" s="33">
        <v>228.78795293721183</v>
      </c>
      <c r="J36" s="33">
        <v>197.35866094952112</v>
      </c>
      <c r="K36" s="33">
        <v>147.0321681507836</v>
      </c>
    </row>
    <row r="37" spans="1:11" x14ac:dyDescent="0.3">
      <c r="A37" s="29" t="s">
        <v>230</v>
      </c>
      <c r="B37" s="29" t="s">
        <v>231</v>
      </c>
      <c r="C37" s="30">
        <f t="shared" si="0"/>
        <v>22</v>
      </c>
      <c r="D37" s="30" t="s">
        <v>232</v>
      </c>
      <c r="E37" s="29" t="s">
        <v>102</v>
      </c>
      <c r="F37" s="33">
        <v>184.75444096133751</v>
      </c>
      <c r="G37" s="33">
        <v>143.77402219725869</v>
      </c>
      <c r="H37" s="33">
        <v>206.22088327613619</v>
      </c>
      <c r="I37" s="33">
        <v>228.71411662698927</v>
      </c>
      <c r="J37" s="33">
        <v>244.51775500682848</v>
      </c>
      <c r="K37" s="33">
        <v>243.16941044041084</v>
      </c>
    </row>
    <row r="38" spans="1:11" x14ac:dyDescent="0.3">
      <c r="A38" s="29" t="s">
        <v>264</v>
      </c>
      <c r="B38" s="29" t="s">
        <v>265</v>
      </c>
      <c r="C38" s="30">
        <f t="shared" si="0"/>
        <v>21</v>
      </c>
      <c r="D38" s="30" t="s">
        <v>266</v>
      </c>
      <c r="E38" s="29" t="s">
        <v>267</v>
      </c>
      <c r="F38" s="33">
        <v>156.77209306894463</v>
      </c>
      <c r="G38" s="33">
        <v>115.30267795827962</v>
      </c>
      <c r="H38" s="33">
        <v>124.99530266228021</v>
      </c>
      <c r="I38" s="33">
        <v>155.68188810745502</v>
      </c>
      <c r="J38" s="33">
        <v>156.4670584311061</v>
      </c>
      <c r="K38" s="33">
        <v>140.42483265995295</v>
      </c>
    </row>
    <row r="39" spans="1:11" x14ac:dyDescent="0.3">
      <c r="A39" s="29" t="s">
        <v>268</v>
      </c>
      <c r="B39" s="29" t="s">
        <v>269</v>
      </c>
      <c r="C39" s="30">
        <f t="shared" si="0"/>
        <v>21</v>
      </c>
      <c r="D39" s="30" t="s">
        <v>270</v>
      </c>
      <c r="E39" s="29" t="s">
        <v>271</v>
      </c>
      <c r="F39" s="33">
        <v>146.7220689409595</v>
      </c>
      <c r="G39" s="33">
        <v>109.22897987213339</v>
      </c>
      <c r="H39" s="33">
        <v>220.59382014500048</v>
      </c>
      <c r="I39" s="33">
        <v>209.51653142485338</v>
      </c>
      <c r="J39" s="33">
        <v>245.86504943428235</v>
      </c>
      <c r="K39" s="33">
        <v>271.56240996468938</v>
      </c>
    </row>
    <row r="40" spans="1:11" x14ac:dyDescent="0.3">
      <c r="A40" s="29" t="s">
        <v>249</v>
      </c>
      <c r="B40" s="29" t="s">
        <v>250</v>
      </c>
      <c r="C40" s="30">
        <f t="shared" si="0"/>
        <v>21</v>
      </c>
      <c r="D40" s="30" t="s">
        <v>251</v>
      </c>
      <c r="E40" s="29" t="s">
        <v>252</v>
      </c>
      <c r="F40" s="33">
        <v>132.08063044644754</v>
      </c>
      <c r="G40" s="33">
        <v>111.47944954998896</v>
      </c>
      <c r="H40" s="33">
        <v>142.64794364094624</v>
      </c>
      <c r="I40" s="33">
        <v>166.85112580369196</v>
      </c>
      <c r="J40" s="33">
        <v>168.63664730519378</v>
      </c>
      <c r="K40" s="33">
        <v>147.52172572983042</v>
      </c>
    </row>
    <row r="41" spans="1:11" x14ac:dyDescent="0.3">
      <c r="A41" s="29" t="s">
        <v>181</v>
      </c>
      <c r="B41" s="29" t="s">
        <v>182</v>
      </c>
      <c r="C41" s="30">
        <f t="shared" si="0"/>
        <v>22</v>
      </c>
      <c r="D41" s="30" t="s">
        <v>183</v>
      </c>
      <c r="E41" s="29" t="s">
        <v>184</v>
      </c>
      <c r="F41" s="33">
        <v>131.71556113834973</v>
      </c>
      <c r="G41" s="33">
        <v>105.96003811771446</v>
      </c>
      <c r="H41" s="33">
        <v>114.96416400012031</v>
      </c>
      <c r="I41" s="33">
        <v>114.88041439603107</v>
      </c>
      <c r="J41" s="33">
        <v>161.113522095973</v>
      </c>
      <c r="K41" s="33">
        <v>139.67436531387565</v>
      </c>
    </row>
    <row r="42" spans="1:11" x14ac:dyDescent="0.3">
      <c r="A42" s="29" t="s">
        <v>131</v>
      </c>
      <c r="B42" s="29" t="s">
        <v>132</v>
      </c>
      <c r="C42" s="30">
        <f t="shared" si="0"/>
        <v>23</v>
      </c>
      <c r="D42" s="30" t="s">
        <v>133</v>
      </c>
      <c r="E42" s="29" t="s">
        <v>134</v>
      </c>
      <c r="F42" s="33">
        <v>130.44047386626096</v>
      </c>
      <c r="G42" s="33">
        <v>87.098459401363968</v>
      </c>
      <c r="H42" s="33">
        <v>83.528480114825854</v>
      </c>
      <c r="I42" s="33">
        <v>83.42912230448168</v>
      </c>
      <c r="J42" s="33">
        <v>99.005726607614733</v>
      </c>
      <c r="K42" s="33">
        <v>124.44266886436579</v>
      </c>
    </row>
    <row r="43" spans="1:11" x14ac:dyDescent="0.3">
      <c r="A43" s="29" t="s">
        <v>237</v>
      </c>
      <c r="B43" s="29" t="s">
        <v>238</v>
      </c>
      <c r="C43" s="30">
        <f t="shared" si="0"/>
        <v>21</v>
      </c>
      <c r="D43" s="30" t="s">
        <v>239</v>
      </c>
      <c r="E43" s="29" t="s">
        <v>240</v>
      </c>
      <c r="F43" s="33">
        <v>126.69102181096184</v>
      </c>
      <c r="G43" s="33">
        <v>101.88689825619286</v>
      </c>
      <c r="H43" s="33">
        <v>239.69779891295067</v>
      </c>
      <c r="I43" s="33">
        <v>244.48277104580052</v>
      </c>
      <c r="J43" s="33">
        <v>217.04760298521126</v>
      </c>
      <c r="K43" s="33">
        <v>273.81126588809155</v>
      </c>
    </row>
    <row r="44" spans="1:11" x14ac:dyDescent="0.3">
      <c r="A44" s="29" t="s">
        <v>241</v>
      </c>
      <c r="B44" s="29" t="s">
        <v>242</v>
      </c>
      <c r="C44" s="30">
        <f t="shared" si="0"/>
        <v>22</v>
      </c>
      <c r="D44" s="30" t="s">
        <v>243</v>
      </c>
      <c r="E44" s="29" t="s">
        <v>244</v>
      </c>
      <c r="F44" s="33">
        <v>100.02391924430906</v>
      </c>
      <c r="G44" s="33">
        <v>107.84097184512122</v>
      </c>
      <c r="H44" s="33">
        <v>155.62881041578291</v>
      </c>
      <c r="I44" s="33">
        <v>149.29311657474685</v>
      </c>
      <c r="J44" s="33">
        <v>196.18525791727222</v>
      </c>
      <c r="K44" s="33">
        <v>232.89644012944984</v>
      </c>
    </row>
    <row r="45" spans="1:11" x14ac:dyDescent="0.3">
      <c r="A45" s="29" t="s">
        <v>185</v>
      </c>
      <c r="B45" s="29" t="s">
        <v>186</v>
      </c>
      <c r="C45" s="30">
        <f t="shared" si="0"/>
        <v>23</v>
      </c>
      <c r="D45" s="30" t="s">
        <v>187</v>
      </c>
      <c r="E45" s="29" t="s">
        <v>188</v>
      </c>
      <c r="F45" s="33">
        <v>99.071207639423548</v>
      </c>
      <c r="G45" s="33">
        <v>87.402707942127037</v>
      </c>
      <c r="H45" s="33">
        <v>92.243072707955392</v>
      </c>
      <c r="I45" s="33">
        <v>103.6379830953412</v>
      </c>
      <c r="J45" s="33">
        <v>101.32306594758226</v>
      </c>
      <c r="K45" s="33">
        <v>83.277955335785649</v>
      </c>
    </row>
    <row r="46" spans="1:11" x14ac:dyDescent="0.3">
      <c r="A46" s="29" t="s">
        <v>156</v>
      </c>
      <c r="B46" s="29" t="s">
        <v>157</v>
      </c>
      <c r="C46" s="30">
        <f t="shared" si="0"/>
        <v>23</v>
      </c>
      <c r="D46" s="30" t="s">
        <v>158</v>
      </c>
      <c r="E46" s="29" t="s">
        <v>159</v>
      </c>
      <c r="F46" s="33">
        <v>84.612227056005167</v>
      </c>
      <c r="G46" s="33">
        <v>62.330880276938366</v>
      </c>
      <c r="H46" s="33">
        <v>69.061788134612414</v>
      </c>
      <c r="I46" s="33">
        <v>75.092474777541199</v>
      </c>
      <c r="J46" s="33">
        <v>97.026931738042762</v>
      </c>
      <c r="K46" s="33">
        <v>87.186911629714515</v>
      </c>
    </row>
    <row r="47" spans="1:11" x14ac:dyDescent="0.3">
      <c r="A47" s="29" t="s">
        <v>253</v>
      </c>
      <c r="B47" s="29" t="s">
        <v>254</v>
      </c>
      <c r="C47" s="30">
        <f t="shared" si="0"/>
        <v>22</v>
      </c>
      <c r="D47" s="30" t="s">
        <v>255</v>
      </c>
      <c r="E47" s="29" t="s">
        <v>102</v>
      </c>
      <c r="F47" s="33">
        <v>73.977912763519953</v>
      </c>
      <c r="G47" s="33">
        <v>62.852718973050933</v>
      </c>
      <c r="H47" s="33">
        <v>91.60579291935602</v>
      </c>
      <c r="I47" s="33">
        <v>107.90097819301904</v>
      </c>
      <c r="J47" s="33">
        <v>99.248701882844216</v>
      </c>
      <c r="K47" s="33">
        <v>77.68491158951268</v>
      </c>
    </row>
    <row r="48" spans="1:11" x14ac:dyDescent="0.3">
      <c r="A48" s="29" t="s">
        <v>139</v>
      </c>
      <c r="B48" s="29" t="s">
        <v>140</v>
      </c>
      <c r="C48" s="30">
        <f t="shared" si="0"/>
        <v>22</v>
      </c>
      <c r="D48" s="30" t="s">
        <v>141</v>
      </c>
      <c r="E48" s="29" t="s">
        <v>102</v>
      </c>
      <c r="F48" s="33">
        <v>53.225119626918733</v>
      </c>
      <c r="G48" s="33">
        <v>48.946949776825299</v>
      </c>
      <c r="H48" s="33">
        <v>67.848154381639134</v>
      </c>
      <c r="I48" s="33">
        <v>76.392487869122192</v>
      </c>
      <c r="J48" s="33">
        <v>70.575309292987001</v>
      </c>
      <c r="K48" s="33">
        <v>65.835829195896736</v>
      </c>
    </row>
    <row r="49" spans="1:11" x14ac:dyDescent="0.3">
      <c r="A49" s="29" t="s">
        <v>160</v>
      </c>
      <c r="B49" s="29" t="s">
        <v>161</v>
      </c>
      <c r="C49" s="30">
        <f t="shared" si="0"/>
        <v>22</v>
      </c>
      <c r="D49" s="30" t="s">
        <v>162</v>
      </c>
      <c r="E49" s="29" t="s">
        <v>163</v>
      </c>
      <c r="F49" s="33">
        <v>38.811362132201708</v>
      </c>
      <c r="G49" s="33">
        <v>29.075051274221398</v>
      </c>
      <c r="H49" s="33">
        <v>28.427779609496465</v>
      </c>
      <c r="I49" s="33">
        <v>34.856280149095348</v>
      </c>
      <c r="J49" s="33">
        <v>43.771249734358342</v>
      </c>
      <c r="K49" s="33">
        <v>39.856680536292188</v>
      </c>
    </row>
    <row r="50" spans="1:11" x14ac:dyDescent="0.3">
      <c r="A50" s="29" t="s">
        <v>98</v>
      </c>
      <c r="B50" s="29" t="s">
        <v>99</v>
      </c>
      <c r="C50" s="30">
        <f t="shared" si="0"/>
        <v>21</v>
      </c>
      <c r="D50" s="30" t="s">
        <v>100</v>
      </c>
      <c r="E50" s="29" t="s">
        <v>101</v>
      </c>
      <c r="F50" s="33">
        <v>35.99671294573843</v>
      </c>
      <c r="G50" s="33">
        <v>32.301435309734067</v>
      </c>
      <c r="H50" s="33">
        <v>54.155300359230729</v>
      </c>
      <c r="I50" s="33">
        <v>59.728833401785373</v>
      </c>
      <c r="J50" s="33">
        <v>78.858574554712973</v>
      </c>
      <c r="K50" s="33">
        <v>85.591971697923569</v>
      </c>
    </row>
    <row r="51" spans="1:11" x14ac:dyDescent="0.3">
      <c r="A51" s="29" t="s">
        <v>124</v>
      </c>
      <c r="B51" s="29" t="s">
        <v>125</v>
      </c>
      <c r="C51" s="30">
        <f t="shared" si="0"/>
        <v>21</v>
      </c>
      <c r="D51" s="30" t="s">
        <v>126</v>
      </c>
      <c r="E51" s="29" t="s">
        <v>127</v>
      </c>
      <c r="F51" s="33">
        <v>31.476037165692336</v>
      </c>
      <c r="G51" s="33">
        <v>24.192140270978442</v>
      </c>
      <c r="H51" s="33">
        <v>39.84423919751891</v>
      </c>
      <c r="I51" s="33">
        <v>42.175059836165268</v>
      </c>
      <c r="J51" s="33">
        <v>41.686912119985386</v>
      </c>
      <c r="K51" s="33">
        <v>40.422923073830631</v>
      </c>
    </row>
    <row r="52" spans="1:11" x14ac:dyDescent="0.3">
      <c r="A52" s="29" t="s">
        <v>223</v>
      </c>
      <c r="B52" s="29" t="s">
        <v>227</v>
      </c>
      <c r="C52" s="30">
        <f t="shared" si="0"/>
        <v>21</v>
      </c>
      <c r="D52" s="30" t="s">
        <v>228</v>
      </c>
      <c r="E52" s="29" t="s">
        <v>229</v>
      </c>
      <c r="F52" s="33">
        <v>6.4178168900807577</v>
      </c>
      <c r="G52" s="33">
        <v>4.8593983241286152</v>
      </c>
      <c r="H52" s="33">
        <v>6.9245382173313805</v>
      </c>
      <c r="I52" s="33">
        <v>11.644385683757376</v>
      </c>
      <c r="J52" s="33">
        <v>7.1347193839517402</v>
      </c>
      <c r="K52" s="33">
        <v>8.2587924715404668</v>
      </c>
    </row>
  </sheetData>
  <mergeCells count="9">
    <mergeCell ref="F2:K2"/>
    <mergeCell ref="F3:G3"/>
    <mergeCell ref="H3:I3"/>
    <mergeCell ref="J3:K3"/>
    <mergeCell ref="A2:A4"/>
    <mergeCell ref="B2:B4"/>
    <mergeCell ref="C2:C4"/>
    <mergeCell ref="D2:D4"/>
    <mergeCell ref="E2:E4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163"/>
  <sheetViews>
    <sheetView topLeftCell="A61" zoomScale="120" zoomScaleNormal="120" workbookViewId="0">
      <selection activeCell="E100" sqref="E100"/>
    </sheetView>
  </sheetViews>
  <sheetFormatPr defaultColWidth="12.44140625" defaultRowHeight="15.6" x14ac:dyDescent="0.3"/>
  <cols>
    <col min="1" max="1" width="18.44140625" style="71" customWidth="1"/>
    <col min="2" max="2" width="26.44140625" style="71" bestFit="1" customWidth="1"/>
    <col min="3" max="3" width="7" style="72" bestFit="1" customWidth="1"/>
    <col min="4" max="4" width="15.6640625" style="71" bestFit="1" customWidth="1"/>
    <col min="5" max="5" width="80.44140625" style="71" bestFit="1" customWidth="1"/>
    <col min="6" max="7" width="15" style="72" bestFit="1" customWidth="1"/>
    <col min="8" max="8" width="9.77734375" style="72" bestFit="1" customWidth="1"/>
    <col min="9" max="11" width="15" style="72" bestFit="1" customWidth="1"/>
    <col min="12" max="14" width="12.6640625" style="72" bestFit="1" customWidth="1"/>
    <col min="15" max="15" width="12.44140625" style="71"/>
    <col min="16" max="21" width="17.44140625" style="72" bestFit="1" customWidth="1"/>
    <col min="22" max="24" width="14.44140625" style="71" bestFit="1" customWidth="1"/>
    <col min="25" max="16384" width="12.44140625" style="71"/>
  </cols>
  <sheetData>
    <row r="1" spans="1:24" customFormat="1" ht="14.4" x14ac:dyDescent="0.3">
      <c r="A1" s="9" t="s">
        <v>1196</v>
      </c>
      <c r="B1" s="3"/>
      <c r="C1" s="3"/>
      <c r="D1" s="3"/>
      <c r="E1" s="3"/>
      <c r="F1" s="36"/>
      <c r="G1" s="36"/>
      <c r="H1" s="36"/>
      <c r="I1" s="36"/>
      <c r="J1" s="36"/>
      <c r="K1" s="36"/>
      <c r="L1" s="3"/>
      <c r="M1" s="3"/>
      <c r="N1" s="3"/>
    </row>
    <row r="2" spans="1:24" x14ac:dyDescent="0.3">
      <c r="A2" s="75"/>
      <c r="B2" s="75"/>
      <c r="C2" s="76"/>
      <c r="D2" s="75"/>
      <c r="E2" s="75"/>
      <c r="F2" s="97" t="s">
        <v>731</v>
      </c>
      <c r="G2" s="97"/>
      <c r="H2" s="97"/>
      <c r="I2" s="97"/>
      <c r="J2" s="97"/>
      <c r="K2" s="97"/>
      <c r="L2" s="97" t="s">
        <v>732</v>
      </c>
      <c r="M2" s="97"/>
      <c r="N2" s="97"/>
      <c r="P2" s="98" t="s">
        <v>733</v>
      </c>
      <c r="Q2" s="98"/>
      <c r="R2" s="98"/>
      <c r="S2" s="98"/>
      <c r="T2" s="98"/>
      <c r="U2" s="98"/>
      <c r="V2" s="98" t="s">
        <v>732</v>
      </c>
      <c r="W2" s="98"/>
      <c r="X2" s="98"/>
    </row>
    <row r="3" spans="1:24" s="73" customFormat="1" x14ac:dyDescent="0.3">
      <c r="A3" s="75" t="s">
        <v>297</v>
      </c>
      <c r="B3" s="75" t="s">
        <v>371</v>
      </c>
      <c r="C3" s="76" t="s">
        <v>11</v>
      </c>
      <c r="D3" s="75" t="s">
        <v>103</v>
      </c>
      <c r="E3" s="75" t="s">
        <v>104</v>
      </c>
      <c r="F3" s="76" t="s">
        <v>372</v>
      </c>
      <c r="G3" s="76" t="s">
        <v>373</v>
      </c>
      <c r="H3" s="76" t="s">
        <v>374</v>
      </c>
      <c r="I3" s="76" t="s">
        <v>375</v>
      </c>
      <c r="J3" s="76" t="s">
        <v>376</v>
      </c>
      <c r="K3" s="76" t="s">
        <v>377</v>
      </c>
      <c r="L3" s="76" t="s">
        <v>277</v>
      </c>
      <c r="M3" s="76" t="s">
        <v>37</v>
      </c>
      <c r="N3" s="76" t="s">
        <v>38</v>
      </c>
      <c r="P3" s="74" t="s">
        <v>378</v>
      </c>
      <c r="Q3" s="74" t="s">
        <v>379</v>
      </c>
      <c r="R3" s="74" t="s">
        <v>380</v>
      </c>
      <c r="S3" s="74" t="s">
        <v>381</v>
      </c>
      <c r="T3" s="74" t="s">
        <v>382</v>
      </c>
      <c r="U3" s="74" t="s">
        <v>383</v>
      </c>
      <c r="V3" s="74" t="s">
        <v>277</v>
      </c>
      <c r="W3" s="74" t="s">
        <v>37</v>
      </c>
      <c r="X3" s="74" t="s">
        <v>38</v>
      </c>
    </row>
    <row r="4" spans="1:24" x14ac:dyDescent="0.3">
      <c r="A4" s="75" t="s">
        <v>384</v>
      </c>
      <c r="B4" s="75" t="s">
        <v>385</v>
      </c>
      <c r="C4" s="76">
        <v>22</v>
      </c>
      <c r="D4" s="75" t="s">
        <v>386</v>
      </c>
      <c r="E4" s="75" t="s">
        <v>387</v>
      </c>
      <c r="F4" s="76">
        <v>3.21</v>
      </c>
      <c r="G4" s="76">
        <v>3.88</v>
      </c>
      <c r="H4" s="76">
        <v>6.53</v>
      </c>
      <c r="I4" s="76">
        <v>8.8000000000000007</v>
      </c>
      <c r="J4" s="76">
        <v>7.87</v>
      </c>
      <c r="K4" s="76">
        <v>5.0599999999999996</v>
      </c>
      <c r="L4" s="76">
        <f>G4/F4</f>
        <v>1.2087227414330217</v>
      </c>
      <c r="M4" s="76">
        <f>I4/H4</f>
        <v>1.3476263399693722</v>
      </c>
      <c r="N4" s="76">
        <f>-(J4/K4)</f>
        <v>-1.5553359683794468</v>
      </c>
      <c r="P4" s="72">
        <v>3.34</v>
      </c>
      <c r="Q4" s="72">
        <v>2.2999999999999998</v>
      </c>
      <c r="R4" s="72">
        <v>1.82</v>
      </c>
      <c r="S4" s="72">
        <v>2.3199999999999998</v>
      </c>
      <c r="T4" s="72">
        <v>2.2799999999999998</v>
      </c>
      <c r="U4" s="72">
        <v>2.84</v>
      </c>
      <c r="V4" s="71">
        <f>-(P4/Q4)</f>
        <v>-1.4521739130434783</v>
      </c>
      <c r="W4" s="71">
        <f>S4/R4</f>
        <v>1.2747252747252746</v>
      </c>
      <c r="X4" s="71">
        <f>U4/T4</f>
        <v>1.2456140350877194</v>
      </c>
    </row>
    <row r="5" spans="1:24" x14ac:dyDescent="0.3">
      <c r="A5" s="75" t="s">
        <v>66</v>
      </c>
      <c r="B5" s="75" t="s">
        <v>67</v>
      </c>
      <c r="C5" s="76">
        <v>22</v>
      </c>
      <c r="D5" s="75" t="s">
        <v>388</v>
      </c>
      <c r="E5" s="75" t="s">
        <v>389</v>
      </c>
      <c r="F5" s="76">
        <v>33.76</v>
      </c>
      <c r="G5" s="76">
        <v>27.06</v>
      </c>
      <c r="H5" s="76">
        <v>29.53</v>
      </c>
      <c r="I5" s="76">
        <v>30.37</v>
      </c>
      <c r="J5" s="76">
        <v>38.99</v>
      </c>
      <c r="K5" s="76">
        <v>37.57</v>
      </c>
      <c r="L5" s="76">
        <f>-(F5/G5)</f>
        <v>-1.2475979305247598</v>
      </c>
      <c r="M5" s="76">
        <f>I5/H5</f>
        <v>1.028445648493058</v>
      </c>
      <c r="N5" s="76">
        <f>-(J5/K5)</f>
        <v>-1.0377961139206815</v>
      </c>
      <c r="P5" s="72">
        <v>5.46</v>
      </c>
      <c r="Q5" s="72">
        <v>5.37</v>
      </c>
      <c r="R5" s="72">
        <v>4.8</v>
      </c>
      <c r="S5" s="72">
        <v>5.26</v>
      </c>
      <c r="T5" s="72">
        <v>5.39</v>
      </c>
      <c r="U5" s="72">
        <v>5.0999999999999996</v>
      </c>
      <c r="V5" s="71">
        <f>-(P5/Q5)</f>
        <v>-1.0167597765363128</v>
      </c>
      <c r="W5" s="71">
        <f>S5/R5</f>
        <v>1.0958333333333334</v>
      </c>
      <c r="X5" s="71">
        <f>-(T5/U5)</f>
        <v>-1.0568627450980392</v>
      </c>
    </row>
    <row r="6" spans="1:24" x14ac:dyDescent="0.3">
      <c r="A6" s="75" t="s">
        <v>390</v>
      </c>
      <c r="B6" s="75" t="s">
        <v>391</v>
      </c>
      <c r="C6" s="76">
        <v>22</v>
      </c>
      <c r="D6" s="75" t="s">
        <v>392</v>
      </c>
      <c r="E6" s="75" t="s">
        <v>393</v>
      </c>
      <c r="F6" s="76">
        <v>0.24</v>
      </c>
      <c r="G6" s="76">
        <v>0.16</v>
      </c>
      <c r="H6" s="76">
        <v>0.12</v>
      </c>
      <c r="I6" s="76">
        <v>0.63</v>
      </c>
      <c r="J6" s="76">
        <v>0.41</v>
      </c>
      <c r="K6" s="76">
        <v>0.32</v>
      </c>
      <c r="L6" s="76">
        <f>-(F6/G6)</f>
        <v>-1.5</v>
      </c>
      <c r="M6" s="76">
        <f>I6/H6</f>
        <v>5.25</v>
      </c>
      <c r="N6" s="76">
        <f>-(J6/K6)</f>
        <v>-1.28125</v>
      </c>
      <c r="P6" s="72">
        <v>8.6</v>
      </c>
      <c r="Q6" s="72">
        <v>8.7200000000000006</v>
      </c>
      <c r="R6" s="72">
        <v>7.81</v>
      </c>
      <c r="S6" s="72">
        <v>8.11</v>
      </c>
      <c r="T6" s="72">
        <v>7.25</v>
      </c>
      <c r="U6" s="72">
        <v>7.59</v>
      </c>
      <c r="V6" s="71">
        <f>Q6/P6</f>
        <v>1.0139534883720931</v>
      </c>
      <c r="W6" s="71">
        <f>S6/R6</f>
        <v>1.0384122919334187</v>
      </c>
      <c r="X6" s="71">
        <f>U6/T6</f>
        <v>1.046896551724138</v>
      </c>
    </row>
    <row r="7" spans="1:24" x14ac:dyDescent="0.3">
      <c r="A7" s="75" t="s">
        <v>394</v>
      </c>
      <c r="B7" s="75" t="s">
        <v>395</v>
      </c>
      <c r="C7" s="76">
        <v>22</v>
      </c>
      <c r="D7" s="75" t="s">
        <v>396</v>
      </c>
      <c r="E7" s="75" t="s">
        <v>397</v>
      </c>
      <c r="F7" s="76">
        <v>6.13</v>
      </c>
      <c r="G7" s="76">
        <v>2.95</v>
      </c>
      <c r="H7" s="76">
        <v>6.09</v>
      </c>
      <c r="I7" s="76">
        <v>4.8099999999999996</v>
      </c>
      <c r="J7" s="76">
        <v>5.77</v>
      </c>
      <c r="K7" s="76">
        <v>7.01</v>
      </c>
      <c r="L7" s="76">
        <f>-(F7/G7)</f>
        <v>-2.0779661016949151</v>
      </c>
      <c r="M7" s="76">
        <f>-(H7/I7)</f>
        <v>-1.2661122661122661</v>
      </c>
      <c r="N7" s="76">
        <f>K7/J7</f>
        <v>1.2149046793760832</v>
      </c>
      <c r="P7" s="72">
        <v>2.0699999999999998</v>
      </c>
      <c r="Q7" s="72">
        <v>2.12</v>
      </c>
      <c r="R7" s="72">
        <v>1.9</v>
      </c>
      <c r="S7" s="72">
        <v>1.78</v>
      </c>
      <c r="T7" s="72">
        <v>1.89</v>
      </c>
      <c r="U7" s="72">
        <v>1.98</v>
      </c>
      <c r="V7" s="71">
        <f>Q7/P7</f>
        <v>1.0241545893719808</v>
      </c>
      <c r="W7" s="71">
        <f>-(R7/S7)</f>
        <v>-1.0674157303370786</v>
      </c>
      <c r="X7" s="71">
        <f>U7/T7</f>
        <v>1.0476190476190477</v>
      </c>
    </row>
    <row r="8" spans="1:24" x14ac:dyDescent="0.3">
      <c r="A8" s="75" t="s">
        <v>398</v>
      </c>
      <c r="B8" s="75" t="s">
        <v>399</v>
      </c>
      <c r="C8" s="76">
        <v>21</v>
      </c>
      <c r="D8" s="75" t="s">
        <v>400</v>
      </c>
      <c r="E8" s="75" t="s">
        <v>400</v>
      </c>
      <c r="F8" s="76">
        <v>118.97</v>
      </c>
      <c r="G8" s="76">
        <v>87.97</v>
      </c>
      <c r="H8" s="76">
        <v>102.91</v>
      </c>
      <c r="I8" s="76">
        <v>112.42</v>
      </c>
      <c r="J8" s="76">
        <v>131.16999999999999</v>
      </c>
      <c r="K8" s="76">
        <v>129.87</v>
      </c>
      <c r="L8" s="76">
        <f>-(F8/G8)</f>
        <v>-1.3523928612026828</v>
      </c>
      <c r="M8" s="76">
        <f>I8/H8</f>
        <v>1.0924108444271694</v>
      </c>
      <c r="N8" s="76">
        <f>-(J8/K8)</f>
        <v>-1.0100100100100098</v>
      </c>
      <c r="P8" s="72" t="s">
        <v>401</v>
      </c>
      <c r="Q8" s="72" t="s">
        <v>401</v>
      </c>
      <c r="R8" s="72" t="s">
        <v>401</v>
      </c>
      <c r="S8" s="72" t="s">
        <v>401</v>
      </c>
      <c r="T8" s="72" t="s">
        <v>401</v>
      </c>
      <c r="U8" s="72" t="s">
        <v>401</v>
      </c>
      <c r="V8" s="71" t="s">
        <v>27</v>
      </c>
      <c r="W8" s="71" t="s">
        <v>27</v>
      </c>
      <c r="X8" s="71" t="s">
        <v>27</v>
      </c>
    </row>
    <row r="9" spans="1:24" x14ac:dyDescent="0.3">
      <c r="A9" s="75" t="s">
        <v>402</v>
      </c>
      <c r="B9" s="75" t="s">
        <v>403</v>
      </c>
      <c r="C9" s="76">
        <v>22</v>
      </c>
      <c r="D9" s="75" t="s">
        <v>400</v>
      </c>
      <c r="E9" s="75" t="s">
        <v>400</v>
      </c>
      <c r="F9" s="76">
        <v>1513.12</v>
      </c>
      <c r="G9" s="76">
        <v>1200.04</v>
      </c>
      <c r="H9" s="76">
        <v>1602.55</v>
      </c>
      <c r="I9" s="76">
        <v>1779.8</v>
      </c>
      <c r="J9" s="76">
        <v>1856.53</v>
      </c>
      <c r="K9" s="76">
        <v>1738.56</v>
      </c>
      <c r="L9" s="76">
        <f>-(F9/G9)</f>
        <v>-1.2608913036232126</v>
      </c>
      <c r="M9" s="76">
        <f>I9/H9</f>
        <v>1.1106049733237653</v>
      </c>
      <c r="N9" s="76">
        <f>-(J9/K9)</f>
        <v>-1.0678550064421131</v>
      </c>
      <c r="P9" s="72" t="s">
        <v>401</v>
      </c>
      <c r="Q9" s="72" t="s">
        <v>401</v>
      </c>
      <c r="R9" s="72" t="s">
        <v>401</v>
      </c>
      <c r="S9" s="72" t="s">
        <v>401</v>
      </c>
      <c r="T9" s="72" t="s">
        <v>401</v>
      </c>
      <c r="U9" s="72" t="s">
        <v>401</v>
      </c>
      <c r="V9" s="71" t="s">
        <v>27</v>
      </c>
      <c r="W9" s="71" t="s">
        <v>27</v>
      </c>
      <c r="X9" s="71" t="s">
        <v>27</v>
      </c>
    </row>
    <row r="10" spans="1:24" x14ac:dyDescent="0.3">
      <c r="A10" s="75" t="s">
        <v>404</v>
      </c>
      <c r="B10" s="75" t="s">
        <v>405</v>
      </c>
      <c r="C10" s="76">
        <v>22</v>
      </c>
      <c r="D10" s="75" t="s">
        <v>406</v>
      </c>
      <c r="E10" s="75" t="s">
        <v>102</v>
      </c>
      <c r="F10" s="76">
        <v>0.54</v>
      </c>
      <c r="G10" s="76">
        <v>0.72</v>
      </c>
      <c r="H10" s="76">
        <v>0.22</v>
      </c>
      <c r="I10" s="76">
        <v>0.74</v>
      </c>
      <c r="J10" s="76">
        <v>0.85</v>
      </c>
      <c r="K10" s="76">
        <v>1.1599999999999999</v>
      </c>
      <c r="L10" s="76">
        <f>G10/F10</f>
        <v>1.3333333333333333</v>
      </c>
      <c r="M10" s="76">
        <f>I10/H10</f>
        <v>3.3636363636363638</v>
      </c>
      <c r="N10" s="76">
        <f>K10/J10</f>
        <v>1.3647058823529412</v>
      </c>
      <c r="P10" s="72">
        <v>1.37</v>
      </c>
      <c r="Q10" s="72">
        <v>1.32</v>
      </c>
      <c r="R10" s="72">
        <v>0.98</v>
      </c>
      <c r="S10" s="72">
        <v>1.1499999999999999</v>
      </c>
      <c r="T10" s="72">
        <v>1.17</v>
      </c>
      <c r="U10" s="72">
        <v>1.02</v>
      </c>
      <c r="V10" s="71">
        <f>-(P10/Q10)</f>
        <v>-1.0378787878787878</v>
      </c>
      <c r="W10" s="71">
        <f t="shared" ref="W10:W15" si="0">S10/R10</f>
        <v>1.1734693877551019</v>
      </c>
      <c r="X10" s="71">
        <f>-(T10/U10)</f>
        <v>-1.1470588235294117</v>
      </c>
    </row>
    <row r="11" spans="1:24" x14ac:dyDescent="0.3">
      <c r="A11" s="75" t="s">
        <v>407</v>
      </c>
      <c r="B11" s="75" t="s">
        <v>408</v>
      </c>
      <c r="C11" s="76">
        <v>22</v>
      </c>
      <c r="D11" s="75" t="s">
        <v>409</v>
      </c>
      <c r="E11" s="75" t="s">
        <v>410</v>
      </c>
      <c r="F11" s="76">
        <v>1.1100000000000001</v>
      </c>
      <c r="G11" s="76">
        <v>0.45</v>
      </c>
      <c r="H11" s="76">
        <v>0.95</v>
      </c>
      <c r="I11" s="76">
        <v>1.02</v>
      </c>
      <c r="J11" s="76">
        <v>0.93</v>
      </c>
      <c r="K11" s="76">
        <v>1.95</v>
      </c>
      <c r="L11" s="76">
        <f>-(F11/G11)</f>
        <v>-2.4666666666666668</v>
      </c>
      <c r="M11" s="76">
        <f>I11/H11</f>
        <v>1.0736842105263158</v>
      </c>
      <c r="N11" s="76">
        <f>K11/J11</f>
        <v>2.096774193548387</v>
      </c>
      <c r="P11" s="72">
        <v>0.36</v>
      </c>
      <c r="Q11" s="72">
        <v>0.16</v>
      </c>
      <c r="R11" s="72">
        <v>0.28999999999999998</v>
      </c>
      <c r="S11" s="72">
        <v>0.52</v>
      </c>
      <c r="T11" s="72">
        <v>0.38</v>
      </c>
      <c r="U11" s="72">
        <v>0.28000000000000003</v>
      </c>
      <c r="V11" s="71">
        <f>-(P11/Q11)</f>
        <v>-2.25</v>
      </c>
      <c r="W11" s="71">
        <f t="shared" si="0"/>
        <v>1.7931034482758623</v>
      </c>
      <c r="X11" s="71">
        <f>-(T11/U11)</f>
        <v>-1.357142857142857</v>
      </c>
    </row>
    <row r="12" spans="1:24" x14ac:dyDescent="0.3">
      <c r="A12" s="75" t="s">
        <v>411</v>
      </c>
      <c r="B12" s="75" t="s">
        <v>412</v>
      </c>
      <c r="C12" s="76">
        <v>21</v>
      </c>
      <c r="D12" s="75" t="s">
        <v>413</v>
      </c>
      <c r="E12" s="75" t="s">
        <v>414</v>
      </c>
      <c r="F12" s="76">
        <v>0.06</v>
      </c>
      <c r="G12" s="76">
        <v>0.14000000000000001</v>
      </c>
      <c r="H12" s="76">
        <v>0.46</v>
      </c>
      <c r="I12" s="76">
        <v>0.09</v>
      </c>
      <c r="J12" s="76">
        <v>0.37</v>
      </c>
      <c r="K12" s="76">
        <v>0.4</v>
      </c>
      <c r="L12" s="76">
        <f>G12/F12</f>
        <v>2.3333333333333335</v>
      </c>
      <c r="M12" s="76">
        <f>-(H12/I12)</f>
        <v>-5.1111111111111116</v>
      </c>
      <c r="N12" s="76">
        <f>K12/J12</f>
        <v>1.0810810810810811</v>
      </c>
      <c r="P12" s="72">
        <v>1.58</v>
      </c>
      <c r="Q12" s="72">
        <v>1.1499999999999999</v>
      </c>
      <c r="R12" s="72">
        <v>1.85</v>
      </c>
      <c r="S12" s="72">
        <v>2.27</v>
      </c>
      <c r="T12" s="72">
        <v>1.84</v>
      </c>
      <c r="U12" s="72">
        <v>1.92</v>
      </c>
      <c r="V12" s="71">
        <f>-(P12/Q12)</f>
        <v>-1.3739130434782609</v>
      </c>
      <c r="W12" s="71">
        <f t="shared" si="0"/>
        <v>1.2270270270270269</v>
      </c>
      <c r="X12" s="71">
        <f>U12/T12</f>
        <v>1.0434782608695652</v>
      </c>
    </row>
    <row r="13" spans="1:24" x14ac:dyDescent="0.3">
      <c r="A13" s="75" t="s">
        <v>415</v>
      </c>
      <c r="B13" s="75" t="s">
        <v>416</v>
      </c>
      <c r="C13" s="76">
        <v>22</v>
      </c>
      <c r="D13" s="75" t="s">
        <v>417</v>
      </c>
      <c r="E13" s="75" t="s">
        <v>418</v>
      </c>
      <c r="F13" s="76">
        <v>0.13</v>
      </c>
      <c r="G13" s="76">
        <v>0.16</v>
      </c>
      <c r="H13" s="76">
        <v>0.43</v>
      </c>
      <c r="I13" s="76">
        <v>0.09</v>
      </c>
      <c r="J13" s="76">
        <v>0.09</v>
      </c>
      <c r="K13" s="76">
        <v>0.16</v>
      </c>
      <c r="L13" s="76">
        <f>G13/F13</f>
        <v>1.2307692307692308</v>
      </c>
      <c r="M13" s="76">
        <f>-(H13/I13)</f>
        <v>-4.7777777777777777</v>
      </c>
      <c r="N13" s="76">
        <f>K13/J13</f>
        <v>1.7777777777777779</v>
      </c>
      <c r="P13" s="72">
        <v>0.17</v>
      </c>
      <c r="Q13" s="72">
        <v>0.14000000000000001</v>
      </c>
      <c r="R13" s="72">
        <v>0.05</v>
      </c>
      <c r="S13" s="72">
        <v>0.05</v>
      </c>
      <c r="T13" s="72">
        <v>0.09</v>
      </c>
      <c r="U13" s="72">
        <v>0.14000000000000001</v>
      </c>
      <c r="V13" s="71">
        <f>-(P13/Q13)</f>
        <v>-1.2142857142857142</v>
      </c>
      <c r="W13" s="71">
        <f t="shared" si="0"/>
        <v>1</v>
      </c>
      <c r="X13" s="71">
        <f>U13/T13</f>
        <v>1.5555555555555558</v>
      </c>
    </row>
    <row r="14" spans="1:24" x14ac:dyDescent="0.3">
      <c r="A14" s="75" t="s">
        <v>109</v>
      </c>
      <c r="B14" s="75" t="s">
        <v>110</v>
      </c>
      <c r="C14" s="76">
        <v>22</v>
      </c>
      <c r="D14" s="75" t="s">
        <v>111</v>
      </c>
      <c r="E14" s="75" t="s">
        <v>112</v>
      </c>
      <c r="F14" s="76">
        <v>220.33</v>
      </c>
      <c r="G14" s="76">
        <v>190.11</v>
      </c>
      <c r="H14" s="76">
        <v>198.95</v>
      </c>
      <c r="I14" s="76">
        <v>222.13</v>
      </c>
      <c r="J14" s="76">
        <v>251.97</v>
      </c>
      <c r="K14" s="76">
        <v>223.8</v>
      </c>
      <c r="L14" s="76">
        <f>-(F14/G14)</f>
        <v>-1.1589606017568777</v>
      </c>
      <c r="M14" s="76">
        <f>I14/H14</f>
        <v>1.1165116863533551</v>
      </c>
      <c r="N14" s="76">
        <f>-(J14/K14)</f>
        <v>-1.1258713136729221</v>
      </c>
      <c r="P14" s="72">
        <v>1.72</v>
      </c>
      <c r="Q14" s="72">
        <v>2.0499999999999998</v>
      </c>
      <c r="R14" s="72">
        <v>1.92</v>
      </c>
      <c r="S14" s="72">
        <v>2.35</v>
      </c>
      <c r="T14" s="72">
        <v>1.54</v>
      </c>
      <c r="U14" s="72">
        <v>1.79</v>
      </c>
      <c r="V14" s="71">
        <f>Q14/P14</f>
        <v>1.191860465116279</v>
      </c>
      <c r="W14" s="71">
        <f t="shared" si="0"/>
        <v>1.2239583333333335</v>
      </c>
      <c r="X14" s="71">
        <f>U14/T14</f>
        <v>1.1623376623376622</v>
      </c>
    </row>
    <row r="15" spans="1:24" x14ac:dyDescent="0.3">
      <c r="A15" s="75" t="s">
        <v>237</v>
      </c>
      <c r="B15" s="75" t="s">
        <v>238</v>
      </c>
      <c r="C15" s="76">
        <v>21</v>
      </c>
      <c r="D15" s="75" t="s">
        <v>239</v>
      </c>
      <c r="E15" s="75" t="s">
        <v>240</v>
      </c>
      <c r="F15" s="76">
        <v>126.69</v>
      </c>
      <c r="G15" s="76">
        <v>101.89</v>
      </c>
      <c r="H15" s="76">
        <v>239.7</v>
      </c>
      <c r="I15" s="76">
        <v>244.48</v>
      </c>
      <c r="J15" s="76">
        <v>217.05</v>
      </c>
      <c r="K15" s="76">
        <v>273.81</v>
      </c>
      <c r="L15" s="76">
        <f>-(F15/G15)</f>
        <v>-1.2433997448228482</v>
      </c>
      <c r="M15" s="76">
        <f>I15/H15</f>
        <v>1.0199415936587402</v>
      </c>
      <c r="N15" s="76">
        <f>K15/J15</f>
        <v>1.2615065653075328</v>
      </c>
      <c r="P15" s="72">
        <v>13.02</v>
      </c>
      <c r="Q15" s="72">
        <v>12.63</v>
      </c>
      <c r="R15" s="72">
        <v>11.53</v>
      </c>
      <c r="S15" s="72">
        <v>11.68</v>
      </c>
      <c r="T15" s="72">
        <v>12.21</v>
      </c>
      <c r="U15" s="72">
        <v>12.12</v>
      </c>
      <c r="V15" s="71">
        <f>-(P15/Q15)</f>
        <v>-1.0308788598574821</v>
      </c>
      <c r="W15" s="71">
        <f t="shared" si="0"/>
        <v>1.0130095403295751</v>
      </c>
      <c r="X15" s="71">
        <f>-(T15/U15)</f>
        <v>-1.0074257425742577</v>
      </c>
    </row>
    <row r="16" spans="1:24" x14ac:dyDescent="0.3">
      <c r="A16" s="75" t="s">
        <v>419</v>
      </c>
      <c r="B16" s="75" t="s">
        <v>420</v>
      </c>
      <c r="C16" s="76">
        <v>22</v>
      </c>
      <c r="D16" s="75" t="s">
        <v>421</v>
      </c>
      <c r="E16" s="75" t="s">
        <v>422</v>
      </c>
      <c r="F16" s="76">
        <v>244.73</v>
      </c>
      <c r="G16" s="76">
        <v>206.89</v>
      </c>
      <c r="H16" s="76">
        <v>156.72</v>
      </c>
      <c r="I16" s="76">
        <v>171.78</v>
      </c>
      <c r="J16" s="76">
        <v>174.06</v>
      </c>
      <c r="K16" s="76">
        <v>186.96</v>
      </c>
      <c r="L16" s="76">
        <f>-(F16/G16)</f>
        <v>-1.1828991251389627</v>
      </c>
      <c r="M16" s="76">
        <f>I16/H16</f>
        <v>1.0960949464012251</v>
      </c>
      <c r="N16" s="76">
        <f>K16/J16</f>
        <v>1.0741123750430885</v>
      </c>
      <c r="P16" s="72">
        <v>12.39</v>
      </c>
      <c r="Q16" s="72">
        <v>9.48</v>
      </c>
      <c r="R16" s="72">
        <v>10.15</v>
      </c>
      <c r="S16" s="72">
        <v>9.49</v>
      </c>
      <c r="T16" s="72">
        <v>12.33</v>
      </c>
      <c r="U16" s="72">
        <v>11.32</v>
      </c>
      <c r="V16" s="71">
        <f>-(P16/Q16)</f>
        <v>-1.3069620253164558</v>
      </c>
      <c r="W16" s="71">
        <f>-(R16/S16)</f>
        <v>-1.0695468914646997</v>
      </c>
      <c r="X16" s="71">
        <f>-(T16/U16)</f>
        <v>-1.0892226148409894</v>
      </c>
    </row>
    <row r="17" spans="1:24" x14ac:dyDescent="0.3">
      <c r="A17" s="75" t="s">
        <v>423</v>
      </c>
      <c r="B17" s="75" t="s">
        <v>424</v>
      </c>
      <c r="C17" s="76">
        <v>21</v>
      </c>
      <c r="D17" s="75" t="s">
        <v>425</v>
      </c>
      <c r="E17" s="75" t="s">
        <v>426</v>
      </c>
      <c r="F17" s="76">
        <v>0.33</v>
      </c>
      <c r="G17" s="76">
        <v>0.38</v>
      </c>
      <c r="H17" s="76">
        <v>0.21</v>
      </c>
      <c r="I17" s="76">
        <v>0</v>
      </c>
      <c r="J17" s="76">
        <v>0.56000000000000005</v>
      </c>
      <c r="K17" s="76">
        <v>0.4</v>
      </c>
      <c r="L17" s="76">
        <f>G17/F17</f>
        <v>1.1515151515151514</v>
      </c>
      <c r="M17" s="76">
        <v>-21</v>
      </c>
      <c r="N17" s="76">
        <f>-(J17/K17)</f>
        <v>-1.4000000000000001</v>
      </c>
      <c r="P17" s="72">
        <v>2.93</v>
      </c>
      <c r="Q17" s="72">
        <v>2.78</v>
      </c>
      <c r="R17" s="72">
        <v>2.19</v>
      </c>
      <c r="S17" s="72">
        <v>2.54</v>
      </c>
      <c r="T17" s="72">
        <v>2.97</v>
      </c>
      <c r="U17" s="72">
        <v>2.3199999999999998</v>
      </c>
      <c r="V17" s="71">
        <f>-(P17/Q17)</f>
        <v>-1.0539568345323742</v>
      </c>
      <c r="W17" s="71">
        <f>S17/R17</f>
        <v>1.1598173515981736</v>
      </c>
      <c r="X17" s="71">
        <f>-(T17/U17)</f>
        <v>-1.2801724137931036</v>
      </c>
    </row>
    <row r="18" spans="1:24" x14ac:dyDescent="0.3">
      <c r="A18" s="75" t="s">
        <v>427</v>
      </c>
      <c r="B18" s="75" t="s">
        <v>428</v>
      </c>
      <c r="C18" s="76">
        <v>23</v>
      </c>
      <c r="D18" s="75" t="s">
        <v>429</v>
      </c>
      <c r="E18" s="75" t="s">
        <v>430</v>
      </c>
      <c r="F18" s="76">
        <v>0.8</v>
      </c>
      <c r="G18" s="76">
        <v>0.49</v>
      </c>
      <c r="H18" s="76">
        <v>0.99</v>
      </c>
      <c r="I18" s="76">
        <v>1.07</v>
      </c>
      <c r="J18" s="76">
        <v>0.4</v>
      </c>
      <c r="K18" s="76">
        <v>0.2</v>
      </c>
      <c r="L18" s="76">
        <f>-(F18/G18)</f>
        <v>-1.6326530612244898</v>
      </c>
      <c r="M18" s="76">
        <f>I18/H18</f>
        <v>1.0808080808080809</v>
      </c>
      <c r="N18" s="76">
        <f>-(J18/K18)</f>
        <v>-2</v>
      </c>
      <c r="P18" s="72">
        <v>5.45</v>
      </c>
      <c r="Q18" s="72">
        <v>5.92</v>
      </c>
      <c r="R18" s="72">
        <v>4.9400000000000004</v>
      </c>
      <c r="S18" s="72">
        <v>4.55</v>
      </c>
      <c r="T18" s="72">
        <v>5.56</v>
      </c>
      <c r="U18" s="72">
        <v>5.29</v>
      </c>
      <c r="V18" s="71">
        <f>Q18/P18</f>
        <v>1.0862385321100918</v>
      </c>
      <c r="W18" s="71">
        <f>-(R18/S18)</f>
        <v>-1.0857142857142859</v>
      </c>
      <c r="X18" s="71">
        <f>-(T18/U18)</f>
        <v>-1.0510396975425329</v>
      </c>
    </row>
    <row r="19" spans="1:24" x14ac:dyDescent="0.3">
      <c r="A19" s="75" t="s">
        <v>431</v>
      </c>
      <c r="B19" s="75" t="s">
        <v>432</v>
      </c>
      <c r="C19" s="76">
        <v>22</v>
      </c>
      <c r="D19" s="75" t="s">
        <v>400</v>
      </c>
      <c r="E19" s="75" t="s">
        <v>400</v>
      </c>
      <c r="F19" s="76">
        <v>309.93</v>
      </c>
      <c r="G19" s="76">
        <v>243.28</v>
      </c>
      <c r="H19" s="76">
        <v>229.32</v>
      </c>
      <c r="I19" s="76">
        <v>241.62</v>
      </c>
      <c r="J19" s="76">
        <v>345.83</v>
      </c>
      <c r="K19" s="76">
        <v>529.29</v>
      </c>
      <c r="L19" s="76">
        <f>-(F19/G19)</f>
        <v>-1.2739641565274582</v>
      </c>
      <c r="M19" s="76">
        <f>I19/H19</f>
        <v>1.0536368393511251</v>
      </c>
      <c r="N19" s="76">
        <f>K19/J19</f>
        <v>1.5304918601625075</v>
      </c>
      <c r="P19" s="72" t="s">
        <v>401</v>
      </c>
      <c r="Q19" s="72" t="s">
        <v>401</v>
      </c>
      <c r="R19" s="72" t="s">
        <v>401</v>
      </c>
      <c r="S19" s="72" t="s">
        <v>401</v>
      </c>
      <c r="T19" s="72" t="s">
        <v>401</v>
      </c>
      <c r="U19" s="72" t="s">
        <v>401</v>
      </c>
      <c r="V19" s="71" t="s">
        <v>27</v>
      </c>
      <c r="W19" s="71" t="s">
        <v>27</v>
      </c>
      <c r="X19" s="71" t="s">
        <v>27</v>
      </c>
    </row>
    <row r="20" spans="1:24" x14ac:dyDescent="0.3">
      <c r="A20" s="75" t="s">
        <v>433</v>
      </c>
      <c r="B20" s="75" t="s">
        <v>434</v>
      </c>
      <c r="C20" s="76">
        <v>22</v>
      </c>
      <c r="D20" s="75" t="s">
        <v>435</v>
      </c>
      <c r="E20" s="75" t="s">
        <v>436</v>
      </c>
      <c r="F20" s="76">
        <v>0.61</v>
      </c>
      <c r="G20" s="76">
        <v>0.3</v>
      </c>
      <c r="H20" s="76">
        <v>0.45</v>
      </c>
      <c r="I20" s="76">
        <v>0.72</v>
      </c>
      <c r="J20" s="76">
        <v>0.42</v>
      </c>
      <c r="K20" s="76">
        <v>0.48</v>
      </c>
      <c r="L20" s="76">
        <f>-(F20/G20)</f>
        <v>-2.0333333333333332</v>
      </c>
      <c r="M20" s="76">
        <f>I20/H20</f>
        <v>1.5999999999999999</v>
      </c>
      <c r="N20" s="76">
        <f>K20/J20</f>
        <v>1.1428571428571428</v>
      </c>
      <c r="P20" s="72">
        <v>5.33</v>
      </c>
      <c r="Q20" s="72">
        <v>6.15</v>
      </c>
      <c r="R20" s="72">
        <v>5.74</v>
      </c>
      <c r="S20" s="72">
        <v>5.81</v>
      </c>
      <c r="T20" s="72">
        <v>5.27</v>
      </c>
      <c r="U20" s="72">
        <v>5.07</v>
      </c>
      <c r="V20" s="71">
        <f>Q20/P20</f>
        <v>1.153846153846154</v>
      </c>
      <c r="W20" s="71">
        <f>S20/R20</f>
        <v>1.0121951219512193</v>
      </c>
      <c r="X20" s="71">
        <f>-(T20/U20)</f>
        <v>-1.0394477317554238</v>
      </c>
    </row>
    <row r="21" spans="1:24" x14ac:dyDescent="0.3">
      <c r="A21" s="75" t="s">
        <v>437</v>
      </c>
      <c r="B21" s="75" t="s">
        <v>438</v>
      </c>
      <c r="C21" s="76">
        <v>22</v>
      </c>
      <c r="D21" s="75" t="s">
        <v>439</v>
      </c>
      <c r="E21" s="75" t="s">
        <v>102</v>
      </c>
      <c r="F21" s="76">
        <v>0</v>
      </c>
      <c r="G21" s="76">
        <v>0.49</v>
      </c>
      <c r="H21" s="76">
        <v>0.81</v>
      </c>
      <c r="I21" s="76">
        <v>0.19</v>
      </c>
      <c r="J21" s="76">
        <v>0.09</v>
      </c>
      <c r="K21" s="76">
        <v>0.28000000000000003</v>
      </c>
      <c r="L21" s="76">
        <v>49</v>
      </c>
      <c r="M21" s="76">
        <f>-(H21/I21)</f>
        <v>-4.2631578947368425</v>
      </c>
      <c r="N21" s="76">
        <f>K21/J21</f>
        <v>3.1111111111111116</v>
      </c>
      <c r="P21" s="72">
        <v>0.06</v>
      </c>
      <c r="Q21" s="72">
        <v>0.05</v>
      </c>
      <c r="R21" s="72">
        <v>0.16</v>
      </c>
      <c r="S21" s="72">
        <v>0.13</v>
      </c>
      <c r="T21" s="72">
        <v>0.05</v>
      </c>
      <c r="U21" s="72">
        <v>0.15</v>
      </c>
      <c r="V21" s="71">
        <f>-(P21/Q21)</f>
        <v>-1.2</v>
      </c>
      <c r="W21" s="71">
        <f>-(R21/S21)</f>
        <v>-1.2307692307692308</v>
      </c>
      <c r="X21" s="71">
        <f>U21/T21</f>
        <v>2.9999999999999996</v>
      </c>
    </row>
    <row r="22" spans="1:24" x14ac:dyDescent="0.3">
      <c r="A22" s="75" t="s">
        <v>48</v>
      </c>
      <c r="B22" s="75" t="s">
        <v>49</v>
      </c>
      <c r="C22" s="76">
        <v>22</v>
      </c>
      <c r="D22" s="75" t="s">
        <v>440</v>
      </c>
      <c r="E22" s="75" t="s">
        <v>441</v>
      </c>
      <c r="F22" s="76">
        <v>239.23</v>
      </c>
      <c r="G22" s="76">
        <v>207.05</v>
      </c>
      <c r="H22" s="76">
        <v>213.08</v>
      </c>
      <c r="I22" s="76">
        <v>203.93</v>
      </c>
      <c r="J22" s="76">
        <v>317.72000000000003</v>
      </c>
      <c r="K22" s="76">
        <v>255.04</v>
      </c>
      <c r="L22" s="76">
        <f>-(F22/G22)</f>
        <v>-1.1554213957981163</v>
      </c>
      <c r="M22" s="76">
        <f>-(H22/I22)</f>
        <v>-1.0448683371745207</v>
      </c>
      <c r="N22" s="76">
        <f t="shared" ref="N22:N28" si="1">-(J22/K22)</f>
        <v>-1.2457653701380178</v>
      </c>
      <c r="P22" s="72">
        <v>2.23</v>
      </c>
      <c r="Q22" s="72">
        <v>2.41</v>
      </c>
      <c r="R22" s="72">
        <v>2.44</v>
      </c>
      <c r="S22" s="72">
        <v>2.65</v>
      </c>
      <c r="T22" s="72">
        <v>1.81</v>
      </c>
      <c r="U22" s="72">
        <v>2.11</v>
      </c>
      <c r="V22" s="71">
        <f>Q22/P22</f>
        <v>1.0807174887892377</v>
      </c>
      <c r="W22" s="71">
        <f>S22/R22</f>
        <v>1.0860655737704918</v>
      </c>
      <c r="X22" s="71">
        <f>U22/T22</f>
        <v>1.165745856353591</v>
      </c>
    </row>
    <row r="23" spans="1:24" x14ac:dyDescent="0.3">
      <c r="A23" s="75" t="s">
        <v>50</v>
      </c>
      <c r="B23" s="75" t="s">
        <v>51</v>
      </c>
      <c r="C23" s="76">
        <v>22</v>
      </c>
      <c r="D23" s="75" t="s">
        <v>442</v>
      </c>
      <c r="E23" s="75" t="s">
        <v>52</v>
      </c>
      <c r="F23" s="76">
        <v>229.43</v>
      </c>
      <c r="G23" s="76">
        <v>239.31</v>
      </c>
      <c r="H23" s="76">
        <v>221.58</v>
      </c>
      <c r="I23" s="76">
        <v>203.24</v>
      </c>
      <c r="J23" s="76">
        <v>286.14</v>
      </c>
      <c r="K23" s="76">
        <v>244.43</v>
      </c>
      <c r="L23" s="76">
        <f>G23/F23</f>
        <v>1.043063243690886</v>
      </c>
      <c r="M23" s="76">
        <f>-(H23/I23)</f>
        <v>-1.0902381420980123</v>
      </c>
      <c r="N23" s="76">
        <f t="shared" si="1"/>
        <v>-1.1706419015669107</v>
      </c>
      <c r="P23" s="72">
        <v>3.31</v>
      </c>
      <c r="Q23" s="72">
        <v>3.38</v>
      </c>
      <c r="R23" s="72">
        <v>3.08</v>
      </c>
      <c r="S23" s="72">
        <v>3.18</v>
      </c>
      <c r="T23" s="72">
        <v>3.22</v>
      </c>
      <c r="U23" s="72">
        <v>3.46</v>
      </c>
      <c r="V23" s="71">
        <f>Q23/P23</f>
        <v>1.0211480362537764</v>
      </c>
      <c r="W23" s="71">
        <f>S23/R23</f>
        <v>1.0324675324675325</v>
      </c>
      <c r="X23" s="71">
        <f>U23/T23</f>
        <v>1.0745341614906831</v>
      </c>
    </row>
    <row r="24" spans="1:24" x14ac:dyDescent="0.3">
      <c r="A24" s="75" t="s">
        <v>53</v>
      </c>
      <c r="B24" s="75" t="s">
        <v>54</v>
      </c>
      <c r="C24" s="76">
        <v>22</v>
      </c>
      <c r="D24" s="75" t="s">
        <v>443</v>
      </c>
      <c r="E24" s="75" t="s">
        <v>444</v>
      </c>
      <c r="F24" s="76">
        <v>216.31</v>
      </c>
      <c r="G24" s="76">
        <v>191.79</v>
      </c>
      <c r="H24" s="76">
        <v>184.96</v>
      </c>
      <c r="I24" s="76">
        <v>188.4</v>
      </c>
      <c r="J24" s="76">
        <v>232.72</v>
      </c>
      <c r="K24" s="76">
        <v>201.26</v>
      </c>
      <c r="L24" s="76">
        <f>-(F24/G24)</f>
        <v>-1.1278481672662808</v>
      </c>
      <c r="M24" s="76">
        <f>I24/H24</f>
        <v>1.0185986159169551</v>
      </c>
      <c r="N24" s="76">
        <f t="shared" si="1"/>
        <v>-1.1563152141508497</v>
      </c>
      <c r="P24" s="72">
        <v>0</v>
      </c>
      <c r="Q24" s="72">
        <v>0</v>
      </c>
      <c r="R24" s="72">
        <v>0.06</v>
      </c>
      <c r="S24" s="72">
        <v>0.21</v>
      </c>
      <c r="T24" s="72">
        <v>0.05</v>
      </c>
      <c r="U24" s="72">
        <v>0.11</v>
      </c>
      <c r="V24" s="71">
        <v>0</v>
      </c>
      <c r="W24" s="71">
        <f>S24/R24</f>
        <v>3.5</v>
      </c>
      <c r="X24" s="71">
        <f>U24/T24</f>
        <v>2.1999999999999997</v>
      </c>
    </row>
    <row r="25" spans="1:24" x14ac:dyDescent="0.3">
      <c r="A25" s="75" t="s">
        <v>445</v>
      </c>
      <c r="B25" s="75" t="s">
        <v>446</v>
      </c>
      <c r="C25" s="76">
        <v>22</v>
      </c>
      <c r="D25" s="75" t="s">
        <v>447</v>
      </c>
      <c r="E25" s="75" t="s">
        <v>448</v>
      </c>
      <c r="F25" s="76">
        <v>7.0000000000000007E-2</v>
      </c>
      <c r="G25" s="76">
        <v>0.34</v>
      </c>
      <c r="H25" s="76">
        <v>0</v>
      </c>
      <c r="I25" s="76">
        <v>0.09</v>
      </c>
      <c r="J25" s="76">
        <v>0.24</v>
      </c>
      <c r="K25" s="76">
        <v>0.08</v>
      </c>
      <c r="L25" s="76">
        <f>G25/F25</f>
        <v>4.8571428571428568</v>
      </c>
      <c r="M25" s="76">
        <v>9</v>
      </c>
      <c r="N25" s="76">
        <f t="shared" si="1"/>
        <v>-3</v>
      </c>
      <c r="P25" s="72">
        <v>2.02</v>
      </c>
      <c r="Q25" s="72">
        <v>2.02</v>
      </c>
      <c r="R25" s="72">
        <v>1.58</v>
      </c>
      <c r="S25" s="72">
        <v>1.88</v>
      </c>
      <c r="T25" s="72">
        <v>1.53</v>
      </c>
      <c r="U25" s="72">
        <v>1.69</v>
      </c>
      <c r="V25" s="71">
        <f>Q25/P25</f>
        <v>1</v>
      </c>
      <c r="W25" s="71">
        <f>S25/R25</f>
        <v>1.1898734177215189</v>
      </c>
      <c r="X25" s="71">
        <f>U25/T25</f>
        <v>1.1045751633986927</v>
      </c>
    </row>
    <row r="26" spans="1:24" x14ac:dyDescent="0.3">
      <c r="A26" s="75" t="s">
        <v>449</v>
      </c>
      <c r="B26" s="75" t="s">
        <v>450</v>
      </c>
      <c r="C26" s="76">
        <v>22</v>
      </c>
      <c r="D26" s="75" t="s">
        <v>400</v>
      </c>
      <c r="E26" s="75" t="s">
        <v>400</v>
      </c>
      <c r="F26" s="76">
        <v>485.07</v>
      </c>
      <c r="G26" s="76">
        <v>384.8</v>
      </c>
      <c r="H26" s="76">
        <v>296.79000000000002</v>
      </c>
      <c r="I26" s="76">
        <v>337.87</v>
      </c>
      <c r="J26" s="76">
        <v>354.84</v>
      </c>
      <c r="K26" s="76">
        <v>305.10000000000002</v>
      </c>
      <c r="L26" s="76">
        <f>-(F26/G26)</f>
        <v>-1.260576923076923</v>
      </c>
      <c r="M26" s="76">
        <f>I26/H26</f>
        <v>1.1384143670608848</v>
      </c>
      <c r="N26" s="76">
        <f t="shared" si="1"/>
        <v>-1.1630285152409046</v>
      </c>
      <c r="P26" s="72" t="s">
        <v>401</v>
      </c>
      <c r="Q26" s="72" t="s">
        <v>401</v>
      </c>
      <c r="R26" s="72" t="s">
        <v>401</v>
      </c>
      <c r="S26" s="72" t="s">
        <v>401</v>
      </c>
      <c r="T26" s="72" t="s">
        <v>401</v>
      </c>
      <c r="U26" s="72" t="s">
        <v>401</v>
      </c>
      <c r="V26" s="71" t="s">
        <v>27</v>
      </c>
      <c r="W26" s="71" t="s">
        <v>27</v>
      </c>
      <c r="X26" s="71" t="s">
        <v>27</v>
      </c>
    </row>
    <row r="27" spans="1:24" x14ac:dyDescent="0.3">
      <c r="A27" s="75" t="s">
        <v>249</v>
      </c>
      <c r="B27" s="75" t="s">
        <v>250</v>
      </c>
      <c r="C27" s="76">
        <v>21</v>
      </c>
      <c r="D27" s="75" t="s">
        <v>251</v>
      </c>
      <c r="E27" s="75" t="s">
        <v>252</v>
      </c>
      <c r="F27" s="76">
        <v>132.08000000000001</v>
      </c>
      <c r="G27" s="76">
        <v>111.48</v>
      </c>
      <c r="H27" s="76">
        <v>142.65</v>
      </c>
      <c r="I27" s="76">
        <v>166.85</v>
      </c>
      <c r="J27" s="76">
        <v>168.64</v>
      </c>
      <c r="K27" s="76">
        <v>147.52000000000001</v>
      </c>
      <c r="L27" s="76">
        <f>-(F27/G27)</f>
        <v>-1.1847865087908145</v>
      </c>
      <c r="M27" s="76">
        <f>I27/H27</f>
        <v>1.169645986680687</v>
      </c>
      <c r="N27" s="76">
        <f t="shared" si="1"/>
        <v>-1.1431670281995661</v>
      </c>
      <c r="P27" s="72">
        <v>4.3600000000000003</v>
      </c>
      <c r="Q27" s="72">
        <v>2.09</v>
      </c>
      <c r="R27" s="72">
        <v>2.52</v>
      </c>
      <c r="S27" s="72">
        <v>2.9</v>
      </c>
      <c r="T27" s="72">
        <v>4.03</v>
      </c>
      <c r="U27" s="72">
        <v>3.3</v>
      </c>
      <c r="V27" s="71">
        <f>-(P27/Q27)</f>
        <v>-2.0861244019138758</v>
      </c>
      <c r="W27" s="71">
        <f>S27/R27</f>
        <v>1.1507936507936507</v>
      </c>
      <c r="X27" s="71">
        <f>-(T27/U27)</f>
        <v>-1.2212121212121214</v>
      </c>
    </row>
    <row r="28" spans="1:24" x14ac:dyDescent="0.3">
      <c r="A28" s="75" t="s">
        <v>451</v>
      </c>
      <c r="B28" s="75" t="s">
        <v>452</v>
      </c>
      <c r="C28" s="76">
        <v>23</v>
      </c>
      <c r="D28" s="75" t="s">
        <v>453</v>
      </c>
      <c r="E28" s="75" t="s">
        <v>454</v>
      </c>
      <c r="F28" s="76">
        <v>4.92</v>
      </c>
      <c r="G28" s="76">
        <v>4.51</v>
      </c>
      <c r="H28" s="76">
        <v>4.67</v>
      </c>
      <c r="I28" s="76">
        <v>4.68</v>
      </c>
      <c r="J28" s="76">
        <v>6.84</v>
      </c>
      <c r="K28" s="76">
        <v>5.34</v>
      </c>
      <c r="L28" s="76">
        <f>-(F28/G28)</f>
        <v>-1.0909090909090911</v>
      </c>
      <c r="M28" s="76">
        <f>I28/H28</f>
        <v>1.0021413276231264</v>
      </c>
      <c r="N28" s="76">
        <f t="shared" si="1"/>
        <v>-1.2808988764044944</v>
      </c>
      <c r="P28" s="72">
        <v>3.22</v>
      </c>
      <c r="Q28" s="72">
        <v>3.39</v>
      </c>
      <c r="R28" s="72">
        <v>3.08</v>
      </c>
      <c r="S28" s="72">
        <v>2.86</v>
      </c>
      <c r="T28" s="72">
        <v>2.93</v>
      </c>
      <c r="U28" s="72">
        <v>3.08</v>
      </c>
      <c r="V28" s="71">
        <f>Q28/P28</f>
        <v>1.0527950310559007</v>
      </c>
      <c r="W28" s="71">
        <f>-(R28/S28)</f>
        <v>-1.0769230769230771</v>
      </c>
      <c r="X28" s="71">
        <f>U28/T28</f>
        <v>1.0511945392491466</v>
      </c>
    </row>
    <row r="29" spans="1:24" x14ac:dyDescent="0.3">
      <c r="A29" s="75" t="s">
        <v>455</v>
      </c>
      <c r="B29" s="75" t="s">
        <v>456</v>
      </c>
      <c r="C29" s="76">
        <v>22</v>
      </c>
      <c r="D29" s="75" t="s">
        <v>457</v>
      </c>
      <c r="E29" s="75" t="s">
        <v>458</v>
      </c>
      <c r="F29" s="76">
        <v>0.93</v>
      </c>
      <c r="G29" s="76">
        <v>0.68</v>
      </c>
      <c r="H29" s="76">
        <v>1.94</v>
      </c>
      <c r="I29" s="76">
        <v>1.83</v>
      </c>
      <c r="J29" s="76">
        <v>1.37</v>
      </c>
      <c r="K29" s="76">
        <v>1.45</v>
      </c>
      <c r="L29" s="76">
        <f>-(F29/G29)</f>
        <v>-1.3676470588235294</v>
      </c>
      <c r="M29" s="76">
        <f>-(H29/I29)</f>
        <v>-1.0601092896174862</v>
      </c>
      <c r="N29" s="76">
        <f>K29/J29</f>
        <v>1.0583941605839415</v>
      </c>
      <c r="P29" s="72">
        <v>1.8</v>
      </c>
      <c r="Q29" s="72">
        <v>1.5</v>
      </c>
      <c r="R29" s="72">
        <v>1.63</v>
      </c>
      <c r="S29" s="72">
        <v>1.73</v>
      </c>
      <c r="T29" s="72">
        <v>1.66</v>
      </c>
      <c r="U29" s="72">
        <v>1.47</v>
      </c>
      <c r="V29" s="71">
        <f t="shared" ref="V29:V35" si="2">-(P29/Q29)</f>
        <v>-1.2</v>
      </c>
      <c r="W29" s="71">
        <f>S29/R29</f>
        <v>1.0613496932515338</v>
      </c>
      <c r="X29" s="71">
        <f t="shared" ref="X29:X35" si="3">-(T29/U29)</f>
        <v>-1.129251700680272</v>
      </c>
    </row>
    <row r="30" spans="1:24" x14ac:dyDescent="0.3">
      <c r="A30" s="75" t="s">
        <v>459</v>
      </c>
      <c r="B30" s="75" t="s">
        <v>460</v>
      </c>
      <c r="C30" s="76">
        <v>23</v>
      </c>
      <c r="D30" s="75" t="s">
        <v>461</v>
      </c>
      <c r="E30" s="75" t="s">
        <v>102</v>
      </c>
      <c r="F30" s="76">
        <v>0</v>
      </c>
      <c r="G30" s="76">
        <v>0.08</v>
      </c>
      <c r="H30" s="76">
        <v>0</v>
      </c>
      <c r="I30" s="76">
        <v>0.31</v>
      </c>
      <c r="J30" s="76">
        <v>0.23</v>
      </c>
      <c r="K30" s="76">
        <v>0.32</v>
      </c>
      <c r="L30" s="76">
        <v>8</v>
      </c>
      <c r="M30" s="76">
        <v>31</v>
      </c>
      <c r="N30" s="76">
        <f>K30/J30</f>
        <v>1.3913043478260869</v>
      </c>
      <c r="P30" s="72">
        <v>0.35</v>
      </c>
      <c r="Q30" s="72">
        <v>0.33</v>
      </c>
      <c r="R30" s="72">
        <v>0.21</v>
      </c>
      <c r="S30" s="72">
        <v>0.38</v>
      </c>
      <c r="T30" s="72">
        <v>0.39</v>
      </c>
      <c r="U30" s="72">
        <v>0.08</v>
      </c>
      <c r="V30" s="71">
        <f t="shared" si="2"/>
        <v>-1.0606060606060606</v>
      </c>
      <c r="W30" s="71">
        <f>S30/R30</f>
        <v>1.8095238095238095</v>
      </c>
      <c r="X30" s="71">
        <f t="shared" si="3"/>
        <v>-4.875</v>
      </c>
    </row>
    <row r="31" spans="1:24" x14ac:dyDescent="0.3">
      <c r="A31" s="75" t="s">
        <v>160</v>
      </c>
      <c r="B31" s="75" t="s">
        <v>161</v>
      </c>
      <c r="C31" s="76">
        <v>22</v>
      </c>
      <c r="D31" s="75" t="s">
        <v>162</v>
      </c>
      <c r="E31" s="75" t="s">
        <v>163</v>
      </c>
      <c r="F31" s="76">
        <v>38.81</v>
      </c>
      <c r="G31" s="76">
        <v>29.08</v>
      </c>
      <c r="H31" s="76">
        <v>28.43</v>
      </c>
      <c r="I31" s="76">
        <v>34.86</v>
      </c>
      <c r="J31" s="76">
        <v>43.77</v>
      </c>
      <c r="K31" s="76">
        <v>39.86</v>
      </c>
      <c r="L31" s="76">
        <f>-(F31/G31)</f>
        <v>-1.3345942228335628</v>
      </c>
      <c r="M31" s="76">
        <f>I31/H31</f>
        <v>1.2261695392191347</v>
      </c>
      <c r="N31" s="76">
        <f>-(J31/K31)</f>
        <v>-1.0980933266432515</v>
      </c>
      <c r="P31" s="72">
        <v>0.36</v>
      </c>
      <c r="Q31" s="72">
        <v>0.31</v>
      </c>
      <c r="R31" s="72">
        <v>0.26</v>
      </c>
      <c r="S31" s="72">
        <v>0.23</v>
      </c>
      <c r="T31" s="72">
        <v>0.31</v>
      </c>
      <c r="U31" s="72">
        <v>0.27</v>
      </c>
      <c r="V31" s="71">
        <f t="shared" si="2"/>
        <v>-1.161290322580645</v>
      </c>
      <c r="W31" s="71">
        <f>-(R31/S31)</f>
        <v>-1.1304347826086956</v>
      </c>
      <c r="X31" s="71">
        <f t="shared" si="3"/>
        <v>-1.1481481481481481</v>
      </c>
    </row>
    <row r="32" spans="1:24" x14ac:dyDescent="0.3">
      <c r="A32" s="75" t="s">
        <v>264</v>
      </c>
      <c r="B32" s="75" t="s">
        <v>265</v>
      </c>
      <c r="C32" s="76">
        <v>21</v>
      </c>
      <c r="D32" s="75" t="s">
        <v>266</v>
      </c>
      <c r="E32" s="75" t="s">
        <v>267</v>
      </c>
      <c r="F32" s="76">
        <v>156.77000000000001</v>
      </c>
      <c r="G32" s="76">
        <v>115.3</v>
      </c>
      <c r="H32" s="76">
        <v>125</v>
      </c>
      <c r="I32" s="76">
        <v>155.68</v>
      </c>
      <c r="J32" s="76">
        <v>156.47</v>
      </c>
      <c r="K32" s="76">
        <v>140.41999999999999</v>
      </c>
      <c r="L32" s="76">
        <f>-(F32/G32)</f>
        <v>-1.3596704249783176</v>
      </c>
      <c r="M32" s="76">
        <f>I32/H32</f>
        <v>1.2454400000000001</v>
      </c>
      <c r="N32" s="76">
        <f>-(J32/K32)</f>
        <v>-1.1142999572710441</v>
      </c>
      <c r="P32" s="72">
        <v>10.119999999999999</v>
      </c>
      <c r="Q32" s="72">
        <v>9.64</v>
      </c>
      <c r="R32" s="72">
        <v>9.2100000000000009</v>
      </c>
      <c r="S32" s="72">
        <v>10.33</v>
      </c>
      <c r="T32" s="72">
        <v>9.14</v>
      </c>
      <c r="U32" s="72">
        <v>8.2100000000000009</v>
      </c>
      <c r="V32" s="71">
        <f t="shared" si="2"/>
        <v>-1.0497925311203318</v>
      </c>
      <c r="W32" s="71">
        <f>S32/R32</f>
        <v>1.1216069489685123</v>
      </c>
      <c r="X32" s="71">
        <f t="shared" si="3"/>
        <v>-1.1132764920828258</v>
      </c>
    </row>
    <row r="33" spans="1:24" x14ac:dyDescent="0.3">
      <c r="A33" s="75" t="s">
        <v>462</v>
      </c>
      <c r="B33" s="75" t="s">
        <v>463</v>
      </c>
      <c r="C33" s="76">
        <v>22</v>
      </c>
      <c r="D33" s="75" t="s">
        <v>464</v>
      </c>
      <c r="E33" s="75" t="s">
        <v>465</v>
      </c>
      <c r="F33" s="76">
        <v>4.3600000000000003</v>
      </c>
      <c r="G33" s="76">
        <v>2.25</v>
      </c>
      <c r="H33" s="76">
        <v>1.45</v>
      </c>
      <c r="I33" s="76">
        <v>2.04</v>
      </c>
      <c r="J33" s="76">
        <v>3.18</v>
      </c>
      <c r="K33" s="76">
        <v>3.17</v>
      </c>
      <c r="L33" s="76">
        <f>-(F33/G33)</f>
        <v>-1.9377777777777778</v>
      </c>
      <c r="M33" s="76">
        <f>I33/H33</f>
        <v>1.4068965517241381</v>
      </c>
      <c r="N33" s="76">
        <f>-(J33/K33)</f>
        <v>-1.0031545741324921</v>
      </c>
      <c r="P33" s="72">
        <v>4.62</v>
      </c>
      <c r="Q33" s="72">
        <v>4.2300000000000004</v>
      </c>
      <c r="R33" s="72">
        <v>4.79</v>
      </c>
      <c r="S33" s="72">
        <v>4.0199999999999996</v>
      </c>
      <c r="T33" s="72">
        <v>4.3</v>
      </c>
      <c r="U33" s="72">
        <v>4.18</v>
      </c>
      <c r="V33" s="71">
        <f t="shared" si="2"/>
        <v>-1.0921985815602837</v>
      </c>
      <c r="W33" s="71">
        <f>-(R33/S33)</f>
        <v>-1.191542288557214</v>
      </c>
      <c r="X33" s="71">
        <f t="shared" si="3"/>
        <v>-1.0287081339712918</v>
      </c>
    </row>
    <row r="34" spans="1:24" x14ac:dyDescent="0.3">
      <c r="A34" s="75" t="s">
        <v>466</v>
      </c>
      <c r="B34" s="75" t="s">
        <v>467</v>
      </c>
      <c r="C34" s="76">
        <v>22</v>
      </c>
      <c r="D34" s="75" t="s">
        <v>468</v>
      </c>
      <c r="E34" s="75" t="s">
        <v>469</v>
      </c>
      <c r="F34" s="76">
        <v>0.14000000000000001</v>
      </c>
      <c r="G34" s="76">
        <v>0.18</v>
      </c>
      <c r="H34" s="76">
        <v>0.24</v>
      </c>
      <c r="I34" s="76">
        <v>0.12</v>
      </c>
      <c r="J34" s="76">
        <v>0.14000000000000001</v>
      </c>
      <c r="K34" s="76">
        <v>0.2</v>
      </c>
      <c r="L34" s="76">
        <f>G34/F34</f>
        <v>1.2857142857142856</v>
      </c>
      <c r="M34" s="76">
        <f>-(H34/I34)</f>
        <v>-2</v>
      </c>
      <c r="N34" s="76">
        <f>K34/J34</f>
        <v>1.4285714285714286</v>
      </c>
      <c r="P34" s="72">
        <v>2.42</v>
      </c>
      <c r="Q34" s="72">
        <v>2.39</v>
      </c>
      <c r="R34" s="72">
        <v>2.04</v>
      </c>
      <c r="S34" s="72">
        <v>1.84</v>
      </c>
      <c r="T34" s="72">
        <v>2.21</v>
      </c>
      <c r="U34" s="72">
        <v>2.13</v>
      </c>
      <c r="V34" s="71">
        <f t="shared" si="2"/>
        <v>-1.01255230125523</v>
      </c>
      <c r="W34" s="71">
        <f>-(R34/S34)</f>
        <v>-1.1086956521739131</v>
      </c>
      <c r="X34" s="71">
        <f t="shared" si="3"/>
        <v>-1.0375586854460095</v>
      </c>
    </row>
    <row r="35" spans="1:24" x14ac:dyDescent="0.3">
      <c r="A35" s="75" t="s">
        <v>470</v>
      </c>
      <c r="B35" s="75" t="s">
        <v>471</v>
      </c>
      <c r="C35" s="76">
        <v>21</v>
      </c>
      <c r="D35" s="75" t="s">
        <v>472</v>
      </c>
      <c r="E35" s="75" t="s">
        <v>473</v>
      </c>
      <c r="F35" s="76">
        <v>0.24</v>
      </c>
      <c r="G35" s="76">
        <v>0.15</v>
      </c>
      <c r="H35" s="76">
        <v>0</v>
      </c>
      <c r="I35" s="76">
        <v>0.46</v>
      </c>
      <c r="J35" s="76">
        <v>0.45</v>
      </c>
      <c r="K35" s="76">
        <v>0.16</v>
      </c>
      <c r="L35" s="76">
        <f t="shared" ref="L35:L46" si="4">-(F35/G35)</f>
        <v>-1.6</v>
      </c>
      <c r="M35" s="76">
        <v>46</v>
      </c>
      <c r="N35" s="76">
        <f>-(J35/K35)</f>
        <v>-2.8125</v>
      </c>
      <c r="P35" s="72">
        <v>2.23</v>
      </c>
      <c r="Q35" s="72">
        <v>1.65</v>
      </c>
      <c r="R35" s="72">
        <v>1.23</v>
      </c>
      <c r="S35" s="72">
        <v>0.79</v>
      </c>
      <c r="T35" s="72">
        <v>2.0699999999999998</v>
      </c>
      <c r="U35" s="72">
        <v>0.8</v>
      </c>
      <c r="V35" s="71">
        <f t="shared" si="2"/>
        <v>-1.3515151515151516</v>
      </c>
      <c r="W35" s="71">
        <f>-(R35/S35)</f>
        <v>-1.5569620253164556</v>
      </c>
      <c r="X35" s="71">
        <f t="shared" si="3"/>
        <v>-2.5874999999999995</v>
      </c>
    </row>
    <row r="36" spans="1:24" x14ac:dyDescent="0.3">
      <c r="A36" s="75" t="s">
        <v>474</v>
      </c>
      <c r="B36" s="75" t="s">
        <v>475</v>
      </c>
      <c r="C36" s="76">
        <v>22</v>
      </c>
      <c r="D36" s="75" t="s">
        <v>400</v>
      </c>
      <c r="E36" s="75" t="s">
        <v>400</v>
      </c>
      <c r="F36" s="76">
        <v>279.95999999999998</v>
      </c>
      <c r="G36" s="76">
        <v>195.29</v>
      </c>
      <c r="H36" s="76">
        <v>240.22</v>
      </c>
      <c r="I36" s="76">
        <v>233.86</v>
      </c>
      <c r="J36" s="76">
        <v>268.04000000000002</v>
      </c>
      <c r="K36" s="76">
        <v>314.74</v>
      </c>
      <c r="L36" s="76">
        <f t="shared" si="4"/>
        <v>-1.4335603461518767</v>
      </c>
      <c r="M36" s="76">
        <f>-(H36/I36)</f>
        <v>-1.0271957581458993</v>
      </c>
      <c r="N36" s="76">
        <f>K36/J36</f>
        <v>1.1742277272048947</v>
      </c>
      <c r="P36" s="72" t="s">
        <v>401</v>
      </c>
      <c r="Q36" s="72" t="s">
        <v>401</v>
      </c>
      <c r="R36" s="72" t="s">
        <v>401</v>
      </c>
      <c r="S36" s="72" t="s">
        <v>401</v>
      </c>
      <c r="T36" s="72" t="s">
        <v>401</v>
      </c>
      <c r="U36" s="72" t="s">
        <v>401</v>
      </c>
      <c r="V36" s="71" t="s">
        <v>27</v>
      </c>
      <c r="W36" s="71" t="s">
        <v>27</v>
      </c>
      <c r="X36" s="71" t="s">
        <v>27</v>
      </c>
    </row>
    <row r="37" spans="1:24" x14ac:dyDescent="0.3">
      <c r="A37" s="75" t="s">
        <v>185</v>
      </c>
      <c r="B37" s="75" t="s">
        <v>186</v>
      </c>
      <c r="C37" s="76">
        <v>23</v>
      </c>
      <c r="D37" s="75" t="s">
        <v>187</v>
      </c>
      <c r="E37" s="75" t="s">
        <v>188</v>
      </c>
      <c r="F37" s="76">
        <v>99.07</v>
      </c>
      <c r="G37" s="76">
        <v>87.4</v>
      </c>
      <c r="H37" s="76">
        <v>92.24</v>
      </c>
      <c r="I37" s="76">
        <v>103.64</v>
      </c>
      <c r="J37" s="76">
        <v>101.32</v>
      </c>
      <c r="K37" s="76">
        <v>83.28</v>
      </c>
      <c r="L37" s="76">
        <f t="shared" si="4"/>
        <v>-1.1335240274599541</v>
      </c>
      <c r="M37" s="76">
        <f>I37/H37</f>
        <v>1.1235906331309629</v>
      </c>
      <c r="N37" s="76">
        <f>-(J37/K37)</f>
        <v>-1.2166186359269933</v>
      </c>
      <c r="P37" s="72">
        <v>3.66</v>
      </c>
      <c r="Q37" s="72">
        <v>3.69</v>
      </c>
      <c r="R37" s="72">
        <v>3.23</v>
      </c>
      <c r="S37" s="72">
        <v>2.9</v>
      </c>
      <c r="T37" s="72">
        <v>3.35</v>
      </c>
      <c r="U37" s="72">
        <v>2.98</v>
      </c>
      <c r="V37" s="71">
        <f>Q37/P37</f>
        <v>1.0081967213114753</v>
      </c>
      <c r="W37" s="71">
        <f>-(R37/S37)</f>
        <v>-1.113793103448276</v>
      </c>
      <c r="X37" s="71">
        <f>-(T37/U37)</f>
        <v>-1.1241610738255035</v>
      </c>
    </row>
    <row r="38" spans="1:24" x14ac:dyDescent="0.3">
      <c r="A38" s="75" t="s">
        <v>476</v>
      </c>
      <c r="B38" s="75" t="s">
        <v>477</v>
      </c>
      <c r="C38" s="76">
        <v>22</v>
      </c>
      <c r="D38" s="75" t="s">
        <v>478</v>
      </c>
      <c r="E38" s="75" t="s">
        <v>479</v>
      </c>
      <c r="F38" s="76">
        <v>0.2</v>
      </c>
      <c r="G38" s="76">
        <v>0.15</v>
      </c>
      <c r="H38" s="76">
        <v>0.27</v>
      </c>
      <c r="I38" s="76">
        <v>0.28000000000000003</v>
      </c>
      <c r="J38" s="76">
        <v>0.18</v>
      </c>
      <c r="K38" s="76">
        <v>0.12</v>
      </c>
      <c r="L38" s="76">
        <f t="shared" si="4"/>
        <v>-1.3333333333333335</v>
      </c>
      <c r="M38" s="76">
        <f>I38/H38</f>
        <v>1.037037037037037</v>
      </c>
      <c r="N38" s="76">
        <f>-(J38/K38)</f>
        <v>-1.5</v>
      </c>
      <c r="P38" s="72">
        <v>0.51</v>
      </c>
      <c r="Q38" s="72">
        <v>0.46</v>
      </c>
      <c r="R38" s="72">
        <v>0.47</v>
      </c>
      <c r="S38" s="72">
        <v>0.38</v>
      </c>
      <c r="T38" s="72">
        <v>0.38</v>
      </c>
      <c r="U38" s="72">
        <v>0.28000000000000003</v>
      </c>
      <c r="V38" s="71">
        <f>-(P38/Q38)</f>
        <v>-1.1086956521739131</v>
      </c>
      <c r="W38" s="71">
        <f>-(R38/S38)</f>
        <v>-1.2368421052631577</v>
      </c>
      <c r="X38" s="71">
        <f>-(T38/U38)</f>
        <v>-1.357142857142857</v>
      </c>
    </row>
    <row r="39" spans="1:24" x14ac:dyDescent="0.3">
      <c r="A39" s="75" t="s">
        <v>88</v>
      </c>
      <c r="B39" s="75" t="s">
        <v>89</v>
      </c>
      <c r="C39" s="76">
        <v>21</v>
      </c>
      <c r="D39" s="75" t="s">
        <v>480</v>
      </c>
      <c r="E39" s="75" t="s">
        <v>481</v>
      </c>
      <c r="F39" s="76">
        <v>10.58</v>
      </c>
      <c r="G39" s="76">
        <v>9.3699999999999992</v>
      </c>
      <c r="H39" s="76">
        <v>10.57</v>
      </c>
      <c r="I39" s="76">
        <v>9.9600000000000009</v>
      </c>
      <c r="J39" s="76">
        <v>9.84</v>
      </c>
      <c r="K39" s="76">
        <v>13.41</v>
      </c>
      <c r="L39" s="76">
        <f t="shared" si="4"/>
        <v>-1.1291355389541089</v>
      </c>
      <c r="M39" s="76">
        <f>-(H39/I39)</f>
        <v>-1.0612449799196786</v>
      </c>
      <c r="N39" s="76">
        <f>K39/J39</f>
        <v>1.3628048780487805</v>
      </c>
      <c r="P39" s="72">
        <v>2.2999999999999998</v>
      </c>
      <c r="Q39" s="72">
        <v>1.53</v>
      </c>
      <c r="R39" s="72">
        <v>1.19</v>
      </c>
      <c r="S39" s="72">
        <v>1.19</v>
      </c>
      <c r="T39" s="72">
        <v>2.42</v>
      </c>
      <c r="U39" s="72">
        <v>2.12</v>
      </c>
      <c r="V39" s="71">
        <f>-(P39/Q39)</f>
        <v>-1.5032679738562089</v>
      </c>
      <c r="W39" s="71">
        <f>S39/R39</f>
        <v>1</v>
      </c>
      <c r="X39" s="71">
        <f>-(T39/U39)</f>
        <v>-1.141509433962264</v>
      </c>
    </row>
    <row r="40" spans="1:24" x14ac:dyDescent="0.3">
      <c r="A40" s="75" t="s">
        <v>62</v>
      </c>
      <c r="B40" s="75" t="s">
        <v>63</v>
      </c>
      <c r="C40" s="76">
        <v>23</v>
      </c>
      <c r="D40" s="75" t="s">
        <v>482</v>
      </c>
      <c r="E40" s="75" t="s">
        <v>483</v>
      </c>
      <c r="F40" s="76">
        <v>56.77</v>
      </c>
      <c r="G40" s="76">
        <v>47.63</v>
      </c>
      <c r="H40" s="76">
        <v>72.709999999999994</v>
      </c>
      <c r="I40" s="76">
        <v>88.03</v>
      </c>
      <c r="J40" s="76">
        <v>66.09</v>
      </c>
      <c r="K40" s="76">
        <v>68.59</v>
      </c>
      <c r="L40" s="76">
        <f t="shared" si="4"/>
        <v>-1.1918958639512911</v>
      </c>
      <c r="M40" s="76">
        <f>I40/H40</f>
        <v>1.2107000412597992</v>
      </c>
      <c r="N40" s="76">
        <f>K40/J40</f>
        <v>1.0378272053260704</v>
      </c>
      <c r="P40" s="72">
        <v>6.49</v>
      </c>
      <c r="Q40" s="72">
        <v>4.95</v>
      </c>
      <c r="R40" s="72">
        <v>7.61</v>
      </c>
      <c r="S40" s="72">
        <v>7.75</v>
      </c>
      <c r="T40" s="72">
        <v>6.66</v>
      </c>
      <c r="U40" s="72">
        <v>6.26</v>
      </c>
      <c r="V40" s="71">
        <f>-(P40/Q40)</f>
        <v>-1.3111111111111111</v>
      </c>
      <c r="W40" s="71">
        <f>S40/R40</f>
        <v>1.0183968462549278</v>
      </c>
      <c r="X40" s="71">
        <f>-(T40/U40)</f>
        <v>-1.0638977635782749</v>
      </c>
    </row>
    <row r="41" spans="1:24" x14ac:dyDescent="0.3">
      <c r="A41" s="75" t="s">
        <v>56</v>
      </c>
      <c r="B41" s="75" t="s">
        <v>57</v>
      </c>
      <c r="C41" s="76">
        <v>23</v>
      </c>
      <c r="D41" s="75" t="s">
        <v>484</v>
      </c>
      <c r="E41" s="75" t="s">
        <v>485</v>
      </c>
      <c r="F41" s="76">
        <v>200.19</v>
      </c>
      <c r="G41" s="76">
        <v>164.97</v>
      </c>
      <c r="H41" s="76">
        <v>145.93</v>
      </c>
      <c r="I41" s="76">
        <v>146.72</v>
      </c>
      <c r="J41" s="76">
        <v>170.65</v>
      </c>
      <c r="K41" s="76">
        <v>165.42</v>
      </c>
      <c r="L41" s="76">
        <f t="shared" si="4"/>
        <v>-1.2134933624295325</v>
      </c>
      <c r="M41" s="76">
        <f>I41/H41</f>
        <v>1.0054135544439113</v>
      </c>
      <c r="N41" s="76">
        <f>-(J41/K41)</f>
        <v>-1.0316164913553381</v>
      </c>
      <c r="P41" s="72">
        <v>3.22</v>
      </c>
      <c r="Q41" s="72">
        <v>2.58</v>
      </c>
      <c r="R41" s="72">
        <v>3.54</v>
      </c>
      <c r="S41" s="72">
        <v>2.95</v>
      </c>
      <c r="T41" s="72">
        <v>3.63</v>
      </c>
      <c r="U41" s="72">
        <v>3.47</v>
      </c>
      <c r="V41" s="71">
        <f>-(P41/Q41)</f>
        <v>-1.248062015503876</v>
      </c>
      <c r="W41" s="71">
        <f>-(R41/S41)</f>
        <v>-1.2</v>
      </c>
      <c r="X41" s="71">
        <f>-(T41/U41)</f>
        <v>-1.0461095100864553</v>
      </c>
    </row>
    <row r="42" spans="1:24" x14ac:dyDescent="0.3">
      <c r="A42" s="75" t="s">
        <v>486</v>
      </c>
      <c r="B42" s="75" t="s">
        <v>487</v>
      </c>
      <c r="C42" s="76">
        <v>23</v>
      </c>
      <c r="D42" s="75" t="s">
        <v>488</v>
      </c>
      <c r="E42" s="75" t="s">
        <v>489</v>
      </c>
      <c r="F42" s="76">
        <v>0.15</v>
      </c>
      <c r="G42" s="76">
        <v>0.09</v>
      </c>
      <c r="H42" s="76">
        <v>0.25</v>
      </c>
      <c r="I42" s="76">
        <v>0</v>
      </c>
      <c r="J42" s="76">
        <v>0.1</v>
      </c>
      <c r="K42" s="76">
        <v>0.12</v>
      </c>
      <c r="L42" s="76">
        <f t="shared" si="4"/>
        <v>-1.6666666666666667</v>
      </c>
      <c r="M42" s="76">
        <v>-25</v>
      </c>
      <c r="N42" s="76">
        <f>K42/J42</f>
        <v>1.2</v>
      </c>
      <c r="P42" s="72">
        <v>1.92</v>
      </c>
      <c r="Q42" s="72">
        <v>1.3</v>
      </c>
      <c r="R42" s="72">
        <v>1.27</v>
      </c>
      <c r="S42" s="72">
        <v>1.07</v>
      </c>
      <c r="T42" s="72">
        <v>1.35</v>
      </c>
      <c r="U42" s="72">
        <v>1.77</v>
      </c>
      <c r="V42" s="71">
        <f>-(P42/Q42)</f>
        <v>-1.4769230769230768</v>
      </c>
      <c r="W42" s="71">
        <f>-(R42/S42)</f>
        <v>-1.1869158878504673</v>
      </c>
      <c r="X42" s="71">
        <f>U42/T42</f>
        <v>1.3111111111111111</v>
      </c>
    </row>
    <row r="43" spans="1:24" x14ac:dyDescent="0.3">
      <c r="A43" s="75" t="s">
        <v>490</v>
      </c>
      <c r="B43" s="75" t="s">
        <v>491</v>
      </c>
      <c r="C43" s="76">
        <v>19</v>
      </c>
      <c r="D43" s="75" t="s">
        <v>492</v>
      </c>
      <c r="E43" s="75" t="s">
        <v>493</v>
      </c>
      <c r="F43" s="76">
        <v>9.68</v>
      </c>
      <c r="G43" s="76">
        <v>9.5299999999999994</v>
      </c>
      <c r="H43" s="76">
        <v>103.55</v>
      </c>
      <c r="I43" s="76">
        <v>108.64</v>
      </c>
      <c r="J43" s="76">
        <v>67.09</v>
      </c>
      <c r="K43" s="76">
        <v>100.06</v>
      </c>
      <c r="L43" s="76">
        <f t="shared" si="4"/>
        <v>-1.0157397691500525</v>
      </c>
      <c r="M43" s="76">
        <f>I43/H43</f>
        <v>1.0491549975857075</v>
      </c>
      <c r="N43" s="76">
        <f>K43/J43</f>
        <v>1.4914294231629155</v>
      </c>
      <c r="P43" s="72">
        <v>1.04</v>
      </c>
      <c r="Q43" s="72">
        <v>1.19</v>
      </c>
      <c r="R43" s="72">
        <v>1.29</v>
      </c>
      <c r="S43" s="72">
        <v>1.05</v>
      </c>
      <c r="T43" s="72">
        <v>0.92</v>
      </c>
      <c r="U43" s="72">
        <v>0.93</v>
      </c>
      <c r="V43" s="71">
        <f>Q43/P43</f>
        <v>1.1442307692307692</v>
      </c>
      <c r="W43" s="71">
        <f>-(R43/S43)</f>
        <v>-1.2285714285714286</v>
      </c>
      <c r="X43" s="71">
        <f>U43/T43</f>
        <v>1.0108695652173914</v>
      </c>
    </row>
    <row r="44" spans="1:24" x14ac:dyDescent="0.3">
      <c r="A44" s="75" t="s">
        <v>494</v>
      </c>
      <c r="B44" s="75" t="s">
        <v>495</v>
      </c>
      <c r="C44" s="76">
        <v>24</v>
      </c>
      <c r="D44" s="75" t="s">
        <v>496</v>
      </c>
      <c r="E44" s="75" t="s">
        <v>497</v>
      </c>
      <c r="F44" s="76">
        <v>3.98</v>
      </c>
      <c r="G44" s="76">
        <v>2.02</v>
      </c>
      <c r="H44" s="76">
        <v>1.57</v>
      </c>
      <c r="I44" s="76">
        <v>1.92</v>
      </c>
      <c r="J44" s="76">
        <v>2.2599999999999998</v>
      </c>
      <c r="K44" s="76">
        <v>2.08</v>
      </c>
      <c r="L44" s="76">
        <f t="shared" si="4"/>
        <v>-1.9702970297029703</v>
      </c>
      <c r="M44" s="76">
        <f>I44/H44</f>
        <v>1.2229299363057324</v>
      </c>
      <c r="N44" s="76">
        <f>-(J44/K44)</f>
        <v>-1.0865384615384615</v>
      </c>
      <c r="P44" s="72">
        <v>1.05</v>
      </c>
      <c r="Q44" s="72">
        <v>0.64</v>
      </c>
      <c r="R44" s="72">
        <v>0.95</v>
      </c>
      <c r="S44" s="72">
        <v>0.71</v>
      </c>
      <c r="T44" s="72">
        <v>1.3</v>
      </c>
      <c r="U44" s="72">
        <v>0.26</v>
      </c>
      <c r="V44" s="71">
        <f>-(P44/Q44)</f>
        <v>-1.640625</v>
      </c>
      <c r="W44" s="71">
        <f>-(R44/S44)</f>
        <v>-1.3380281690140845</v>
      </c>
      <c r="X44" s="71">
        <f>-(T44/U44)</f>
        <v>-5</v>
      </c>
    </row>
    <row r="45" spans="1:24" x14ac:dyDescent="0.3">
      <c r="A45" s="75" t="s">
        <v>64</v>
      </c>
      <c r="B45" s="75" t="s">
        <v>65</v>
      </c>
      <c r="C45" s="76">
        <v>22</v>
      </c>
      <c r="D45" s="75" t="s">
        <v>498</v>
      </c>
      <c r="E45" s="75" t="s">
        <v>499</v>
      </c>
      <c r="F45" s="76">
        <v>36.479999999999997</v>
      </c>
      <c r="G45" s="76">
        <v>34.619999999999997</v>
      </c>
      <c r="H45" s="76">
        <v>19.46</v>
      </c>
      <c r="I45" s="76">
        <v>22.68</v>
      </c>
      <c r="J45" s="76">
        <v>28.52</v>
      </c>
      <c r="K45" s="76">
        <v>41.03</v>
      </c>
      <c r="L45" s="76">
        <f t="shared" si="4"/>
        <v>-1.0537261698440208</v>
      </c>
      <c r="M45" s="76">
        <f>I45/H45</f>
        <v>1.1654676258992804</v>
      </c>
      <c r="N45" s="76">
        <f>K45/J45</f>
        <v>1.4386395511921459</v>
      </c>
      <c r="P45" s="72">
        <v>0.68</v>
      </c>
      <c r="Q45" s="72">
        <v>0.49</v>
      </c>
      <c r="R45" s="72">
        <v>0.54</v>
      </c>
      <c r="S45" s="72">
        <v>0.64</v>
      </c>
      <c r="T45" s="72">
        <v>0.87</v>
      </c>
      <c r="U45" s="72">
        <v>0.92</v>
      </c>
      <c r="V45" s="71">
        <f>-(P45/Q45)</f>
        <v>-1.3877551020408165</v>
      </c>
      <c r="W45" s="71">
        <f>S45/R45</f>
        <v>1.1851851851851851</v>
      </c>
      <c r="X45" s="71">
        <f>U45/T45</f>
        <v>1.0574712643678161</v>
      </c>
    </row>
    <row r="46" spans="1:24" x14ac:dyDescent="0.3">
      <c r="A46" s="75" t="s">
        <v>142</v>
      </c>
      <c r="B46" s="75" t="s">
        <v>143</v>
      </c>
      <c r="C46" s="76">
        <v>23</v>
      </c>
      <c r="D46" s="75" t="s">
        <v>144</v>
      </c>
      <c r="E46" s="75" t="s">
        <v>145</v>
      </c>
      <c r="F46" s="76">
        <v>2726.73</v>
      </c>
      <c r="G46" s="76">
        <v>2259.5500000000002</v>
      </c>
      <c r="H46" s="76">
        <v>3018.35</v>
      </c>
      <c r="I46" s="76">
        <v>3071.85</v>
      </c>
      <c r="J46" s="76">
        <v>3268.5</v>
      </c>
      <c r="K46" s="76">
        <v>3226.61</v>
      </c>
      <c r="L46" s="76">
        <f t="shared" si="4"/>
        <v>-1.2067579827841826</v>
      </c>
      <c r="M46" s="76">
        <f>I46/H46</f>
        <v>1.0177249159308894</v>
      </c>
      <c r="N46" s="76">
        <f>-(J46/K46)</f>
        <v>-1.0129826660178949</v>
      </c>
      <c r="P46" s="72">
        <v>0.73</v>
      </c>
      <c r="Q46" s="72">
        <v>0.74</v>
      </c>
      <c r="R46" s="72">
        <v>0.27</v>
      </c>
      <c r="S46" s="72">
        <v>0.72</v>
      </c>
      <c r="T46" s="72">
        <v>0.57999999999999996</v>
      </c>
      <c r="U46" s="72">
        <v>0.4</v>
      </c>
      <c r="V46" s="71">
        <f>Q46/P46</f>
        <v>1.0136986301369864</v>
      </c>
      <c r="W46" s="71">
        <f>S46/R46</f>
        <v>2.6666666666666665</v>
      </c>
      <c r="X46" s="71">
        <f>-(T46/U46)</f>
        <v>-1.4499999999999997</v>
      </c>
    </row>
    <row r="47" spans="1:24" x14ac:dyDescent="0.3">
      <c r="A47" s="75" t="s">
        <v>500</v>
      </c>
      <c r="B47" s="75" t="s">
        <v>501</v>
      </c>
      <c r="C47" s="76">
        <v>22</v>
      </c>
      <c r="D47" s="75" t="s">
        <v>502</v>
      </c>
      <c r="E47" s="75" t="s">
        <v>102</v>
      </c>
      <c r="F47" s="76">
        <v>1.45</v>
      </c>
      <c r="G47" s="76">
        <v>2.14</v>
      </c>
      <c r="H47" s="76">
        <v>2.4700000000000002</v>
      </c>
      <c r="I47" s="76">
        <v>3.09</v>
      </c>
      <c r="J47" s="76">
        <v>0.87</v>
      </c>
      <c r="K47" s="76">
        <v>2.41</v>
      </c>
      <c r="L47" s="76">
        <f>G47/F47</f>
        <v>1.4758620689655173</v>
      </c>
      <c r="M47" s="76">
        <f>I47/H47</f>
        <v>1.2510121457489878</v>
      </c>
      <c r="N47" s="76">
        <f>K47/J47</f>
        <v>2.7701149425287359</v>
      </c>
      <c r="P47" s="72">
        <v>48.52</v>
      </c>
      <c r="Q47" s="72">
        <v>48.96</v>
      </c>
      <c r="R47" s="72">
        <v>44.64</v>
      </c>
      <c r="S47" s="72">
        <v>46.69</v>
      </c>
      <c r="T47" s="72">
        <v>48.75</v>
      </c>
      <c r="U47" s="72">
        <v>44.5</v>
      </c>
      <c r="V47" s="71">
        <f>Q47/P47</f>
        <v>1.0090684253915911</v>
      </c>
      <c r="W47" s="71">
        <f>S47/R47</f>
        <v>1.0459229390681002</v>
      </c>
      <c r="X47" s="71">
        <f>-(T47/U47)</f>
        <v>-1.095505617977528</v>
      </c>
    </row>
    <row r="48" spans="1:24" x14ac:dyDescent="0.3">
      <c r="A48" s="75" t="s">
        <v>503</v>
      </c>
      <c r="B48" s="75" t="s">
        <v>504</v>
      </c>
      <c r="C48" s="76">
        <v>22</v>
      </c>
      <c r="D48" s="75" t="s">
        <v>505</v>
      </c>
      <c r="E48" s="75" t="s">
        <v>506</v>
      </c>
      <c r="F48" s="76">
        <v>6.03</v>
      </c>
      <c r="G48" s="76">
        <v>4.53</v>
      </c>
      <c r="H48" s="76">
        <v>7.29</v>
      </c>
      <c r="I48" s="76">
        <v>7.24</v>
      </c>
      <c r="J48" s="76">
        <v>7.29</v>
      </c>
      <c r="K48" s="76">
        <v>7.66</v>
      </c>
      <c r="L48" s="76">
        <f>-(F48/G48)</f>
        <v>-1.3311258278145695</v>
      </c>
      <c r="M48" s="76">
        <f>-(H48/I48)</f>
        <v>-1.0069060773480663</v>
      </c>
      <c r="N48" s="76">
        <f>K48/J48</f>
        <v>1.0507544581618655</v>
      </c>
      <c r="P48" s="72">
        <v>3.11</v>
      </c>
      <c r="Q48" s="72">
        <v>4.71</v>
      </c>
      <c r="R48" s="72">
        <v>3</v>
      </c>
      <c r="S48" s="72">
        <v>3.77</v>
      </c>
      <c r="T48" s="72">
        <v>2.68</v>
      </c>
      <c r="U48" s="72">
        <v>3.65</v>
      </c>
      <c r="V48" s="71">
        <f>Q48/P48</f>
        <v>1.5144694533762058</v>
      </c>
      <c r="W48" s="71">
        <f>S48/R48</f>
        <v>1.2566666666666666</v>
      </c>
      <c r="X48" s="71">
        <f>U48/T48</f>
        <v>1.3619402985074627</v>
      </c>
    </row>
    <row r="49" spans="1:24" x14ac:dyDescent="0.3">
      <c r="A49" s="75" t="s">
        <v>507</v>
      </c>
      <c r="B49" s="75" t="s">
        <v>508</v>
      </c>
      <c r="C49" s="76">
        <v>23</v>
      </c>
      <c r="D49" s="75" t="s">
        <v>509</v>
      </c>
      <c r="E49" s="75" t="s">
        <v>510</v>
      </c>
      <c r="F49" s="76">
        <v>0.79</v>
      </c>
      <c r="G49" s="76">
        <v>0.57999999999999996</v>
      </c>
      <c r="H49" s="76">
        <v>0.98</v>
      </c>
      <c r="I49" s="76">
        <v>0.68</v>
      </c>
      <c r="J49" s="76">
        <v>1.19</v>
      </c>
      <c r="K49" s="76">
        <v>1.08</v>
      </c>
      <c r="L49" s="76">
        <f>-(F49/G49)</f>
        <v>-1.3620689655172415</v>
      </c>
      <c r="M49" s="76">
        <f>-(H49/I49)</f>
        <v>-1.4411764705882351</v>
      </c>
      <c r="N49" s="76">
        <f>-(J49/K49)</f>
        <v>-1.1018518518518516</v>
      </c>
      <c r="P49" s="72">
        <v>7.8</v>
      </c>
      <c r="Q49" s="72">
        <v>7.28</v>
      </c>
      <c r="R49" s="72">
        <v>6.22</v>
      </c>
      <c r="S49" s="72">
        <v>6.72</v>
      </c>
      <c r="T49" s="72">
        <v>7.21</v>
      </c>
      <c r="U49" s="72">
        <v>8.34</v>
      </c>
      <c r="V49" s="71">
        <f>-(P49/Q49)</f>
        <v>-1.0714285714285714</v>
      </c>
      <c r="W49" s="71">
        <f>S49/R49</f>
        <v>1.0803858520900322</v>
      </c>
      <c r="X49" s="71">
        <f>U49/T49</f>
        <v>1.1567267683772537</v>
      </c>
    </row>
    <row r="50" spans="1:24" x14ac:dyDescent="0.3">
      <c r="A50" s="75" t="s">
        <v>92</v>
      </c>
      <c r="B50" s="75" t="s">
        <v>93</v>
      </c>
      <c r="C50" s="76">
        <v>19</v>
      </c>
      <c r="D50" s="75" t="s">
        <v>301</v>
      </c>
      <c r="E50" s="75" t="s">
        <v>302</v>
      </c>
      <c r="F50" s="76">
        <v>0.21</v>
      </c>
      <c r="G50" s="76">
        <v>0.15</v>
      </c>
      <c r="H50" s="76">
        <v>10.87</v>
      </c>
      <c r="I50" s="76">
        <v>3.48</v>
      </c>
      <c r="J50" s="76">
        <v>8.3699999999999992</v>
      </c>
      <c r="K50" s="76">
        <v>8.0399999999999991</v>
      </c>
      <c r="L50" s="76">
        <f>-(F50/G50)</f>
        <v>-1.4</v>
      </c>
      <c r="M50" s="76">
        <f>-(H50/I50)</f>
        <v>-3.1235632183908044</v>
      </c>
      <c r="N50" s="76">
        <f>-(J50/K50)</f>
        <v>-1.041044776119403</v>
      </c>
      <c r="P50" s="72">
        <v>0.57999999999999996</v>
      </c>
      <c r="Q50" s="72">
        <v>0.53</v>
      </c>
      <c r="R50" s="72">
        <v>0.76</v>
      </c>
      <c r="S50" s="72">
        <v>0.62</v>
      </c>
      <c r="T50" s="72">
        <v>0.78</v>
      </c>
      <c r="U50" s="72">
        <v>0.45</v>
      </c>
      <c r="V50" s="71">
        <f>-(P50/Q50)</f>
        <v>-1.0943396226415094</v>
      </c>
      <c r="W50" s="71">
        <f>-(R50/S50)</f>
        <v>-1.2258064516129032</v>
      </c>
      <c r="X50" s="71">
        <f>-(T50/U50)</f>
        <v>-1.7333333333333334</v>
      </c>
    </row>
    <row r="51" spans="1:24" x14ac:dyDescent="0.3">
      <c r="A51" s="75" t="s">
        <v>511</v>
      </c>
      <c r="B51" s="75" t="s">
        <v>512</v>
      </c>
      <c r="C51" s="76">
        <v>22</v>
      </c>
      <c r="D51" s="75" t="s">
        <v>513</v>
      </c>
      <c r="E51" s="75" t="s">
        <v>116</v>
      </c>
      <c r="F51" s="76">
        <v>0.14000000000000001</v>
      </c>
      <c r="G51" s="76">
        <v>0.42</v>
      </c>
      <c r="H51" s="76">
        <v>0.09</v>
      </c>
      <c r="I51" s="76">
        <v>0</v>
      </c>
      <c r="J51" s="76">
        <v>0.18</v>
      </c>
      <c r="K51" s="76">
        <v>0.2</v>
      </c>
      <c r="L51" s="76">
        <f>G51/F51</f>
        <v>2.9999999999999996</v>
      </c>
      <c r="M51" s="76">
        <v>-9</v>
      </c>
      <c r="N51" s="76">
        <f>K51/J51</f>
        <v>1.1111111111111112</v>
      </c>
      <c r="P51" s="72">
        <v>0.15</v>
      </c>
      <c r="Q51" s="72">
        <v>0.22</v>
      </c>
      <c r="R51" s="72">
        <v>7.0000000000000007E-2</v>
      </c>
      <c r="S51" s="72">
        <v>7.0000000000000007E-2</v>
      </c>
      <c r="T51" s="72">
        <v>0.19</v>
      </c>
      <c r="U51" s="72">
        <v>0.06</v>
      </c>
      <c r="V51" s="71">
        <f>Q51/P51</f>
        <v>1.4666666666666668</v>
      </c>
      <c r="W51" s="71">
        <f>S51/R51</f>
        <v>1</v>
      </c>
      <c r="X51" s="71">
        <f>-(T51/U51)</f>
        <v>-3.166666666666667</v>
      </c>
    </row>
    <row r="52" spans="1:24" x14ac:dyDescent="0.3">
      <c r="A52" s="75" t="s">
        <v>514</v>
      </c>
      <c r="B52" s="75" t="s">
        <v>515</v>
      </c>
      <c r="C52" s="76">
        <v>23</v>
      </c>
      <c r="D52" s="75" t="s">
        <v>516</v>
      </c>
      <c r="E52" s="75" t="s">
        <v>517</v>
      </c>
      <c r="F52" s="76">
        <v>1.85</v>
      </c>
      <c r="G52" s="76">
        <v>2.75</v>
      </c>
      <c r="H52" s="76">
        <v>3.18</v>
      </c>
      <c r="I52" s="76">
        <v>4.59</v>
      </c>
      <c r="J52" s="76">
        <v>2.21</v>
      </c>
      <c r="K52" s="76">
        <v>1.73</v>
      </c>
      <c r="L52" s="76">
        <f>G52/F52</f>
        <v>1.4864864864864864</v>
      </c>
      <c r="M52" s="76">
        <f>I52/H52</f>
        <v>1.4433962264150941</v>
      </c>
      <c r="N52" s="76">
        <f>-(J52/K52)</f>
        <v>-1.277456647398844</v>
      </c>
      <c r="P52" s="72">
        <v>3.93</v>
      </c>
      <c r="Q52" s="72">
        <v>4.79</v>
      </c>
      <c r="R52" s="72">
        <v>3.77</v>
      </c>
      <c r="S52" s="72">
        <v>4.22</v>
      </c>
      <c r="T52" s="72">
        <v>4.3</v>
      </c>
      <c r="U52" s="72">
        <v>3.99</v>
      </c>
      <c r="V52" s="71">
        <f>Q52/P52</f>
        <v>1.2188295165394403</v>
      </c>
      <c r="W52" s="71">
        <f>S52/R52</f>
        <v>1.119363395225464</v>
      </c>
      <c r="X52" s="71">
        <f>-(T52/U52)</f>
        <v>-1.0776942355889723</v>
      </c>
    </row>
    <row r="53" spans="1:24" x14ac:dyDescent="0.3">
      <c r="A53" s="75" t="s">
        <v>80</v>
      </c>
      <c r="B53" s="75" t="s">
        <v>81</v>
      </c>
      <c r="C53" s="76">
        <v>25</v>
      </c>
      <c r="D53" s="75" t="s">
        <v>518</v>
      </c>
      <c r="E53" s="75" t="s">
        <v>519</v>
      </c>
      <c r="F53" s="76">
        <v>15.85</v>
      </c>
      <c r="G53" s="76">
        <v>19.43</v>
      </c>
      <c r="H53" s="76">
        <v>32.57</v>
      </c>
      <c r="I53" s="76">
        <v>28.26</v>
      </c>
      <c r="J53" s="76">
        <v>22.15</v>
      </c>
      <c r="K53" s="76">
        <v>23.25</v>
      </c>
      <c r="L53" s="76">
        <f>G53/F53</f>
        <v>1.2258675078864354</v>
      </c>
      <c r="M53" s="76">
        <f>-(H53/I53)</f>
        <v>-1.1525123849964614</v>
      </c>
      <c r="N53" s="76">
        <f>K53/J53</f>
        <v>1.0496613995485329</v>
      </c>
      <c r="P53" s="72">
        <v>57.62</v>
      </c>
      <c r="Q53" s="72">
        <v>53.56</v>
      </c>
      <c r="R53" s="72">
        <v>51.41</v>
      </c>
      <c r="S53" s="72">
        <v>48.32</v>
      </c>
      <c r="T53" s="72">
        <v>64.41</v>
      </c>
      <c r="U53" s="72">
        <v>57.71</v>
      </c>
      <c r="V53" s="71">
        <f>-(P53/Q53)</f>
        <v>-1.0758028379387601</v>
      </c>
      <c r="W53" s="71">
        <f>-(R53/S53)</f>
        <v>-1.0639486754966887</v>
      </c>
      <c r="X53" s="71">
        <f>-(T53/U53)</f>
        <v>-1.1160977300294574</v>
      </c>
    </row>
    <row r="54" spans="1:24" x14ac:dyDescent="0.3">
      <c r="A54" s="75" t="s">
        <v>84</v>
      </c>
      <c r="B54" s="75" t="s">
        <v>85</v>
      </c>
      <c r="C54" s="76">
        <v>22</v>
      </c>
      <c r="D54" s="75" t="s">
        <v>520</v>
      </c>
      <c r="E54" s="75" t="s">
        <v>521</v>
      </c>
      <c r="F54" s="76">
        <v>13.74</v>
      </c>
      <c r="G54" s="76">
        <v>11.39</v>
      </c>
      <c r="H54" s="76">
        <v>27.43</v>
      </c>
      <c r="I54" s="76">
        <v>26.55</v>
      </c>
      <c r="J54" s="76">
        <v>23.71</v>
      </c>
      <c r="K54" s="76">
        <v>24.4</v>
      </c>
      <c r="L54" s="76">
        <f t="shared" ref="L54:L60" si="5">-(F54/G54)</f>
        <v>-1.2063213345039507</v>
      </c>
      <c r="M54" s="76">
        <f>-(H54/I54)</f>
        <v>-1.0331450094161958</v>
      </c>
      <c r="N54" s="76">
        <f>K54/J54</f>
        <v>1.0291016448755799</v>
      </c>
      <c r="P54" s="72">
        <v>2.29</v>
      </c>
      <c r="Q54" s="72">
        <v>2.21</v>
      </c>
      <c r="R54" s="72">
        <v>1.85</v>
      </c>
      <c r="S54" s="72">
        <v>2.21</v>
      </c>
      <c r="T54" s="72">
        <v>1.89</v>
      </c>
      <c r="U54" s="72">
        <v>1.78</v>
      </c>
      <c r="V54" s="71">
        <f>-(P54/Q54)</f>
        <v>-1.0361990950226245</v>
      </c>
      <c r="W54" s="71">
        <f>S54/R54</f>
        <v>1.1945945945945946</v>
      </c>
      <c r="X54" s="71">
        <f>-(T54/U54)</f>
        <v>-1.0617977528089888</v>
      </c>
    </row>
    <row r="55" spans="1:24" x14ac:dyDescent="0.3">
      <c r="A55" s="75" t="s">
        <v>522</v>
      </c>
      <c r="B55" s="75" t="s">
        <v>523</v>
      </c>
      <c r="C55" s="76">
        <v>19</v>
      </c>
      <c r="D55" s="75" t="s">
        <v>524</v>
      </c>
      <c r="E55" s="75" t="s">
        <v>525</v>
      </c>
      <c r="F55" s="76">
        <v>0.49</v>
      </c>
      <c r="G55" s="76">
        <v>0.39</v>
      </c>
      <c r="H55" s="76">
        <v>1.19</v>
      </c>
      <c r="I55" s="76">
        <v>1.39</v>
      </c>
      <c r="J55" s="76">
        <v>0.92</v>
      </c>
      <c r="K55" s="76">
        <v>1.1200000000000001</v>
      </c>
      <c r="L55" s="76">
        <f t="shared" si="5"/>
        <v>-1.2564102564102564</v>
      </c>
      <c r="M55" s="76">
        <f t="shared" ref="M55:M60" si="6">I55/H55</f>
        <v>1.1680672268907564</v>
      </c>
      <c r="N55" s="76">
        <f>K55/J55</f>
        <v>1.2173913043478262</v>
      </c>
      <c r="P55" s="72">
        <v>0.7</v>
      </c>
      <c r="Q55" s="72">
        <v>0.8</v>
      </c>
      <c r="R55" s="72">
        <v>0.71</v>
      </c>
      <c r="S55" s="72">
        <v>0.6</v>
      </c>
      <c r="T55" s="72">
        <v>0.59</v>
      </c>
      <c r="U55" s="72">
        <v>0.69</v>
      </c>
      <c r="V55" s="71">
        <f>Q55/P55</f>
        <v>1.142857142857143</v>
      </c>
      <c r="W55" s="71">
        <f>-(R55/S55)</f>
        <v>-1.1833333333333333</v>
      </c>
      <c r="X55" s="71">
        <f>U55/T55</f>
        <v>1.1694915254237288</v>
      </c>
    </row>
    <row r="56" spans="1:24" x14ac:dyDescent="0.3">
      <c r="A56" s="75" t="s">
        <v>230</v>
      </c>
      <c r="B56" s="75" t="s">
        <v>231</v>
      </c>
      <c r="C56" s="76">
        <v>22</v>
      </c>
      <c r="D56" s="75" t="s">
        <v>232</v>
      </c>
      <c r="E56" s="75" t="s">
        <v>102</v>
      </c>
      <c r="F56" s="76">
        <v>184.75</v>
      </c>
      <c r="G56" s="76">
        <v>143.77000000000001</v>
      </c>
      <c r="H56" s="76">
        <v>206.22</v>
      </c>
      <c r="I56" s="76">
        <v>228.71</v>
      </c>
      <c r="J56" s="76">
        <v>244.52</v>
      </c>
      <c r="K56" s="76">
        <v>243.17</v>
      </c>
      <c r="L56" s="76">
        <f t="shared" si="5"/>
        <v>-1.2850386033247547</v>
      </c>
      <c r="M56" s="76">
        <f t="shared" si="6"/>
        <v>1.1090582872660266</v>
      </c>
      <c r="N56" s="76">
        <f>-(J56/K56)</f>
        <v>-1.0055516716700252</v>
      </c>
      <c r="P56" s="72">
        <v>4.49</v>
      </c>
      <c r="Q56" s="72">
        <v>4.7300000000000004</v>
      </c>
      <c r="R56" s="72">
        <v>6.88</v>
      </c>
      <c r="S56" s="72">
        <v>4.95</v>
      </c>
      <c r="T56" s="72">
        <v>7.18</v>
      </c>
      <c r="U56" s="72">
        <v>4.8</v>
      </c>
      <c r="V56" s="71">
        <f>Q56/P56</f>
        <v>1.0534521158129175</v>
      </c>
      <c r="W56" s="71">
        <f>-(R56/S56)</f>
        <v>-1.3898989898989897</v>
      </c>
      <c r="X56" s="71">
        <f>-(T56/U56)</f>
        <v>-1.4958333333333333</v>
      </c>
    </row>
    <row r="57" spans="1:24" x14ac:dyDescent="0.3">
      <c r="A57" s="75" t="s">
        <v>168</v>
      </c>
      <c r="B57" s="75" t="s">
        <v>169</v>
      </c>
      <c r="C57" s="76">
        <v>23</v>
      </c>
      <c r="D57" s="75" t="s">
        <v>170</v>
      </c>
      <c r="E57" s="75" t="s">
        <v>102</v>
      </c>
      <c r="F57" s="76">
        <v>342.16</v>
      </c>
      <c r="G57" s="76">
        <v>280.24</v>
      </c>
      <c r="H57" s="76">
        <v>403.11</v>
      </c>
      <c r="I57" s="76">
        <v>420.65</v>
      </c>
      <c r="J57" s="76">
        <v>436.47</v>
      </c>
      <c r="K57" s="76">
        <v>389.49</v>
      </c>
      <c r="L57" s="76">
        <f t="shared" si="5"/>
        <v>-1.2209534684556096</v>
      </c>
      <c r="M57" s="76">
        <f t="shared" si="6"/>
        <v>1.0435116965592517</v>
      </c>
      <c r="N57" s="76">
        <f>-(J57/K57)</f>
        <v>-1.1206192713548486</v>
      </c>
      <c r="P57" s="72">
        <v>3232.78</v>
      </c>
      <c r="Q57" s="72">
        <v>2860.27</v>
      </c>
      <c r="R57" s="72">
        <v>3204.34</v>
      </c>
      <c r="S57" s="72">
        <v>2081.2800000000002</v>
      </c>
      <c r="T57" s="72">
        <v>4284.21</v>
      </c>
      <c r="U57" s="72">
        <v>3505.25</v>
      </c>
      <c r="V57" s="71">
        <f>-(P57/Q57)</f>
        <v>-1.1302359567453424</v>
      </c>
      <c r="W57" s="71">
        <f>-(R57/S57)</f>
        <v>-1.5396006303813037</v>
      </c>
      <c r="X57" s="71">
        <f>-(T57/U57)</f>
        <v>-1.2222266600099849</v>
      </c>
    </row>
    <row r="58" spans="1:24" x14ac:dyDescent="0.3">
      <c r="A58" s="75" t="s">
        <v>171</v>
      </c>
      <c r="B58" s="75" t="s">
        <v>172</v>
      </c>
      <c r="C58" s="76">
        <v>24</v>
      </c>
      <c r="D58" s="75" t="s">
        <v>173</v>
      </c>
      <c r="E58" s="75" t="s">
        <v>102</v>
      </c>
      <c r="F58" s="76">
        <v>385.54</v>
      </c>
      <c r="G58" s="76">
        <v>345.36</v>
      </c>
      <c r="H58" s="76">
        <v>354.28</v>
      </c>
      <c r="I58" s="76">
        <v>408.15</v>
      </c>
      <c r="J58" s="76">
        <v>387.21</v>
      </c>
      <c r="K58" s="76">
        <v>347.43</v>
      </c>
      <c r="L58" s="76">
        <f t="shared" si="5"/>
        <v>-1.1163423673847579</v>
      </c>
      <c r="M58" s="76">
        <f t="shared" si="6"/>
        <v>1.1520548718527719</v>
      </c>
      <c r="N58" s="76">
        <f>-(J58/K58)</f>
        <v>-1.1144978844659355</v>
      </c>
      <c r="P58" s="72">
        <v>5.39</v>
      </c>
      <c r="Q58" s="72">
        <v>4.26</v>
      </c>
      <c r="R58" s="72">
        <v>6.79</v>
      </c>
      <c r="S58" s="72">
        <v>5.39</v>
      </c>
      <c r="T58" s="72">
        <v>5.99</v>
      </c>
      <c r="U58" s="72">
        <v>5.43</v>
      </c>
      <c r="V58" s="71">
        <f>-(P58/Q58)</f>
        <v>-1.2652582159624413</v>
      </c>
      <c r="W58" s="71">
        <f>-(R58/S58)</f>
        <v>-1.2597402597402598</v>
      </c>
      <c r="X58" s="71">
        <f>-(T58/U58)</f>
        <v>-1.1031307550644569</v>
      </c>
    </row>
    <row r="59" spans="1:24" x14ac:dyDescent="0.3">
      <c r="A59" s="75" t="s">
        <v>205</v>
      </c>
      <c r="B59" s="75" t="s">
        <v>206</v>
      </c>
      <c r="C59" s="76">
        <v>23</v>
      </c>
      <c r="D59" s="75" t="s">
        <v>207</v>
      </c>
      <c r="E59" s="75" t="s">
        <v>208</v>
      </c>
      <c r="F59" s="76">
        <v>202.04</v>
      </c>
      <c r="G59" s="76">
        <v>160.16999999999999</v>
      </c>
      <c r="H59" s="76">
        <v>226.2</v>
      </c>
      <c r="I59" s="76">
        <v>228.79</v>
      </c>
      <c r="J59" s="76">
        <v>197.36</v>
      </c>
      <c r="K59" s="76">
        <v>147.03</v>
      </c>
      <c r="L59" s="76">
        <f t="shared" si="5"/>
        <v>-1.2614097521383532</v>
      </c>
      <c r="M59" s="76">
        <f t="shared" si="6"/>
        <v>1.0114500442086649</v>
      </c>
      <c r="N59" s="76">
        <f>-(J59/K59)</f>
        <v>-1.342311092974223</v>
      </c>
      <c r="P59" s="72">
        <v>1.01</v>
      </c>
      <c r="Q59" s="72">
        <v>1.1100000000000001</v>
      </c>
      <c r="R59" s="72">
        <v>0.87</v>
      </c>
      <c r="S59" s="72">
        <v>1.1499999999999999</v>
      </c>
      <c r="T59" s="72">
        <v>0.92</v>
      </c>
      <c r="U59" s="72">
        <v>1.1499999999999999</v>
      </c>
      <c r="V59" s="71">
        <f>Q59/P59</f>
        <v>1.0990099009900991</v>
      </c>
      <c r="W59" s="71">
        <f>S59/R59</f>
        <v>1.3218390804597699</v>
      </c>
      <c r="X59" s="71">
        <f>U59/T59</f>
        <v>1.2499999999999998</v>
      </c>
    </row>
    <row r="60" spans="1:24" x14ac:dyDescent="0.3">
      <c r="A60" s="75" t="s">
        <v>526</v>
      </c>
      <c r="B60" s="75" t="s">
        <v>527</v>
      </c>
      <c r="C60" s="76">
        <v>22</v>
      </c>
      <c r="D60" s="75" t="s">
        <v>528</v>
      </c>
      <c r="E60" s="75" t="s">
        <v>102</v>
      </c>
      <c r="F60" s="76">
        <v>1.58</v>
      </c>
      <c r="G60" s="76">
        <v>0.99</v>
      </c>
      <c r="H60" s="76">
        <v>0.98</v>
      </c>
      <c r="I60" s="76">
        <v>1.34</v>
      </c>
      <c r="J60" s="76">
        <v>0.77</v>
      </c>
      <c r="K60" s="76">
        <v>0.68</v>
      </c>
      <c r="L60" s="76">
        <f t="shared" si="5"/>
        <v>-1.595959595959596</v>
      </c>
      <c r="M60" s="76">
        <f t="shared" si="6"/>
        <v>1.3673469387755104</v>
      </c>
      <c r="N60" s="76">
        <f>-(J60/K60)</f>
        <v>-1.1323529411764706</v>
      </c>
      <c r="P60" s="72">
        <v>4.1500000000000004</v>
      </c>
      <c r="Q60" s="72">
        <v>3.5</v>
      </c>
      <c r="R60" s="72">
        <v>4.8499999999999996</v>
      </c>
      <c r="S60" s="72">
        <v>5.21</v>
      </c>
      <c r="T60" s="72">
        <v>4.3099999999999996</v>
      </c>
      <c r="U60" s="72">
        <v>4.0999999999999996</v>
      </c>
      <c r="V60" s="71">
        <f>-(P60/Q60)</f>
        <v>-1.1857142857142857</v>
      </c>
      <c r="W60" s="71">
        <f>S60/R60</f>
        <v>1.0742268041237115</v>
      </c>
      <c r="X60" s="71">
        <f>-(T60/U60)</f>
        <v>-1.051219512195122</v>
      </c>
    </row>
    <row r="61" spans="1:24" x14ac:dyDescent="0.3">
      <c r="A61" s="75" t="s">
        <v>529</v>
      </c>
      <c r="B61" s="75" t="s">
        <v>530</v>
      </c>
      <c r="C61" s="76">
        <v>21</v>
      </c>
      <c r="D61" s="75" t="s">
        <v>531</v>
      </c>
      <c r="E61" s="75" t="s">
        <v>532</v>
      </c>
      <c r="F61" s="76">
        <v>0</v>
      </c>
      <c r="G61" s="76">
        <v>0.08</v>
      </c>
      <c r="H61" s="76">
        <v>0</v>
      </c>
      <c r="I61" s="76">
        <v>0</v>
      </c>
      <c r="J61" s="76">
        <v>0</v>
      </c>
      <c r="K61" s="76">
        <v>0</v>
      </c>
      <c r="L61" s="76">
        <v>8</v>
      </c>
      <c r="M61" s="76">
        <v>0</v>
      </c>
      <c r="N61" s="76">
        <v>0</v>
      </c>
      <c r="P61" s="72">
        <v>3.23</v>
      </c>
      <c r="Q61" s="72">
        <v>3</v>
      </c>
      <c r="R61" s="72">
        <v>2.73</v>
      </c>
      <c r="S61" s="72">
        <v>2.4300000000000002</v>
      </c>
      <c r="T61" s="72">
        <v>2.8</v>
      </c>
      <c r="U61" s="72">
        <v>2.85</v>
      </c>
      <c r="V61" s="71">
        <f>-(P61/Q61)</f>
        <v>-1.0766666666666667</v>
      </c>
      <c r="W61" s="71">
        <f>-(R61/S61)</f>
        <v>-1.1234567901234567</v>
      </c>
      <c r="X61" s="71">
        <f>U61/T61</f>
        <v>1.017857142857143</v>
      </c>
    </row>
    <row r="62" spans="1:24" x14ac:dyDescent="0.3">
      <c r="A62" s="75" t="s">
        <v>533</v>
      </c>
      <c r="B62" s="75" t="s">
        <v>534</v>
      </c>
      <c r="C62" s="76">
        <v>21</v>
      </c>
      <c r="D62" s="75" t="s">
        <v>400</v>
      </c>
      <c r="E62" s="75" t="s">
        <v>400</v>
      </c>
      <c r="F62" s="76">
        <v>63.82</v>
      </c>
      <c r="G62" s="76">
        <v>45.98</v>
      </c>
      <c r="H62" s="76">
        <v>83.97</v>
      </c>
      <c r="I62" s="76">
        <v>89.22</v>
      </c>
      <c r="J62" s="76">
        <v>104.01</v>
      </c>
      <c r="K62" s="76">
        <v>95.07</v>
      </c>
      <c r="L62" s="76">
        <f>-(F62/G62)</f>
        <v>-1.387994780339278</v>
      </c>
      <c r="M62" s="76">
        <f>I62/H62</f>
        <v>1.0625223294033583</v>
      </c>
      <c r="N62" s="76">
        <f>-(J62/K62)</f>
        <v>-1.0940359734932157</v>
      </c>
      <c r="P62" s="72" t="s">
        <v>401</v>
      </c>
      <c r="Q62" s="72" t="s">
        <v>401</v>
      </c>
      <c r="R62" s="72" t="s">
        <v>401</v>
      </c>
      <c r="S62" s="72" t="s">
        <v>401</v>
      </c>
      <c r="T62" s="72" t="s">
        <v>401</v>
      </c>
      <c r="U62" s="72" t="s">
        <v>401</v>
      </c>
      <c r="V62" s="71" t="s">
        <v>27</v>
      </c>
      <c r="W62" s="71" t="s">
        <v>27</v>
      </c>
      <c r="X62" s="71" t="s">
        <v>27</v>
      </c>
    </row>
    <row r="63" spans="1:24" x14ac:dyDescent="0.3">
      <c r="A63" s="75" t="s">
        <v>146</v>
      </c>
      <c r="B63" s="75" t="s">
        <v>150</v>
      </c>
      <c r="C63" s="76">
        <v>22</v>
      </c>
      <c r="D63" s="75" t="s">
        <v>151</v>
      </c>
      <c r="E63" s="75" t="s">
        <v>102</v>
      </c>
      <c r="F63" s="76">
        <v>1582.72</v>
      </c>
      <c r="G63" s="76">
        <v>1193.51</v>
      </c>
      <c r="H63" s="76">
        <v>1486.57</v>
      </c>
      <c r="I63" s="76">
        <v>1764.66</v>
      </c>
      <c r="J63" s="76">
        <v>2074.8200000000002</v>
      </c>
      <c r="K63" s="76">
        <v>1631.47</v>
      </c>
      <c r="L63" s="76">
        <f>-(F63/G63)</f>
        <v>-1.3261053531181137</v>
      </c>
      <c r="M63" s="76">
        <f>I63/H63</f>
        <v>1.1870682174401475</v>
      </c>
      <c r="N63" s="76">
        <f>-(J63/K63)</f>
        <v>-1.271748790967655</v>
      </c>
      <c r="P63" s="72">
        <v>4.76</v>
      </c>
      <c r="Q63" s="72">
        <v>5.75</v>
      </c>
      <c r="R63" s="72">
        <v>6.04</v>
      </c>
      <c r="S63" s="72">
        <v>5.56</v>
      </c>
      <c r="T63" s="72">
        <v>5.75</v>
      </c>
      <c r="U63" s="72">
        <v>5.22</v>
      </c>
      <c r="V63" s="71">
        <f>Q63/P63</f>
        <v>1.2079831932773111</v>
      </c>
      <c r="W63" s="71">
        <f>-(R63/S63)</f>
        <v>-1.0863309352517987</v>
      </c>
      <c r="X63" s="71">
        <f>-(T63/U63)</f>
        <v>-1.1015325670498084</v>
      </c>
    </row>
    <row r="64" spans="1:24" x14ac:dyDescent="0.3">
      <c r="A64" s="75" t="s">
        <v>82</v>
      </c>
      <c r="B64" s="75" t="s">
        <v>83</v>
      </c>
      <c r="C64" s="76">
        <v>20</v>
      </c>
      <c r="D64" s="75" t="s">
        <v>400</v>
      </c>
      <c r="E64" s="75" t="s">
        <v>400</v>
      </c>
      <c r="F64" s="76">
        <v>13.94</v>
      </c>
      <c r="G64" s="76">
        <v>12.96</v>
      </c>
      <c r="H64" s="76">
        <v>10.52</v>
      </c>
      <c r="I64" s="76">
        <v>8.3000000000000007</v>
      </c>
      <c r="J64" s="76">
        <v>13.63</v>
      </c>
      <c r="K64" s="76">
        <v>17.100000000000001</v>
      </c>
      <c r="L64" s="76">
        <f>-(F64/G64)</f>
        <v>-1.0756172839506171</v>
      </c>
      <c r="M64" s="76">
        <f>-(H64/I64)</f>
        <v>-1.2674698795180721</v>
      </c>
      <c r="N64" s="76">
        <f>K64/J64</f>
        <v>1.2545854732208364</v>
      </c>
      <c r="P64" s="72" t="s">
        <v>401</v>
      </c>
      <c r="Q64" s="72" t="s">
        <v>401</v>
      </c>
      <c r="R64" s="72" t="s">
        <v>401</v>
      </c>
      <c r="S64" s="72" t="s">
        <v>401</v>
      </c>
      <c r="T64" s="72" t="s">
        <v>401</v>
      </c>
      <c r="U64" s="72" t="s">
        <v>401</v>
      </c>
      <c r="V64" s="71" t="s">
        <v>27</v>
      </c>
      <c r="W64" s="71" t="s">
        <v>27</v>
      </c>
      <c r="X64" s="71" t="s">
        <v>27</v>
      </c>
    </row>
    <row r="65" spans="1:24" x14ac:dyDescent="0.3">
      <c r="A65" s="75" t="s">
        <v>535</v>
      </c>
      <c r="B65" s="75" t="s">
        <v>536</v>
      </c>
      <c r="C65" s="76">
        <v>23</v>
      </c>
      <c r="D65" s="75" t="s">
        <v>400</v>
      </c>
      <c r="E65" s="75" t="s">
        <v>400</v>
      </c>
      <c r="F65" s="76">
        <v>3033.17</v>
      </c>
      <c r="G65" s="76">
        <v>2489.1</v>
      </c>
      <c r="H65" s="76">
        <v>2276.46</v>
      </c>
      <c r="I65" s="76">
        <v>2464.88</v>
      </c>
      <c r="J65" s="76">
        <v>3103.8</v>
      </c>
      <c r="K65" s="76">
        <v>2646.8</v>
      </c>
      <c r="L65" s="76">
        <f>-(F65/G65)</f>
        <v>-1.2185810132176289</v>
      </c>
      <c r="M65" s="76">
        <f>I65/H65</f>
        <v>1.0827688604236403</v>
      </c>
      <c r="N65" s="76">
        <f>-(J65/K65)</f>
        <v>-1.1726613268852955</v>
      </c>
      <c r="P65" s="72" t="s">
        <v>401</v>
      </c>
      <c r="Q65" s="72" t="s">
        <v>401</v>
      </c>
      <c r="R65" s="72" t="s">
        <v>401</v>
      </c>
      <c r="S65" s="72" t="s">
        <v>401</v>
      </c>
      <c r="T65" s="72" t="s">
        <v>401</v>
      </c>
      <c r="U65" s="72" t="s">
        <v>401</v>
      </c>
      <c r="V65" s="71" t="s">
        <v>27</v>
      </c>
      <c r="W65" s="71" t="s">
        <v>27</v>
      </c>
      <c r="X65" s="71" t="s">
        <v>27</v>
      </c>
    </row>
    <row r="66" spans="1:24" x14ac:dyDescent="0.3">
      <c r="A66" s="75" t="s">
        <v>537</v>
      </c>
      <c r="B66" s="75" t="s">
        <v>538</v>
      </c>
      <c r="C66" s="76">
        <v>22</v>
      </c>
      <c r="D66" s="75" t="s">
        <v>539</v>
      </c>
      <c r="E66" s="75" t="s">
        <v>540</v>
      </c>
      <c r="F66" s="76">
        <v>0.26</v>
      </c>
      <c r="G66" s="76">
        <v>0.41</v>
      </c>
      <c r="H66" s="76">
        <v>0.36</v>
      </c>
      <c r="I66" s="76">
        <v>0.25</v>
      </c>
      <c r="J66" s="76">
        <v>0</v>
      </c>
      <c r="K66" s="76">
        <v>0.2</v>
      </c>
      <c r="L66" s="76">
        <f>G66/F66</f>
        <v>1.5769230769230769</v>
      </c>
      <c r="M66" s="76">
        <f>-(H66/I66)</f>
        <v>-1.44</v>
      </c>
      <c r="N66" s="76">
        <v>20</v>
      </c>
      <c r="P66" s="72">
        <v>57.87</v>
      </c>
      <c r="Q66" s="72">
        <v>57.07</v>
      </c>
      <c r="R66" s="72">
        <v>77.02</v>
      </c>
      <c r="S66" s="72">
        <v>79.739999999999995</v>
      </c>
      <c r="T66" s="72">
        <v>54.32</v>
      </c>
      <c r="U66" s="72">
        <v>49.83</v>
      </c>
      <c r="V66" s="71">
        <f>-(P66/Q66)</f>
        <v>-1.0140178727878044</v>
      </c>
      <c r="W66" s="71">
        <f>S66/R66</f>
        <v>1.0353155024668916</v>
      </c>
      <c r="X66" s="71">
        <f>-(T66/U66)</f>
        <v>-1.0901063616295406</v>
      </c>
    </row>
    <row r="67" spans="1:24" x14ac:dyDescent="0.3">
      <c r="A67" s="75" t="s">
        <v>541</v>
      </c>
      <c r="B67" s="75" t="s">
        <v>542</v>
      </c>
      <c r="C67" s="76">
        <v>25</v>
      </c>
      <c r="D67" s="75" t="s">
        <v>543</v>
      </c>
      <c r="E67" s="75" t="s">
        <v>102</v>
      </c>
      <c r="F67" s="76">
        <v>3.47</v>
      </c>
      <c r="G67" s="76">
        <v>2.99</v>
      </c>
      <c r="H67" s="76">
        <v>3.55</v>
      </c>
      <c r="I67" s="76">
        <v>3.51</v>
      </c>
      <c r="J67" s="76">
        <v>4.4800000000000004</v>
      </c>
      <c r="K67" s="76">
        <v>3.41</v>
      </c>
      <c r="L67" s="76">
        <f>-(F67/G67)</f>
        <v>-1.1605351170568561</v>
      </c>
      <c r="M67" s="76">
        <f>-(H67/I67)</f>
        <v>-1.0113960113960114</v>
      </c>
      <c r="N67" s="76">
        <f>-(J67/K67)</f>
        <v>-1.3137829912023462</v>
      </c>
      <c r="P67" s="72">
        <v>0.52</v>
      </c>
      <c r="Q67" s="72">
        <v>0.28999999999999998</v>
      </c>
      <c r="R67" s="72">
        <v>0.71</v>
      </c>
      <c r="S67" s="72">
        <v>0.79</v>
      </c>
      <c r="T67" s="72">
        <v>0.34</v>
      </c>
      <c r="U67" s="72">
        <v>0.22</v>
      </c>
      <c r="V67" s="71">
        <f>-(P67/Q67)</f>
        <v>-1.7931034482758623</v>
      </c>
      <c r="W67" s="71">
        <f>S67/R67</f>
        <v>1.1126760563380282</v>
      </c>
      <c r="X67" s="71">
        <f>-(T67/U67)</f>
        <v>-1.5454545454545456</v>
      </c>
    </row>
    <row r="68" spans="1:24" x14ac:dyDescent="0.3">
      <c r="A68" s="75" t="s">
        <v>241</v>
      </c>
      <c r="B68" s="75" t="s">
        <v>242</v>
      </c>
      <c r="C68" s="76">
        <v>22</v>
      </c>
      <c r="D68" s="75" t="s">
        <v>243</v>
      </c>
      <c r="E68" s="75" t="s">
        <v>244</v>
      </c>
      <c r="F68" s="76">
        <v>100.02</v>
      </c>
      <c r="G68" s="76">
        <v>107.84</v>
      </c>
      <c r="H68" s="76">
        <v>155.63</v>
      </c>
      <c r="I68" s="76">
        <v>149.29</v>
      </c>
      <c r="J68" s="76">
        <v>196.19</v>
      </c>
      <c r="K68" s="76">
        <v>232.9</v>
      </c>
      <c r="L68" s="76">
        <f>G68/F68</f>
        <v>1.0781843631273746</v>
      </c>
      <c r="M68" s="76">
        <f>-(H68/I68)</f>
        <v>-1.0424676803536741</v>
      </c>
      <c r="N68" s="76">
        <f>K68/J68</f>
        <v>1.187114531831388</v>
      </c>
      <c r="P68" s="72">
        <v>0.2</v>
      </c>
      <c r="Q68" s="72">
        <v>0.13</v>
      </c>
      <c r="R68" s="72">
        <v>0.28999999999999998</v>
      </c>
      <c r="S68" s="72">
        <v>0.35</v>
      </c>
      <c r="T68" s="72">
        <v>0.15</v>
      </c>
      <c r="U68" s="72">
        <v>0.18</v>
      </c>
      <c r="V68" s="71">
        <f>-(P68/Q68)</f>
        <v>-1.5384615384615385</v>
      </c>
      <c r="W68" s="71">
        <f>S68/R68</f>
        <v>1.2068965517241379</v>
      </c>
      <c r="X68" s="71">
        <f>U68/T68</f>
        <v>1.2</v>
      </c>
    </row>
    <row r="69" spans="1:24" x14ac:dyDescent="0.3">
      <c r="A69" s="75" t="s">
        <v>46</v>
      </c>
      <c r="B69" s="75" t="s">
        <v>47</v>
      </c>
      <c r="C69" s="76">
        <v>22</v>
      </c>
      <c r="D69" s="75" t="s">
        <v>299</v>
      </c>
      <c r="E69" s="75" t="s">
        <v>300</v>
      </c>
      <c r="F69" s="76">
        <v>290.79000000000002</v>
      </c>
      <c r="G69" s="76">
        <v>242.01</v>
      </c>
      <c r="H69" s="76">
        <v>313.72000000000003</v>
      </c>
      <c r="I69" s="76">
        <v>343.9</v>
      </c>
      <c r="J69" s="76">
        <v>361.54</v>
      </c>
      <c r="K69" s="76">
        <v>328.11</v>
      </c>
      <c r="L69" s="76">
        <f>-(F69/G69)</f>
        <v>-1.2015619189289699</v>
      </c>
      <c r="M69" s="76">
        <f>I69/H69</f>
        <v>1.0962004335075861</v>
      </c>
      <c r="N69" s="76">
        <f>-(J69/K69)</f>
        <v>-1.1018865624333303</v>
      </c>
      <c r="P69" s="72">
        <v>1.07</v>
      </c>
      <c r="Q69" s="72">
        <v>1.1499999999999999</v>
      </c>
      <c r="R69" s="72">
        <v>1.01</v>
      </c>
      <c r="S69" s="72">
        <v>0.97</v>
      </c>
      <c r="T69" s="72">
        <v>0.97</v>
      </c>
      <c r="U69" s="72">
        <v>0.89</v>
      </c>
      <c r="V69" s="71">
        <f>Q69/P69</f>
        <v>1.0747663551401867</v>
      </c>
      <c r="W69" s="71">
        <f>-(R69/S69)</f>
        <v>-1.0412371134020619</v>
      </c>
      <c r="X69" s="71">
        <f>-(T69/U69)</f>
        <v>-1.0898876404494382</v>
      </c>
    </row>
    <row r="70" spans="1:24" x14ac:dyDescent="0.3">
      <c r="A70" s="75" t="s">
        <v>58</v>
      </c>
      <c r="B70" s="75" t="s">
        <v>59</v>
      </c>
      <c r="C70" s="76">
        <v>22</v>
      </c>
      <c r="D70" s="75" t="s">
        <v>544</v>
      </c>
      <c r="E70" s="75" t="s">
        <v>545</v>
      </c>
      <c r="F70" s="76">
        <v>181.58</v>
      </c>
      <c r="G70" s="76">
        <v>139.44</v>
      </c>
      <c r="H70" s="76">
        <v>149.15</v>
      </c>
      <c r="I70" s="76">
        <v>146.47999999999999</v>
      </c>
      <c r="J70" s="76">
        <v>195.62</v>
      </c>
      <c r="K70" s="76">
        <v>229.74</v>
      </c>
      <c r="L70" s="76">
        <f>-(F70/G70)</f>
        <v>-1.3022088353413657</v>
      </c>
      <c r="M70" s="76">
        <f>-(H70/I70)</f>
        <v>-1.0182277444019663</v>
      </c>
      <c r="N70" s="76">
        <f>K70/J70</f>
        <v>1.1744197934771496</v>
      </c>
      <c r="P70" s="72">
        <v>4.47</v>
      </c>
      <c r="Q70" s="72">
        <v>4.95</v>
      </c>
      <c r="R70" s="72">
        <v>4.51</v>
      </c>
      <c r="S70" s="72">
        <v>4.75</v>
      </c>
      <c r="T70" s="72">
        <v>3.66</v>
      </c>
      <c r="U70" s="72">
        <v>4.34</v>
      </c>
      <c r="V70" s="71">
        <f>Q70/P70</f>
        <v>1.1073825503355705</v>
      </c>
      <c r="W70" s="71">
        <f>S70/R70</f>
        <v>1.0532150776053215</v>
      </c>
      <c r="X70" s="71">
        <f>U70/T70</f>
        <v>1.1857923497267759</v>
      </c>
    </row>
    <row r="71" spans="1:24" x14ac:dyDescent="0.3">
      <c r="A71" s="75" t="s">
        <v>546</v>
      </c>
      <c r="B71" s="75" t="s">
        <v>547</v>
      </c>
      <c r="C71" s="76">
        <v>23</v>
      </c>
      <c r="D71" s="75" t="s">
        <v>548</v>
      </c>
      <c r="E71" s="75" t="s">
        <v>549</v>
      </c>
      <c r="F71" s="76">
        <v>0.87</v>
      </c>
      <c r="G71" s="76">
        <v>0</v>
      </c>
      <c r="H71" s="76">
        <v>0.79</v>
      </c>
      <c r="I71" s="76">
        <v>0.19</v>
      </c>
      <c r="J71" s="76">
        <v>1.54</v>
      </c>
      <c r="K71" s="76">
        <v>0.32</v>
      </c>
      <c r="L71" s="76">
        <v>-87</v>
      </c>
      <c r="M71" s="76">
        <f>-(H71/I71)</f>
        <v>-4.1578947368421053</v>
      </c>
      <c r="N71" s="76">
        <f>-(J71/K71)</f>
        <v>-4.8125</v>
      </c>
      <c r="P71" s="72">
        <v>4.5199999999999996</v>
      </c>
      <c r="Q71" s="72">
        <v>4.1900000000000004</v>
      </c>
      <c r="R71" s="72">
        <v>4.09</v>
      </c>
      <c r="S71" s="72">
        <v>4.46</v>
      </c>
      <c r="T71" s="72">
        <v>3.85</v>
      </c>
      <c r="U71" s="72">
        <v>4.47</v>
      </c>
      <c r="V71" s="71">
        <f>-(P71/Q71)</f>
        <v>-1.078758949880668</v>
      </c>
      <c r="W71" s="71">
        <f>S71/R71</f>
        <v>1.0904645476772616</v>
      </c>
      <c r="X71" s="71">
        <f>U71/T71</f>
        <v>1.1610389610389609</v>
      </c>
    </row>
    <row r="72" spans="1:24" x14ac:dyDescent="0.3">
      <c r="A72" s="75" t="s">
        <v>105</v>
      </c>
      <c r="B72" s="75" t="s">
        <v>106</v>
      </c>
      <c r="C72" s="76">
        <v>21</v>
      </c>
      <c r="D72" s="75" t="s">
        <v>107</v>
      </c>
      <c r="E72" s="75" t="s">
        <v>108</v>
      </c>
      <c r="F72" s="76">
        <v>1127.73</v>
      </c>
      <c r="G72" s="76">
        <v>854.87</v>
      </c>
      <c r="H72" s="76">
        <v>2058.94</v>
      </c>
      <c r="I72" s="76">
        <v>2311.12</v>
      </c>
      <c r="J72" s="76">
        <v>2348.04</v>
      </c>
      <c r="K72" s="76">
        <v>2505.02</v>
      </c>
      <c r="L72" s="76">
        <f t="shared" ref="L72:L77" si="7">-(F72/G72)</f>
        <v>-1.3191830336776351</v>
      </c>
      <c r="M72" s="76">
        <f>I72/H72</f>
        <v>1.1224804996745898</v>
      </c>
      <c r="N72" s="76">
        <f>K72/J72</f>
        <v>1.0668557605492242</v>
      </c>
      <c r="P72" s="72">
        <v>2.58</v>
      </c>
      <c r="Q72" s="72">
        <v>2.35</v>
      </c>
      <c r="R72" s="72">
        <v>2.23</v>
      </c>
      <c r="S72" s="72">
        <v>2.2000000000000002</v>
      </c>
      <c r="T72" s="72">
        <v>2.2599999999999998</v>
      </c>
      <c r="U72" s="72">
        <v>2.35</v>
      </c>
      <c r="V72" s="71">
        <f>-(P72/Q72)</f>
        <v>-1.0978723404255319</v>
      </c>
      <c r="W72" s="71">
        <f>-(R72/S72)</f>
        <v>-1.0136363636363634</v>
      </c>
      <c r="X72" s="71">
        <f>U72/T72</f>
        <v>1.0398230088495577</v>
      </c>
    </row>
    <row r="73" spans="1:24" x14ac:dyDescent="0.3">
      <c r="A73" s="75" t="s">
        <v>174</v>
      </c>
      <c r="B73" s="75" t="s">
        <v>175</v>
      </c>
      <c r="C73" s="76">
        <v>22</v>
      </c>
      <c r="D73" s="75" t="s">
        <v>176</v>
      </c>
      <c r="E73" s="75" t="s">
        <v>52</v>
      </c>
      <c r="F73" s="76">
        <v>4322.82</v>
      </c>
      <c r="G73" s="76">
        <v>3419.56</v>
      </c>
      <c r="H73" s="76">
        <v>3359.19</v>
      </c>
      <c r="I73" s="76">
        <v>3395.76</v>
      </c>
      <c r="J73" s="76">
        <v>4498.68</v>
      </c>
      <c r="K73" s="76">
        <v>4692.54</v>
      </c>
      <c r="L73" s="76">
        <f t="shared" si="7"/>
        <v>-1.2641450946905448</v>
      </c>
      <c r="M73" s="76">
        <f>I73/H73</f>
        <v>1.0108865530083146</v>
      </c>
      <c r="N73" s="76">
        <f>K73/J73</f>
        <v>1.0430926405078822</v>
      </c>
      <c r="P73" s="72">
        <v>2.04</v>
      </c>
      <c r="Q73" s="72">
        <v>1.97</v>
      </c>
      <c r="R73" s="72">
        <v>1.41</v>
      </c>
      <c r="S73" s="72">
        <v>1.31</v>
      </c>
      <c r="T73" s="72">
        <v>1.64</v>
      </c>
      <c r="U73" s="72">
        <v>1.66</v>
      </c>
      <c r="V73" s="71">
        <f>-(P73/Q73)</f>
        <v>-1.0355329949238579</v>
      </c>
      <c r="W73" s="71">
        <f>-(R73/S73)</f>
        <v>-1.0763358778625953</v>
      </c>
      <c r="X73" s="71">
        <f>U73/T73</f>
        <v>1.0121951219512195</v>
      </c>
    </row>
    <row r="74" spans="1:24" x14ac:dyDescent="0.3">
      <c r="A74" s="75" t="s">
        <v>71</v>
      </c>
      <c r="B74" s="75" t="s">
        <v>72</v>
      </c>
      <c r="C74" s="76">
        <v>24</v>
      </c>
      <c r="D74" s="75" t="s">
        <v>400</v>
      </c>
      <c r="E74" s="75" t="s">
        <v>400</v>
      </c>
      <c r="F74" s="76">
        <v>29.51</v>
      </c>
      <c r="G74" s="76">
        <v>22.23</v>
      </c>
      <c r="H74" s="76">
        <v>27.69</v>
      </c>
      <c r="I74" s="76">
        <v>25.17</v>
      </c>
      <c r="J74" s="76">
        <v>26.89</v>
      </c>
      <c r="K74" s="76">
        <v>28.79</v>
      </c>
      <c r="L74" s="76">
        <f t="shared" si="7"/>
        <v>-1.327485380116959</v>
      </c>
      <c r="M74" s="76">
        <f>-(H74/I74)</f>
        <v>-1.1001191895113229</v>
      </c>
      <c r="N74" s="76">
        <f>K74/J74</f>
        <v>1.070658237262923</v>
      </c>
      <c r="P74" s="72" t="s">
        <v>401</v>
      </c>
      <c r="Q74" s="72" t="s">
        <v>401</v>
      </c>
      <c r="R74" s="72" t="s">
        <v>401</v>
      </c>
      <c r="S74" s="72" t="s">
        <v>401</v>
      </c>
      <c r="T74" s="72" t="s">
        <v>401</v>
      </c>
      <c r="U74" s="72" t="s">
        <v>401</v>
      </c>
      <c r="V74" s="71" t="s">
        <v>27</v>
      </c>
      <c r="W74" s="71" t="s">
        <v>27</v>
      </c>
      <c r="X74" s="71" t="s">
        <v>27</v>
      </c>
    </row>
    <row r="75" spans="1:24" x14ac:dyDescent="0.3">
      <c r="A75" s="75" t="s">
        <v>550</v>
      </c>
      <c r="B75" s="75" t="s">
        <v>551</v>
      </c>
      <c r="C75" s="76">
        <v>22</v>
      </c>
      <c r="D75" s="75" t="s">
        <v>552</v>
      </c>
      <c r="E75" s="75" t="s">
        <v>553</v>
      </c>
      <c r="F75" s="76">
        <v>0.54</v>
      </c>
      <c r="G75" s="76">
        <v>0.42</v>
      </c>
      <c r="H75" s="76">
        <v>1.07</v>
      </c>
      <c r="I75" s="76">
        <v>0.43</v>
      </c>
      <c r="J75" s="76">
        <v>0.52</v>
      </c>
      <c r="K75" s="76">
        <v>0.52</v>
      </c>
      <c r="L75" s="76">
        <f t="shared" si="7"/>
        <v>-1.2857142857142858</v>
      </c>
      <c r="M75" s="76">
        <f>-(H75/I75)</f>
        <v>-2.4883720930232558</v>
      </c>
      <c r="N75" s="76">
        <f>K75/J75</f>
        <v>1</v>
      </c>
      <c r="P75" s="72">
        <v>4.88</v>
      </c>
      <c r="Q75" s="72">
        <v>4.3899999999999997</v>
      </c>
      <c r="R75" s="72">
        <v>3.71</v>
      </c>
      <c r="S75" s="72">
        <v>4.21</v>
      </c>
      <c r="T75" s="72">
        <v>4.05</v>
      </c>
      <c r="U75" s="72">
        <v>4.2699999999999996</v>
      </c>
      <c r="V75" s="71">
        <f>-(P75/Q75)</f>
        <v>-1.1116173120728929</v>
      </c>
      <c r="W75" s="71">
        <f>S75/R75</f>
        <v>1.1347708894878705</v>
      </c>
      <c r="X75" s="71">
        <f>U75/T75</f>
        <v>1.0543209876543209</v>
      </c>
    </row>
    <row r="76" spans="1:24" x14ac:dyDescent="0.3">
      <c r="A76" s="75" t="s">
        <v>181</v>
      </c>
      <c r="B76" s="75" t="s">
        <v>182</v>
      </c>
      <c r="C76" s="76">
        <v>22</v>
      </c>
      <c r="D76" s="75" t="s">
        <v>183</v>
      </c>
      <c r="E76" s="75" t="s">
        <v>212</v>
      </c>
      <c r="F76" s="76">
        <v>131.72</v>
      </c>
      <c r="G76" s="76">
        <v>105.96</v>
      </c>
      <c r="H76" s="76">
        <v>114.96</v>
      </c>
      <c r="I76" s="76">
        <v>114.88</v>
      </c>
      <c r="J76" s="76">
        <v>161.11000000000001</v>
      </c>
      <c r="K76" s="76">
        <v>139.66999999999999</v>
      </c>
      <c r="L76" s="76">
        <f t="shared" si="7"/>
        <v>-1.2431106077765195</v>
      </c>
      <c r="M76" s="76">
        <f>-(H76/I76)</f>
        <v>-1.0006963788300836</v>
      </c>
      <c r="N76" s="76">
        <f>-(J76/K76)</f>
        <v>-1.1535046896255461</v>
      </c>
      <c r="P76" s="72">
        <v>0.9</v>
      </c>
      <c r="Q76" s="72">
        <v>0.92</v>
      </c>
      <c r="R76" s="72">
        <v>0.7</v>
      </c>
      <c r="S76" s="72">
        <v>0.7</v>
      </c>
      <c r="T76" s="72">
        <v>0.82</v>
      </c>
      <c r="U76" s="72">
        <v>1.1499999999999999</v>
      </c>
      <c r="V76" s="71">
        <f>Q76/P76</f>
        <v>1.0222222222222221</v>
      </c>
      <c r="W76" s="71">
        <f>S76/R76</f>
        <v>1</v>
      </c>
      <c r="X76" s="71">
        <f>U76/T76</f>
        <v>1.4024390243902438</v>
      </c>
    </row>
    <row r="77" spans="1:24" x14ac:dyDescent="0.3">
      <c r="A77" s="75" t="s">
        <v>128</v>
      </c>
      <c r="B77" s="75" t="s">
        <v>129</v>
      </c>
      <c r="C77" s="76">
        <v>22</v>
      </c>
      <c r="D77" s="75" t="s">
        <v>130</v>
      </c>
      <c r="E77" s="75" t="s">
        <v>102</v>
      </c>
      <c r="F77" s="76">
        <v>1086.3699999999999</v>
      </c>
      <c r="G77" s="76">
        <v>799.5</v>
      </c>
      <c r="H77" s="76">
        <v>780.26</v>
      </c>
      <c r="I77" s="76">
        <v>861.64</v>
      </c>
      <c r="J77" s="76">
        <v>1104.53</v>
      </c>
      <c r="K77" s="76">
        <v>1025.27</v>
      </c>
      <c r="L77" s="76">
        <f t="shared" si="7"/>
        <v>-1.3588117573483425</v>
      </c>
      <c r="M77" s="76">
        <f>I77/H77</f>
        <v>1.1042985671442853</v>
      </c>
      <c r="N77" s="76">
        <f>-(J77/K77)</f>
        <v>-1.0773064656139357</v>
      </c>
      <c r="P77" s="72">
        <v>2.34</v>
      </c>
      <c r="Q77" s="72">
        <v>0.85</v>
      </c>
      <c r="R77" s="72">
        <v>1.44</v>
      </c>
      <c r="S77" s="72">
        <v>1.18</v>
      </c>
      <c r="T77" s="72">
        <v>0.92</v>
      </c>
      <c r="U77" s="72">
        <v>0.75</v>
      </c>
      <c r="V77" s="71">
        <f>-(P77/Q77)</f>
        <v>-2.7529411764705882</v>
      </c>
      <c r="W77" s="71">
        <f>-(R77/S77)</f>
        <v>-1.2203389830508475</v>
      </c>
      <c r="X77" s="71">
        <f>-(T77/U77)</f>
        <v>-1.2266666666666668</v>
      </c>
    </row>
    <row r="78" spans="1:24" x14ac:dyDescent="0.3">
      <c r="A78" s="75" t="s">
        <v>554</v>
      </c>
      <c r="B78" s="75" t="s">
        <v>555</v>
      </c>
      <c r="C78" s="76">
        <v>19</v>
      </c>
      <c r="D78" s="75" t="s">
        <v>556</v>
      </c>
      <c r="E78" s="75" t="s">
        <v>557</v>
      </c>
      <c r="F78" s="76">
        <v>0</v>
      </c>
      <c r="G78" s="76">
        <v>0</v>
      </c>
      <c r="H78" s="76">
        <v>0</v>
      </c>
      <c r="I78" s="76">
        <v>0</v>
      </c>
      <c r="J78" s="76">
        <v>0.1</v>
      </c>
      <c r="K78" s="76">
        <v>0.16</v>
      </c>
      <c r="L78" s="76">
        <v>0</v>
      </c>
      <c r="M78" s="76">
        <v>0</v>
      </c>
      <c r="N78" s="76">
        <f>K78/J78</f>
        <v>1.5999999999999999</v>
      </c>
      <c r="P78" s="72">
        <v>10.66</v>
      </c>
      <c r="Q78" s="72">
        <v>7.68</v>
      </c>
      <c r="R78" s="72">
        <v>7.36</v>
      </c>
      <c r="S78" s="72">
        <v>7.96</v>
      </c>
      <c r="T78" s="72">
        <v>9.74</v>
      </c>
      <c r="U78" s="72">
        <v>9.08</v>
      </c>
      <c r="V78" s="71">
        <f>-(P78/Q78)</f>
        <v>-1.3880208333333335</v>
      </c>
      <c r="W78" s="71">
        <f>S78/R78</f>
        <v>1.0815217391304348</v>
      </c>
      <c r="X78" s="71">
        <f>-(T78/U78)</f>
        <v>-1.0726872246696035</v>
      </c>
    </row>
    <row r="79" spans="1:24" x14ac:dyDescent="0.3">
      <c r="A79" s="75" t="s">
        <v>164</v>
      </c>
      <c r="B79" s="75" t="s">
        <v>165</v>
      </c>
      <c r="C79" s="76">
        <v>23</v>
      </c>
      <c r="D79" s="75" t="s">
        <v>166</v>
      </c>
      <c r="E79" s="75" t="s">
        <v>167</v>
      </c>
      <c r="F79" s="76">
        <v>2482.0300000000002</v>
      </c>
      <c r="G79" s="76">
        <v>2028.49</v>
      </c>
      <c r="H79" s="76">
        <v>2270.34</v>
      </c>
      <c r="I79" s="76">
        <v>2336.0700000000002</v>
      </c>
      <c r="J79" s="76">
        <v>2953.93</v>
      </c>
      <c r="K79" s="76">
        <v>2553.2600000000002</v>
      </c>
      <c r="L79" s="76">
        <f>-(F79/G79)</f>
        <v>-1.2235850312301269</v>
      </c>
      <c r="M79" s="76">
        <f>I79/H79</f>
        <v>1.028951610771955</v>
      </c>
      <c r="N79" s="76">
        <f>-(J79/K79)</f>
        <v>-1.1569248725159207</v>
      </c>
      <c r="P79" s="72">
        <v>10.52</v>
      </c>
      <c r="Q79" s="72">
        <v>9.73</v>
      </c>
      <c r="R79" s="72">
        <v>9.85</v>
      </c>
      <c r="S79" s="72">
        <v>9.9700000000000006</v>
      </c>
      <c r="T79" s="72">
        <v>11.28</v>
      </c>
      <c r="U79" s="72">
        <v>12.26</v>
      </c>
      <c r="V79" s="71">
        <f>-(P79/Q79)</f>
        <v>-1.081192189105858</v>
      </c>
      <c r="W79" s="71">
        <f>S79/R79</f>
        <v>1.0121827411167514</v>
      </c>
      <c r="X79" s="71">
        <f>U79/T79</f>
        <v>1.0868794326241136</v>
      </c>
    </row>
    <row r="80" spans="1:24" x14ac:dyDescent="0.3">
      <c r="A80" s="75" t="s">
        <v>233</v>
      </c>
      <c r="B80" s="75" t="s">
        <v>234</v>
      </c>
      <c r="C80" s="76">
        <v>22</v>
      </c>
      <c r="D80" s="75" t="s">
        <v>235</v>
      </c>
      <c r="E80" s="75" t="s">
        <v>236</v>
      </c>
      <c r="F80" s="76">
        <v>3371</v>
      </c>
      <c r="G80" s="76">
        <v>2670.85</v>
      </c>
      <c r="H80" s="76">
        <v>3627.73</v>
      </c>
      <c r="I80" s="76">
        <v>3941.56</v>
      </c>
      <c r="J80" s="76">
        <v>4583.8500000000004</v>
      </c>
      <c r="K80" s="76">
        <v>4241.3100000000004</v>
      </c>
      <c r="L80" s="76">
        <f>-(F80/G80)</f>
        <v>-1.2621450100155382</v>
      </c>
      <c r="M80" s="76">
        <f>I80/H80</f>
        <v>1.0865086431459894</v>
      </c>
      <c r="N80" s="76">
        <f>-(J80/K80)</f>
        <v>-1.080762783196701</v>
      </c>
      <c r="P80" s="72">
        <v>3.94</v>
      </c>
      <c r="Q80" s="72">
        <v>3.38</v>
      </c>
      <c r="R80" s="72">
        <v>2.88</v>
      </c>
      <c r="S80" s="72">
        <v>3.43</v>
      </c>
      <c r="T80" s="72">
        <v>3.03</v>
      </c>
      <c r="U80" s="72">
        <v>3.52</v>
      </c>
      <c r="V80" s="71">
        <f>-(P80/Q80)</f>
        <v>-1.165680473372781</v>
      </c>
      <c r="W80" s="71">
        <f>S80/R80</f>
        <v>1.1909722222222223</v>
      </c>
      <c r="X80" s="71">
        <f>U80/T80</f>
        <v>1.1617161716171618</v>
      </c>
    </row>
    <row r="81" spans="1:24" x14ac:dyDescent="0.3">
      <c r="A81" s="75" t="s">
        <v>189</v>
      </c>
      <c r="B81" s="75" t="s">
        <v>190</v>
      </c>
      <c r="C81" s="76">
        <v>23</v>
      </c>
      <c r="D81" s="75" t="s">
        <v>191</v>
      </c>
      <c r="E81" s="75" t="s">
        <v>192</v>
      </c>
      <c r="F81" s="76">
        <v>916.09</v>
      </c>
      <c r="G81" s="76">
        <v>674.55</v>
      </c>
      <c r="H81" s="76">
        <v>431.4</v>
      </c>
      <c r="I81" s="76">
        <v>460.68</v>
      </c>
      <c r="J81" s="76">
        <v>641.91999999999996</v>
      </c>
      <c r="K81" s="76">
        <v>619.16</v>
      </c>
      <c r="L81" s="76">
        <f>-(F81/G81)</f>
        <v>-1.3580757542065083</v>
      </c>
      <c r="M81" s="76">
        <f>I81/H81</f>
        <v>1.0678720445062588</v>
      </c>
      <c r="N81" s="76">
        <f>-(J81/K81)</f>
        <v>-1.0367594805866012</v>
      </c>
      <c r="P81" s="72">
        <v>2.6</v>
      </c>
      <c r="Q81" s="72">
        <v>2.16</v>
      </c>
      <c r="R81" s="72">
        <v>1.92</v>
      </c>
      <c r="S81" s="72">
        <v>2.14</v>
      </c>
      <c r="T81" s="72">
        <v>2.71</v>
      </c>
      <c r="U81" s="72">
        <v>2.5099999999999998</v>
      </c>
      <c r="V81" s="71">
        <f>-(P81/Q81)</f>
        <v>-1.2037037037037037</v>
      </c>
      <c r="W81" s="71">
        <f>S81/R81</f>
        <v>1.1145833333333335</v>
      </c>
      <c r="X81" s="71">
        <f t="shared" ref="X81:X90" si="8">-(T81/U81)</f>
        <v>-1.0796812749003986</v>
      </c>
    </row>
    <row r="82" spans="1:24" x14ac:dyDescent="0.3">
      <c r="A82" s="75" t="s">
        <v>152</v>
      </c>
      <c r="B82" s="75" t="s">
        <v>153</v>
      </c>
      <c r="C82" s="76">
        <v>22</v>
      </c>
      <c r="D82" s="75" t="s">
        <v>154</v>
      </c>
      <c r="E82" s="75" t="s">
        <v>155</v>
      </c>
      <c r="F82" s="76">
        <v>210</v>
      </c>
      <c r="G82" s="76">
        <v>184.42</v>
      </c>
      <c r="H82" s="76">
        <v>356.27</v>
      </c>
      <c r="I82" s="76">
        <v>350.89</v>
      </c>
      <c r="J82" s="76">
        <v>311.56</v>
      </c>
      <c r="K82" s="76">
        <v>376.73</v>
      </c>
      <c r="L82" s="76">
        <f>-(F82/G82)</f>
        <v>-1.1387051295954886</v>
      </c>
      <c r="M82" s="76">
        <f>-(H82/I82)</f>
        <v>-1.0153324403659267</v>
      </c>
      <c r="N82" s="76">
        <f>K82/J82</f>
        <v>1.2091731929644371</v>
      </c>
      <c r="P82" s="72">
        <v>1.61</v>
      </c>
      <c r="Q82" s="72">
        <v>2.09</v>
      </c>
      <c r="R82" s="72">
        <v>2.0299999999999998</v>
      </c>
      <c r="S82" s="72">
        <v>1.33</v>
      </c>
      <c r="T82" s="72">
        <v>1.74</v>
      </c>
      <c r="U82" s="72">
        <v>1.65</v>
      </c>
      <c r="V82" s="71">
        <f>Q82/P82</f>
        <v>1.2981366459627328</v>
      </c>
      <c r="W82" s="71">
        <f>-(R82/S82)</f>
        <v>-1.5263157894736841</v>
      </c>
      <c r="X82" s="71">
        <f t="shared" si="8"/>
        <v>-1.0545454545454547</v>
      </c>
    </row>
    <row r="83" spans="1:24" x14ac:dyDescent="0.3">
      <c r="A83" s="75" t="s">
        <v>216</v>
      </c>
      <c r="B83" s="75" t="s">
        <v>217</v>
      </c>
      <c r="C83" s="76">
        <v>22</v>
      </c>
      <c r="D83" s="75" t="s">
        <v>218</v>
      </c>
      <c r="E83" s="75" t="s">
        <v>102</v>
      </c>
      <c r="F83" s="76">
        <v>221.26</v>
      </c>
      <c r="G83" s="76">
        <v>169.75</v>
      </c>
      <c r="H83" s="76">
        <v>189.21</v>
      </c>
      <c r="I83" s="76">
        <v>220.86</v>
      </c>
      <c r="J83" s="76">
        <v>224.12</v>
      </c>
      <c r="K83" s="76">
        <v>185.19</v>
      </c>
      <c r="L83" s="76">
        <f>-(F83/G83)</f>
        <v>-1.3034462444771722</v>
      </c>
      <c r="M83" s="76">
        <f>I83/H83</f>
        <v>1.1672744569525924</v>
      </c>
      <c r="N83" s="76">
        <f>-(J83/K83)</f>
        <v>-1.2102165343701063</v>
      </c>
      <c r="P83" s="72">
        <v>0.85</v>
      </c>
      <c r="Q83" s="72">
        <v>0.73</v>
      </c>
      <c r="R83" s="72">
        <v>0.31</v>
      </c>
      <c r="S83" s="72">
        <v>0.89</v>
      </c>
      <c r="T83" s="72">
        <v>0.87</v>
      </c>
      <c r="U83" s="72">
        <v>0.79</v>
      </c>
      <c r="V83" s="71">
        <f>-(P83/Q83)</f>
        <v>-1.1643835616438356</v>
      </c>
      <c r="W83" s="71">
        <f>S83/R83</f>
        <v>2.870967741935484</v>
      </c>
      <c r="X83" s="71">
        <f t="shared" si="8"/>
        <v>-1.10126582278481</v>
      </c>
    </row>
    <row r="84" spans="1:24" x14ac:dyDescent="0.3">
      <c r="A84" s="75" t="s">
        <v>558</v>
      </c>
      <c r="B84" s="75" t="s">
        <v>559</v>
      </c>
      <c r="C84" s="76">
        <v>22</v>
      </c>
      <c r="D84" s="75" t="s">
        <v>560</v>
      </c>
      <c r="E84" s="75" t="s">
        <v>561</v>
      </c>
      <c r="F84" s="76">
        <v>0.06</v>
      </c>
      <c r="G84" s="76">
        <v>0.14000000000000001</v>
      </c>
      <c r="H84" s="76">
        <v>0.33</v>
      </c>
      <c r="I84" s="76">
        <v>0.59</v>
      </c>
      <c r="J84" s="76">
        <v>0.96</v>
      </c>
      <c r="K84" s="76">
        <v>0.52</v>
      </c>
      <c r="L84" s="76">
        <f>G84/F84</f>
        <v>2.3333333333333335</v>
      </c>
      <c r="M84" s="76">
        <f>I84/H84</f>
        <v>1.7878787878787876</v>
      </c>
      <c r="N84" s="76">
        <f>-(J84/K84)</f>
        <v>-1.846153846153846</v>
      </c>
      <c r="P84" s="72">
        <v>15.09</v>
      </c>
      <c r="Q84" s="72">
        <v>13.11</v>
      </c>
      <c r="R84" s="72">
        <v>14.47</v>
      </c>
      <c r="S84" s="72">
        <v>15.06</v>
      </c>
      <c r="T84" s="72">
        <v>13.88</v>
      </c>
      <c r="U84" s="72">
        <v>13.87</v>
      </c>
      <c r="V84" s="71">
        <f>-(P84/Q84)</f>
        <v>-1.1510297482837528</v>
      </c>
      <c r="W84" s="71">
        <f>S84/R84</f>
        <v>1.04077401520387</v>
      </c>
      <c r="X84" s="71">
        <f t="shared" si="8"/>
        <v>-1.0007209805335258</v>
      </c>
    </row>
    <row r="85" spans="1:24" x14ac:dyDescent="0.3">
      <c r="A85" s="75" t="s">
        <v>98</v>
      </c>
      <c r="B85" s="75" t="s">
        <v>99</v>
      </c>
      <c r="C85" s="76">
        <v>21</v>
      </c>
      <c r="D85" s="75" t="s">
        <v>100</v>
      </c>
      <c r="E85" s="75" t="s">
        <v>101</v>
      </c>
      <c r="F85" s="76">
        <v>36</v>
      </c>
      <c r="G85" s="76">
        <v>32.299999999999997</v>
      </c>
      <c r="H85" s="76">
        <v>54.16</v>
      </c>
      <c r="I85" s="76">
        <v>59.73</v>
      </c>
      <c r="J85" s="76">
        <v>78.86</v>
      </c>
      <c r="K85" s="76">
        <v>85.59</v>
      </c>
      <c r="L85" s="76">
        <f t="shared" ref="L85:L90" si="9">-(F85/G85)</f>
        <v>-1.1145510835913313</v>
      </c>
      <c r="M85" s="76">
        <f>I85/H85</f>
        <v>1.1028434268833087</v>
      </c>
      <c r="N85" s="76">
        <f>K85/J85</f>
        <v>1.0853411108293178</v>
      </c>
      <c r="P85" s="72">
        <v>47.31</v>
      </c>
      <c r="Q85" s="72">
        <v>39</v>
      </c>
      <c r="R85" s="72">
        <v>44.19</v>
      </c>
      <c r="S85" s="72">
        <v>38.840000000000003</v>
      </c>
      <c r="T85" s="72">
        <v>53.48</v>
      </c>
      <c r="U85" s="72">
        <v>44.58</v>
      </c>
      <c r="V85" s="71">
        <f>-(P85/Q85)</f>
        <v>-1.2130769230769232</v>
      </c>
      <c r="W85" s="71">
        <f>-(R85/S85)</f>
        <v>-1.1377445932028836</v>
      </c>
      <c r="X85" s="71">
        <f t="shared" si="8"/>
        <v>-1.199641094661283</v>
      </c>
    </row>
    <row r="86" spans="1:24" x14ac:dyDescent="0.3">
      <c r="A86" s="75" t="s">
        <v>562</v>
      </c>
      <c r="B86" s="75" t="s">
        <v>563</v>
      </c>
      <c r="C86" s="76">
        <v>23</v>
      </c>
      <c r="D86" s="75" t="s">
        <v>564</v>
      </c>
      <c r="E86" s="75" t="s">
        <v>565</v>
      </c>
      <c r="F86" s="76">
        <v>1.01</v>
      </c>
      <c r="G86" s="76">
        <v>1</v>
      </c>
      <c r="H86" s="76">
        <v>1.17</v>
      </c>
      <c r="I86" s="76">
        <v>0.68</v>
      </c>
      <c r="J86" s="76">
        <v>2.2799999999999998</v>
      </c>
      <c r="K86" s="76">
        <v>1.25</v>
      </c>
      <c r="L86" s="76">
        <f t="shared" si="9"/>
        <v>-1.01</v>
      </c>
      <c r="M86" s="76">
        <f>-(H86/I86)</f>
        <v>-1.7205882352941175</v>
      </c>
      <c r="N86" s="76">
        <f>-(J86/K86)</f>
        <v>-1.8239999999999998</v>
      </c>
      <c r="P86" s="72">
        <v>2.2999999999999998</v>
      </c>
      <c r="Q86" s="72">
        <v>1.91</v>
      </c>
      <c r="R86" s="72">
        <v>2.0699999999999998</v>
      </c>
      <c r="S86" s="72">
        <v>2.1</v>
      </c>
      <c r="T86" s="72">
        <v>2.1</v>
      </c>
      <c r="U86" s="72">
        <v>1.85</v>
      </c>
      <c r="V86" s="71">
        <f>-(P86/Q86)</f>
        <v>-1.2041884816753927</v>
      </c>
      <c r="W86" s="71">
        <f>S86/R86</f>
        <v>1.0144927536231885</v>
      </c>
      <c r="X86" s="71">
        <f t="shared" si="8"/>
        <v>-1.1351351351351351</v>
      </c>
    </row>
    <row r="87" spans="1:24" x14ac:dyDescent="0.3">
      <c r="A87" s="75" t="s">
        <v>566</v>
      </c>
      <c r="B87" s="75" t="s">
        <v>567</v>
      </c>
      <c r="C87" s="76">
        <v>21</v>
      </c>
      <c r="D87" s="75" t="s">
        <v>568</v>
      </c>
      <c r="E87" s="75" t="s">
        <v>569</v>
      </c>
      <c r="F87" s="76">
        <v>0.82</v>
      </c>
      <c r="G87" s="76">
        <v>0.32</v>
      </c>
      <c r="H87" s="76">
        <v>0.59</v>
      </c>
      <c r="I87" s="76">
        <v>0.41</v>
      </c>
      <c r="J87" s="76">
        <v>1.44</v>
      </c>
      <c r="K87" s="76">
        <v>0.69</v>
      </c>
      <c r="L87" s="76">
        <f t="shared" si="9"/>
        <v>-2.5625</v>
      </c>
      <c r="M87" s="76">
        <f>-(H87/I87)</f>
        <v>-1.4390243902439024</v>
      </c>
      <c r="N87" s="76">
        <f>-(J87/K87)</f>
        <v>-2.0869565217391304</v>
      </c>
      <c r="P87" s="72">
        <v>2.95</v>
      </c>
      <c r="Q87" s="72">
        <v>3.1</v>
      </c>
      <c r="R87" s="72">
        <v>2.78</v>
      </c>
      <c r="S87" s="72">
        <v>2.75</v>
      </c>
      <c r="T87" s="72">
        <v>2.74</v>
      </c>
      <c r="U87" s="72">
        <v>2.5299999999999998</v>
      </c>
      <c r="V87" s="71">
        <f>Q87/P87</f>
        <v>1.0508474576271185</v>
      </c>
      <c r="W87" s="71">
        <f>-(R87/S87)</f>
        <v>-1.0109090909090908</v>
      </c>
      <c r="X87" s="71">
        <f t="shared" si="8"/>
        <v>-1.0830039525691701</v>
      </c>
    </row>
    <row r="88" spans="1:24" x14ac:dyDescent="0.3">
      <c r="A88" s="75" t="s">
        <v>570</v>
      </c>
      <c r="B88" s="75" t="s">
        <v>571</v>
      </c>
      <c r="C88" s="76">
        <v>22</v>
      </c>
      <c r="D88" s="75" t="s">
        <v>572</v>
      </c>
      <c r="E88" s="75" t="s">
        <v>573</v>
      </c>
      <c r="F88" s="76">
        <v>0.49</v>
      </c>
      <c r="G88" s="76">
        <v>0.09</v>
      </c>
      <c r="H88" s="76">
        <v>0.93</v>
      </c>
      <c r="I88" s="76">
        <v>0.31</v>
      </c>
      <c r="J88" s="76">
        <v>1.02</v>
      </c>
      <c r="K88" s="76">
        <v>0</v>
      </c>
      <c r="L88" s="76">
        <f t="shared" si="9"/>
        <v>-5.4444444444444446</v>
      </c>
      <c r="M88" s="76">
        <f>-(H88/I88)</f>
        <v>-3</v>
      </c>
      <c r="N88" s="76">
        <v>-102</v>
      </c>
      <c r="P88" s="72">
        <v>1.5</v>
      </c>
      <c r="Q88" s="72">
        <v>1.26</v>
      </c>
      <c r="R88" s="72">
        <v>1.1000000000000001</v>
      </c>
      <c r="S88" s="72">
        <v>1.03</v>
      </c>
      <c r="T88" s="72">
        <v>1.31</v>
      </c>
      <c r="U88" s="72">
        <v>0.99</v>
      </c>
      <c r="V88" s="71">
        <f>-(P88/Q88)</f>
        <v>-1.1904761904761905</v>
      </c>
      <c r="W88" s="71">
        <f>-(R88/S88)</f>
        <v>-1.0679611650485437</v>
      </c>
      <c r="X88" s="71">
        <f t="shared" si="8"/>
        <v>-1.3232323232323233</v>
      </c>
    </row>
    <row r="89" spans="1:24" x14ac:dyDescent="0.3">
      <c r="A89" s="75" t="s">
        <v>574</v>
      </c>
      <c r="B89" s="75" t="s">
        <v>575</v>
      </c>
      <c r="C89" s="76">
        <v>21</v>
      </c>
      <c r="D89" s="75" t="s">
        <v>576</v>
      </c>
      <c r="E89" s="75" t="s">
        <v>577</v>
      </c>
      <c r="F89" s="76">
        <v>0.3</v>
      </c>
      <c r="G89" s="76">
        <v>0.17</v>
      </c>
      <c r="H89" s="76">
        <v>0.36</v>
      </c>
      <c r="I89" s="76">
        <v>0.12</v>
      </c>
      <c r="J89" s="76">
        <v>0.28000000000000003</v>
      </c>
      <c r="K89" s="76">
        <v>0.48</v>
      </c>
      <c r="L89" s="76">
        <f t="shared" si="9"/>
        <v>-1.7647058823529409</v>
      </c>
      <c r="M89" s="76">
        <f>-(H89/I89)</f>
        <v>-3</v>
      </c>
      <c r="N89" s="76">
        <f>K89/J89</f>
        <v>1.714285714285714</v>
      </c>
      <c r="P89" s="72">
        <v>29.27</v>
      </c>
      <c r="Q89" s="72">
        <v>25.4</v>
      </c>
      <c r="R89" s="72">
        <v>28.64</v>
      </c>
      <c r="S89" s="72">
        <v>27.33</v>
      </c>
      <c r="T89" s="72">
        <v>33.69</v>
      </c>
      <c r="U89" s="72">
        <v>29.44</v>
      </c>
      <c r="V89" s="71">
        <f>-(P89/Q89)</f>
        <v>-1.1523622047244095</v>
      </c>
      <c r="W89" s="71">
        <f>-(R89/S89)</f>
        <v>-1.0479326747164288</v>
      </c>
      <c r="X89" s="71">
        <f t="shared" si="8"/>
        <v>-1.144361413043478</v>
      </c>
    </row>
    <row r="90" spans="1:24" x14ac:dyDescent="0.3">
      <c r="A90" s="75" t="s">
        <v>578</v>
      </c>
      <c r="B90" s="75" t="s">
        <v>579</v>
      </c>
      <c r="C90" s="76">
        <v>22</v>
      </c>
      <c r="D90" s="75" t="s">
        <v>580</v>
      </c>
      <c r="E90" s="75" t="s">
        <v>581</v>
      </c>
      <c r="F90" s="76">
        <v>5.33</v>
      </c>
      <c r="G90" s="76">
        <v>4.18</v>
      </c>
      <c r="H90" s="76">
        <v>4.3099999999999996</v>
      </c>
      <c r="I90" s="76">
        <v>5.46</v>
      </c>
      <c r="J90" s="76">
        <v>4.24</v>
      </c>
      <c r="K90" s="76">
        <v>4.58</v>
      </c>
      <c r="L90" s="76">
        <f t="shared" si="9"/>
        <v>-1.2751196172248804</v>
      </c>
      <c r="M90" s="76">
        <f>I90/H90</f>
        <v>1.2668213457076567</v>
      </c>
      <c r="N90" s="76">
        <f>K90/J90</f>
        <v>1.0801886792452831</v>
      </c>
      <c r="P90" s="72">
        <v>0.28999999999999998</v>
      </c>
      <c r="Q90" s="72">
        <v>0.22</v>
      </c>
      <c r="R90" s="72">
        <v>0.18</v>
      </c>
      <c r="S90" s="72">
        <v>0.13</v>
      </c>
      <c r="T90" s="72">
        <v>0.2</v>
      </c>
      <c r="U90" s="72">
        <v>0.17</v>
      </c>
      <c r="V90" s="71">
        <f>-(P90/Q90)</f>
        <v>-1.3181818181818181</v>
      </c>
      <c r="W90" s="71">
        <f>-(R90/S90)</f>
        <v>-1.3846153846153846</v>
      </c>
      <c r="X90" s="71">
        <f t="shared" si="8"/>
        <v>-1.1764705882352942</v>
      </c>
    </row>
    <row r="91" spans="1:24" x14ac:dyDescent="0.3">
      <c r="A91" s="75" t="s">
        <v>582</v>
      </c>
      <c r="B91" s="75" t="s">
        <v>583</v>
      </c>
      <c r="C91" s="76">
        <v>22</v>
      </c>
      <c r="D91" s="75" t="s">
        <v>584</v>
      </c>
      <c r="E91" s="75" t="s">
        <v>585</v>
      </c>
      <c r="F91" s="76">
        <v>0.72</v>
      </c>
      <c r="G91" s="76">
        <v>0.76</v>
      </c>
      <c r="H91" s="76">
        <v>0.92</v>
      </c>
      <c r="I91" s="76">
        <v>0.75</v>
      </c>
      <c r="J91" s="76">
        <v>0.91</v>
      </c>
      <c r="K91" s="76">
        <v>0.6</v>
      </c>
      <c r="L91" s="76">
        <f>G91/F91</f>
        <v>1.0555555555555556</v>
      </c>
      <c r="M91" s="76">
        <f>-(H91/I91)</f>
        <v>-1.2266666666666668</v>
      </c>
      <c r="N91" s="76">
        <f>-(J91/K91)</f>
        <v>-1.5166666666666668</v>
      </c>
      <c r="P91" s="72">
        <v>4.5999999999999996</v>
      </c>
      <c r="Q91" s="72">
        <v>5.18</v>
      </c>
      <c r="R91" s="72">
        <v>5.05</v>
      </c>
      <c r="S91" s="72">
        <v>5.01</v>
      </c>
      <c r="T91" s="72">
        <v>3.89</v>
      </c>
      <c r="U91" s="72">
        <v>4.8099999999999996</v>
      </c>
      <c r="V91" s="71">
        <f>Q91/P91</f>
        <v>1.1260869565217391</v>
      </c>
      <c r="W91" s="71">
        <f>-(R91/S91)</f>
        <v>-1.0079840319361277</v>
      </c>
      <c r="X91" s="71">
        <f>U91/T91</f>
        <v>1.236503856041131</v>
      </c>
    </row>
    <row r="92" spans="1:24" x14ac:dyDescent="0.3">
      <c r="A92" s="75" t="s">
        <v>586</v>
      </c>
      <c r="B92" s="75" t="s">
        <v>587</v>
      </c>
      <c r="C92" s="76">
        <v>22</v>
      </c>
      <c r="D92" s="75" t="s">
        <v>588</v>
      </c>
      <c r="E92" s="75" t="s">
        <v>589</v>
      </c>
      <c r="F92" s="76">
        <v>0.76</v>
      </c>
      <c r="G92" s="76">
        <v>0.32</v>
      </c>
      <c r="H92" s="76">
        <v>0.36</v>
      </c>
      <c r="I92" s="76">
        <v>0</v>
      </c>
      <c r="J92" s="76">
        <v>0.14000000000000001</v>
      </c>
      <c r="K92" s="76">
        <v>0.36</v>
      </c>
      <c r="L92" s="76">
        <f t="shared" ref="L92:L97" si="10">-(F92/G92)</f>
        <v>-2.375</v>
      </c>
      <c r="M92" s="76">
        <v>-36</v>
      </c>
      <c r="N92" s="76">
        <f>K92/J92</f>
        <v>2.5714285714285712</v>
      </c>
      <c r="P92" s="72">
        <v>96.76</v>
      </c>
      <c r="Q92" s="72">
        <v>73.63</v>
      </c>
      <c r="R92" s="72">
        <v>73.94</v>
      </c>
      <c r="S92" s="72">
        <v>84.18</v>
      </c>
      <c r="T92" s="72">
        <v>79.58</v>
      </c>
      <c r="U92" s="72">
        <v>121.13</v>
      </c>
      <c r="V92" s="71">
        <f>-(P92/Q92)</f>
        <v>-1.3141382588618771</v>
      </c>
      <c r="W92" s="71">
        <f>S92/R92</f>
        <v>1.1384906681092779</v>
      </c>
      <c r="X92" s="71">
        <f>U92/T92</f>
        <v>1.5221161095752702</v>
      </c>
    </row>
    <row r="93" spans="1:24" x14ac:dyDescent="0.3">
      <c r="A93" s="75" t="s">
        <v>113</v>
      </c>
      <c r="B93" s="75" t="s">
        <v>114</v>
      </c>
      <c r="C93" s="76">
        <v>21</v>
      </c>
      <c r="D93" s="75" t="s">
        <v>115</v>
      </c>
      <c r="E93" s="75" t="s">
        <v>116</v>
      </c>
      <c r="F93" s="76">
        <v>606.02</v>
      </c>
      <c r="G93" s="76">
        <v>491.37</v>
      </c>
      <c r="H93" s="76">
        <v>696.05</v>
      </c>
      <c r="I93" s="76">
        <v>765.69</v>
      </c>
      <c r="J93" s="76">
        <v>881.14</v>
      </c>
      <c r="K93" s="76">
        <v>794.4</v>
      </c>
      <c r="L93" s="76">
        <f t="shared" si="10"/>
        <v>-1.2333272279544945</v>
      </c>
      <c r="M93" s="76">
        <f>I93/H93</f>
        <v>1.1000502837439841</v>
      </c>
      <c r="N93" s="76">
        <f>-(J93/K93)</f>
        <v>-1.1091893252769385</v>
      </c>
      <c r="P93" s="72">
        <v>5</v>
      </c>
      <c r="Q93" s="72">
        <v>5.25</v>
      </c>
      <c r="R93" s="72">
        <v>5.56</v>
      </c>
      <c r="S93" s="72">
        <v>4.9000000000000004</v>
      </c>
      <c r="T93" s="72">
        <v>5.2</v>
      </c>
      <c r="U93" s="72">
        <v>5.96</v>
      </c>
      <c r="V93" s="71">
        <f>Q93/P93</f>
        <v>1.05</v>
      </c>
      <c r="W93" s="71">
        <f>-(R93/S93)</f>
        <v>-1.1346938775510202</v>
      </c>
      <c r="X93" s="71">
        <f>U93/T93</f>
        <v>1.1461538461538461</v>
      </c>
    </row>
    <row r="94" spans="1:24" x14ac:dyDescent="0.3">
      <c r="A94" s="75" t="s">
        <v>135</v>
      </c>
      <c r="B94" s="75" t="s">
        <v>136</v>
      </c>
      <c r="C94" s="76">
        <v>22</v>
      </c>
      <c r="D94" s="75" t="s">
        <v>137</v>
      </c>
      <c r="E94" s="75" t="s">
        <v>138</v>
      </c>
      <c r="F94" s="76">
        <v>468.69</v>
      </c>
      <c r="G94" s="76">
        <v>383.33</v>
      </c>
      <c r="H94" s="76">
        <v>632.04</v>
      </c>
      <c r="I94" s="76">
        <v>638.85</v>
      </c>
      <c r="J94" s="76">
        <v>693.31</v>
      </c>
      <c r="K94" s="76">
        <v>824.18</v>
      </c>
      <c r="L94" s="76">
        <f t="shared" si="10"/>
        <v>-1.2226801972191064</v>
      </c>
      <c r="M94" s="76">
        <f>I94/H94</f>
        <v>1.0107746345168029</v>
      </c>
      <c r="N94" s="76">
        <f>K94/J94</f>
        <v>1.1887611602313539</v>
      </c>
      <c r="P94" s="72">
        <v>35.729999999999997</v>
      </c>
      <c r="Q94" s="72">
        <v>23.71</v>
      </c>
      <c r="R94" s="72">
        <v>26.27</v>
      </c>
      <c r="S94" s="72">
        <v>25.21</v>
      </c>
      <c r="T94" s="72">
        <v>35.24</v>
      </c>
      <c r="U94" s="72">
        <v>34.83</v>
      </c>
      <c r="V94" s="71">
        <f>-(P94/Q94)</f>
        <v>-1.5069590889919864</v>
      </c>
      <c r="W94" s="71">
        <f>-(R94/S94)</f>
        <v>-1.0420468068226894</v>
      </c>
      <c r="X94" s="71">
        <f>-(T94/U94)</f>
        <v>-1.0117714613838646</v>
      </c>
    </row>
    <row r="95" spans="1:24" x14ac:dyDescent="0.3">
      <c r="A95" s="75" t="s">
        <v>76</v>
      </c>
      <c r="B95" s="75" t="s">
        <v>77</v>
      </c>
      <c r="C95" s="76">
        <v>22</v>
      </c>
      <c r="D95" s="75" t="s">
        <v>590</v>
      </c>
      <c r="E95" s="75" t="s">
        <v>102</v>
      </c>
      <c r="F95" s="76">
        <v>19.010000000000002</v>
      </c>
      <c r="G95" s="76">
        <v>15.93</v>
      </c>
      <c r="H95" s="76">
        <v>29.63</v>
      </c>
      <c r="I95" s="76">
        <v>28.79</v>
      </c>
      <c r="J95" s="76">
        <v>32.57</v>
      </c>
      <c r="K95" s="76">
        <v>33.08</v>
      </c>
      <c r="L95" s="76">
        <f t="shared" si="10"/>
        <v>-1.1933458882611425</v>
      </c>
      <c r="M95" s="76">
        <f>-(H95/I95)</f>
        <v>-1.0291767974991317</v>
      </c>
      <c r="N95" s="76">
        <f>K95/J95</f>
        <v>1.0156585815167332</v>
      </c>
      <c r="P95" s="72">
        <v>1.95</v>
      </c>
      <c r="Q95" s="72">
        <v>2.15</v>
      </c>
      <c r="R95" s="72">
        <v>2.0099999999999998</v>
      </c>
      <c r="S95" s="72">
        <v>2</v>
      </c>
      <c r="T95" s="72">
        <v>1.73</v>
      </c>
      <c r="U95" s="72">
        <v>2.27</v>
      </c>
      <c r="V95" s="71">
        <f>Q95/P95</f>
        <v>1.1025641025641026</v>
      </c>
      <c r="W95" s="71">
        <f>-(R95/S95)</f>
        <v>-1.0049999999999999</v>
      </c>
      <c r="X95" s="71">
        <f>U95/T95</f>
        <v>1.3121387283236994</v>
      </c>
    </row>
    <row r="96" spans="1:24" x14ac:dyDescent="0.3">
      <c r="A96" s="75" t="s">
        <v>44</v>
      </c>
      <c r="B96" s="75" t="s">
        <v>45</v>
      </c>
      <c r="C96" s="76">
        <v>22</v>
      </c>
      <c r="D96" s="75" t="s">
        <v>400</v>
      </c>
      <c r="E96" s="75" t="s">
        <v>400</v>
      </c>
      <c r="F96" s="76">
        <v>339.19</v>
      </c>
      <c r="G96" s="76">
        <v>267.64999999999998</v>
      </c>
      <c r="H96" s="76">
        <v>255.41</v>
      </c>
      <c r="I96" s="76">
        <v>263.02</v>
      </c>
      <c r="J96" s="76">
        <v>266.14</v>
      </c>
      <c r="K96" s="76">
        <v>243.36</v>
      </c>
      <c r="L96" s="76">
        <f t="shared" si="10"/>
        <v>-1.2672893704464787</v>
      </c>
      <c r="M96" s="76">
        <f>I96/H96</f>
        <v>1.029795231196899</v>
      </c>
      <c r="N96" s="76">
        <f>-(J96/K96)</f>
        <v>-1.0936061801446415</v>
      </c>
      <c r="P96" s="72" t="s">
        <v>401</v>
      </c>
      <c r="Q96" s="72" t="s">
        <v>401</v>
      </c>
      <c r="R96" s="72" t="s">
        <v>401</v>
      </c>
      <c r="S96" s="72" t="s">
        <v>401</v>
      </c>
      <c r="T96" s="72" t="s">
        <v>401</v>
      </c>
      <c r="U96" s="72" t="s">
        <v>401</v>
      </c>
      <c r="V96" s="71" t="s">
        <v>27</v>
      </c>
      <c r="W96" s="71" t="s">
        <v>27</v>
      </c>
      <c r="X96" s="71" t="s">
        <v>27</v>
      </c>
    </row>
    <row r="97" spans="1:24" x14ac:dyDescent="0.3">
      <c r="A97" s="75" t="s">
        <v>223</v>
      </c>
      <c r="B97" s="75" t="s">
        <v>224</v>
      </c>
      <c r="C97" s="76">
        <v>22</v>
      </c>
      <c r="D97" s="75" t="s">
        <v>225</v>
      </c>
      <c r="E97" s="75" t="s">
        <v>226</v>
      </c>
      <c r="F97" s="76">
        <v>5960.61</v>
      </c>
      <c r="G97" s="76">
        <v>4977.32</v>
      </c>
      <c r="H97" s="76">
        <v>6445.58</v>
      </c>
      <c r="I97" s="76">
        <v>6741.23</v>
      </c>
      <c r="J97" s="76">
        <v>6777.09</v>
      </c>
      <c r="K97" s="76">
        <v>7013.54</v>
      </c>
      <c r="L97" s="76">
        <f t="shared" si="10"/>
        <v>-1.197554105422195</v>
      </c>
      <c r="M97" s="76">
        <f>I97/H97</f>
        <v>1.0458686417669163</v>
      </c>
      <c r="N97" s="76">
        <f>K97/J97</f>
        <v>1.0348896060108395</v>
      </c>
      <c r="P97" s="72">
        <v>70.06</v>
      </c>
      <c r="Q97" s="72">
        <v>45.35</v>
      </c>
      <c r="R97" s="72">
        <v>60.87</v>
      </c>
      <c r="S97" s="72">
        <v>58.9</v>
      </c>
      <c r="T97" s="72">
        <v>72.23</v>
      </c>
      <c r="U97" s="72">
        <v>42.52</v>
      </c>
      <c r="V97" s="71">
        <f>-(P97/Q97)</f>
        <v>-1.5448732083792722</v>
      </c>
      <c r="W97" s="71">
        <f>-(R97/S97)</f>
        <v>-1.0334465195246181</v>
      </c>
      <c r="X97" s="71">
        <f>-(T97/U97)</f>
        <v>-1.6987300094073376</v>
      </c>
    </row>
    <row r="98" spans="1:24" x14ac:dyDescent="0.3">
      <c r="A98" s="75" t="s">
        <v>591</v>
      </c>
      <c r="B98" s="75" t="s">
        <v>592</v>
      </c>
      <c r="C98" s="76">
        <v>21</v>
      </c>
      <c r="D98" s="75" t="s">
        <v>593</v>
      </c>
      <c r="E98" s="75" t="s">
        <v>594</v>
      </c>
      <c r="F98" s="76">
        <v>0.15</v>
      </c>
      <c r="G98" s="76">
        <v>0</v>
      </c>
      <c r="H98" s="76">
        <v>0.12</v>
      </c>
      <c r="I98" s="76">
        <v>0</v>
      </c>
      <c r="J98" s="76">
        <v>0</v>
      </c>
      <c r="K98" s="76">
        <v>0</v>
      </c>
      <c r="L98" s="76">
        <v>-15</v>
      </c>
      <c r="M98" s="76">
        <v>-12</v>
      </c>
      <c r="N98" s="76">
        <v>0</v>
      </c>
      <c r="P98" s="72">
        <v>3.08</v>
      </c>
      <c r="Q98" s="72">
        <v>3.05</v>
      </c>
      <c r="R98" s="72">
        <v>2.67</v>
      </c>
      <c r="S98" s="72">
        <v>3.54</v>
      </c>
      <c r="T98" s="72">
        <v>3.24</v>
      </c>
      <c r="U98" s="72">
        <v>3.38</v>
      </c>
      <c r="V98" s="71">
        <f>-(P98/Q98)</f>
        <v>-1.0098360655737706</v>
      </c>
      <c r="W98" s="71">
        <f>S98/R98</f>
        <v>1.3258426966292136</v>
      </c>
      <c r="X98" s="71">
        <f>U98/T98</f>
        <v>1.0432098765432098</v>
      </c>
    </row>
    <row r="99" spans="1:24" x14ac:dyDescent="0.3">
      <c r="A99" s="75" t="s">
        <v>55</v>
      </c>
      <c r="B99" s="75" t="s">
        <v>75</v>
      </c>
      <c r="C99" s="76">
        <v>22</v>
      </c>
      <c r="D99" s="75" t="s">
        <v>595</v>
      </c>
      <c r="E99" s="75" t="s">
        <v>102</v>
      </c>
      <c r="F99" s="76">
        <v>25.78</v>
      </c>
      <c r="G99" s="76">
        <v>25.81</v>
      </c>
      <c r="H99" s="76">
        <v>36.78</v>
      </c>
      <c r="I99" s="76">
        <v>37.229999999999997</v>
      </c>
      <c r="J99" s="76">
        <v>35.65</v>
      </c>
      <c r="K99" s="76">
        <v>41.64</v>
      </c>
      <c r="L99" s="76">
        <f>G99/F99</f>
        <v>1.0011636927851046</v>
      </c>
      <c r="M99" s="76">
        <f>I99/H99</f>
        <v>1.0122349102773245</v>
      </c>
      <c r="N99" s="76">
        <f>K99/J99</f>
        <v>1.1680224403927069</v>
      </c>
      <c r="P99" s="72">
        <v>0.05</v>
      </c>
      <c r="Q99" s="72">
        <v>0.6</v>
      </c>
      <c r="R99" s="72">
        <v>0.33</v>
      </c>
      <c r="S99" s="72">
        <v>0.24</v>
      </c>
      <c r="T99" s="72">
        <v>0.26</v>
      </c>
      <c r="U99" s="72">
        <v>0.2</v>
      </c>
      <c r="V99" s="71">
        <f>Q99/P99</f>
        <v>11.999999999999998</v>
      </c>
      <c r="W99" s="71">
        <f>-(R99/S99)</f>
        <v>-1.3750000000000002</v>
      </c>
      <c r="X99" s="71">
        <f>-(T99/U99)</f>
        <v>-1.3</v>
      </c>
    </row>
    <row r="100" spans="1:24" x14ac:dyDescent="0.3">
      <c r="A100" s="75" t="s">
        <v>209</v>
      </c>
      <c r="B100" s="75" t="s">
        <v>210</v>
      </c>
      <c r="C100" s="76">
        <v>22</v>
      </c>
      <c r="D100" s="75" t="s">
        <v>211</v>
      </c>
      <c r="E100" s="75" t="s">
        <v>212</v>
      </c>
      <c r="F100" s="76">
        <v>3554.11</v>
      </c>
      <c r="G100" s="76">
        <v>3342.78</v>
      </c>
      <c r="H100" s="76">
        <v>3413.56</v>
      </c>
      <c r="I100" s="76">
        <v>3469.01</v>
      </c>
      <c r="J100" s="76">
        <v>3977.09</v>
      </c>
      <c r="K100" s="76">
        <v>3273.18</v>
      </c>
      <c r="L100" s="76">
        <f>-(F100/G100)</f>
        <v>-1.0632198349876449</v>
      </c>
      <c r="M100" s="76">
        <f>I100/H100</f>
        <v>1.0162440384818197</v>
      </c>
      <c r="N100" s="76">
        <f>-(J100/K100)</f>
        <v>-1.2150538619935354</v>
      </c>
      <c r="P100" s="72">
        <v>13.46</v>
      </c>
      <c r="Q100" s="72">
        <v>10.99</v>
      </c>
      <c r="R100" s="72">
        <v>10.99</v>
      </c>
      <c r="S100" s="72">
        <v>6.83</v>
      </c>
      <c r="T100" s="72">
        <v>10.09</v>
      </c>
      <c r="U100" s="72">
        <v>8.73</v>
      </c>
      <c r="V100" s="71">
        <f>-(P100/Q100)</f>
        <v>-1.2247497725204732</v>
      </c>
      <c r="W100" s="71">
        <f>-(R100/S100)</f>
        <v>-1.6090775988286969</v>
      </c>
      <c r="X100" s="71">
        <f>-(T100/U100)</f>
        <v>-1.1557846506300113</v>
      </c>
    </row>
    <row r="101" spans="1:24" x14ac:dyDescent="0.3">
      <c r="A101" s="75" t="s">
        <v>596</v>
      </c>
      <c r="B101" s="75" t="s">
        <v>597</v>
      </c>
      <c r="C101" s="76">
        <v>25</v>
      </c>
      <c r="D101" s="75" t="s">
        <v>598</v>
      </c>
      <c r="E101" s="75" t="s">
        <v>599</v>
      </c>
      <c r="F101" s="76">
        <v>1.33</v>
      </c>
      <c r="G101" s="76">
        <v>1.18</v>
      </c>
      <c r="H101" s="76">
        <v>1.48</v>
      </c>
      <c r="I101" s="76">
        <v>1.25</v>
      </c>
      <c r="J101" s="76">
        <v>2.11</v>
      </c>
      <c r="K101" s="76">
        <v>1.1599999999999999</v>
      </c>
      <c r="L101" s="76">
        <f>-(F101/G101)</f>
        <v>-1.1271186440677967</v>
      </c>
      <c r="M101" s="76">
        <f>-(H101/I101)</f>
        <v>-1.1839999999999999</v>
      </c>
      <c r="N101" s="76">
        <f>-(J101/K101)</f>
        <v>-1.8189655172413792</v>
      </c>
      <c r="P101" s="72">
        <v>0.26</v>
      </c>
      <c r="Q101" s="72">
        <v>0.13</v>
      </c>
      <c r="R101" s="72">
        <v>0.11</v>
      </c>
      <c r="S101" s="72">
        <v>0.18</v>
      </c>
      <c r="T101" s="72">
        <v>0.12</v>
      </c>
      <c r="U101" s="72">
        <v>0.11</v>
      </c>
      <c r="V101" s="71">
        <f>-(P101/Q101)</f>
        <v>-2</v>
      </c>
      <c r="W101" s="71">
        <f>S101/R101</f>
        <v>1.6363636363636362</v>
      </c>
      <c r="X101" s="71">
        <f>-(T101/U101)</f>
        <v>-1.0909090909090908</v>
      </c>
    </row>
    <row r="102" spans="1:24" x14ac:dyDescent="0.3">
      <c r="A102" s="75" t="s">
        <v>600</v>
      </c>
      <c r="B102" s="75" t="s">
        <v>601</v>
      </c>
      <c r="C102" s="76">
        <v>22</v>
      </c>
      <c r="D102" s="75" t="s">
        <v>400</v>
      </c>
      <c r="E102" s="75" t="s">
        <v>400</v>
      </c>
      <c r="F102" s="76">
        <v>42.51</v>
      </c>
      <c r="G102" s="76">
        <v>31.36</v>
      </c>
      <c r="H102" s="76">
        <v>48.94</v>
      </c>
      <c r="I102" s="76">
        <v>45.66</v>
      </c>
      <c r="J102" s="76">
        <v>49.1</v>
      </c>
      <c r="K102" s="76">
        <v>49.81</v>
      </c>
      <c r="L102" s="76">
        <f>-(F102/G102)</f>
        <v>-1.3555484693877551</v>
      </c>
      <c r="M102" s="76">
        <f>-(H102/I102)</f>
        <v>-1.0718353044240034</v>
      </c>
      <c r="N102" s="76">
        <f>K102/J102</f>
        <v>1.014460285132383</v>
      </c>
      <c r="P102" s="72" t="s">
        <v>401</v>
      </c>
      <c r="Q102" s="72" t="s">
        <v>401</v>
      </c>
      <c r="R102" s="72" t="s">
        <v>401</v>
      </c>
      <c r="S102" s="72" t="s">
        <v>401</v>
      </c>
      <c r="T102" s="72" t="s">
        <v>401</v>
      </c>
      <c r="U102" s="72" t="s">
        <v>401</v>
      </c>
      <c r="V102" s="71" t="s">
        <v>27</v>
      </c>
      <c r="W102" s="71" t="s">
        <v>27</v>
      </c>
      <c r="X102" s="71" t="s">
        <v>27</v>
      </c>
    </row>
    <row r="103" spans="1:24" x14ac:dyDescent="0.3">
      <c r="A103" s="75" t="s">
        <v>602</v>
      </c>
      <c r="B103" s="75" t="s">
        <v>603</v>
      </c>
      <c r="C103" s="76">
        <v>21</v>
      </c>
      <c r="D103" s="75" t="s">
        <v>604</v>
      </c>
      <c r="E103" s="75" t="s">
        <v>605</v>
      </c>
      <c r="F103" s="76">
        <v>0.45</v>
      </c>
      <c r="G103" s="76">
        <v>0.65</v>
      </c>
      <c r="H103" s="76">
        <v>1.1399999999999999</v>
      </c>
      <c r="I103" s="76">
        <v>1.87</v>
      </c>
      <c r="J103" s="76">
        <v>0.78</v>
      </c>
      <c r="K103" s="76">
        <v>0.44</v>
      </c>
      <c r="L103" s="76">
        <f>G103/F103</f>
        <v>1.4444444444444444</v>
      </c>
      <c r="M103" s="76">
        <f>I103/H103</f>
        <v>1.6403508771929827</v>
      </c>
      <c r="N103" s="76">
        <f>-(J103/K103)</f>
        <v>-1.7727272727272727</v>
      </c>
      <c r="P103" s="72">
        <v>18.29</v>
      </c>
      <c r="Q103" s="72">
        <v>12.5</v>
      </c>
      <c r="R103" s="72">
        <v>19.739999999999998</v>
      </c>
      <c r="S103" s="72">
        <v>18.79</v>
      </c>
      <c r="T103" s="72">
        <v>17.39</v>
      </c>
      <c r="U103" s="72">
        <v>13.57</v>
      </c>
      <c r="V103" s="71">
        <f>-(P103/Q103)</f>
        <v>-1.4631999999999998</v>
      </c>
      <c r="W103" s="71">
        <f>-(R103/S103)</f>
        <v>-1.05055880787653</v>
      </c>
      <c r="X103" s="71">
        <f>-(T103/U103)</f>
        <v>-1.281503316138541</v>
      </c>
    </row>
    <row r="104" spans="1:24" x14ac:dyDescent="0.3">
      <c r="A104" s="75" t="s">
        <v>78</v>
      </c>
      <c r="B104" s="75" t="s">
        <v>79</v>
      </c>
      <c r="C104" s="76">
        <v>22</v>
      </c>
      <c r="D104" s="75" t="s">
        <v>606</v>
      </c>
      <c r="E104" s="75" t="s">
        <v>102</v>
      </c>
      <c r="F104" s="76">
        <v>16.190000000000001</v>
      </c>
      <c r="G104" s="76">
        <v>12.7</v>
      </c>
      <c r="H104" s="76">
        <v>21.32</v>
      </c>
      <c r="I104" s="76">
        <v>22.89</v>
      </c>
      <c r="J104" s="76">
        <v>18.670000000000002</v>
      </c>
      <c r="K104" s="76">
        <v>16.86</v>
      </c>
      <c r="L104" s="76">
        <f t="shared" ref="L104:L121" si="11">-(F104/G104)</f>
        <v>-1.2748031496062995</v>
      </c>
      <c r="M104" s="76">
        <f>I104/H104</f>
        <v>1.073639774859287</v>
      </c>
      <c r="N104" s="76">
        <f>-(J104/K104)</f>
        <v>-1.1073546856465006</v>
      </c>
      <c r="P104" s="72">
        <v>2.97</v>
      </c>
      <c r="Q104" s="72">
        <v>2.15</v>
      </c>
      <c r="R104" s="72">
        <v>2.5499999999999998</v>
      </c>
      <c r="S104" s="72">
        <v>2.85</v>
      </c>
      <c r="T104" s="72">
        <v>2.34</v>
      </c>
      <c r="U104" s="72">
        <v>2.2000000000000002</v>
      </c>
      <c r="V104" s="71">
        <f>-(P104/Q104)</f>
        <v>-1.3813953488372095</v>
      </c>
      <c r="W104" s="71">
        <f>S104/R104</f>
        <v>1.1176470588235294</v>
      </c>
      <c r="X104" s="71">
        <f>-(T104/U104)</f>
        <v>-1.0636363636363635</v>
      </c>
    </row>
    <row r="105" spans="1:24" x14ac:dyDescent="0.3">
      <c r="A105" s="75" t="s">
        <v>43</v>
      </c>
      <c r="B105" s="75" t="s">
        <v>68</v>
      </c>
      <c r="C105" s="76">
        <v>22</v>
      </c>
      <c r="D105" s="75" t="s">
        <v>400</v>
      </c>
      <c r="E105" s="75" t="s">
        <v>400</v>
      </c>
      <c r="F105" s="76">
        <v>32.07</v>
      </c>
      <c r="G105" s="76">
        <v>31.76</v>
      </c>
      <c r="H105" s="76">
        <v>43.46</v>
      </c>
      <c r="I105" s="76">
        <v>41.78</v>
      </c>
      <c r="J105" s="76">
        <v>44.92</v>
      </c>
      <c r="K105" s="76">
        <v>50.06</v>
      </c>
      <c r="L105" s="76">
        <f t="shared" si="11"/>
        <v>-1.0097607052896724</v>
      </c>
      <c r="M105" s="76">
        <f>-(H105/I105)</f>
        <v>-1.0402106270943035</v>
      </c>
      <c r="N105" s="76">
        <f>K105/J105</f>
        <v>1.1144256455921639</v>
      </c>
      <c r="P105" s="72" t="s">
        <v>401</v>
      </c>
      <c r="Q105" s="72" t="s">
        <v>401</v>
      </c>
      <c r="R105" s="72" t="s">
        <v>401</v>
      </c>
      <c r="S105" s="72" t="s">
        <v>401</v>
      </c>
      <c r="T105" s="72" t="s">
        <v>401</v>
      </c>
      <c r="U105" s="72" t="s">
        <v>401</v>
      </c>
      <c r="V105" s="71" t="s">
        <v>27</v>
      </c>
      <c r="W105" s="71" t="s">
        <v>27</v>
      </c>
      <c r="X105" s="71" t="s">
        <v>27</v>
      </c>
    </row>
    <row r="106" spans="1:24" x14ac:dyDescent="0.3">
      <c r="A106" s="75" t="s">
        <v>117</v>
      </c>
      <c r="B106" s="75" t="s">
        <v>118</v>
      </c>
      <c r="C106" s="76">
        <v>22</v>
      </c>
      <c r="D106" s="75" t="s">
        <v>119</v>
      </c>
      <c r="E106" s="75" t="s">
        <v>102</v>
      </c>
      <c r="F106" s="76">
        <v>898.77</v>
      </c>
      <c r="G106" s="76">
        <v>739.34</v>
      </c>
      <c r="H106" s="76">
        <v>775.63</v>
      </c>
      <c r="I106" s="76">
        <v>850.8</v>
      </c>
      <c r="J106" s="76">
        <v>917.8</v>
      </c>
      <c r="K106" s="76">
        <v>914.01</v>
      </c>
      <c r="L106" s="76">
        <f t="shared" si="11"/>
        <v>-1.2156382719722996</v>
      </c>
      <c r="M106" s="76">
        <f t="shared" ref="M106:M112" si="12">I106/H106</f>
        <v>1.0969147660611374</v>
      </c>
      <c r="N106" s="76">
        <f>-(J106/K106)</f>
        <v>-1.004146562947889</v>
      </c>
      <c r="P106" s="72">
        <v>6.47</v>
      </c>
      <c r="Q106" s="72">
        <v>8.07</v>
      </c>
      <c r="R106" s="72">
        <v>6.88</v>
      </c>
      <c r="S106" s="72">
        <v>7.9</v>
      </c>
      <c r="T106" s="72">
        <v>8.3800000000000008</v>
      </c>
      <c r="U106" s="72">
        <v>7.95</v>
      </c>
      <c r="V106" s="71">
        <f>Q106/P106</f>
        <v>1.2472952086553324</v>
      </c>
      <c r="W106" s="71">
        <f>S106/R106</f>
        <v>1.1482558139534884</v>
      </c>
      <c r="X106" s="71">
        <f>-(T106/U106)</f>
        <v>-1.0540880503144654</v>
      </c>
    </row>
    <row r="107" spans="1:24" x14ac:dyDescent="0.3">
      <c r="A107" s="75" t="s">
        <v>607</v>
      </c>
      <c r="B107" s="75" t="s">
        <v>608</v>
      </c>
      <c r="C107" s="76">
        <v>23</v>
      </c>
      <c r="D107" s="75" t="s">
        <v>609</v>
      </c>
      <c r="E107" s="75" t="s">
        <v>610</v>
      </c>
      <c r="F107" s="76">
        <v>4.7699999999999996</v>
      </c>
      <c r="G107" s="76">
        <v>4.0999999999999996</v>
      </c>
      <c r="H107" s="76">
        <v>5.85</v>
      </c>
      <c r="I107" s="76">
        <v>6.99</v>
      </c>
      <c r="J107" s="76">
        <v>5.04</v>
      </c>
      <c r="K107" s="76">
        <v>5.38</v>
      </c>
      <c r="L107" s="76">
        <f t="shared" si="11"/>
        <v>-1.1634146341463414</v>
      </c>
      <c r="M107" s="76">
        <f t="shared" si="12"/>
        <v>1.1948717948717951</v>
      </c>
      <c r="N107" s="76">
        <f>K107/J107</f>
        <v>1.0674603174603174</v>
      </c>
      <c r="P107" s="72">
        <v>18.38</v>
      </c>
      <c r="Q107" s="72">
        <v>14.12</v>
      </c>
      <c r="R107" s="72">
        <v>13.72</v>
      </c>
      <c r="S107" s="72">
        <v>14.92</v>
      </c>
      <c r="T107" s="72">
        <v>15.6</v>
      </c>
      <c r="U107" s="72">
        <v>13.77</v>
      </c>
      <c r="V107" s="71">
        <f>-(P107/Q107)</f>
        <v>-1.3016997167138811</v>
      </c>
      <c r="W107" s="71">
        <f>S107/R107</f>
        <v>1.0874635568513118</v>
      </c>
      <c r="X107" s="71">
        <f>-(T107/U107)</f>
        <v>-1.1328976034858389</v>
      </c>
    </row>
    <row r="108" spans="1:24" x14ac:dyDescent="0.3">
      <c r="A108" s="75" t="s">
        <v>245</v>
      </c>
      <c r="B108" s="75" t="s">
        <v>246</v>
      </c>
      <c r="C108" s="76">
        <v>22</v>
      </c>
      <c r="D108" s="75" t="s">
        <v>247</v>
      </c>
      <c r="E108" s="75" t="s">
        <v>248</v>
      </c>
      <c r="F108" s="76">
        <v>209.59</v>
      </c>
      <c r="G108" s="76">
        <v>174.91</v>
      </c>
      <c r="H108" s="76">
        <v>194.75</v>
      </c>
      <c r="I108" s="76">
        <v>206.35</v>
      </c>
      <c r="J108" s="76">
        <v>239.45</v>
      </c>
      <c r="K108" s="76">
        <v>205.77</v>
      </c>
      <c r="L108" s="76">
        <f t="shared" si="11"/>
        <v>-1.1982733977474129</v>
      </c>
      <c r="M108" s="76">
        <f t="shared" si="12"/>
        <v>1.059563543003851</v>
      </c>
      <c r="N108" s="76">
        <f t="shared" ref="N108:N114" si="13">-(J108/K108)</f>
        <v>-1.1636778927929241</v>
      </c>
      <c r="P108" s="72">
        <v>0.27</v>
      </c>
      <c r="Q108" s="72">
        <v>0.33</v>
      </c>
      <c r="R108" s="72">
        <v>0.28999999999999998</v>
      </c>
      <c r="S108" s="72">
        <v>0.26</v>
      </c>
      <c r="T108" s="72">
        <v>0.21</v>
      </c>
      <c r="U108" s="72">
        <v>0.19</v>
      </c>
      <c r="V108" s="71">
        <f>Q108/P108</f>
        <v>1.2222222222222221</v>
      </c>
      <c r="W108" s="71">
        <f>-(R108/S108)</f>
        <v>-1.1153846153846152</v>
      </c>
      <c r="X108" s="71">
        <f>-(T108/U108)</f>
        <v>-1.1052631578947367</v>
      </c>
    </row>
    <row r="109" spans="1:24" x14ac:dyDescent="0.3">
      <c r="A109" s="75" t="s">
        <v>272</v>
      </c>
      <c r="B109" s="75" t="s">
        <v>273</v>
      </c>
      <c r="C109" s="76">
        <v>21</v>
      </c>
      <c r="D109" s="75" t="s">
        <v>274</v>
      </c>
      <c r="E109" s="75" t="s">
        <v>275</v>
      </c>
      <c r="F109" s="76">
        <v>232.34</v>
      </c>
      <c r="G109" s="76">
        <v>190.41</v>
      </c>
      <c r="H109" s="76">
        <v>168.88</v>
      </c>
      <c r="I109" s="76">
        <v>193.86</v>
      </c>
      <c r="J109" s="76">
        <v>229.61</v>
      </c>
      <c r="K109" s="76">
        <v>198.89</v>
      </c>
      <c r="L109" s="76">
        <f t="shared" si="11"/>
        <v>-1.2202090226353659</v>
      </c>
      <c r="M109" s="76">
        <f t="shared" si="12"/>
        <v>1.1479156797726198</v>
      </c>
      <c r="N109" s="76">
        <f t="shared" si="13"/>
        <v>-1.1544572376690634</v>
      </c>
      <c r="P109" s="72">
        <v>4.29</v>
      </c>
      <c r="Q109" s="72">
        <v>2.84</v>
      </c>
      <c r="R109" s="72">
        <v>3.53</v>
      </c>
      <c r="S109" s="72">
        <v>2.66</v>
      </c>
      <c r="T109" s="72">
        <v>4.08</v>
      </c>
      <c r="U109" s="72">
        <v>3.57</v>
      </c>
      <c r="V109" s="71">
        <f>-(P109/Q109)</f>
        <v>-1.5105633802816902</v>
      </c>
      <c r="W109" s="71">
        <f>-(R109/S109)</f>
        <v>-1.3270676691729322</v>
      </c>
      <c r="X109" s="71">
        <f>-(T109/U109)</f>
        <v>-1.142857142857143</v>
      </c>
    </row>
    <row r="110" spans="1:24" x14ac:dyDescent="0.3">
      <c r="A110" s="75" t="s">
        <v>201</v>
      </c>
      <c r="B110" s="75" t="s">
        <v>202</v>
      </c>
      <c r="C110" s="76">
        <v>21</v>
      </c>
      <c r="D110" s="75" t="s">
        <v>203</v>
      </c>
      <c r="E110" s="75" t="s">
        <v>204</v>
      </c>
      <c r="F110" s="76">
        <v>3751.18</v>
      </c>
      <c r="G110" s="76">
        <v>2839.23</v>
      </c>
      <c r="H110" s="76">
        <v>5111.21</v>
      </c>
      <c r="I110" s="76">
        <v>5795.47</v>
      </c>
      <c r="J110" s="76">
        <v>5719.85</v>
      </c>
      <c r="K110" s="76">
        <v>5542.8</v>
      </c>
      <c r="L110" s="76">
        <f t="shared" si="11"/>
        <v>-1.3211962398255865</v>
      </c>
      <c r="M110" s="76">
        <f t="shared" si="12"/>
        <v>1.1338743663437816</v>
      </c>
      <c r="N110" s="76">
        <f t="shared" si="13"/>
        <v>-1.0319423396117486</v>
      </c>
      <c r="P110" s="72">
        <v>6.43</v>
      </c>
      <c r="Q110" s="72">
        <v>5.49</v>
      </c>
      <c r="R110" s="72">
        <v>5.27</v>
      </c>
      <c r="S110" s="72">
        <v>5.44</v>
      </c>
      <c r="T110" s="72">
        <v>5.33</v>
      </c>
      <c r="U110" s="72">
        <v>4.8600000000000003</v>
      </c>
      <c r="V110" s="71">
        <f>-(P110/Q110)</f>
        <v>-1.1712204007285973</v>
      </c>
      <c r="W110" s="71">
        <f>S110/R110</f>
        <v>1.0322580645161292</v>
      </c>
      <c r="X110" s="71">
        <f>-(T110/U110)</f>
        <v>-1.096707818930041</v>
      </c>
    </row>
    <row r="111" spans="1:24" x14ac:dyDescent="0.3">
      <c r="A111" s="75" t="s">
        <v>86</v>
      </c>
      <c r="B111" s="75" t="s">
        <v>87</v>
      </c>
      <c r="C111" s="76">
        <v>22</v>
      </c>
      <c r="D111" s="75" t="s">
        <v>400</v>
      </c>
      <c r="E111" s="75" t="s">
        <v>400</v>
      </c>
      <c r="F111" s="76">
        <v>11.66</v>
      </c>
      <c r="G111" s="76">
        <v>10.130000000000001</v>
      </c>
      <c r="H111" s="76">
        <v>14.67</v>
      </c>
      <c r="I111" s="76">
        <v>15.68</v>
      </c>
      <c r="J111" s="76">
        <v>16.75</v>
      </c>
      <c r="K111" s="76">
        <v>16.690000000000001</v>
      </c>
      <c r="L111" s="76">
        <f t="shared" si="11"/>
        <v>-1.1510365251727541</v>
      </c>
      <c r="M111" s="76">
        <f t="shared" si="12"/>
        <v>1.068847989093388</v>
      </c>
      <c r="N111" s="76">
        <f t="shared" si="13"/>
        <v>-1.0035949670461353</v>
      </c>
      <c r="P111" s="72" t="s">
        <v>401</v>
      </c>
      <c r="Q111" s="72" t="s">
        <v>401</v>
      </c>
      <c r="R111" s="72" t="s">
        <v>401</v>
      </c>
      <c r="S111" s="72" t="s">
        <v>401</v>
      </c>
      <c r="T111" s="72" t="s">
        <v>401</v>
      </c>
      <c r="U111" s="72" t="s">
        <v>401</v>
      </c>
      <c r="V111" s="71" t="s">
        <v>27</v>
      </c>
      <c r="W111" s="71" t="s">
        <v>27</v>
      </c>
      <c r="X111" s="71" t="s">
        <v>27</v>
      </c>
    </row>
    <row r="112" spans="1:24" x14ac:dyDescent="0.3">
      <c r="A112" s="75" t="s">
        <v>611</v>
      </c>
      <c r="B112" s="75" t="s">
        <v>612</v>
      </c>
      <c r="C112" s="76">
        <v>22</v>
      </c>
      <c r="D112" s="75" t="s">
        <v>613</v>
      </c>
      <c r="E112" s="75" t="s">
        <v>102</v>
      </c>
      <c r="F112" s="76">
        <v>0.42</v>
      </c>
      <c r="G112" s="76">
        <v>0.16</v>
      </c>
      <c r="H112" s="76">
        <v>0.49</v>
      </c>
      <c r="I112" s="76">
        <v>0.53</v>
      </c>
      <c r="J112" s="76">
        <v>0.61</v>
      </c>
      <c r="K112" s="76">
        <v>0.08</v>
      </c>
      <c r="L112" s="76">
        <f t="shared" si="11"/>
        <v>-2.625</v>
      </c>
      <c r="M112" s="76">
        <f t="shared" si="12"/>
        <v>1.0816326530612246</v>
      </c>
      <c r="N112" s="76">
        <f t="shared" si="13"/>
        <v>-7.625</v>
      </c>
      <c r="P112" s="72">
        <v>0.04</v>
      </c>
      <c r="Q112" s="72">
        <v>0.06</v>
      </c>
      <c r="R112" s="72">
        <v>0.06</v>
      </c>
      <c r="S112" s="72">
        <v>0.12</v>
      </c>
      <c r="T112" s="72">
        <v>0.03</v>
      </c>
      <c r="U112" s="72">
        <v>0.09</v>
      </c>
      <c r="V112" s="71">
        <f>Q112/P112</f>
        <v>1.5</v>
      </c>
      <c r="W112" s="71">
        <f>S112/R112</f>
        <v>2</v>
      </c>
      <c r="X112" s="71">
        <f>U112/T112</f>
        <v>3</v>
      </c>
    </row>
    <row r="113" spans="1:24" x14ac:dyDescent="0.3">
      <c r="A113" s="75" t="s">
        <v>614</v>
      </c>
      <c r="B113" s="75" t="s">
        <v>615</v>
      </c>
      <c r="C113" s="76">
        <v>22</v>
      </c>
      <c r="D113" s="75" t="s">
        <v>616</v>
      </c>
      <c r="E113" s="75" t="s">
        <v>617</v>
      </c>
      <c r="F113" s="76">
        <v>2.81</v>
      </c>
      <c r="G113" s="76">
        <v>2.0699999999999998</v>
      </c>
      <c r="H113" s="76">
        <v>1.92</v>
      </c>
      <c r="I113" s="76">
        <v>1.46</v>
      </c>
      <c r="J113" s="76">
        <v>3.16</v>
      </c>
      <c r="K113" s="76">
        <v>2.36</v>
      </c>
      <c r="L113" s="76">
        <f t="shared" si="11"/>
        <v>-1.357487922705314</v>
      </c>
      <c r="M113" s="76">
        <f>-(H113/I113)</f>
        <v>-1.3150684931506849</v>
      </c>
      <c r="N113" s="76">
        <f t="shared" si="13"/>
        <v>-1.3389830508474578</v>
      </c>
      <c r="P113" s="72">
        <v>2.8</v>
      </c>
      <c r="Q113" s="72">
        <v>3.03</v>
      </c>
      <c r="R113" s="72">
        <v>2.59</v>
      </c>
      <c r="S113" s="72">
        <v>2.54</v>
      </c>
      <c r="T113" s="72">
        <v>2.65</v>
      </c>
      <c r="U113" s="72">
        <v>2.62</v>
      </c>
      <c r="V113" s="71">
        <f>Q113/P113</f>
        <v>1.0821428571428571</v>
      </c>
      <c r="W113" s="71">
        <f>-(R113/S113)</f>
        <v>-1.0196850393700787</v>
      </c>
      <c r="X113" s="71">
        <f>-(T113/U113)</f>
        <v>-1.0114503816793892</v>
      </c>
    </row>
    <row r="114" spans="1:24" x14ac:dyDescent="0.3">
      <c r="A114" s="75" t="s">
        <v>618</v>
      </c>
      <c r="B114" s="75" t="s">
        <v>619</v>
      </c>
      <c r="C114" s="76">
        <v>22</v>
      </c>
      <c r="D114" s="75" t="s">
        <v>620</v>
      </c>
      <c r="E114" s="75" t="s">
        <v>102</v>
      </c>
      <c r="F114" s="76">
        <v>0.42</v>
      </c>
      <c r="G114" s="76">
        <v>0.32</v>
      </c>
      <c r="H114" s="76">
        <v>0.5</v>
      </c>
      <c r="I114" s="76">
        <v>0.46</v>
      </c>
      <c r="J114" s="76">
        <v>0.79</v>
      </c>
      <c r="K114" s="76">
        <v>0.28000000000000003</v>
      </c>
      <c r="L114" s="76">
        <f t="shared" si="11"/>
        <v>-1.3125</v>
      </c>
      <c r="M114" s="76">
        <f>-(H114/I114)</f>
        <v>-1.0869565217391304</v>
      </c>
      <c r="N114" s="76">
        <f t="shared" si="13"/>
        <v>-2.8214285714285712</v>
      </c>
      <c r="P114" s="72">
        <v>13.67</v>
      </c>
      <c r="Q114" s="72">
        <v>12.32</v>
      </c>
      <c r="R114" s="72">
        <v>15.48</v>
      </c>
      <c r="S114" s="72">
        <v>13.42</v>
      </c>
      <c r="T114" s="72">
        <v>12.86</v>
      </c>
      <c r="U114" s="72">
        <v>11.84</v>
      </c>
      <c r="V114" s="71">
        <f>-(P114/Q114)</f>
        <v>-1.1095779220779221</v>
      </c>
      <c r="W114" s="71">
        <f>-(R114/S114)</f>
        <v>-1.1535022354694486</v>
      </c>
      <c r="X114" s="71">
        <f>-(T114/U114)</f>
        <v>-1.0861486486486487</v>
      </c>
    </row>
    <row r="115" spans="1:24" x14ac:dyDescent="0.3">
      <c r="A115" s="75" t="s">
        <v>177</v>
      </c>
      <c r="B115" s="75" t="s">
        <v>178</v>
      </c>
      <c r="C115" s="76">
        <v>21</v>
      </c>
      <c r="D115" s="75" t="s">
        <v>179</v>
      </c>
      <c r="E115" s="75" t="s">
        <v>180</v>
      </c>
      <c r="F115" s="76">
        <v>1651.3</v>
      </c>
      <c r="G115" s="76">
        <v>959.5</v>
      </c>
      <c r="H115" s="76">
        <v>1132.82</v>
      </c>
      <c r="I115" s="76">
        <v>1193.3399999999999</v>
      </c>
      <c r="J115" s="76">
        <v>1402.65</v>
      </c>
      <c r="K115" s="76">
        <v>1922.52</v>
      </c>
      <c r="L115" s="76">
        <f t="shared" si="11"/>
        <v>-1.7210005211047421</v>
      </c>
      <c r="M115" s="76">
        <f>I115/H115</f>
        <v>1.0534241980191028</v>
      </c>
      <c r="N115" s="76">
        <f>K115/J115</f>
        <v>1.3706341567746765</v>
      </c>
      <c r="P115" s="72">
        <v>1.23</v>
      </c>
      <c r="Q115" s="72">
        <v>1.1499999999999999</v>
      </c>
      <c r="R115" s="72">
        <v>1.1200000000000001</v>
      </c>
      <c r="S115" s="72">
        <v>0.95</v>
      </c>
      <c r="T115" s="72">
        <v>1.18</v>
      </c>
      <c r="U115" s="72">
        <v>1.01</v>
      </c>
      <c r="V115" s="71">
        <f>-(P115/Q115)</f>
        <v>-1.0695652173913044</v>
      </c>
      <c r="W115" s="71">
        <f>-(R115/S115)</f>
        <v>-1.1789473684210527</v>
      </c>
      <c r="X115" s="71">
        <f>-(T115/U115)</f>
        <v>-1.1683168316831682</v>
      </c>
    </row>
    <row r="116" spans="1:24" x14ac:dyDescent="0.3">
      <c r="A116" s="75" t="s">
        <v>621</v>
      </c>
      <c r="B116" s="75" t="s">
        <v>622</v>
      </c>
      <c r="C116" s="76">
        <v>22</v>
      </c>
      <c r="D116" s="75" t="s">
        <v>400</v>
      </c>
      <c r="E116" s="75" t="s">
        <v>400</v>
      </c>
      <c r="F116" s="76">
        <v>321.58</v>
      </c>
      <c r="G116" s="76">
        <v>259.44</v>
      </c>
      <c r="H116" s="76">
        <v>203.1</v>
      </c>
      <c r="I116" s="76">
        <v>234.69</v>
      </c>
      <c r="J116" s="76">
        <v>244.53</v>
      </c>
      <c r="K116" s="76">
        <v>233.64</v>
      </c>
      <c r="L116" s="76">
        <f t="shared" si="11"/>
        <v>-1.2395158803576933</v>
      </c>
      <c r="M116" s="76">
        <f>I116/H116</f>
        <v>1.1555391432791728</v>
      </c>
      <c r="N116" s="76">
        <f>-(J116/K116)</f>
        <v>-1.0466101694915255</v>
      </c>
      <c r="P116" s="72" t="s">
        <v>401</v>
      </c>
      <c r="Q116" s="72" t="s">
        <v>401</v>
      </c>
      <c r="R116" s="72" t="s">
        <v>401</v>
      </c>
      <c r="S116" s="72" t="s">
        <v>401</v>
      </c>
      <c r="T116" s="72" t="s">
        <v>401</v>
      </c>
      <c r="U116" s="72" t="s">
        <v>401</v>
      </c>
      <c r="V116" s="71" t="s">
        <v>27</v>
      </c>
      <c r="W116" s="71" t="s">
        <v>27</v>
      </c>
      <c r="X116" s="71" t="s">
        <v>27</v>
      </c>
    </row>
    <row r="117" spans="1:24" x14ac:dyDescent="0.3">
      <c r="A117" s="75" t="s">
        <v>623</v>
      </c>
      <c r="B117" s="75" t="s">
        <v>624</v>
      </c>
      <c r="C117" s="76">
        <v>22</v>
      </c>
      <c r="D117" s="75" t="s">
        <v>625</v>
      </c>
      <c r="E117" s="75" t="s">
        <v>626</v>
      </c>
      <c r="F117" s="76">
        <v>4.07</v>
      </c>
      <c r="G117" s="76">
        <v>2.72</v>
      </c>
      <c r="H117" s="76">
        <v>7.49</v>
      </c>
      <c r="I117" s="76">
        <v>6.62</v>
      </c>
      <c r="J117" s="76">
        <v>5.6</v>
      </c>
      <c r="K117" s="76">
        <v>4.9400000000000004</v>
      </c>
      <c r="L117" s="76">
        <f t="shared" si="11"/>
        <v>-1.4963235294117647</v>
      </c>
      <c r="M117" s="76">
        <f>-(H117/I117)</f>
        <v>-1.1314199395770392</v>
      </c>
      <c r="N117" s="76">
        <f>-(J117/K117)</f>
        <v>-1.1336032388663966</v>
      </c>
      <c r="P117" s="72">
        <v>12.2</v>
      </c>
      <c r="Q117" s="72">
        <v>12.01</v>
      </c>
      <c r="R117" s="72">
        <v>12.13</v>
      </c>
      <c r="S117" s="72">
        <v>11.38</v>
      </c>
      <c r="T117" s="72">
        <v>11.04</v>
      </c>
      <c r="U117" s="72">
        <v>12.04</v>
      </c>
      <c r="V117" s="71">
        <f>-(P117/Q117)</f>
        <v>-1.0158201498751041</v>
      </c>
      <c r="W117" s="71">
        <f>-(R117/S117)</f>
        <v>-1.0659050966608083</v>
      </c>
      <c r="X117" s="71">
        <f>U117/T117</f>
        <v>1.0905797101449275</v>
      </c>
    </row>
    <row r="118" spans="1:24" x14ac:dyDescent="0.3">
      <c r="A118" s="75" t="s">
        <v>627</v>
      </c>
      <c r="B118" s="75" t="s">
        <v>628</v>
      </c>
      <c r="C118" s="76">
        <v>22</v>
      </c>
      <c r="D118" s="75" t="s">
        <v>629</v>
      </c>
      <c r="E118" s="75" t="s">
        <v>630</v>
      </c>
      <c r="F118" s="76">
        <v>0.69</v>
      </c>
      <c r="G118" s="76">
        <v>0.68</v>
      </c>
      <c r="H118" s="76">
        <v>2.39</v>
      </c>
      <c r="I118" s="76">
        <v>2.2000000000000002</v>
      </c>
      <c r="J118" s="76">
        <v>2.29</v>
      </c>
      <c r="K118" s="76">
        <v>1.57</v>
      </c>
      <c r="L118" s="76">
        <f t="shared" si="11"/>
        <v>-1.0147058823529411</v>
      </c>
      <c r="M118" s="76">
        <f>-(H118/I118)</f>
        <v>-1.0863636363636364</v>
      </c>
      <c r="N118" s="76">
        <f>-(J118/K118)</f>
        <v>-1.4585987261146496</v>
      </c>
      <c r="P118" s="72">
        <v>0.16</v>
      </c>
      <c r="Q118" s="72">
        <v>0.15</v>
      </c>
      <c r="R118" s="72">
        <v>0.12</v>
      </c>
      <c r="S118" s="72">
        <v>0.21</v>
      </c>
      <c r="T118" s="72">
        <v>0.28999999999999998</v>
      </c>
      <c r="U118" s="72">
        <v>0.08</v>
      </c>
      <c r="V118" s="71">
        <f>-(P118/Q118)</f>
        <v>-1.0666666666666667</v>
      </c>
      <c r="W118" s="71">
        <f>S118/R118</f>
        <v>1.75</v>
      </c>
      <c r="X118" s="71">
        <f>-(T118/U118)</f>
        <v>-3.6249999999999996</v>
      </c>
    </row>
    <row r="119" spans="1:24" x14ac:dyDescent="0.3">
      <c r="A119" s="75" t="s">
        <v>256</v>
      </c>
      <c r="B119" s="75" t="s">
        <v>257</v>
      </c>
      <c r="C119" s="76">
        <v>22</v>
      </c>
      <c r="D119" s="75" t="s">
        <v>258</v>
      </c>
      <c r="E119" s="75" t="s">
        <v>259</v>
      </c>
      <c r="F119" s="76">
        <v>6123.1</v>
      </c>
      <c r="G119" s="76">
        <v>4679.1099999999997</v>
      </c>
      <c r="H119" s="76">
        <v>5296.47</v>
      </c>
      <c r="I119" s="76">
        <v>5571.43</v>
      </c>
      <c r="J119" s="76">
        <v>7657.46</v>
      </c>
      <c r="K119" s="76">
        <v>6162.84</v>
      </c>
      <c r="L119" s="76">
        <f t="shared" si="11"/>
        <v>-1.3086035592238696</v>
      </c>
      <c r="M119" s="76">
        <f>I119/H119</f>
        <v>1.0519138218473814</v>
      </c>
      <c r="N119" s="76">
        <f>-(J119/K119)</f>
        <v>-1.2425213051125779</v>
      </c>
      <c r="P119" s="72">
        <v>5.85</v>
      </c>
      <c r="Q119" s="72">
        <v>5.43</v>
      </c>
      <c r="R119" s="72">
        <v>4.7699999999999996</v>
      </c>
      <c r="S119" s="72">
        <v>4.95</v>
      </c>
      <c r="T119" s="72">
        <v>5.33</v>
      </c>
      <c r="U119" s="72">
        <v>4.95</v>
      </c>
      <c r="V119" s="71">
        <f>-(P119/Q119)</f>
        <v>-1.0773480662983426</v>
      </c>
      <c r="W119" s="71">
        <f>S119/R119</f>
        <v>1.037735849056604</v>
      </c>
      <c r="X119" s="71">
        <f>-(T119/U119)</f>
        <v>-1.0767676767676768</v>
      </c>
    </row>
    <row r="120" spans="1:24" x14ac:dyDescent="0.3">
      <c r="A120" s="75" t="s">
        <v>268</v>
      </c>
      <c r="B120" s="75" t="s">
        <v>269</v>
      </c>
      <c r="C120" s="76">
        <v>21</v>
      </c>
      <c r="D120" s="75" t="s">
        <v>270</v>
      </c>
      <c r="E120" s="75" t="s">
        <v>271</v>
      </c>
      <c r="F120" s="76">
        <v>146.72</v>
      </c>
      <c r="G120" s="76">
        <v>109.23</v>
      </c>
      <c r="H120" s="76">
        <v>220.59</v>
      </c>
      <c r="I120" s="76">
        <v>209.52</v>
      </c>
      <c r="J120" s="76">
        <v>245.87</v>
      </c>
      <c r="K120" s="76">
        <v>271.56</v>
      </c>
      <c r="L120" s="76">
        <f t="shared" si="11"/>
        <v>-1.3432207269065275</v>
      </c>
      <c r="M120" s="76">
        <f>-(H120/I120)</f>
        <v>-1.0528350515463918</v>
      </c>
      <c r="N120" s="76">
        <f>K120/J120</f>
        <v>1.1044861105462236</v>
      </c>
      <c r="P120" s="72">
        <v>10.119999999999999</v>
      </c>
      <c r="Q120" s="72">
        <v>9.68</v>
      </c>
      <c r="R120" s="72">
        <v>9.06</v>
      </c>
      <c r="S120" s="72">
        <v>9.25</v>
      </c>
      <c r="T120" s="72">
        <v>10.32</v>
      </c>
      <c r="U120" s="72">
        <v>10.06</v>
      </c>
      <c r="V120" s="71">
        <f>-(P120/Q120)</f>
        <v>-1.0454545454545454</v>
      </c>
      <c r="W120" s="71">
        <f>S120/R120</f>
        <v>1.0209713024282561</v>
      </c>
      <c r="X120" s="71">
        <f>-(T120/U120)</f>
        <v>-1.025844930417495</v>
      </c>
    </row>
    <row r="121" spans="1:24" x14ac:dyDescent="0.3">
      <c r="A121" s="75" t="s">
        <v>260</v>
      </c>
      <c r="B121" s="75" t="s">
        <v>261</v>
      </c>
      <c r="C121" s="76">
        <v>21</v>
      </c>
      <c r="D121" s="75" t="s">
        <v>262</v>
      </c>
      <c r="E121" s="75" t="s">
        <v>263</v>
      </c>
      <c r="F121" s="76">
        <v>1356.8</v>
      </c>
      <c r="G121" s="76">
        <v>1160.6600000000001</v>
      </c>
      <c r="H121" s="76">
        <v>1412.56</v>
      </c>
      <c r="I121" s="76">
        <v>1696.22</v>
      </c>
      <c r="J121" s="76">
        <v>1651.49</v>
      </c>
      <c r="K121" s="76">
        <v>1430.96</v>
      </c>
      <c r="L121" s="76">
        <f t="shared" si="11"/>
        <v>-1.1689900573811451</v>
      </c>
      <c r="M121" s="76">
        <f>I121/H121</f>
        <v>1.2008127088406866</v>
      </c>
      <c r="N121" s="76">
        <f>-(J121/K121)</f>
        <v>-1.1541133225247386</v>
      </c>
      <c r="P121" s="72">
        <v>5.0199999999999996</v>
      </c>
      <c r="Q121" s="72">
        <v>5.44</v>
      </c>
      <c r="R121" s="72">
        <v>4.87</v>
      </c>
      <c r="S121" s="72">
        <v>5.27</v>
      </c>
      <c r="T121" s="72">
        <v>4.7300000000000004</v>
      </c>
      <c r="U121" s="72">
        <v>4.43</v>
      </c>
      <c r="V121" s="71">
        <f>Q121/P121</f>
        <v>1.0836653386454185</v>
      </c>
      <c r="W121" s="71">
        <f>S121/R121</f>
        <v>1.0821355236139629</v>
      </c>
      <c r="X121" s="71">
        <f>-(T121/U121)</f>
        <v>-1.0677200902934538</v>
      </c>
    </row>
    <row r="122" spans="1:24" x14ac:dyDescent="0.3">
      <c r="A122" s="75" t="s">
        <v>631</v>
      </c>
      <c r="B122" s="75" t="s">
        <v>632</v>
      </c>
      <c r="C122" s="76">
        <v>19</v>
      </c>
      <c r="D122" s="75" t="s">
        <v>633</v>
      </c>
      <c r="E122" s="75" t="s">
        <v>634</v>
      </c>
      <c r="F122" s="76">
        <v>0.27</v>
      </c>
      <c r="G122" s="76">
        <v>0.4</v>
      </c>
      <c r="H122" s="76">
        <v>0.69</v>
      </c>
      <c r="I122" s="76">
        <v>0.8</v>
      </c>
      <c r="J122" s="76">
        <v>0.55000000000000004</v>
      </c>
      <c r="K122" s="76">
        <v>0.48</v>
      </c>
      <c r="L122" s="76">
        <f>G122/F122</f>
        <v>1.4814814814814814</v>
      </c>
      <c r="M122" s="76">
        <f>I122/H122</f>
        <v>1.1594202898550727</v>
      </c>
      <c r="N122" s="76">
        <f>-(J122/K122)</f>
        <v>-1.1458333333333335</v>
      </c>
      <c r="P122" s="72">
        <v>32.44</v>
      </c>
      <c r="Q122" s="72">
        <v>24.17</v>
      </c>
      <c r="R122" s="72">
        <v>25.74</v>
      </c>
      <c r="S122" s="72">
        <v>25.34</v>
      </c>
      <c r="T122" s="72">
        <v>31.97</v>
      </c>
      <c r="U122" s="72">
        <v>30.5</v>
      </c>
      <c r="V122" s="71">
        <f>-(P122/Q122)</f>
        <v>-1.3421597021100535</v>
      </c>
      <c r="W122" s="71">
        <f>-(R122/S122)</f>
        <v>-1.0157853196527229</v>
      </c>
      <c r="X122" s="71">
        <f>-(T122/U122)</f>
        <v>-1.0481967213114753</v>
      </c>
    </row>
    <row r="123" spans="1:24" x14ac:dyDescent="0.3">
      <c r="A123" s="75" t="s">
        <v>213</v>
      </c>
      <c r="B123" s="75" t="s">
        <v>214</v>
      </c>
      <c r="C123" s="76">
        <v>23</v>
      </c>
      <c r="D123" s="75" t="s">
        <v>215</v>
      </c>
      <c r="E123" s="75" t="s">
        <v>102</v>
      </c>
      <c r="F123" s="76">
        <v>721.84</v>
      </c>
      <c r="G123" s="76">
        <v>605.41999999999996</v>
      </c>
      <c r="H123" s="76">
        <v>476.44</v>
      </c>
      <c r="I123" s="76">
        <v>523.53</v>
      </c>
      <c r="J123" s="76">
        <v>584.23</v>
      </c>
      <c r="K123" s="76">
        <v>512.96</v>
      </c>
      <c r="L123" s="76">
        <f>-(F123/G123)</f>
        <v>-1.1922962571438012</v>
      </c>
      <c r="M123" s="76">
        <f>I123/H123</f>
        <v>1.0988372093023255</v>
      </c>
      <c r="N123" s="76">
        <f>-(J123/K123)</f>
        <v>-1.1389387086712415</v>
      </c>
      <c r="P123" s="72">
        <v>11.21</v>
      </c>
      <c r="Q123" s="72">
        <v>10.95</v>
      </c>
      <c r="R123" s="72">
        <v>9.41</v>
      </c>
      <c r="S123" s="72">
        <v>10.59</v>
      </c>
      <c r="T123" s="72">
        <v>11.41</v>
      </c>
      <c r="U123" s="72">
        <v>12.9</v>
      </c>
      <c r="V123" s="71">
        <f>-(P123/Q123)</f>
        <v>-1.0237442922374431</v>
      </c>
      <c r="W123" s="71">
        <f t="shared" ref="W123:W128" si="14">S123/R123</f>
        <v>1.1253985122210415</v>
      </c>
      <c r="X123" s="71">
        <f>U123/T123</f>
        <v>1.1305872042068361</v>
      </c>
    </row>
    <row r="124" spans="1:24" x14ac:dyDescent="0.3">
      <c r="A124" s="75" t="s">
        <v>635</v>
      </c>
      <c r="B124" s="75" t="s">
        <v>636</v>
      </c>
      <c r="C124" s="76">
        <v>22</v>
      </c>
      <c r="D124" s="75" t="s">
        <v>637</v>
      </c>
      <c r="E124" s="75" t="s">
        <v>638</v>
      </c>
      <c r="F124" s="76">
        <v>0.96</v>
      </c>
      <c r="G124" s="76">
        <v>0.77</v>
      </c>
      <c r="H124" s="76">
        <v>0.48</v>
      </c>
      <c r="I124" s="76">
        <v>0.53</v>
      </c>
      <c r="J124" s="76">
        <v>0.56000000000000005</v>
      </c>
      <c r="K124" s="76">
        <v>1.28</v>
      </c>
      <c r="L124" s="76">
        <f>-(F124/G124)</f>
        <v>-1.2467532467532467</v>
      </c>
      <c r="M124" s="76">
        <f>I124/H124</f>
        <v>1.1041666666666667</v>
      </c>
      <c r="N124" s="76">
        <f>K124/J124</f>
        <v>2.2857142857142856</v>
      </c>
      <c r="P124" s="72">
        <v>3.95</v>
      </c>
      <c r="Q124" s="72">
        <v>4.21</v>
      </c>
      <c r="R124" s="72">
        <v>3.63</v>
      </c>
      <c r="S124" s="72">
        <v>3.65</v>
      </c>
      <c r="T124" s="72">
        <v>3.26</v>
      </c>
      <c r="U124" s="72">
        <v>3.96</v>
      </c>
      <c r="V124" s="71">
        <f>Q124/P124</f>
        <v>1.0658227848101265</v>
      </c>
      <c r="W124" s="71">
        <f t="shared" si="14"/>
        <v>1.0055096418732783</v>
      </c>
      <c r="X124" s="71">
        <f>U124/T124</f>
        <v>1.2147239263803682</v>
      </c>
    </row>
    <row r="125" spans="1:24" x14ac:dyDescent="0.3">
      <c r="A125" s="75" t="s">
        <v>639</v>
      </c>
      <c r="B125" s="75" t="s">
        <v>640</v>
      </c>
      <c r="C125" s="76">
        <v>23</v>
      </c>
      <c r="D125" s="75" t="s">
        <v>641</v>
      </c>
      <c r="E125" s="75" t="s">
        <v>642</v>
      </c>
      <c r="F125" s="76">
        <v>0.4</v>
      </c>
      <c r="G125" s="76">
        <v>0.26</v>
      </c>
      <c r="H125" s="76">
        <v>0.62</v>
      </c>
      <c r="I125" s="76">
        <v>0.31</v>
      </c>
      <c r="J125" s="76">
        <v>0.95</v>
      </c>
      <c r="K125" s="76">
        <v>0.96</v>
      </c>
      <c r="L125" s="76">
        <f>-(F125/G125)</f>
        <v>-1.5384615384615385</v>
      </c>
      <c r="M125" s="76">
        <f>-(H125/I125)</f>
        <v>-2</v>
      </c>
      <c r="N125" s="76">
        <f>K125/J125</f>
        <v>1.0105263157894737</v>
      </c>
      <c r="P125" s="72">
        <v>14.77</v>
      </c>
      <c r="Q125" s="72">
        <v>13.02</v>
      </c>
      <c r="R125" s="72">
        <v>12.35</v>
      </c>
      <c r="S125" s="72">
        <v>14.41</v>
      </c>
      <c r="T125" s="72">
        <v>13.39</v>
      </c>
      <c r="U125" s="72">
        <v>14.66</v>
      </c>
      <c r="V125" s="71">
        <f>-(P125/Q125)</f>
        <v>-1.1344086021505377</v>
      </c>
      <c r="W125" s="71">
        <f t="shared" si="14"/>
        <v>1.1668016194331985</v>
      </c>
      <c r="X125" s="71">
        <f>U125/T125</f>
        <v>1.0948469006721433</v>
      </c>
    </row>
    <row r="126" spans="1:24" x14ac:dyDescent="0.3">
      <c r="A126" s="75" t="s">
        <v>131</v>
      </c>
      <c r="B126" s="75" t="s">
        <v>132</v>
      </c>
      <c r="C126" s="76">
        <v>23</v>
      </c>
      <c r="D126" s="75" t="s">
        <v>133</v>
      </c>
      <c r="E126" s="75" t="s">
        <v>134</v>
      </c>
      <c r="F126" s="76">
        <v>130.44</v>
      </c>
      <c r="G126" s="76">
        <v>87.1</v>
      </c>
      <c r="H126" s="76">
        <v>83.53</v>
      </c>
      <c r="I126" s="76">
        <v>83.43</v>
      </c>
      <c r="J126" s="76">
        <v>99.01</v>
      </c>
      <c r="K126" s="76">
        <v>124.44</v>
      </c>
      <c r="L126" s="76">
        <f>-(F126/G126)</f>
        <v>-1.4975889781859932</v>
      </c>
      <c r="M126" s="76">
        <f>-(H126/I126)</f>
        <v>-1.0011986096128491</v>
      </c>
      <c r="N126" s="76">
        <f>K126/J126</f>
        <v>1.2568427431572569</v>
      </c>
      <c r="P126" s="72">
        <v>0.42</v>
      </c>
      <c r="Q126" s="72">
        <v>0.48</v>
      </c>
      <c r="R126" s="72">
        <v>0.5</v>
      </c>
      <c r="S126" s="72">
        <v>0.51</v>
      </c>
      <c r="T126" s="72">
        <v>0.5</v>
      </c>
      <c r="U126" s="72">
        <v>0.45</v>
      </c>
      <c r="V126" s="71">
        <f>Q126/P126</f>
        <v>1.1428571428571428</v>
      </c>
      <c r="W126" s="71">
        <f t="shared" si="14"/>
        <v>1.02</v>
      </c>
      <c r="X126" s="71">
        <f>-(T126/U126)</f>
        <v>-1.1111111111111112</v>
      </c>
    </row>
    <row r="127" spans="1:24" x14ac:dyDescent="0.3">
      <c r="A127" s="75" t="s">
        <v>643</v>
      </c>
      <c r="B127" s="75" t="s">
        <v>644</v>
      </c>
      <c r="C127" s="76">
        <v>22</v>
      </c>
      <c r="D127" s="75" t="s">
        <v>645</v>
      </c>
      <c r="E127" s="75" t="s">
        <v>646</v>
      </c>
      <c r="F127" s="76">
        <v>0.08</v>
      </c>
      <c r="G127" s="76">
        <v>0.39</v>
      </c>
      <c r="H127" s="76">
        <v>0.37</v>
      </c>
      <c r="I127" s="76">
        <v>0.25</v>
      </c>
      <c r="J127" s="76">
        <v>0.1</v>
      </c>
      <c r="K127" s="76">
        <v>0.12</v>
      </c>
      <c r="L127" s="76">
        <f>G127/F127</f>
        <v>4.875</v>
      </c>
      <c r="M127" s="76">
        <f>-(H127/I127)</f>
        <v>-1.48</v>
      </c>
      <c r="N127" s="76">
        <f>K127/J127</f>
        <v>1.2</v>
      </c>
      <c r="P127" s="72">
        <v>96.71</v>
      </c>
      <c r="Q127" s="72">
        <v>90.95</v>
      </c>
      <c r="R127" s="72">
        <v>81.87</v>
      </c>
      <c r="S127" s="72">
        <v>93.7</v>
      </c>
      <c r="T127" s="72">
        <v>94.64</v>
      </c>
      <c r="U127" s="72">
        <v>113.97</v>
      </c>
      <c r="V127" s="71">
        <f>-(P127/Q127)</f>
        <v>-1.0633315008246289</v>
      </c>
      <c r="W127" s="71">
        <f t="shared" si="14"/>
        <v>1.144497373885428</v>
      </c>
      <c r="X127" s="71">
        <f>U127/T127</f>
        <v>1.2042476754015214</v>
      </c>
    </row>
    <row r="128" spans="1:24" x14ac:dyDescent="0.3">
      <c r="A128" s="75" t="s">
        <v>647</v>
      </c>
      <c r="B128" s="75" t="s">
        <v>648</v>
      </c>
      <c r="C128" s="76">
        <v>22</v>
      </c>
      <c r="D128" s="75" t="s">
        <v>649</v>
      </c>
      <c r="E128" s="75" t="s">
        <v>650</v>
      </c>
      <c r="F128" s="76">
        <v>0.73</v>
      </c>
      <c r="G128" s="76">
        <v>0.62</v>
      </c>
      <c r="H128" s="76">
        <v>0.67</v>
      </c>
      <c r="I128" s="76">
        <v>0.71</v>
      </c>
      <c r="J128" s="76">
        <v>0.5</v>
      </c>
      <c r="K128" s="76">
        <v>0.28000000000000003</v>
      </c>
      <c r="L128" s="76">
        <f t="shared" ref="L128:L140" si="15">-(F128/G128)</f>
        <v>-1.1774193548387097</v>
      </c>
      <c r="M128" s="76">
        <f>I128/H128</f>
        <v>1.0597014925373134</v>
      </c>
      <c r="N128" s="76">
        <f>-(J128/K128)</f>
        <v>-1.7857142857142856</v>
      </c>
      <c r="P128" s="72">
        <v>5.97</v>
      </c>
      <c r="Q128" s="72">
        <v>5.5</v>
      </c>
      <c r="R128" s="72">
        <v>5.35</v>
      </c>
      <c r="S128" s="72">
        <v>5.83</v>
      </c>
      <c r="T128" s="72">
        <v>4.28</v>
      </c>
      <c r="U128" s="72">
        <v>5.09</v>
      </c>
      <c r="V128" s="71">
        <f>-(P128/Q128)</f>
        <v>-1.0854545454545454</v>
      </c>
      <c r="W128" s="71">
        <f t="shared" si="14"/>
        <v>1.0897196261682245</v>
      </c>
      <c r="X128" s="71">
        <f>U128/T128</f>
        <v>1.1892523364485981</v>
      </c>
    </row>
    <row r="129" spans="1:24" x14ac:dyDescent="0.3">
      <c r="A129" s="75" t="s">
        <v>651</v>
      </c>
      <c r="B129" s="75" t="s">
        <v>652</v>
      </c>
      <c r="C129" s="76">
        <v>22</v>
      </c>
      <c r="D129" s="75" t="s">
        <v>653</v>
      </c>
      <c r="E129" s="75" t="s">
        <v>654</v>
      </c>
      <c r="F129" s="76">
        <v>0.4</v>
      </c>
      <c r="G129" s="76">
        <v>0.22</v>
      </c>
      <c r="H129" s="76">
        <v>1.05</v>
      </c>
      <c r="I129" s="76">
        <v>0.8</v>
      </c>
      <c r="J129" s="76">
        <v>0.32</v>
      </c>
      <c r="K129" s="76">
        <v>0.56000000000000005</v>
      </c>
      <c r="L129" s="76">
        <f t="shared" si="15"/>
        <v>-1.8181818181818183</v>
      </c>
      <c r="M129" s="76">
        <f>-(H129/I129)</f>
        <v>-1.3125</v>
      </c>
      <c r="N129" s="76">
        <f>K129/J129</f>
        <v>1.7500000000000002</v>
      </c>
      <c r="P129" s="72">
        <v>4.47</v>
      </c>
      <c r="Q129" s="72">
        <v>3.86</v>
      </c>
      <c r="R129" s="72">
        <v>3.96</v>
      </c>
      <c r="S129" s="72">
        <v>3.37</v>
      </c>
      <c r="T129" s="72">
        <v>3.8</v>
      </c>
      <c r="U129" s="72">
        <v>3.85</v>
      </c>
      <c r="V129" s="71">
        <f>-(P129/Q129)</f>
        <v>-1.1580310880829014</v>
      </c>
      <c r="W129" s="71">
        <f>-(R129/S129)</f>
        <v>-1.1750741839762611</v>
      </c>
      <c r="X129" s="71">
        <f>U129/T129</f>
        <v>1.0131578947368423</v>
      </c>
    </row>
    <row r="130" spans="1:24" x14ac:dyDescent="0.3">
      <c r="A130" s="75" t="s">
        <v>655</v>
      </c>
      <c r="B130" s="75" t="s">
        <v>656</v>
      </c>
      <c r="C130" s="76">
        <v>22</v>
      </c>
      <c r="D130" s="75" t="s">
        <v>657</v>
      </c>
      <c r="E130" s="75" t="s">
        <v>658</v>
      </c>
      <c r="F130" s="76">
        <v>4.47</v>
      </c>
      <c r="G130" s="76">
        <v>3.89</v>
      </c>
      <c r="H130" s="76">
        <v>5.46</v>
      </c>
      <c r="I130" s="76">
        <v>5.17</v>
      </c>
      <c r="J130" s="76">
        <v>4.13</v>
      </c>
      <c r="K130" s="76">
        <v>5.78</v>
      </c>
      <c r="L130" s="76">
        <f t="shared" si="15"/>
        <v>-1.1491002570694087</v>
      </c>
      <c r="M130" s="76">
        <f>-(H130/I130)</f>
        <v>-1.0560928433268859</v>
      </c>
      <c r="N130" s="76">
        <f>K130/J130</f>
        <v>1.3995157384987895</v>
      </c>
      <c r="P130" s="72">
        <v>36.57</v>
      </c>
      <c r="Q130" s="72">
        <v>24.2</v>
      </c>
      <c r="R130" s="72">
        <v>26.26</v>
      </c>
      <c r="S130" s="72">
        <v>27.1</v>
      </c>
      <c r="T130" s="72">
        <v>33.770000000000003</v>
      </c>
      <c r="U130" s="72">
        <v>29.51</v>
      </c>
      <c r="V130" s="71">
        <f>-(P130/Q130)</f>
        <v>-1.5111570247933885</v>
      </c>
      <c r="W130" s="71">
        <f>S130/R130</f>
        <v>1.0319878141660319</v>
      </c>
      <c r="X130" s="71">
        <f>-(T130/U130)</f>
        <v>-1.1443578447983735</v>
      </c>
    </row>
    <row r="131" spans="1:24" x14ac:dyDescent="0.3">
      <c r="A131" s="75" t="s">
        <v>73</v>
      </c>
      <c r="B131" s="75" t="s">
        <v>74</v>
      </c>
      <c r="C131" s="76">
        <v>23</v>
      </c>
      <c r="D131" s="75" t="s">
        <v>659</v>
      </c>
      <c r="E131" s="75" t="s">
        <v>660</v>
      </c>
      <c r="F131" s="76">
        <v>27.47</v>
      </c>
      <c r="G131" s="76">
        <v>23.75</v>
      </c>
      <c r="H131" s="76">
        <v>33.979999999999997</v>
      </c>
      <c r="I131" s="76">
        <v>33.07</v>
      </c>
      <c r="J131" s="76">
        <v>37.03</v>
      </c>
      <c r="K131" s="76">
        <v>40.549999999999997</v>
      </c>
      <c r="L131" s="76">
        <f t="shared" si="15"/>
        <v>-1.1566315789473685</v>
      </c>
      <c r="M131" s="76">
        <f>-(H131/I131)</f>
        <v>-1.0275173873601451</v>
      </c>
      <c r="N131" s="76">
        <f>K131/J131</f>
        <v>1.0950580610315959</v>
      </c>
      <c r="P131" s="72">
        <v>21.35</v>
      </c>
      <c r="Q131" s="72">
        <v>20.57</v>
      </c>
      <c r="R131" s="72">
        <v>20.5</v>
      </c>
      <c r="S131" s="72">
        <v>21.5</v>
      </c>
      <c r="T131" s="72">
        <v>19.36</v>
      </c>
      <c r="U131" s="72">
        <v>21.75</v>
      </c>
      <c r="V131" s="71">
        <f>-(P131/Q131)</f>
        <v>-1.0379192999513855</v>
      </c>
      <c r="W131" s="71">
        <f>S131/R131</f>
        <v>1.0487804878048781</v>
      </c>
      <c r="X131" s="71">
        <f>U131/T131</f>
        <v>1.1234504132231404</v>
      </c>
    </row>
    <row r="132" spans="1:24" x14ac:dyDescent="0.3">
      <c r="A132" s="75" t="s">
        <v>661</v>
      </c>
      <c r="B132" s="75" t="s">
        <v>662</v>
      </c>
      <c r="C132" s="76">
        <v>21</v>
      </c>
      <c r="D132" s="75" t="s">
        <v>400</v>
      </c>
      <c r="E132" s="75" t="s">
        <v>400</v>
      </c>
      <c r="F132" s="76">
        <v>784.28</v>
      </c>
      <c r="G132" s="76">
        <v>639.65</v>
      </c>
      <c r="H132" s="76">
        <v>581.71</v>
      </c>
      <c r="I132" s="76">
        <v>650.91999999999996</v>
      </c>
      <c r="J132" s="76">
        <v>670.68</v>
      </c>
      <c r="K132" s="76">
        <v>506.71</v>
      </c>
      <c r="L132" s="76">
        <f t="shared" si="15"/>
        <v>-1.2261080278277183</v>
      </c>
      <c r="M132" s="76">
        <f>I132/H132</f>
        <v>1.1189768097505628</v>
      </c>
      <c r="N132" s="76">
        <f t="shared" ref="N132:N139" si="16">-(J132/K132)</f>
        <v>-1.3235973239130863</v>
      </c>
      <c r="P132" s="72" t="s">
        <v>401</v>
      </c>
      <c r="Q132" s="72" t="s">
        <v>401</v>
      </c>
      <c r="R132" s="72" t="s">
        <v>401</v>
      </c>
      <c r="S132" s="72" t="s">
        <v>401</v>
      </c>
      <c r="T132" s="72" t="s">
        <v>401</v>
      </c>
      <c r="U132" s="72" t="s">
        <v>401</v>
      </c>
      <c r="V132" s="71" t="s">
        <v>27</v>
      </c>
      <c r="W132" s="71" t="s">
        <v>27</v>
      </c>
      <c r="X132" s="71" t="s">
        <v>27</v>
      </c>
    </row>
    <row r="133" spans="1:24" x14ac:dyDescent="0.3">
      <c r="A133" s="75" t="s">
        <v>219</v>
      </c>
      <c r="B133" s="75" t="s">
        <v>220</v>
      </c>
      <c r="C133" s="76">
        <v>22</v>
      </c>
      <c r="D133" s="75" t="s">
        <v>221</v>
      </c>
      <c r="E133" s="75" t="s">
        <v>222</v>
      </c>
      <c r="F133" s="76">
        <v>2872.34</v>
      </c>
      <c r="G133" s="76">
        <v>2387.7399999999998</v>
      </c>
      <c r="H133" s="76">
        <v>2028.63</v>
      </c>
      <c r="I133" s="76">
        <v>2532.23</v>
      </c>
      <c r="J133" s="76">
        <v>2787.97</v>
      </c>
      <c r="K133" s="76">
        <v>1839.74</v>
      </c>
      <c r="L133" s="76">
        <f t="shared" si="15"/>
        <v>-1.2029534203891548</v>
      </c>
      <c r="M133" s="76">
        <f>I133/H133</f>
        <v>1.2482463534503581</v>
      </c>
      <c r="N133" s="76">
        <f t="shared" si="16"/>
        <v>-1.5154152217161119</v>
      </c>
      <c r="P133" s="72">
        <v>13.87</v>
      </c>
      <c r="Q133" s="72">
        <v>9.27</v>
      </c>
      <c r="R133" s="72">
        <v>8.89</v>
      </c>
      <c r="S133" s="72">
        <v>10.85</v>
      </c>
      <c r="T133" s="72">
        <v>11.85</v>
      </c>
      <c r="U133" s="72">
        <v>12.51</v>
      </c>
      <c r="V133" s="71">
        <f>-(P133/Q133)</f>
        <v>-1.4962243797195254</v>
      </c>
      <c r="W133" s="71">
        <f>S133/R133</f>
        <v>1.2204724409448817</v>
      </c>
      <c r="X133" s="71">
        <f>U133/T133</f>
        <v>1.0556962025316456</v>
      </c>
    </row>
    <row r="134" spans="1:24" x14ac:dyDescent="0.3">
      <c r="A134" s="75" t="s">
        <v>253</v>
      </c>
      <c r="B134" s="75" t="s">
        <v>254</v>
      </c>
      <c r="C134" s="76">
        <v>22</v>
      </c>
      <c r="D134" s="75" t="s">
        <v>255</v>
      </c>
      <c r="E134" s="75" t="s">
        <v>102</v>
      </c>
      <c r="F134" s="76">
        <v>73.98</v>
      </c>
      <c r="G134" s="76">
        <v>62.85</v>
      </c>
      <c r="H134" s="76">
        <v>91.61</v>
      </c>
      <c r="I134" s="76">
        <v>107.9</v>
      </c>
      <c r="J134" s="76">
        <v>99.25</v>
      </c>
      <c r="K134" s="76">
        <v>77.680000000000007</v>
      </c>
      <c r="L134" s="76">
        <f t="shared" si="15"/>
        <v>-1.1770883054892602</v>
      </c>
      <c r="M134" s="76">
        <f>I134/H134</f>
        <v>1.1778190153913328</v>
      </c>
      <c r="N134" s="76">
        <f t="shared" si="16"/>
        <v>-1.2776776519052522</v>
      </c>
      <c r="P134" s="72">
        <v>8.2200000000000006</v>
      </c>
      <c r="Q134" s="72">
        <v>7.21</v>
      </c>
      <c r="R134" s="72">
        <v>10.01</v>
      </c>
      <c r="S134" s="72">
        <v>8.49</v>
      </c>
      <c r="T134" s="72">
        <v>9.84</v>
      </c>
      <c r="U134" s="72">
        <v>7.74</v>
      </c>
      <c r="V134" s="71">
        <f>-(P134/Q134)</f>
        <v>-1.1400832177531208</v>
      </c>
      <c r="W134" s="71">
        <f>-(R134/S134)</f>
        <v>-1.1790341578327443</v>
      </c>
      <c r="X134" s="71">
        <f>-(T134/U134)</f>
        <v>-1.2713178294573644</v>
      </c>
    </row>
    <row r="135" spans="1:24" x14ac:dyDescent="0.3">
      <c r="A135" s="75" t="s">
        <v>663</v>
      </c>
      <c r="B135" s="75" t="s">
        <v>664</v>
      </c>
      <c r="C135" s="76">
        <v>21</v>
      </c>
      <c r="D135" s="75" t="s">
        <v>400</v>
      </c>
      <c r="E135" s="75" t="s">
        <v>400</v>
      </c>
      <c r="F135" s="76">
        <v>860.96</v>
      </c>
      <c r="G135" s="76">
        <v>661.49</v>
      </c>
      <c r="H135" s="76">
        <v>1252.8900000000001</v>
      </c>
      <c r="I135" s="76">
        <v>1384.11</v>
      </c>
      <c r="J135" s="76">
        <v>1202.06</v>
      </c>
      <c r="K135" s="76">
        <v>1106.71</v>
      </c>
      <c r="L135" s="76">
        <f t="shared" si="15"/>
        <v>-1.3015465086395863</v>
      </c>
      <c r="M135" s="76">
        <f>I135/H135</f>
        <v>1.1047338553264849</v>
      </c>
      <c r="N135" s="76">
        <f t="shared" si="16"/>
        <v>-1.0861562649655283</v>
      </c>
      <c r="P135" s="72" t="s">
        <v>401</v>
      </c>
      <c r="Q135" s="72" t="s">
        <v>401</v>
      </c>
      <c r="R135" s="72" t="s">
        <v>401</v>
      </c>
      <c r="S135" s="72" t="s">
        <v>401</v>
      </c>
      <c r="T135" s="72" t="s">
        <v>401</v>
      </c>
      <c r="U135" s="72" t="s">
        <v>401</v>
      </c>
      <c r="V135" s="71" t="s">
        <v>27</v>
      </c>
      <c r="W135" s="71" t="s">
        <v>27</v>
      </c>
      <c r="X135" s="71" t="s">
        <v>27</v>
      </c>
    </row>
    <row r="136" spans="1:24" x14ac:dyDescent="0.3">
      <c r="A136" s="75" t="s">
        <v>665</v>
      </c>
      <c r="B136" s="75" t="s">
        <v>666</v>
      </c>
      <c r="C136" s="76">
        <v>23</v>
      </c>
      <c r="D136" s="75" t="s">
        <v>667</v>
      </c>
      <c r="E136" s="75" t="s">
        <v>102</v>
      </c>
      <c r="F136" s="76">
        <v>0.79</v>
      </c>
      <c r="G136" s="76">
        <v>0.68</v>
      </c>
      <c r="H136" s="76">
        <v>0.93</v>
      </c>
      <c r="I136" s="76">
        <v>0.87</v>
      </c>
      <c r="J136" s="76">
        <v>0.92</v>
      </c>
      <c r="K136" s="76">
        <v>0.32</v>
      </c>
      <c r="L136" s="76">
        <f t="shared" si="15"/>
        <v>-1.1617647058823528</v>
      </c>
      <c r="M136" s="76">
        <f>-(H136/I136)</f>
        <v>-1.0689655172413794</v>
      </c>
      <c r="N136" s="76">
        <f t="shared" si="16"/>
        <v>-2.875</v>
      </c>
      <c r="P136" s="72">
        <v>1.02</v>
      </c>
      <c r="Q136" s="72">
        <v>1.26</v>
      </c>
      <c r="R136" s="72">
        <v>1</v>
      </c>
      <c r="S136" s="72">
        <v>0.46</v>
      </c>
      <c r="T136" s="72">
        <v>1.03</v>
      </c>
      <c r="U136" s="72">
        <v>0.77</v>
      </c>
      <c r="V136" s="71">
        <f>Q136/P136</f>
        <v>1.2352941176470589</v>
      </c>
      <c r="W136" s="71">
        <f>-(R136/S136)</f>
        <v>-2.1739130434782608</v>
      </c>
      <c r="X136" s="71">
        <f>-(T136/U136)</f>
        <v>-1.3376623376623378</v>
      </c>
    </row>
    <row r="137" spans="1:24" x14ac:dyDescent="0.3">
      <c r="A137" s="75" t="s">
        <v>668</v>
      </c>
      <c r="B137" s="75" t="s">
        <v>669</v>
      </c>
      <c r="C137" s="76">
        <v>22</v>
      </c>
      <c r="D137" s="75" t="s">
        <v>670</v>
      </c>
      <c r="E137" s="75" t="s">
        <v>671</v>
      </c>
      <c r="F137" s="76">
        <v>4.0199999999999996</v>
      </c>
      <c r="G137" s="76">
        <v>2.23</v>
      </c>
      <c r="H137" s="76">
        <v>2.14</v>
      </c>
      <c r="I137" s="76">
        <v>2.5499999999999998</v>
      </c>
      <c r="J137" s="76">
        <v>2.5099999999999998</v>
      </c>
      <c r="K137" s="76">
        <v>2.12</v>
      </c>
      <c r="L137" s="76">
        <f t="shared" si="15"/>
        <v>-1.8026905829596411</v>
      </c>
      <c r="M137" s="76">
        <f t="shared" ref="M137:M143" si="17">I137/H137</f>
        <v>1.1915887850467288</v>
      </c>
      <c r="N137" s="76">
        <f t="shared" si="16"/>
        <v>-1.1839622641509433</v>
      </c>
      <c r="P137" s="72">
        <v>7.7</v>
      </c>
      <c r="Q137" s="72">
        <v>9.1999999999999993</v>
      </c>
      <c r="R137" s="72">
        <v>7.05</v>
      </c>
      <c r="S137" s="72">
        <v>8.32</v>
      </c>
      <c r="T137" s="72">
        <v>6.5</v>
      </c>
      <c r="U137" s="72">
        <v>6.95</v>
      </c>
      <c r="V137" s="71">
        <f>Q137/P137</f>
        <v>1.1948051948051948</v>
      </c>
      <c r="W137" s="71">
        <f>S137/R137</f>
        <v>1.1801418439716314</v>
      </c>
      <c r="X137" s="71">
        <f>U137/T137</f>
        <v>1.0692307692307692</v>
      </c>
    </row>
    <row r="138" spans="1:24" x14ac:dyDescent="0.3">
      <c r="A138" s="75" t="s">
        <v>120</v>
      </c>
      <c r="B138" s="75" t="s">
        <v>121</v>
      </c>
      <c r="C138" s="76">
        <v>21</v>
      </c>
      <c r="D138" s="75" t="s">
        <v>122</v>
      </c>
      <c r="E138" s="75" t="s">
        <v>123</v>
      </c>
      <c r="F138" s="76">
        <v>5804.82</v>
      </c>
      <c r="G138" s="76">
        <v>4709.2</v>
      </c>
      <c r="H138" s="76">
        <v>6211.65</v>
      </c>
      <c r="I138" s="76">
        <v>7219.34</v>
      </c>
      <c r="J138" s="76">
        <v>7357.49</v>
      </c>
      <c r="K138" s="76">
        <v>6173.08</v>
      </c>
      <c r="L138" s="76">
        <f t="shared" si="15"/>
        <v>-1.2326552280642147</v>
      </c>
      <c r="M138" s="76">
        <f t="shared" si="17"/>
        <v>1.1622258176168974</v>
      </c>
      <c r="N138" s="76">
        <f t="shared" si="16"/>
        <v>-1.1918669448638282</v>
      </c>
      <c r="P138" s="72">
        <v>0.7</v>
      </c>
      <c r="Q138" s="72">
        <v>0.42</v>
      </c>
      <c r="R138" s="72">
        <v>0.69</v>
      </c>
      <c r="S138" s="72">
        <v>0.71</v>
      </c>
      <c r="T138" s="72">
        <v>0.92</v>
      </c>
      <c r="U138" s="72">
        <v>0.47</v>
      </c>
      <c r="V138" s="71">
        <f>-(P138/Q138)</f>
        <v>-1.6666666666666665</v>
      </c>
      <c r="W138" s="71">
        <f>S138/R138</f>
        <v>1.0289855072463769</v>
      </c>
      <c r="X138" s="71">
        <f>-(T138/U138)</f>
        <v>-1.9574468085106385</v>
      </c>
    </row>
    <row r="139" spans="1:24" x14ac:dyDescent="0.3">
      <c r="A139" s="75" t="s">
        <v>672</v>
      </c>
      <c r="B139" s="75" t="s">
        <v>673</v>
      </c>
      <c r="C139" s="76">
        <v>21</v>
      </c>
      <c r="D139" s="75" t="s">
        <v>674</v>
      </c>
      <c r="E139" s="75" t="s">
        <v>675</v>
      </c>
      <c r="F139" s="76">
        <v>6.33</v>
      </c>
      <c r="G139" s="76">
        <v>5.68</v>
      </c>
      <c r="H139" s="76">
        <v>6.01</v>
      </c>
      <c r="I139" s="76">
        <v>7.74</v>
      </c>
      <c r="J139" s="76">
        <v>9.3000000000000007</v>
      </c>
      <c r="K139" s="76">
        <v>7.27</v>
      </c>
      <c r="L139" s="76">
        <f t="shared" si="15"/>
        <v>-1.11443661971831</v>
      </c>
      <c r="M139" s="76">
        <f t="shared" si="17"/>
        <v>1.2878535773710484</v>
      </c>
      <c r="N139" s="76">
        <f t="shared" si="16"/>
        <v>-1.2792297111416784</v>
      </c>
      <c r="P139" s="72">
        <v>0.56000000000000005</v>
      </c>
      <c r="Q139" s="72">
        <v>0.68</v>
      </c>
      <c r="R139" s="72">
        <v>0.46</v>
      </c>
      <c r="S139" s="72">
        <v>0.43</v>
      </c>
      <c r="T139" s="72">
        <v>0.79</v>
      </c>
      <c r="U139" s="72">
        <v>0.56000000000000005</v>
      </c>
      <c r="V139" s="71">
        <f>Q139/P139</f>
        <v>1.2142857142857142</v>
      </c>
      <c r="W139" s="71">
        <f>-(R139/S139)</f>
        <v>-1.0697674418604652</v>
      </c>
      <c r="X139" s="71">
        <f>-(T139/U139)</f>
        <v>-1.4107142857142856</v>
      </c>
    </row>
    <row r="140" spans="1:24" x14ac:dyDescent="0.3">
      <c r="A140" s="75" t="s">
        <v>193</v>
      </c>
      <c r="B140" s="75" t="s">
        <v>676</v>
      </c>
      <c r="C140" s="76">
        <v>22</v>
      </c>
      <c r="D140" s="75" t="s">
        <v>400</v>
      </c>
      <c r="E140" s="75" t="s">
        <v>400</v>
      </c>
      <c r="F140" s="76">
        <v>442.98</v>
      </c>
      <c r="G140" s="76">
        <v>378.11</v>
      </c>
      <c r="H140" s="76">
        <v>583.07000000000005</v>
      </c>
      <c r="I140" s="76">
        <v>601.29</v>
      </c>
      <c r="J140" s="76">
        <v>591.88</v>
      </c>
      <c r="K140" s="76">
        <v>656.86</v>
      </c>
      <c r="L140" s="76">
        <f t="shared" si="15"/>
        <v>-1.1715638306312979</v>
      </c>
      <c r="M140" s="76">
        <f t="shared" si="17"/>
        <v>1.0312483921313049</v>
      </c>
      <c r="N140" s="76">
        <f>K140/J140</f>
        <v>1.1097857673852809</v>
      </c>
      <c r="P140" s="72" t="s">
        <v>401</v>
      </c>
      <c r="Q140" s="72" t="s">
        <v>401</v>
      </c>
      <c r="R140" s="72" t="s">
        <v>401</v>
      </c>
      <c r="S140" s="72" t="s">
        <v>401</v>
      </c>
      <c r="T140" s="72" t="s">
        <v>401</v>
      </c>
      <c r="U140" s="72" t="s">
        <v>401</v>
      </c>
      <c r="V140" s="71" t="s">
        <v>27</v>
      </c>
      <c r="W140" s="71" t="s">
        <v>27</v>
      </c>
      <c r="X140" s="71" t="s">
        <v>27</v>
      </c>
    </row>
    <row r="141" spans="1:24" x14ac:dyDescent="0.3">
      <c r="A141" s="75" t="s">
        <v>677</v>
      </c>
      <c r="B141" s="75" t="s">
        <v>678</v>
      </c>
      <c r="C141" s="76">
        <v>22</v>
      </c>
      <c r="D141" s="75" t="s">
        <v>679</v>
      </c>
      <c r="E141" s="75" t="s">
        <v>680</v>
      </c>
      <c r="F141" s="76">
        <v>0.16</v>
      </c>
      <c r="G141" s="76">
        <v>0.4</v>
      </c>
      <c r="H141" s="76">
        <v>0.39</v>
      </c>
      <c r="I141" s="76">
        <v>0.68</v>
      </c>
      <c r="J141" s="76">
        <v>0.47</v>
      </c>
      <c r="K141" s="76">
        <v>0.56000000000000005</v>
      </c>
      <c r="L141" s="76">
        <f>G141/F141</f>
        <v>2.5</v>
      </c>
      <c r="M141" s="76">
        <f t="shared" si="17"/>
        <v>1.7435897435897436</v>
      </c>
      <c r="N141" s="76">
        <f>K141/J141</f>
        <v>1.1914893617021278</v>
      </c>
      <c r="P141" s="72">
        <v>0</v>
      </c>
      <c r="Q141" s="72">
        <v>0.13</v>
      </c>
      <c r="R141" s="72">
        <v>0.04</v>
      </c>
      <c r="S141" s="72">
        <v>0.08</v>
      </c>
      <c r="T141" s="72">
        <v>0.27</v>
      </c>
      <c r="U141" s="72">
        <v>0.18</v>
      </c>
      <c r="V141" s="71">
        <v>13</v>
      </c>
      <c r="W141" s="71">
        <f>S141/R141</f>
        <v>2</v>
      </c>
      <c r="X141" s="71">
        <f>-(T141/U141)</f>
        <v>-1.5000000000000002</v>
      </c>
    </row>
    <row r="142" spans="1:24" x14ac:dyDescent="0.3">
      <c r="A142" s="75" t="s">
        <v>681</v>
      </c>
      <c r="B142" s="75" t="s">
        <v>682</v>
      </c>
      <c r="C142" s="76">
        <v>21</v>
      </c>
      <c r="D142" s="75" t="s">
        <v>683</v>
      </c>
      <c r="E142" s="75" t="s">
        <v>684</v>
      </c>
      <c r="F142" s="76">
        <v>1.79</v>
      </c>
      <c r="G142" s="76">
        <v>1.01</v>
      </c>
      <c r="H142" s="76">
        <v>0.6</v>
      </c>
      <c r="I142" s="76">
        <v>1.18</v>
      </c>
      <c r="J142" s="76">
        <v>1.1599999999999999</v>
      </c>
      <c r="K142" s="76">
        <v>1.76</v>
      </c>
      <c r="L142" s="76">
        <f>-(F142/G142)</f>
        <v>-1.7722772277227723</v>
      </c>
      <c r="M142" s="76">
        <f t="shared" si="17"/>
        <v>1.9666666666666666</v>
      </c>
      <c r="N142" s="76">
        <f>K142/J142</f>
        <v>1.517241379310345</v>
      </c>
      <c r="P142" s="72">
        <v>212.7</v>
      </c>
      <c r="Q142" s="72">
        <v>216.16</v>
      </c>
      <c r="R142" s="72">
        <v>202.22</v>
      </c>
      <c r="S142" s="72">
        <v>219.95</v>
      </c>
      <c r="T142" s="72">
        <v>221.17</v>
      </c>
      <c r="U142" s="72">
        <v>252.58</v>
      </c>
      <c r="V142" s="71">
        <f t="shared" ref="V142:V148" si="18">Q142/P142</f>
        <v>1.0162670427832627</v>
      </c>
      <c r="W142" s="71">
        <f>S142/R142</f>
        <v>1.0876767876570073</v>
      </c>
      <c r="X142" s="71">
        <f>U142/T142</f>
        <v>1.1420174526382423</v>
      </c>
    </row>
    <row r="143" spans="1:24" x14ac:dyDescent="0.3">
      <c r="A143" s="75" t="s">
        <v>197</v>
      </c>
      <c r="B143" s="75" t="s">
        <v>198</v>
      </c>
      <c r="C143" s="76">
        <v>22</v>
      </c>
      <c r="D143" s="75" t="s">
        <v>199</v>
      </c>
      <c r="E143" s="75" t="s">
        <v>200</v>
      </c>
      <c r="F143" s="76">
        <v>251</v>
      </c>
      <c r="G143" s="76">
        <v>184.5</v>
      </c>
      <c r="H143" s="76">
        <v>199.29</v>
      </c>
      <c r="I143" s="76">
        <v>237.03</v>
      </c>
      <c r="J143" s="76">
        <v>229.61</v>
      </c>
      <c r="K143" s="76">
        <v>237.96</v>
      </c>
      <c r="L143" s="76">
        <f>-(F143/G143)</f>
        <v>-1.3604336043360434</v>
      </c>
      <c r="M143" s="76">
        <f t="shared" si="17"/>
        <v>1.1893722715640525</v>
      </c>
      <c r="N143" s="76">
        <f>K143/J143</f>
        <v>1.036366011933278</v>
      </c>
      <c r="P143" s="72">
        <v>2.71</v>
      </c>
      <c r="Q143" s="72">
        <v>2.84</v>
      </c>
      <c r="R143" s="72">
        <v>2.5</v>
      </c>
      <c r="S143" s="72">
        <v>2.4500000000000002</v>
      </c>
      <c r="T143" s="72">
        <v>2.4700000000000002</v>
      </c>
      <c r="U143" s="72">
        <v>2.25</v>
      </c>
      <c r="V143" s="71">
        <f t="shared" si="18"/>
        <v>1.0479704797047971</v>
      </c>
      <c r="W143" s="71">
        <f>-(R143/S143)</f>
        <v>-1.0204081632653061</v>
      </c>
      <c r="X143" s="71">
        <f>-(T143/U143)</f>
        <v>-1.097777777777778</v>
      </c>
    </row>
    <row r="144" spans="1:24" x14ac:dyDescent="0.3">
      <c r="A144" s="75" t="s">
        <v>94</v>
      </c>
      <c r="B144" s="75" t="s">
        <v>95</v>
      </c>
      <c r="C144" s="76">
        <v>21</v>
      </c>
      <c r="D144" s="75" t="s">
        <v>96</v>
      </c>
      <c r="E144" s="75" t="s">
        <v>97</v>
      </c>
      <c r="F144" s="76">
        <v>533.77</v>
      </c>
      <c r="G144" s="76">
        <v>511.41</v>
      </c>
      <c r="H144" s="76">
        <v>1179.18</v>
      </c>
      <c r="I144" s="76">
        <v>1137.53</v>
      </c>
      <c r="J144" s="76">
        <v>1009.55</v>
      </c>
      <c r="K144" s="76">
        <v>954.54</v>
      </c>
      <c r="L144" s="76">
        <f>-(F144/G144)</f>
        <v>-1.0437222580708236</v>
      </c>
      <c r="M144" s="76">
        <f>-(H144/I144)</f>
        <v>-1.0366144189603792</v>
      </c>
      <c r="N144" s="76">
        <f>-(J144/K144)</f>
        <v>-1.0576298531229702</v>
      </c>
      <c r="P144" s="72">
        <v>3.14</v>
      </c>
      <c r="Q144" s="72">
        <v>3.41</v>
      </c>
      <c r="R144" s="72">
        <v>2.62</v>
      </c>
      <c r="S144" s="72">
        <v>3.03</v>
      </c>
      <c r="T144" s="72">
        <v>2.9</v>
      </c>
      <c r="U144" s="72">
        <v>2.65</v>
      </c>
      <c r="V144" s="71">
        <f t="shared" si="18"/>
        <v>1.0859872611464969</v>
      </c>
      <c r="W144" s="71">
        <f>S144/R144</f>
        <v>1.1564885496183206</v>
      </c>
      <c r="X144" s="71">
        <f>-(T144/U144)</f>
        <v>-1.0943396226415094</v>
      </c>
    </row>
    <row r="145" spans="1:24" x14ac:dyDescent="0.3">
      <c r="A145" s="75" t="s">
        <v>685</v>
      </c>
      <c r="B145" s="75" t="s">
        <v>686</v>
      </c>
      <c r="C145" s="76">
        <v>21</v>
      </c>
      <c r="D145" s="75" t="s">
        <v>687</v>
      </c>
      <c r="E145" s="75" t="s">
        <v>688</v>
      </c>
      <c r="F145" s="76">
        <v>638.5</v>
      </c>
      <c r="G145" s="76">
        <v>611.26</v>
      </c>
      <c r="H145" s="76">
        <v>958.59</v>
      </c>
      <c r="I145" s="76">
        <v>998.38</v>
      </c>
      <c r="J145" s="76">
        <v>1043.1099999999999</v>
      </c>
      <c r="K145" s="76">
        <v>895.03</v>
      </c>
      <c r="L145" s="76">
        <f>-(F145/G145)</f>
        <v>-1.0445636881196219</v>
      </c>
      <c r="M145" s="76">
        <f>I145/H145</f>
        <v>1.0415088828383354</v>
      </c>
      <c r="N145" s="76">
        <f>-(J145/K145)</f>
        <v>-1.1654469682580471</v>
      </c>
      <c r="P145" s="72">
        <v>7.37</v>
      </c>
      <c r="Q145" s="72">
        <v>7.74</v>
      </c>
      <c r="R145" s="72">
        <v>7.37</v>
      </c>
      <c r="S145" s="72">
        <v>7.9</v>
      </c>
      <c r="T145" s="72">
        <v>6.34</v>
      </c>
      <c r="U145" s="72">
        <v>7.01</v>
      </c>
      <c r="V145" s="71">
        <f t="shared" si="18"/>
        <v>1.0502035278154682</v>
      </c>
      <c r="W145" s="71">
        <f>S145/R145</f>
        <v>1.0719131614654003</v>
      </c>
      <c r="X145" s="71">
        <f>U145/T145</f>
        <v>1.1056782334384858</v>
      </c>
    </row>
    <row r="146" spans="1:24" x14ac:dyDescent="0.3">
      <c r="A146" s="75" t="s">
        <v>689</v>
      </c>
      <c r="B146" s="75" t="s">
        <v>690</v>
      </c>
      <c r="C146" s="76">
        <v>22</v>
      </c>
      <c r="D146" s="75" t="s">
        <v>691</v>
      </c>
      <c r="E146" s="75" t="s">
        <v>692</v>
      </c>
      <c r="F146" s="76">
        <v>0.06</v>
      </c>
      <c r="G146" s="76">
        <v>0.32</v>
      </c>
      <c r="H146" s="76">
        <v>0.18</v>
      </c>
      <c r="I146" s="76">
        <v>0.43</v>
      </c>
      <c r="J146" s="76">
        <v>0.56000000000000005</v>
      </c>
      <c r="K146" s="76">
        <v>0.08</v>
      </c>
      <c r="L146" s="76">
        <f>G146/F146</f>
        <v>5.3333333333333339</v>
      </c>
      <c r="M146" s="76">
        <f>I146/H146</f>
        <v>2.3888888888888888</v>
      </c>
      <c r="N146" s="76">
        <f>-(J146/K146)</f>
        <v>-7.0000000000000009</v>
      </c>
      <c r="P146" s="72">
        <v>4.7300000000000004</v>
      </c>
      <c r="Q146" s="72">
        <v>5.23</v>
      </c>
      <c r="R146" s="72">
        <v>4.16</v>
      </c>
      <c r="S146" s="72">
        <v>4.17</v>
      </c>
      <c r="T146" s="72">
        <v>4.07</v>
      </c>
      <c r="U146" s="72">
        <v>4.16</v>
      </c>
      <c r="V146" s="71">
        <f t="shared" si="18"/>
        <v>1.1057082452431291</v>
      </c>
      <c r="W146" s="71">
        <f>S146/R146</f>
        <v>1.002403846153846</v>
      </c>
      <c r="X146" s="71">
        <f>U146/T146</f>
        <v>1.0221130221130221</v>
      </c>
    </row>
    <row r="147" spans="1:24" x14ac:dyDescent="0.3">
      <c r="A147" s="75" t="s">
        <v>41</v>
      </c>
      <c r="B147" s="75" t="s">
        <v>42</v>
      </c>
      <c r="C147" s="76">
        <v>22</v>
      </c>
      <c r="D147" s="75" t="s">
        <v>693</v>
      </c>
      <c r="E147" s="75" t="s">
        <v>694</v>
      </c>
      <c r="F147" s="76">
        <v>1740.29</v>
      </c>
      <c r="G147" s="76">
        <v>1495.48</v>
      </c>
      <c r="H147" s="76">
        <v>1876.02</v>
      </c>
      <c r="I147" s="76">
        <v>1826.76</v>
      </c>
      <c r="J147" s="76">
        <v>2356.16</v>
      </c>
      <c r="K147" s="76">
        <v>2420</v>
      </c>
      <c r="L147" s="76">
        <f t="shared" ref="L147:L163" si="19">-(F147/G147)</f>
        <v>-1.1636999491801963</v>
      </c>
      <c r="M147" s="76">
        <f>-(H147/I147)</f>
        <v>-1.0269657754713262</v>
      </c>
      <c r="N147" s="76">
        <f>K147/J147</f>
        <v>1.0270949341301101</v>
      </c>
      <c r="P147" s="72">
        <v>32.03</v>
      </c>
      <c r="Q147" s="72">
        <v>32.83</v>
      </c>
      <c r="R147" s="72">
        <v>25.94</v>
      </c>
      <c r="S147" s="72">
        <v>32.89</v>
      </c>
      <c r="T147" s="72">
        <v>28.05</v>
      </c>
      <c r="U147" s="72">
        <v>28.31</v>
      </c>
      <c r="V147" s="71">
        <f t="shared" si="18"/>
        <v>1.0249765844520762</v>
      </c>
      <c r="W147" s="71">
        <f>S147/R147</f>
        <v>1.2679259830377794</v>
      </c>
      <c r="X147" s="71">
        <f>U147/T147</f>
        <v>1.0092691622103387</v>
      </c>
    </row>
    <row r="148" spans="1:24" x14ac:dyDescent="0.3">
      <c r="A148" s="75" t="s">
        <v>69</v>
      </c>
      <c r="B148" s="75" t="s">
        <v>70</v>
      </c>
      <c r="C148" s="76">
        <v>22</v>
      </c>
      <c r="D148" s="75" t="s">
        <v>695</v>
      </c>
      <c r="E148" s="75" t="s">
        <v>696</v>
      </c>
      <c r="F148" s="76">
        <v>31.04</v>
      </c>
      <c r="G148" s="76">
        <v>23.95</v>
      </c>
      <c r="H148" s="76">
        <v>50.89</v>
      </c>
      <c r="I148" s="76">
        <v>44.06</v>
      </c>
      <c r="J148" s="76">
        <v>43.8</v>
      </c>
      <c r="K148" s="76">
        <v>34.14</v>
      </c>
      <c r="L148" s="76">
        <f t="shared" si="19"/>
        <v>-1.2960334029227558</v>
      </c>
      <c r="M148" s="76">
        <f>-(H148/I148)</f>
        <v>-1.1550158874262368</v>
      </c>
      <c r="N148" s="76">
        <f>-(J148/K148)</f>
        <v>-1.2829525483304041</v>
      </c>
      <c r="P148" s="72">
        <v>9.8000000000000007</v>
      </c>
      <c r="Q148" s="72">
        <v>10.62</v>
      </c>
      <c r="R148" s="72">
        <v>10.36</v>
      </c>
      <c r="S148" s="72">
        <v>9.67</v>
      </c>
      <c r="T148" s="72">
        <v>10.01</v>
      </c>
      <c r="U148" s="72">
        <v>10.4</v>
      </c>
      <c r="V148" s="71">
        <f t="shared" si="18"/>
        <v>1.083673469387755</v>
      </c>
      <c r="W148" s="71">
        <f>-(R148/S148)</f>
        <v>-1.0713547052740433</v>
      </c>
      <c r="X148" s="71">
        <f>U148/T148</f>
        <v>1.0389610389610391</v>
      </c>
    </row>
    <row r="149" spans="1:24" x14ac:dyDescent="0.3">
      <c r="A149" s="75" t="s">
        <v>697</v>
      </c>
      <c r="B149" s="75" t="s">
        <v>698</v>
      </c>
      <c r="C149" s="76">
        <v>22</v>
      </c>
      <c r="D149" s="75" t="s">
        <v>699</v>
      </c>
      <c r="E149" s="75" t="s">
        <v>700</v>
      </c>
      <c r="F149" s="76">
        <v>3.84</v>
      </c>
      <c r="G149" s="76">
        <v>3.42</v>
      </c>
      <c r="H149" s="76">
        <v>3.97</v>
      </c>
      <c r="I149" s="76">
        <v>5.0599999999999996</v>
      </c>
      <c r="J149" s="76">
        <v>4.38</v>
      </c>
      <c r="K149" s="76">
        <v>2.77</v>
      </c>
      <c r="L149" s="76">
        <f t="shared" si="19"/>
        <v>-1.1228070175438596</v>
      </c>
      <c r="M149" s="76">
        <f>I149/H149</f>
        <v>1.2745591939546599</v>
      </c>
      <c r="N149" s="76">
        <f>-(J149/K149)</f>
        <v>-1.5812274368231047</v>
      </c>
      <c r="P149" s="72">
        <v>18.45</v>
      </c>
      <c r="Q149" s="72">
        <v>16.420000000000002</v>
      </c>
      <c r="R149" s="72">
        <v>18.2</v>
      </c>
      <c r="S149" s="72">
        <v>17.29</v>
      </c>
      <c r="T149" s="72">
        <v>21.86</v>
      </c>
      <c r="U149" s="72">
        <v>19.559999999999999</v>
      </c>
      <c r="V149" s="71">
        <f>-(P149/Q149)</f>
        <v>-1.1236297198538365</v>
      </c>
      <c r="W149" s="71">
        <f>-(R149/S149)</f>
        <v>-1.0526315789473684</v>
      </c>
      <c r="X149" s="71">
        <f>-(T149/U149)</f>
        <v>-1.1175869120654398</v>
      </c>
    </row>
    <row r="150" spans="1:24" x14ac:dyDescent="0.3">
      <c r="A150" s="75" t="s">
        <v>701</v>
      </c>
      <c r="B150" s="75" t="s">
        <v>702</v>
      </c>
      <c r="C150" s="76">
        <v>22</v>
      </c>
      <c r="D150" s="75" t="s">
        <v>703</v>
      </c>
      <c r="E150" s="75" t="s">
        <v>704</v>
      </c>
      <c r="F150" s="76">
        <v>2.78</v>
      </c>
      <c r="G150" s="76">
        <v>2.65</v>
      </c>
      <c r="H150" s="76">
        <v>2.4700000000000002</v>
      </c>
      <c r="I150" s="76">
        <v>3.23</v>
      </c>
      <c r="J150" s="76">
        <v>2.54</v>
      </c>
      <c r="K150" s="76">
        <v>2.73</v>
      </c>
      <c r="L150" s="76">
        <f t="shared" si="19"/>
        <v>-1.0490566037735849</v>
      </c>
      <c r="M150" s="76">
        <f>I150/H150</f>
        <v>1.3076923076923075</v>
      </c>
      <c r="N150" s="76">
        <f>K150/J150</f>
        <v>1.0748031496062991</v>
      </c>
      <c r="P150" s="72">
        <v>0.57999999999999996</v>
      </c>
      <c r="Q150" s="72">
        <v>0.54</v>
      </c>
      <c r="R150" s="72">
        <v>0.52</v>
      </c>
      <c r="S150" s="72">
        <v>0.52</v>
      </c>
      <c r="T150" s="72">
        <v>0.6</v>
      </c>
      <c r="U150" s="72">
        <v>0.37</v>
      </c>
      <c r="V150" s="71">
        <f>-(P150/Q150)</f>
        <v>-1.074074074074074</v>
      </c>
      <c r="W150" s="71">
        <f>S150/R150</f>
        <v>1</v>
      </c>
      <c r="X150" s="71">
        <f>-(T150/U150)</f>
        <v>-1.6216216216216215</v>
      </c>
    </row>
    <row r="151" spans="1:24" x14ac:dyDescent="0.3">
      <c r="A151" s="75" t="s">
        <v>124</v>
      </c>
      <c r="B151" s="75" t="s">
        <v>125</v>
      </c>
      <c r="C151" s="76">
        <v>21</v>
      </c>
      <c r="D151" s="75" t="s">
        <v>126</v>
      </c>
      <c r="E151" s="75" t="s">
        <v>127</v>
      </c>
      <c r="F151" s="76">
        <v>31.48</v>
      </c>
      <c r="G151" s="76">
        <v>24.19</v>
      </c>
      <c r="H151" s="76">
        <v>39.840000000000003</v>
      </c>
      <c r="I151" s="76">
        <v>42.18</v>
      </c>
      <c r="J151" s="76">
        <v>41.69</v>
      </c>
      <c r="K151" s="76">
        <v>40.42</v>
      </c>
      <c r="L151" s="76">
        <f t="shared" si="19"/>
        <v>-1.3013642000826788</v>
      </c>
      <c r="M151" s="76">
        <f>I151/H151</f>
        <v>1.058734939759036</v>
      </c>
      <c r="N151" s="76">
        <f>-(J151/K151)</f>
        <v>-1.0314200890648193</v>
      </c>
      <c r="P151" s="72">
        <v>0</v>
      </c>
      <c r="Q151" s="72">
        <v>0.05</v>
      </c>
      <c r="R151" s="72">
        <v>0.05</v>
      </c>
      <c r="S151" s="72">
        <v>0</v>
      </c>
      <c r="T151" s="72">
        <v>0.02</v>
      </c>
      <c r="U151" s="72">
        <v>0.05</v>
      </c>
      <c r="V151" s="71">
        <v>5</v>
      </c>
      <c r="W151" s="71">
        <v>-5</v>
      </c>
      <c r="X151" s="71">
        <f>U151/T151</f>
        <v>2.5</v>
      </c>
    </row>
    <row r="152" spans="1:24" x14ac:dyDescent="0.3">
      <c r="A152" s="75" t="s">
        <v>705</v>
      </c>
      <c r="B152" s="75" t="s">
        <v>706</v>
      </c>
      <c r="C152" s="76">
        <v>22</v>
      </c>
      <c r="D152" s="75" t="s">
        <v>707</v>
      </c>
      <c r="E152" s="75" t="s">
        <v>708</v>
      </c>
      <c r="F152" s="76">
        <v>1.5</v>
      </c>
      <c r="G152" s="76">
        <v>1.17</v>
      </c>
      <c r="H152" s="76">
        <v>2.95</v>
      </c>
      <c r="I152" s="76">
        <v>2.9</v>
      </c>
      <c r="J152" s="76">
        <v>1.89</v>
      </c>
      <c r="K152" s="76">
        <v>3.56</v>
      </c>
      <c r="L152" s="76">
        <f t="shared" si="19"/>
        <v>-1.2820512820512822</v>
      </c>
      <c r="M152" s="76">
        <f>-(H152/I152)</f>
        <v>-1.017241379310345</v>
      </c>
      <c r="N152" s="76">
        <f>K152/J152</f>
        <v>1.8835978835978837</v>
      </c>
      <c r="P152" s="72">
        <v>5.1100000000000003</v>
      </c>
      <c r="Q152" s="72">
        <v>3.57</v>
      </c>
      <c r="R152" s="72">
        <v>5.14</v>
      </c>
      <c r="S152" s="72">
        <v>4.08</v>
      </c>
      <c r="T152" s="72">
        <v>3.98</v>
      </c>
      <c r="U152" s="72">
        <v>3.26</v>
      </c>
      <c r="V152" s="71">
        <f>-(P152/Q152)</f>
        <v>-1.4313725490196081</v>
      </c>
      <c r="W152" s="71">
        <f>-(R152/S152)</f>
        <v>-1.2598039215686274</v>
      </c>
      <c r="X152" s="71">
        <f>-(T152/U152)</f>
        <v>-1.2208588957055215</v>
      </c>
    </row>
    <row r="153" spans="1:24" x14ac:dyDescent="0.3">
      <c r="A153" s="75" t="s">
        <v>709</v>
      </c>
      <c r="B153" s="75" t="s">
        <v>710</v>
      </c>
      <c r="C153" s="76">
        <v>22</v>
      </c>
      <c r="D153" s="75" t="s">
        <v>711</v>
      </c>
      <c r="E153" s="75" t="s">
        <v>675</v>
      </c>
      <c r="F153" s="76">
        <v>1.02</v>
      </c>
      <c r="G153" s="76">
        <v>0.95</v>
      </c>
      <c r="H153" s="76">
        <v>3.34</v>
      </c>
      <c r="I153" s="76">
        <v>2.2400000000000002</v>
      </c>
      <c r="J153" s="76">
        <v>1.6</v>
      </c>
      <c r="K153" s="76">
        <v>2</v>
      </c>
      <c r="L153" s="76">
        <f t="shared" si="19"/>
        <v>-1.0736842105263158</v>
      </c>
      <c r="M153" s="76">
        <f>-(H153/I153)</f>
        <v>-1.4910714285714284</v>
      </c>
      <c r="N153" s="76">
        <f>K153/J153</f>
        <v>1.25</v>
      </c>
      <c r="P153" s="72">
        <v>0.26</v>
      </c>
      <c r="Q153" s="72">
        <v>1</v>
      </c>
      <c r="R153" s="72">
        <v>0.95</v>
      </c>
      <c r="S153" s="72">
        <v>0.56000000000000005</v>
      </c>
      <c r="T153" s="72">
        <v>0.56000000000000005</v>
      </c>
      <c r="U153" s="72">
        <v>0.61</v>
      </c>
      <c r="V153" s="71">
        <f>Q153/P153</f>
        <v>3.8461538461538458</v>
      </c>
      <c r="W153" s="71">
        <f>-(R153/S153)</f>
        <v>-1.6964285714285712</v>
      </c>
      <c r="X153" s="71">
        <f>U153/T153</f>
        <v>1.0892857142857142</v>
      </c>
    </row>
    <row r="154" spans="1:24" x14ac:dyDescent="0.3">
      <c r="A154" s="75" t="s">
        <v>712</v>
      </c>
      <c r="B154" s="75" t="s">
        <v>713</v>
      </c>
      <c r="C154" s="76">
        <v>22</v>
      </c>
      <c r="D154" s="75" t="s">
        <v>400</v>
      </c>
      <c r="E154" s="75" t="s">
        <v>400</v>
      </c>
      <c r="F154" s="76">
        <v>345.37</v>
      </c>
      <c r="G154" s="76">
        <v>269.64999999999998</v>
      </c>
      <c r="H154" s="76">
        <v>440.08</v>
      </c>
      <c r="I154" s="76">
        <v>458.38</v>
      </c>
      <c r="J154" s="76">
        <v>444.08</v>
      </c>
      <c r="K154" s="76">
        <v>470.25</v>
      </c>
      <c r="L154" s="76">
        <f t="shared" si="19"/>
        <v>-1.2808084554051549</v>
      </c>
      <c r="M154" s="76">
        <f>I154/H154</f>
        <v>1.0415833484820942</v>
      </c>
      <c r="N154" s="76">
        <f>K154/J154</f>
        <v>1.0589308232750856</v>
      </c>
      <c r="P154" s="72" t="s">
        <v>401</v>
      </c>
      <c r="Q154" s="72" t="s">
        <v>401</v>
      </c>
      <c r="R154" s="72" t="s">
        <v>401</v>
      </c>
      <c r="S154" s="72" t="s">
        <v>401</v>
      </c>
      <c r="T154" s="72" t="s">
        <v>401</v>
      </c>
      <c r="U154" s="72" t="s">
        <v>401</v>
      </c>
      <c r="V154" s="71" t="s">
        <v>27</v>
      </c>
      <c r="W154" s="71" t="s">
        <v>27</v>
      </c>
      <c r="X154" s="71" t="s">
        <v>27</v>
      </c>
    </row>
    <row r="155" spans="1:24" x14ac:dyDescent="0.3">
      <c r="A155" s="75" t="s">
        <v>156</v>
      </c>
      <c r="B155" s="75" t="s">
        <v>157</v>
      </c>
      <c r="C155" s="76">
        <v>23</v>
      </c>
      <c r="D155" s="75" t="s">
        <v>158</v>
      </c>
      <c r="E155" s="75" t="s">
        <v>159</v>
      </c>
      <c r="F155" s="76">
        <v>84.61</v>
      </c>
      <c r="G155" s="76">
        <v>62.33</v>
      </c>
      <c r="H155" s="76">
        <v>69.06</v>
      </c>
      <c r="I155" s="76">
        <v>75.09</v>
      </c>
      <c r="J155" s="76">
        <v>97.03</v>
      </c>
      <c r="K155" s="76">
        <v>87.19</v>
      </c>
      <c r="L155" s="76">
        <f t="shared" si="19"/>
        <v>-1.3574522701748757</v>
      </c>
      <c r="M155" s="76">
        <f>I155/H155</f>
        <v>1.0873153779322329</v>
      </c>
      <c r="N155" s="76">
        <f>-(J155/K155)</f>
        <v>-1.1128569790113545</v>
      </c>
      <c r="P155" s="72">
        <v>2.6</v>
      </c>
      <c r="Q155" s="72">
        <v>2.94</v>
      </c>
      <c r="R155" s="72">
        <v>2.52</v>
      </c>
      <c r="S155" s="72">
        <v>2.79</v>
      </c>
      <c r="T155" s="72">
        <v>2.09</v>
      </c>
      <c r="U155" s="72">
        <v>2.65</v>
      </c>
      <c r="V155" s="71">
        <f>Q155/P155</f>
        <v>1.1307692307692307</v>
      </c>
      <c r="W155" s="71">
        <f>S155/R155</f>
        <v>1.1071428571428572</v>
      </c>
      <c r="X155" s="71">
        <f>U155/T155</f>
        <v>1.2679425837320575</v>
      </c>
    </row>
    <row r="156" spans="1:24" x14ac:dyDescent="0.3">
      <c r="A156" s="75" t="s">
        <v>714</v>
      </c>
      <c r="B156" s="75" t="s">
        <v>715</v>
      </c>
      <c r="C156" s="76">
        <v>22</v>
      </c>
      <c r="D156" s="75" t="s">
        <v>716</v>
      </c>
      <c r="E156" s="75" t="s">
        <v>102</v>
      </c>
      <c r="F156" s="76">
        <v>4.8099999999999996</v>
      </c>
      <c r="G156" s="76">
        <v>4.05</v>
      </c>
      <c r="H156" s="76">
        <v>3.11</v>
      </c>
      <c r="I156" s="76">
        <v>2.97</v>
      </c>
      <c r="J156" s="76">
        <v>3.22</v>
      </c>
      <c r="K156" s="76">
        <v>2.6</v>
      </c>
      <c r="L156" s="76">
        <f t="shared" si="19"/>
        <v>-1.1876543209876542</v>
      </c>
      <c r="M156" s="76">
        <f>-(H156/I156)</f>
        <v>-1.0471380471380469</v>
      </c>
      <c r="N156" s="76">
        <f>-(J156/K156)</f>
        <v>-1.2384615384615385</v>
      </c>
      <c r="P156" s="72">
        <v>6.55</v>
      </c>
      <c r="Q156" s="72">
        <v>5.41</v>
      </c>
      <c r="R156" s="72">
        <v>5.89</v>
      </c>
      <c r="S156" s="72">
        <v>5.2</v>
      </c>
      <c r="T156" s="72">
        <v>6.14</v>
      </c>
      <c r="U156" s="72">
        <v>6.26</v>
      </c>
      <c r="V156" s="71">
        <f>-(P156/Q156)</f>
        <v>-1.210720887245841</v>
      </c>
      <c r="W156" s="71">
        <f>-(R156/S156)</f>
        <v>-1.1326923076923077</v>
      </c>
      <c r="X156" s="71">
        <f>U156/T156</f>
        <v>1.0195439739413681</v>
      </c>
    </row>
    <row r="157" spans="1:24" x14ac:dyDescent="0.3">
      <c r="A157" s="75" t="s">
        <v>717</v>
      </c>
      <c r="B157" s="75" t="s">
        <v>718</v>
      </c>
      <c r="C157" s="76">
        <v>22</v>
      </c>
      <c r="D157" s="75" t="s">
        <v>400</v>
      </c>
      <c r="E157" s="75" t="s">
        <v>400</v>
      </c>
      <c r="F157" s="76">
        <v>416.05</v>
      </c>
      <c r="G157" s="76">
        <v>324.95999999999998</v>
      </c>
      <c r="H157" s="76">
        <v>503.47</v>
      </c>
      <c r="I157" s="76">
        <v>545.35</v>
      </c>
      <c r="J157" s="76">
        <v>585.53</v>
      </c>
      <c r="K157" s="76">
        <v>594.86</v>
      </c>
      <c r="L157" s="76">
        <f t="shared" si="19"/>
        <v>-1.2803114229443624</v>
      </c>
      <c r="M157" s="76">
        <f>I157/H157</f>
        <v>1.0831827119788666</v>
      </c>
      <c r="N157" s="76">
        <f>K157/J157</f>
        <v>1.0159342817618227</v>
      </c>
      <c r="P157" s="72" t="s">
        <v>401</v>
      </c>
      <c r="Q157" s="72" t="s">
        <v>401</v>
      </c>
      <c r="R157" s="72" t="s">
        <v>401</v>
      </c>
      <c r="S157" s="72" t="s">
        <v>401</v>
      </c>
      <c r="T157" s="72" t="s">
        <v>401</v>
      </c>
      <c r="U157" s="72" t="s">
        <v>401</v>
      </c>
      <c r="V157" s="71" t="s">
        <v>27</v>
      </c>
      <c r="W157" s="71" t="s">
        <v>27</v>
      </c>
      <c r="X157" s="71" t="s">
        <v>27</v>
      </c>
    </row>
    <row r="158" spans="1:24" x14ac:dyDescent="0.3">
      <c r="A158" s="75" t="s">
        <v>90</v>
      </c>
      <c r="B158" s="75" t="s">
        <v>91</v>
      </c>
      <c r="C158" s="76">
        <v>22</v>
      </c>
      <c r="D158" s="75" t="s">
        <v>719</v>
      </c>
      <c r="E158" s="75" t="s">
        <v>720</v>
      </c>
      <c r="F158" s="76">
        <v>8.4</v>
      </c>
      <c r="G158" s="76">
        <v>7.36</v>
      </c>
      <c r="H158" s="76">
        <v>16.11</v>
      </c>
      <c r="I158" s="76">
        <v>20.079999999999998</v>
      </c>
      <c r="J158" s="76">
        <v>15.32</v>
      </c>
      <c r="K158" s="76">
        <v>13.51</v>
      </c>
      <c r="L158" s="76">
        <f t="shared" si="19"/>
        <v>-1.1413043478260869</v>
      </c>
      <c r="M158" s="76">
        <f>I158/H158</f>
        <v>1.2464307883302297</v>
      </c>
      <c r="N158" s="76">
        <f>-(J158/K158)</f>
        <v>-1.1339748334566988</v>
      </c>
      <c r="P158" s="72">
        <v>1.19</v>
      </c>
      <c r="Q158" s="72">
        <v>1.33</v>
      </c>
      <c r="R158" s="72">
        <v>1.47</v>
      </c>
      <c r="S158" s="72">
        <v>1.24</v>
      </c>
      <c r="T158" s="72">
        <v>1.1299999999999999</v>
      </c>
      <c r="U158" s="72">
        <v>1.26</v>
      </c>
      <c r="V158" s="71">
        <f>Q158/P158</f>
        <v>1.1176470588235294</v>
      </c>
      <c r="W158" s="71">
        <f>-(R158/S158)</f>
        <v>-1.185483870967742</v>
      </c>
      <c r="X158" s="71">
        <f>U158/T158</f>
        <v>1.1150442477876108</v>
      </c>
    </row>
    <row r="159" spans="1:24" x14ac:dyDescent="0.3">
      <c r="A159" s="75" t="s">
        <v>721</v>
      </c>
      <c r="B159" s="75" t="s">
        <v>722</v>
      </c>
      <c r="C159" s="76">
        <v>22</v>
      </c>
      <c r="D159" s="75" t="s">
        <v>400</v>
      </c>
      <c r="E159" s="75" t="s">
        <v>400</v>
      </c>
      <c r="F159" s="76">
        <v>62.53</v>
      </c>
      <c r="G159" s="76">
        <v>51.54</v>
      </c>
      <c r="H159" s="76">
        <v>44.77</v>
      </c>
      <c r="I159" s="76">
        <v>47.56</v>
      </c>
      <c r="J159" s="76">
        <v>62.29</v>
      </c>
      <c r="K159" s="76">
        <v>49.52</v>
      </c>
      <c r="L159" s="76">
        <f t="shared" si="19"/>
        <v>-1.213232440822662</v>
      </c>
      <c r="M159" s="76">
        <f>I159/H159</f>
        <v>1.0623185168639715</v>
      </c>
      <c r="N159" s="76">
        <f>-(J159/K159)</f>
        <v>-1.2578756058158318</v>
      </c>
      <c r="P159" s="72" t="s">
        <v>401</v>
      </c>
      <c r="Q159" s="72" t="s">
        <v>401</v>
      </c>
      <c r="R159" s="72" t="s">
        <v>401</v>
      </c>
      <c r="S159" s="72" t="s">
        <v>401</v>
      </c>
      <c r="T159" s="72" t="s">
        <v>401</v>
      </c>
      <c r="U159" s="72" t="s">
        <v>401</v>
      </c>
      <c r="V159" s="71" t="s">
        <v>27</v>
      </c>
      <c r="W159" s="71" t="s">
        <v>27</v>
      </c>
      <c r="X159" s="71" t="s">
        <v>27</v>
      </c>
    </row>
    <row r="160" spans="1:24" x14ac:dyDescent="0.3">
      <c r="A160" s="75" t="s">
        <v>60</v>
      </c>
      <c r="B160" s="75" t="s">
        <v>61</v>
      </c>
      <c r="C160" s="76">
        <v>22</v>
      </c>
      <c r="D160" s="75" t="s">
        <v>723</v>
      </c>
      <c r="E160" s="75" t="s">
        <v>724</v>
      </c>
      <c r="F160" s="76">
        <v>127.85</v>
      </c>
      <c r="G160" s="76">
        <v>110.84</v>
      </c>
      <c r="H160" s="76">
        <v>135.29</v>
      </c>
      <c r="I160" s="76">
        <v>136.72</v>
      </c>
      <c r="J160" s="76">
        <v>145.31</v>
      </c>
      <c r="K160" s="76">
        <v>142.35</v>
      </c>
      <c r="L160" s="76">
        <f t="shared" si="19"/>
        <v>-1.1534644532659688</v>
      </c>
      <c r="M160" s="76">
        <f>I160/H160</f>
        <v>1.0105698869096016</v>
      </c>
      <c r="N160" s="76">
        <f>-(J160/K160)</f>
        <v>-1.0207938180540921</v>
      </c>
      <c r="P160" s="72">
        <v>0.41</v>
      </c>
      <c r="Q160" s="72">
        <v>0.37</v>
      </c>
      <c r="R160" s="72">
        <v>0.46</v>
      </c>
      <c r="S160" s="72">
        <v>0.42</v>
      </c>
      <c r="T160" s="72">
        <v>0.4</v>
      </c>
      <c r="U160" s="72">
        <v>0.4</v>
      </c>
      <c r="V160" s="71">
        <f>-(P160/Q160)</f>
        <v>-1.1081081081081081</v>
      </c>
      <c r="W160" s="71">
        <f>-(R160/S160)</f>
        <v>-1.0952380952380953</v>
      </c>
      <c r="X160" s="71">
        <f>U160/T160</f>
        <v>1</v>
      </c>
    </row>
    <row r="161" spans="1:24" x14ac:dyDescent="0.3">
      <c r="A161" s="75" t="s">
        <v>139</v>
      </c>
      <c r="B161" s="75" t="s">
        <v>140</v>
      </c>
      <c r="C161" s="76">
        <v>22</v>
      </c>
      <c r="D161" s="75" t="s">
        <v>141</v>
      </c>
      <c r="E161" s="75" t="s">
        <v>102</v>
      </c>
      <c r="F161" s="76">
        <v>53.23</v>
      </c>
      <c r="G161" s="76">
        <v>48.95</v>
      </c>
      <c r="H161" s="76">
        <v>67.849999999999994</v>
      </c>
      <c r="I161" s="76">
        <v>76.39</v>
      </c>
      <c r="J161" s="76">
        <v>70.58</v>
      </c>
      <c r="K161" s="76">
        <v>65.84</v>
      </c>
      <c r="L161" s="76">
        <f t="shared" si="19"/>
        <v>-1.0874361593462716</v>
      </c>
      <c r="M161" s="76">
        <f>I161/H161</f>
        <v>1.1258658806190127</v>
      </c>
      <c r="N161" s="76">
        <f>-(J161/K161)</f>
        <v>-1.0719927095990278</v>
      </c>
      <c r="P161" s="72">
        <v>0.84</v>
      </c>
      <c r="Q161" s="72">
        <v>0.93</v>
      </c>
      <c r="R161" s="72">
        <v>1.01</v>
      </c>
      <c r="S161" s="72">
        <v>0.86</v>
      </c>
      <c r="T161" s="72">
        <v>0.79</v>
      </c>
      <c r="U161" s="72">
        <v>1</v>
      </c>
      <c r="V161" s="71">
        <f>Q161/P161</f>
        <v>1.1071428571428572</v>
      </c>
      <c r="W161" s="71">
        <f>-(R161/S161)</f>
        <v>-1.1744186046511629</v>
      </c>
      <c r="X161" s="71">
        <f>U161/T161</f>
        <v>1.2658227848101264</v>
      </c>
    </row>
    <row r="162" spans="1:24" x14ac:dyDescent="0.3">
      <c r="A162" s="75" t="s">
        <v>725</v>
      </c>
      <c r="B162" s="75" t="s">
        <v>726</v>
      </c>
      <c r="C162" s="76">
        <v>22</v>
      </c>
      <c r="D162" s="75" t="s">
        <v>727</v>
      </c>
      <c r="E162" s="75" t="s">
        <v>728</v>
      </c>
      <c r="F162" s="76">
        <v>0.97</v>
      </c>
      <c r="G162" s="76">
        <v>0.72</v>
      </c>
      <c r="H162" s="76">
        <v>0.76</v>
      </c>
      <c r="I162" s="76">
        <v>0.44</v>
      </c>
      <c r="J162" s="76">
        <v>0.18</v>
      </c>
      <c r="K162" s="76">
        <v>0.2</v>
      </c>
      <c r="L162" s="76">
        <f t="shared" si="19"/>
        <v>-1.3472222222222223</v>
      </c>
      <c r="M162" s="76">
        <f>-(H162/I162)</f>
        <v>-1.7272727272727273</v>
      </c>
      <c r="N162" s="76">
        <f>K162/J162</f>
        <v>1.1111111111111112</v>
      </c>
      <c r="P162" s="72">
        <v>7.38</v>
      </c>
      <c r="Q162" s="72">
        <v>4.82</v>
      </c>
      <c r="R162" s="72">
        <v>7.65</v>
      </c>
      <c r="S162" s="72">
        <v>8.61</v>
      </c>
      <c r="T162" s="72">
        <v>6.56</v>
      </c>
      <c r="U162" s="72">
        <v>5.97</v>
      </c>
      <c r="V162" s="71">
        <f>-(P162/Q162)</f>
        <v>-1.5311203319502074</v>
      </c>
      <c r="W162" s="71">
        <f>S162/R162</f>
        <v>1.1254901960784311</v>
      </c>
      <c r="X162" s="71">
        <f>-(T162/U162)</f>
        <v>-1.0988274706867671</v>
      </c>
    </row>
    <row r="163" spans="1:24" x14ac:dyDescent="0.3">
      <c r="A163" s="75" t="s">
        <v>729</v>
      </c>
      <c r="B163" s="75" t="s">
        <v>730</v>
      </c>
      <c r="C163" s="76">
        <v>21</v>
      </c>
      <c r="D163" s="75" t="s">
        <v>400</v>
      </c>
      <c r="E163" s="75" t="s">
        <v>400</v>
      </c>
      <c r="F163" s="76">
        <v>24.97</v>
      </c>
      <c r="G163" s="76">
        <v>19.739999999999998</v>
      </c>
      <c r="H163" s="76">
        <v>12.98</v>
      </c>
      <c r="I163" s="76">
        <v>18.18</v>
      </c>
      <c r="J163" s="76">
        <v>20.55</v>
      </c>
      <c r="K163" s="76">
        <v>18.440000000000001</v>
      </c>
      <c r="L163" s="76">
        <f t="shared" si="19"/>
        <v>-1.2649442755825735</v>
      </c>
      <c r="M163" s="76">
        <f>I163/H163</f>
        <v>1.4006163328197225</v>
      </c>
      <c r="N163" s="76">
        <f>-(J163/K163)</f>
        <v>-1.1144251626898047</v>
      </c>
      <c r="P163" s="72" t="s">
        <v>401</v>
      </c>
      <c r="Q163" s="72" t="s">
        <v>401</v>
      </c>
      <c r="R163" s="72" t="s">
        <v>401</v>
      </c>
      <c r="S163" s="72" t="s">
        <v>401</v>
      </c>
      <c r="T163" s="72" t="s">
        <v>401</v>
      </c>
      <c r="U163" s="72" t="s">
        <v>401</v>
      </c>
      <c r="V163" s="71" t="s">
        <v>27</v>
      </c>
      <c r="W163" s="71" t="s">
        <v>27</v>
      </c>
      <c r="X163" s="71" t="s">
        <v>27</v>
      </c>
    </row>
  </sheetData>
  <mergeCells count="4">
    <mergeCell ref="F2:K2"/>
    <mergeCell ref="L2:N2"/>
    <mergeCell ref="P2:U2"/>
    <mergeCell ref="V2:X2"/>
  </mergeCells>
  <conditionalFormatting sqref="L4:O163">
    <cfRule type="colorScale" priority="4">
      <colorScale>
        <cfvo type="num" val="-12"/>
        <cfvo type="num" val="0"/>
        <cfvo type="num" val="12"/>
        <color rgb="FF5A8AC6"/>
        <color rgb="FFFCFCFF"/>
        <color rgb="FFF8696B"/>
      </colorScale>
    </cfRule>
  </conditionalFormatting>
  <conditionalFormatting sqref="V4:X163">
    <cfRule type="colorScale" priority="2">
      <colorScale>
        <cfvo type="num" val="-12"/>
        <cfvo type="num" val="0"/>
        <cfvo type="num" val="12"/>
        <color theme="8"/>
        <color theme="0"/>
        <color rgb="FFFF0000"/>
      </colorScale>
    </cfRule>
  </conditionalFormatting>
  <conditionalFormatting sqref="L4:N163">
    <cfRule type="colorScale" priority="1">
      <colorScale>
        <cfvo type="num" val="-12"/>
        <cfvo type="num" val="0"/>
        <cfvo type="num" val="12"/>
        <color theme="8"/>
        <color theme="0"/>
        <color rgb="FFFF0000"/>
      </colorScale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3"/>
  <sheetViews>
    <sheetView workbookViewId="0"/>
  </sheetViews>
  <sheetFormatPr defaultColWidth="8.77734375" defaultRowHeight="14.4" x14ac:dyDescent="0.3"/>
  <cols>
    <col min="1" max="1" width="13.44140625" bestFit="1" customWidth="1"/>
    <col min="2" max="2" width="8.77734375" customWidth="1"/>
    <col min="3" max="3" width="70.44140625" bestFit="1" customWidth="1"/>
    <col min="4" max="4" width="15.6640625" bestFit="1" customWidth="1"/>
    <col min="5" max="5" width="14.33203125" bestFit="1" customWidth="1"/>
    <col min="6" max="6" width="7.109375" customWidth="1"/>
    <col min="7" max="7" width="11.44140625" bestFit="1" customWidth="1"/>
    <col min="8" max="8" width="7.109375" customWidth="1"/>
    <col min="9" max="9" width="11.44140625" bestFit="1" customWidth="1"/>
    <col min="10" max="10" width="7.109375" customWidth="1"/>
    <col min="11" max="11" width="11.44140625" bestFit="1" customWidth="1"/>
  </cols>
  <sheetData>
    <row r="1" spans="1:11" x14ac:dyDescent="0.3">
      <c r="A1" s="9" t="s">
        <v>1197</v>
      </c>
      <c r="B1" s="48"/>
      <c r="D1" s="31"/>
      <c r="E1" s="31"/>
    </row>
    <row r="2" spans="1:11" x14ac:dyDescent="0.3">
      <c r="A2" s="99" t="s">
        <v>303</v>
      </c>
      <c r="B2" s="102" t="s">
        <v>103</v>
      </c>
      <c r="C2" s="99" t="s">
        <v>104</v>
      </c>
      <c r="D2" s="99" t="s">
        <v>304</v>
      </c>
      <c r="E2" s="99" t="s">
        <v>305</v>
      </c>
      <c r="F2" s="104" t="s">
        <v>36</v>
      </c>
      <c r="G2" s="104"/>
      <c r="H2" s="104" t="s">
        <v>37</v>
      </c>
      <c r="I2" s="104"/>
      <c r="J2" s="104" t="s">
        <v>38</v>
      </c>
      <c r="K2" s="104"/>
    </row>
    <row r="3" spans="1:11" x14ac:dyDescent="0.3">
      <c r="A3" s="101"/>
      <c r="B3" s="103"/>
      <c r="C3" s="101"/>
      <c r="D3" s="101"/>
      <c r="E3" s="101"/>
      <c r="F3" s="11" t="s">
        <v>297</v>
      </c>
      <c r="G3" s="11" t="s">
        <v>298</v>
      </c>
      <c r="H3" s="11" t="s">
        <v>297</v>
      </c>
      <c r="I3" s="11" t="s">
        <v>298</v>
      </c>
      <c r="J3" s="11" t="s">
        <v>297</v>
      </c>
      <c r="K3" s="11" t="s">
        <v>298</v>
      </c>
    </row>
    <row r="4" spans="1:11" x14ac:dyDescent="0.3">
      <c r="A4" s="99" t="s">
        <v>306</v>
      </c>
      <c r="B4" s="49" t="s">
        <v>179</v>
      </c>
      <c r="C4" s="50" t="s">
        <v>180</v>
      </c>
      <c r="D4" s="51">
        <v>181</v>
      </c>
      <c r="E4" s="51">
        <v>-31.63</v>
      </c>
      <c r="F4" s="52">
        <v>-1.7210090349072529</v>
      </c>
      <c r="G4" s="53">
        <v>-1.0695652170000001</v>
      </c>
      <c r="H4" s="54">
        <v>1.0534158427583635</v>
      </c>
      <c r="I4" s="54">
        <v>-1.178947368</v>
      </c>
      <c r="J4" s="54">
        <v>1.3706271363035043</v>
      </c>
      <c r="K4" s="54">
        <v>-1.1683168319999999</v>
      </c>
    </row>
    <row r="5" spans="1:11" x14ac:dyDescent="0.3">
      <c r="A5" s="100"/>
      <c r="B5" s="55" t="s">
        <v>307</v>
      </c>
      <c r="C5" s="56" t="s">
        <v>308</v>
      </c>
      <c r="D5" s="57">
        <v>177</v>
      </c>
      <c r="E5" s="57">
        <v>-29.61</v>
      </c>
      <c r="F5" s="58">
        <v>-1.7210090349072529</v>
      </c>
      <c r="G5" s="59">
        <v>1</v>
      </c>
      <c r="H5" s="60">
        <v>1.0534158427583635</v>
      </c>
      <c r="I5" s="60">
        <v>7.0000000000000009</v>
      </c>
      <c r="J5" s="60">
        <v>1.3706271363035043</v>
      </c>
      <c r="K5" s="60">
        <v>-1.6</v>
      </c>
    </row>
    <row r="6" spans="1:11" x14ac:dyDescent="0.3">
      <c r="A6" s="100"/>
      <c r="B6" s="55" t="s">
        <v>299</v>
      </c>
      <c r="C6" s="56" t="s">
        <v>300</v>
      </c>
      <c r="D6" s="57">
        <v>176</v>
      </c>
      <c r="E6" s="57">
        <v>-27</v>
      </c>
      <c r="F6" s="58">
        <v>-1.7210090349072529</v>
      </c>
      <c r="G6" s="59">
        <v>1.0747663551401867</v>
      </c>
      <c r="H6" s="60">
        <v>1.0534158427583635</v>
      </c>
      <c r="I6" s="60">
        <v>-1.041237113</v>
      </c>
      <c r="J6" s="60">
        <v>1.3706271363035043</v>
      </c>
      <c r="K6" s="60">
        <v>-1.0898876399999999</v>
      </c>
    </row>
    <row r="7" spans="1:11" x14ac:dyDescent="0.3">
      <c r="A7" s="100"/>
      <c r="B7" s="55" t="s">
        <v>309</v>
      </c>
      <c r="C7" s="56" t="s">
        <v>310</v>
      </c>
      <c r="D7" s="57">
        <v>175</v>
      </c>
      <c r="E7" s="57">
        <v>-20.97</v>
      </c>
      <c r="F7" s="58">
        <v>-1.7210090349072529</v>
      </c>
      <c r="G7" s="59">
        <v>1.0266666666666666</v>
      </c>
      <c r="H7" s="60">
        <v>1.0534158427583635</v>
      </c>
      <c r="I7" s="60">
        <v>-1.1016949149999999</v>
      </c>
      <c r="J7" s="60">
        <v>1.3706271363035043</v>
      </c>
      <c r="K7" s="60">
        <v>1.1549295774647887</v>
      </c>
    </row>
    <row r="8" spans="1:11" x14ac:dyDescent="0.3">
      <c r="A8" s="101"/>
      <c r="B8" s="61" t="s">
        <v>311</v>
      </c>
      <c r="C8" s="62" t="s">
        <v>312</v>
      </c>
      <c r="D8" s="63">
        <v>171</v>
      </c>
      <c r="E8" s="63">
        <v>-22.91</v>
      </c>
      <c r="F8" s="58">
        <v>-1.7210090349072529</v>
      </c>
      <c r="G8" s="59">
        <v>-1.2259294569999999</v>
      </c>
      <c r="H8" s="60">
        <v>1.0534158427583635</v>
      </c>
      <c r="I8" s="60">
        <v>-1.049212598</v>
      </c>
      <c r="J8" s="60">
        <v>1.3706271363035043</v>
      </c>
      <c r="K8" s="60">
        <v>-1.1525600840000001</v>
      </c>
    </row>
    <row r="9" spans="1:11" x14ac:dyDescent="0.3">
      <c r="A9" s="99" t="s">
        <v>313</v>
      </c>
      <c r="B9" s="49" t="s">
        <v>314</v>
      </c>
      <c r="C9" s="50" t="s">
        <v>315</v>
      </c>
      <c r="D9" s="51">
        <v>184</v>
      </c>
      <c r="E9" s="51">
        <v>-20.87</v>
      </c>
      <c r="F9" s="58">
        <v>-1.4976209081399463</v>
      </c>
      <c r="G9" s="59">
        <v>1.070110701107011</v>
      </c>
      <c r="H9" s="60">
        <v>-1.0011909247946007</v>
      </c>
      <c r="I9" s="60">
        <v>1.019672131147541</v>
      </c>
      <c r="J9" s="60">
        <v>1.2569239490313953</v>
      </c>
      <c r="K9" s="60">
        <v>1.0078431372549019</v>
      </c>
    </row>
    <row r="10" spans="1:11" x14ac:dyDescent="0.3">
      <c r="A10" s="100"/>
      <c r="B10" s="55" t="s">
        <v>133</v>
      </c>
      <c r="C10" s="56" t="s">
        <v>134</v>
      </c>
      <c r="D10" s="57">
        <v>180</v>
      </c>
      <c r="E10" s="57">
        <v>-26.5</v>
      </c>
      <c r="F10" s="58">
        <v>-1.4976209081399463</v>
      </c>
      <c r="G10" s="59">
        <v>1.1428571428571428</v>
      </c>
      <c r="H10" s="60">
        <v>-1.0011909247946007</v>
      </c>
      <c r="I10" s="60">
        <v>1.02</v>
      </c>
      <c r="J10" s="60">
        <v>1.2569239490313953</v>
      </c>
      <c r="K10" s="60">
        <v>-1.111111111</v>
      </c>
    </row>
    <row r="11" spans="1:11" x14ac:dyDescent="0.3">
      <c r="A11" s="100"/>
      <c r="B11" s="55" t="s">
        <v>316</v>
      </c>
      <c r="C11" s="56" t="s">
        <v>317</v>
      </c>
      <c r="D11" s="57">
        <v>177</v>
      </c>
      <c r="E11" s="57">
        <v>-24.28</v>
      </c>
      <c r="F11" s="58">
        <v>-1.4976209081399463</v>
      </c>
      <c r="G11" s="59">
        <v>-1.5520231209999999</v>
      </c>
      <c r="H11" s="60">
        <v>-1.0011909247946</v>
      </c>
      <c r="I11" s="60">
        <v>-1.0667082290000001</v>
      </c>
      <c r="J11" s="60">
        <v>1.2569239490313953</v>
      </c>
      <c r="K11" s="60">
        <v>-1.7238403449999999</v>
      </c>
    </row>
    <row r="12" spans="1:11" x14ac:dyDescent="0.3">
      <c r="A12" s="100"/>
      <c r="B12" s="55" t="s">
        <v>318</v>
      </c>
      <c r="C12" s="56" t="s">
        <v>319</v>
      </c>
      <c r="D12" s="57">
        <v>173</v>
      </c>
      <c r="E12" s="57">
        <v>-22.66</v>
      </c>
      <c r="F12" s="58">
        <v>-1.4976209081399463</v>
      </c>
      <c r="G12" s="59">
        <v>-1.0651270390000001</v>
      </c>
      <c r="H12" s="60">
        <v>-1.0011909247946</v>
      </c>
      <c r="I12" s="60">
        <v>1.1365673313914408</v>
      </c>
      <c r="J12" s="60">
        <v>1.2569239490313953</v>
      </c>
      <c r="K12" s="60">
        <v>1.2137330378319531</v>
      </c>
    </row>
    <row r="13" spans="1:11" x14ac:dyDescent="0.3">
      <c r="A13" s="101"/>
      <c r="B13" s="61" t="s">
        <v>320</v>
      </c>
      <c r="C13" s="62" t="s">
        <v>321</v>
      </c>
      <c r="D13" s="63">
        <v>173</v>
      </c>
      <c r="E13" s="63">
        <v>-25.27</v>
      </c>
      <c r="F13" s="64">
        <v>-1.4976209081399463</v>
      </c>
      <c r="G13" s="65">
        <v>-1.1790849670000001</v>
      </c>
      <c r="H13" s="60">
        <v>-1.0011909247946</v>
      </c>
      <c r="I13" s="60">
        <v>1.0534475724194206</v>
      </c>
      <c r="J13" s="60">
        <v>1.2569239490313953</v>
      </c>
      <c r="K13" s="60">
        <v>-1.069</v>
      </c>
    </row>
    <row r="14" spans="1:11" x14ac:dyDescent="0.3">
      <c r="A14" s="99" t="s">
        <v>92</v>
      </c>
      <c r="B14" s="49" t="s">
        <v>301</v>
      </c>
      <c r="C14" s="50" t="s">
        <v>302</v>
      </c>
      <c r="D14" s="51">
        <v>172</v>
      </c>
      <c r="E14" s="51">
        <v>-42.05</v>
      </c>
      <c r="F14" s="60">
        <v>-1.4424645866760155</v>
      </c>
      <c r="G14" s="60">
        <v>-1.094339623</v>
      </c>
      <c r="H14" s="52">
        <v>-3.1253029345707164</v>
      </c>
      <c r="I14" s="53">
        <v>-1.225806452</v>
      </c>
      <c r="J14" s="60">
        <v>-1.0411422015412835</v>
      </c>
      <c r="K14" s="60">
        <v>-1.733333333</v>
      </c>
    </row>
    <row r="15" spans="1:11" x14ac:dyDescent="0.3">
      <c r="A15" s="100"/>
      <c r="B15" s="55" t="s">
        <v>322</v>
      </c>
      <c r="C15" s="56" t="s">
        <v>102</v>
      </c>
      <c r="D15" s="57">
        <v>168</v>
      </c>
      <c r="E15" s="57">
        <v>-29.42</v>
      </c>
      <c r="F15" s="60">
        <v>-1.4424645866760155</v>
      </c>
      <c r="G15" s="60">
        <v>1.2309468822170901</v>
      </c>
      <c r="H15" s="58">
        <v>-3.1253029345707164</v>
      </c>
      <c r="I15" s="59">
        <v>1.0521221146686524</v>
      </c>
      <c r="J15" s="60">
        <v>-1.0411422015412835</v>
      </c>
      <c r="K15" s="60">
        <v>-1.0248704660000001</v>
      </c>
    </row>
    <row r="16" spans="1:11" x14ac:dyDescent="0.3">
      <c r="A16" s="100"/>
      <c r="B16" s="55" t="s">
        <v>323</v>
      </c>
      <c r="C16" s="56" t="s">
        <v>324</v>
      </c>
      <c r="D16" s="57">
        <v>167</v>
      </c>
      <c r="E16" s="57">
        <v>-32.74</v>
      </c>
      <c r="F16" s="60">
        <v>-1.4424645866760155</v>
      </c>
      <c r="G16" s="60">
        <v>-1.114006515</v>
      </c>
      <c r="H16" s="58">
        <v>-3.1253029345707164</v>
      </c>
      <c r="I16" s="59">
        <v>1.1291512915129152</v>
      </c>
      <c r="J16" s="60">
        <v>-1.0411422015412835</v>
      </c>
      <c r="K16" s="60">
        <v>1.0323529411764705</v>
      </c>
    </row>
    <row r="17" spans="1:11" x14ac:dyDescent="0.3">
      <c r="A17" s="100"/>
      <c r="B17" s="55" t="s">
        <v>325</v>
      </c>
      <c r="C17" s="56" t="s">
        <v>326</v>
      </c>
      <c r="D17" s="57">
        <v>165</v>
      </c>
      <c r="E17" s="57">
        <v>-30.11</v>
      </c>
      <c r="F17" s="60">
        <v>-1.4424645866760155</v>
      </c>
      <c r="G17" s="60">
        <v>-1.361445783</v>
      </c>
      <c r="H17" s="58">
        <v>-3.1253029345707164</v>
      </c>
      <c r="I17" s="59">
        <v>-1.1410256409999999</v>
      </c>
      <c r="J17" s="60">
        <v>-1.0411422015412835</v>
      </c>
      <c r="K17" s="60">
        <v>-1.081632653</v>
      </c>
    </row>
    <row r="18" spans="1:11" x14ac:dyDescent="0.3">
      <c r="A18" s="101"/>
      <c r="B18" s="61" t="s">
        <v>327</v>
      </c>
      <c r="C18" s="62" t="s">
        <v>102</v>
      </c>
      <c r="D18" s="63">
        <v>165</v>
      </c>
      <c r="E18" s="63">
        <v>-31.86</v>
      </c>
      <c r="F18" s="60">
        <v>-1.4424645866760155</v>
      </c>
      <c r="G18" s="60">
        <v>0</v>
      </c>
      <c r="H18" s="64">
        <v>-3.1253029345707164</v>
      </c>
      <c r="I18" s="65">
        <v>0</v>
      </c>
      <c r="J18" s="60">
        <v>-1.0411422015412835</v>
      </c>
      <c r="K18" s="60">
        <v>0</v>
      </c>
    </row>
    <row r="19" spans="1:11" x14ac:dyDescent="0.3">
      <c r="A19" s="99" t="s">
        <v>328</v>
      </c>
      <c r="B19" s="49" t="s">
        <v>221</v>
      </c>
      <c r="C19" s="50" t="s">
        <v>222</v>
      </c>
      <c r="D19" s="51">
        <v>186</v>
      </c>
      <c r="E19" s="51">
        <v>-27.84</v>
      </c>
      <c r="F19" s="60">
        <v>-1.2029549564003783</v>
      </c>
      <c r="G19" s="60">
        <v>-1.4962243799999999</v>
      </c>
      <c r="H19" s="60">
        <v>1.2482451401324353</v>
      </c>
      <c r="I19" s="60">
        <v>1.2204724409448817</v>
      </c>
      <c r="J19" s="52">
        <v>-1.515411265944969</v>
      </c>
      <c r="K19" s="53">
        <v>1.0556962025316456</v>
      </c>
    </row>
    <row r="20" spans="1:11" x14ac:dyDescent="0.3">
      <c r="A20" s="100"/>
      <c r="B20" s="55" t="s">
        <v>329</v>
      </c>
      <c r="C20" s="56" t="s">
        <v>330</v>
      </c>
      <c r="D20" s="57">
        <v>180</v>
      </c>
      <c r="E20" s="57">
        <v>-20.72</v>
      </c>
      <c r="F20" s="60">
        <v>-1.2029549564003783</v>
      </c>
      <c r="G20" s="60">
        <v>-1.0491803280000001</v>
      </c>
      <c r="H20" s="60">
        <v>1.2482451401324353</v>
      </c>
      <c r="I20" s="60">
        <v>1.0510204081632653</v>
      </c>
      <c r="J20" s="58">
        <v>-1.515411265944969</v>
      </c>
      <c r="K20" s="59">
        <v>1.0695652173913044</v>
      </c>
    </row>
    <row r="21" spans="1:11" x14ac:dyDescent="0.3">
      <c r="A21" s="100"/>
      <c r="B21" s="55" t="s">
        <v>331</v>
      </c>
      <c r="C21" s="56" t="s">
        <v>332</v>
      </c>
      <c r="D21" s="57">
        <v>179</v>
      </c>
      <c r="E21" s="57">
        <v>-25.31</v>
      </c>
      <c r="F21" s="60">
        <v>-1.2029549564003783</v>
      </c>
      <c r="G21" s="60">
        <v>1.1682368775235532</v>
      </c>
      <c r="H21" s="60">
        <v>1.2482451401324353</v>
      </c>
      <c r="I21" s="60">
        <v>1.1265560165975101</v>
      </c>
      <c r="J21" s="58">
        <v>-1.515411265944969</v>
      </c>
      <c r="K21" s="59">
        <v>1.1019806152549514</v>
      </c>
    </row>
    <row r="22" spans="1:11" x14ac:dyDescent="0.3">
      <c r="A22" s="100"/>
      <c r="B22" s="55" t="s">
        <v>333</v>
      </c>
      <c r="C22" s="56" t="s">
        <v>334</v>
      </c>
      <c r="D22" s="57">
        <v>176</v>
      </c>
      <c r="E22" s="57">
        <v>-22.42</v>
      </c>
      <c r="F22" s="60">
        <v>-1.2029549564003783</v>
      </c>
      <c r="G22" s="60">
        <v>-1.0499824010000001</v>
      </c>
      <c r="H22" s="60">
        <v>1.2482451401324353</v>
      </c>
      <c r="I22" s="60">
        <v>1.0925045703839122</v>
      </c>
      <c r="J22" s="58">
        <v>-1.515411265944969</v>
      </c>
      <c r="K22" s="59">
        <v>1.0235741444866922</v>
      </c>
    </row>
    <row r="23" spans="1:11" x14ac:dyDescent="0.3">
      <c r="A23" s="101"/>
      <c r="B23" s="61" t="s">
        <v>335</v>
      </c>
      <c r="C23" s="62" t="s">
        <v>336</v>
      </c>
      <c r="D23" s="63">
        <v>176</v>
      </c>
      <c r="E23" s="63">
        <v>-23.32</v>
      </c>
      <c r="F23" s="66">
        <v>-1.2029549564003783</v>
      </c>
      <c r="G23" s="66">
        <v>-1.133663366</v>
      </c>
      <c r="H23" s="66">
        <v>1.2482451401324353</v>
      </c>
      <c r="I23" s="66">
        <v>-1.091836735</v>
      </c>
      <c r="J23" s="64">
        <v>-1.515411265944969</v>
      </c>
      <c r="K23" s="65">
        <v>-1.1340782119999999</v>
      </c>
    </row>
  </sheetData>
  <mergeCells count="12">
    <mergeCell ref="H2:I2"/>
    <mergeCell ref="J2:K2"/>
    <mergeCell ref="A4:A8"/>
    <mergeCell ref="A9:A13"/>
    <mergeCell ref="A14:A18"/>
    <mergeCell ref="E2:E3"/>
    <mergeCell ref="F2:G2"/>
    <mergeCell ref="A19:A23"/>
    <mergeCell ref="A2:A3"/>
    <mergeCell ref="B2:B3"/>
    <mergeCell ref="C2:C3"/>
    <mergeCell ref="D2:D3"/>
  </mergeCells>
  <conditionalFormatting sqref="F4:K23">
    <cfRule type="colorScale" priority="1">
      <colorScale>
        <cfvo type="num" val="-7"/>
        <cfvo type="num" val="0"/>
        <cfvo type="num" val="7"/>
        <color theme="8"/>
        <color theme="0"/>
        <color rgb="FFFF0000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6EDE84154E8B4792F3C06BE5824C05" ma:contentTypeVersion="9" ma:contentTypeDescription="Create a new document." ma:contentTypeScope="" ma:versionID="0340ad8d52ff330f702795b3c00d5dee">
  <xsd:schema xmlns:xsd="http://www.w3.org/2001/XMLSchema" xmlns:xs="http://www.w3.org/2001/XMLSchema" xmlns:p="http://schemas.microsoft.com/office/2006/metadata/properties" xmlns:ns1="http://schemas.microsoft.com/sharepoint/v3" xmlns:ns3="90003a2e-e4c8-4a5a-a626-1c4be77b60b4" targetNamespace="http://schemas.microsoft.com/office/2006/metadata/properties" ma:root="true" ma:fieldsID="abf5d94e9a972bfc5ec3bf2cc0254a33" ns1:_="" ns3:_="">
    <xsd:import namespace="http://schemas.microsoft.com/sharepoint/v3"/>
    <xsd:import namespace="90003a2e-e4c8-4a5a-a626-1c4be77b60b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003a2e-e4c8-4a5a-a626-1c4be77b60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61239F-EC2C-4528-AA44-E8089890CE05}">
  <ds:schemaRefs>
    <ds:schemaRef ds:uri="http://schemas.microsoft.com/office/2006/metadata/properties"/>
    <ds:schemaRef ds:uri="90003a2e-e4c8-4a5a-a626-1c4be77b60b4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DC618B9-DF15-43D1-B658-5BA12643A8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AD2546-AE0A-44EB-ABF9-078D8D6D00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0003a2e-e4c8-4a5a-a626-1c4be77b60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Hasegawa, Daniel - ARS</dc:creator>
  <cp:lastModifiedBy>Ling, Kai - ARS</cp:lastModifiedBy>
  <cp:lastPrinted>2017-10-06T13:15:10Z</cp:lastPrinted>
  <dcterms:created xsi:type="dcterms:W3CDTF">2017-10-06T13:11:59Z</dcterms:created>
  <dcterms:modified xsi:type="dcterms:W3CDTF">2020-08-21T02:46:11Z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0x010100566EDE84154E8B4792F3C06BE5824C05</vt:lpwstr>
  </property>
</Properties>
</file>